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codeName="ThisWorkbook"/>
  <xr:revisionPtr revIDLastSave="0" documentId="13_ncr:1_{F7335E95-20D8-4069-AC50-D5CA1557F361}" xr6:coauthVersionLast="47" xr6:coauthVersionMax="47" xr10:uidLastSave="{00000000-0000-0000-0000-000000000000}"/>
  <bookViews>
    <workbookView xWindow="6024" yWindow="0" windowWidth="34824" windowHeight="25920" tabRatio="88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robustZ-score" sheetId="61" r:id="rId8"/>
    <sheet name="Q_rZs_WS" sheetId="62" r:id="rId9"/>
    <sheet name="Q_rZs_MB" sheetId="66" r:id="rId10"/>
    <sheet name="Q_rZs_S" sheetId="71" r:id="rId11"/>
    <sheet name="Q_rZs_Li" sheetId="73" r:id="rId12"/>
    <sheet name="Q_Stat" sheetId="48" r:id="rId13"/>
    <sheet name="Settings" sheetId="19" r:id="rId14"/>
    <sheet name="Skill_Appendix" sheetId="60" r:id="rId15"/>
  </sheets>
  <definedNames>
    <definedName name="_xlnm._FilterDatabase" localSheetId="0" hidden="1">Stat99!$C$1:$W$138</definedName>
    <definedName name="_xlchart.v1.0" hidden="1">'Q_robustZ-score'!$H$1</definedName>
    <definedName name="_xlchart.v1.1" hidden="1">'Q_robustZ-score'!$H$2:$H$277</definedName>
    <definedName name="_xlchart.v1.10" hidden="1">'Q_robustZ-score'!$M$1</definedName>
    <definedName name="_xlchart.v1.11" hidden="1">'Q_robustZ-score'!$M$2:$M$277</definedName>
    <definedName name="_xlchart.v1.12" hidden="1">'Q_robustZ-score'!$N$1</definedName>
    <definedName name="_xlchart.v1.13" hidden="1">'Q_robustZ-score'!$N$2:$N$277</definedName>
    <definedName name="_xlchart.v1.14" hidden="1">'Q_robustZ-score'!$O$1</definedName>
    <definedName name="_xlchart.v1.15" hidden="1">'Q_robustZ-score'!$O$2:$O$277</definedName>
    <definedName name="_xlchart.v1.16" hidden="1">'Q_robustZ-score'!$P$1</definedName>
    <definedName name="_xlchart.v1.17" hidden="1">'Q_robustZ-score'!$P$2:$P$277</definedName>
    <definedName name="_xlchart.v1.18" hidden="1">'Q_robustZ-score'!$Q$1</definedName>
    <definedName name="_xlchart.v1.19" hidden="1">'Q_robustZ-score'!$Q$2:$Q$277</definedName>
    <definedName name="_xlchart.v1.2" hidden="1">'Q_robustZ-score'!$I$1</definedName>
    <definedName name="_xlchart.v1.20" hidden="1">Q_rZs_WS!$I$1</definedName>
    <definedName name="_xlchart.v1.21" hidden="1">Q_rZs_WS!$I$2:$I$211</definedName>
    <definedName name="_xlchart.v1.22" hidden="1">Q_rZs_WS!$J$1</definedName>
    <definedName name="_xlchart.v1.23" hidden="1">Q_rZs_WS!$J$2:$J$211</definedName>
    <definedName name="_xlchart.v1.24" hidden="1">Q_rZs_WS!$K$1</definedName>
    <definedName name="_xlchart.v1.25" hidden="1">Q_rZs_WS!$K$2:$K$211</definedName>
    <definedName name="_xlchart.v1.26" hidden="1">Q_rZs_WS!$L$1</definedName>
    <definedName name="_xlchart.v1.27" hidden="1">Q_rZs_WS!$L$2:$L$211</definedName>
    <definedName name="_xlchart.v1.28" hidden="1">Q_rZs_WS!$M$1</definedName>
    <definedName name="_xlchart.v1.29" hidden="1">Q_rZs_WS!$M$2:$M$211</definedName>
    <definedName name="_xlchart.v1.3" hidden="1">'Q_robustZ-score'!$I$2:$I$277</definedName>
    <definedName name="_xlchart.v1.30" hidden="1">Q_rZs_WS!$N$1</definedName>
    <definedName name="_xlchart.v1.31" hidden="1">Q_rZs_WS!$N$2:$N$211</definedName>
    <definedName name="_xlchart.v1.32" hidden="1">Q_rZs_WS!$O$1</definedName>
    <definedName name="_xlchart.v1.33" hidden="1">Q_rZs_WS!$O$2:$O$211</definedName>
    <definedName name="_xlchart.v1.34" hidden="1">Q_rZs_WS!$P$1</definedName>
    <definedName name="_xlchart.v1.35" hidden="1">Q_rZs_WS!$P$2:$P$211</definedName>
    <definedName name="_xlchart.v1.36" hidden="1">Q_rZs_WS!$Q$1</definedName>
    <definedName name="_xlchart.v1.37" hidden="1">Q_rZs_WS!$Q$2:$Q$211</definedName>
    <definedName name="_xlchart.v1.38" hidden="1">Q_rZs_WS!$R$1</definedName>
    <definedName name="_xlchart.v1.39" hidden="1">Q_rZs_WS!$R$2:$R$211</definedName>
    <definedName name="_xlchart.v1.4" hidden="1">'Q_robustZ-score'!$J$1</definedName>
    <definedName name="_xlchart.v1.40" hidden="1">Q_rZs_MB!$I$1</definedName>
    <definedName name="_xlchart.v1.41" hidden="1">Q_rZs_MB!$I$2:$I$210</definedName>
    <definedName name="_xlchart.v1.42" hidden="1">Q_rZs_MB!$J$1</definedName>
    <definedName name="_xlchart.v1.43" hidden="1">Q_rZs_MB!$J$2:$J$210</definedName>
    <definedName name="_xlchart.v1.44" hidden="1">Q_rZs_MB!$K$1</definedName>
    <definedName name="_xlchart.v1.45" hidden="1">Q_rZs_MB!$K$2:$K$210</definedName>
    <definedName name="_xlchart.v1.46" hidden="1">Q_rZs_MB!$L$1</definedName>
    <definedName name="_xlchart.v1.47" hidden="1">Q_rZs_MB!$L$2:$L$210</definedName>
    <definedName name="_xlchart.v1.48" hidden="1">Q_rZs_MB!$M$1</definedName>
    <definedName name="_xlchart.v1.49" hidden="1">Q_rZs_MB!$M$2:$M$210</definedName>
    <definedName name="_xlchart.v1.5" hidden="1">'Q_robustZ-score'!$J$2:$J$277</definedName>
    <definedName name="_xlchart.v1.50" hidden="1">Q_rZs_MB!$N$1</definedName>
    <definedName name="_xlchart.v1.51" hidden="1">Q_rZs_MB!$N$2:$N$210</definedName>
    <definedName name="_xlchart.v1.52" hidden="1">Q_rZs_MB!$O$1</definedName>
    <definedName name="_xlchart.v1.53" hidden="1">Q_rZs_MB!$O$2:$O$210</definedName>
    <definedName name="_xlchart.v1.54" hidden="1">Q_rZs_MB!$P$1</definedName>
    <definedName name="_xlchart.v1.55" hidden="1">Q_rZs_MB!$P$2:$P$210</definedName>
    <definedName name="_xlchart.v1.56" hidden="1">Q_rZs_MB!$Q$1</definedName>
    <definedName name="_xlchart.v1.57" hidden="1">Q_rZs_MB!$Q$2:$Q$210</definedName>
    <definedName name="_xlchart.v1.58" hidden="1">Q_rZs_MB!$R$1</definedName>
    <definedName name="_xlchart.v1.59" hidden="1">Q_rZs_MB!$R$2:$R$210</definedName>
    <definedName name="_xlchart.v1.6" hidden="1">'Q_robustZ-score'!$K$1</definedName>
    <definedName name="_xlchart.v1.60" hidden="1">Q_rZs_S!$I$1</definedName>
    <definedName name="_xlchart.v1.61" hidden="1">Q_rZs_S!$I$2:$I$205</definedName>
    <definedName name="_xlchart.v1.62" hidden="1">Q_rZs_S!$J$1</definedName>
    <definedName name="_xlchart.v1.63" hidden="1">Q_rZs_S!$J$2:$J$205</definedName>
    <definedName name="_xlchart.v1.64" hidden="1">Q_rZs_S!$K$1</definedName>
    <definedName name="_xlchart.v1.65" hidden="1">Q_rZs_S!$K$2:$K$205</definedName>
    <definedName name="_xlchart.v1.66" hidden="1">Q_rZs_S!$L$1</definedName>
    <definedName name="_xlchart.v1.67" hidden="1">Q_rZs_S!$L$2:$L$205</definedName>
    <definedName name="_xlchart.v1.68" hidden="1">Q_rZs_S!$M$1</definedName>
    <definedName name="_xlchart.v1.69" hidden="1">Q_rZs_S!$M$2:$M$205</definedName>
    <definedName name="_xlchart.v1.7" hidden="1">'Q_robustZ-score'!$K$2:$K$277</definedName>
    <definedName name="_xlchart.v1.70" hidden="1">Q_rZs_S!$N$1</definedName>
    <definedName name="_xlchart.v1.71" hidden="1">Q_rZs_S!$N$2:$N$205</definedName>
    <definedName name="_xlchart.v1.72" hidden="1">Q_rZs_S!$O$1</definedName>
    <definedName name="_xlchart.v1.73" hidden="1">Q_rZs_S!$O$2:$O$205</definedName>
    <definedName name="_xlchart.v1.74" hidden="1">Q_rZs_S!$P$1</definedName>
    <definedName name="_xlchart.v1.75" hidden="1">Q_rZs_S!$P$2:$P$205</definedName>
    <definedName name="_xlchart.v1.76" hidden="1">Q_rZs_S!$Q$1</definedName>
    <definedName name="_xlchart.v1.77" hidden="1">Q_rZs_S!$Q$2:$Q$205</definedName>
    <definedName name="_xlchart.v1.78" hidden="1">Q_rZs_S!$R$1</definedName>
    <definedName name="_xlchart.v1.79" hidden="1">Q_rZs_S!$R$2:$R$205</definedName>
    <definedName name="_xlchart.v1.8" hidden="1">'Q_robustZ-score'!$L$1</definedName>
    <definedName name="_xlchart.v1.80" hidden="1">Q_rZs_Li!$I$1</definedName>
    <definedName name="_xlchart.v1.81" hidden="1">Q_rZs_Li!$I$2:$I$206</definedName>
    <definedName name="_xlchart.v1.82" hidden="1">Q_rZs_Li!$J$1</definedName>
    <definedName name="_xlchart.v1.83" hidden="1">Q_rZs_Li!$J$2:$J$206</definedName>
    <definedName name="_xlchart.v1.84" hidden="1">Q_rZs_Li!$K$1</definedName>
    <definedName name="_xlchart.v1.85" hidden="1">Q_rZs_Li!$K$2:$K$206</definedName>
    <definedName name="_xlchart.v1.86" hidden="1">Q_rZs_Li!$L$1</definedName>
    <definedName name="_xlchart.v1.87" hidden="1">Q_rZs_Li!$L$2:$L$206</definedName>
    <definedName name="_xlchart.v1.88" hidden="1">Q_rZs_Li!$M$1</definedName>
    <definedName name="_xlchart.v1.89" hidden="1">Q_rZs_Li!$M$2:$M$206</definedName>
    <definedName name="_xlchart.v1.9" hidden="1">'Q_robustZ-score'!$L$2:$L$277</definedName>
    <definedName name="_xlchart.v1.90" hidden="1">Q_rZs_Li!$N$1</definedName>
    <definedName name="_xlchart.v1.91" hidden="1">Q_rZs_Li!$N$2:$N$206</definedName>
    <definedName name="_xlchart.v1.92" hidden="1">Q_rZs_Li!$O$1</definedName>
    <definedName name="_xlchart.v1.93" hidden="1">Q_rZs_Li!$O$2:$O$206</definedName>
    <definedName name="_xlchart.v1.94" hidden="1">Q_rZs_Li!$P$1</definedName>
    <definedName name="_xlchart.v1.95" hidden="1">Q_rZs_Li!$P$2:$P$206</definedName>
    <definedName name="_xlchart.v1.96" hidden="1">Q_rZs_Li!$Q$1</definedName>
    <definedName name="_xlchart.v1.97" hidden="1">Q_rZs_Li!$Q$2:$Q$206</definedName>
    <definedName name="_xlchart.v1.98" hidden="1">Q_rZs_Li!$R$1</definedName>
    <definedName name="_xlchart.v1.99" hidden="1">Q_rZs_Li!$R$2:$R$206</definedName>
    <definedName name="ExternalData_1" localSheetId="7" hidden="1">'Q_robustZ-score'!$A$1:$W$277</definedName>
    <definedName name="ExternalData_1" localSheetId="11" hidden="1">Q_rZs_Li!$A$1:$X$27</definedName>
    <definedName name="ExternalData_1" localSheetId="9" hidden="1">Q_rZs_MB!$A$1:$X$75</definedName>
    <definedName name="ExternalData_1" localSheetId="10" hidden="1">Q_rZs_S!$A$1:$X$59</definedName>
    <definedName name="ExternalData_1" localSheetId="8" hidden="1">Q_rZs_WS!$A$1:$X$119</definedName>
    <definedName name="ExternalData_1" localSheetId="12" hidden="1">Q_Stat!$A$1:$AE$279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Li_642abde3-8fef-4c21-91fb-56a4b1daf9ae" name="Q_Li" connection="クエリ - Q_Li"/>
          <x15:modelTable id="Q_rZs_WS_8527e3d1-ec73-4147-a8a9-a1e90a373241" name="Q_rZs_WS" connection="クエリ - Q_rZs_WS"/>
          <x15:modelTable id="Q_rZs_MB_ea7b375a-9457-4fd4-99f1-bc3dda9aa539" name="Q_rZs_MB" connection="クエリ - Q_rZs_MB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0" i="18" l="1"/>
  <c r="B371" i="18"/>
  <c r="B372" i="18"/>
  <c r="B373" i="18"/>
  <c r="B374" i="18" s="1"/>
  <c r="B375" i="18"/>
  <c r="B376" i="18" s="1"/>
  <c r="B377" i="18"/>
  <c r="B378" i="18" s="1"/>
  <c r="B379" i="18"/>
  <c r="B380" i="18"/>
  <c r="B381" i="18" s="1"/>
  <c r="B382" i="18"/>
  <c r="B383" i="18" s="1"/>
  <c r="B384" i="18"/>
  <c r="B385" i="18"/>
  <c r="B386" i="18"/>
  <c r="B387" i="18" s="1"/>
  <c r="B388" i="18"/>
  <c r="B389" i="18" s="1"/>
  <c r="B390" i="18" s="1"/>
  <c r="B391" i="18"/>
  <c r="B392" i="18"/>
  <c r="B393" i="18"/>
  <c r="B394" i="18" s="1"/>
  <c r="B395" i="18"/>
  <c r="B396" i="18" s="1"/>
  <c r="B397" i="18" s="1"/>
  <c r="B398" i="18"/>
  <c r="B399" i="18"/>
  <c r="B400" i="18"/>
  <c r="B401" i="18"/>
  <c r="B402" i="18"/>
  <c r="B403" i="18"/>
  <c r="B404" i="18"/>
  <c r="B405" i="18"/>
  <c r="B406" i="18"/>
  <c r="B407" i="18"/>
  <c r="B408" i="18" s="1"/>
  <c r="B409" i="18" s="1"/>
  <c r="B410" i="18"/>
  <c r="B411" i="18" s="1"/>
  <c r="B412" i="18"/>
  <c r="B413" i="18" s="1"/>
  <c r="B414" i="18"/>
  <c r="B415" i="18" s="1"/>
  <c r="B416" i="18" s="1"/>
  <c r="B417" i="18"/>
  <c r="B418" i="18" s="1"/>
  <c r="B419" i="18"/>
  <c r="B420" i="18"/>
  <c r="B421" i="18"/>
  <c r="B422" i="18"/>
  <c r="B423" i="18"/>
  <c r="B424" i="18"/>
  <c r="B425" i="18"/>
  <c r="B426" i="18"/>
  <c r="B427" i="18" s="1"/>
  <c r="B428" i="18"/>
  <c r="B429" i="18"/>
  <c r="B430" i="18"/>
  <c r="B431" i="18" s="1"/>
  <c r="B432" i="18"/>
  <c r="B433" i="18"/>
  <c r="B434" i="18"/>
  <c r="B435" i="18"/>
  <c r="B436" i="18"/>
  <c r="B437" i="18"/>
  <c r="B438" i="18"/>
  <c r="B439" i="18"/>
  <c r="B440" i="18"/>
  <c r="B441" i="18" s="1"/>
  <c r="B442" i="18"/>
  <c r="B443" i="18"/>
  <c r="B444" i="18"/>
  <c r="B445" i="18"/>
  <c r="B446" i="18"/>
  <c r="B447" i="18"/>
  <c r="B448" i="18"/>
  <c r="B449" i="18" s="1"/>
  <c r="B450" i="18"/>
  <c r="B451" i="18"/>
  <c r="B452" i="18"/>
  <c r="B453" i="18" s="1"/>
  <c r="B454" i="18" s="1"/>
  <c r="B455" i="18"/>
  <c r="B456" i="18" s="1"/>
  <c r="B457" i="18" s="1"/>
  <c r="B458" i="18"/>
  <c r="B459" i="18"/>
  <c r="B460" i="18"/>
  <c r="B461" i="18"/>
  <c r="B462" i="18" s="1"/>
  <c r="B463" i="18"/>
  <c r="B464" i="18"/>
  <c r="B465" i="18" s="1"/>
  <c r="B466" i="18"/>
  <c r="B467" i="18" s="1"/>
  <c r="B468" i="18"/>
  <c r="B469" i="18"/>
  <c r="B470" i="18"/>
  <c r="B471" i="18"/>
  <c r="B472" i="18"/>
  <c r="B473" i="18"/>
  <c r="B474" i="18"/>
  <c r="B475" i="18"/>
  <c r="B476" i="18"/>
  <c r="B477" i="18"/>
  <c r="B478" i="18" s="1"/>
  <c r="B479" i="18"/>
  <c r="B480" i="18" s="1"/>
  <c r="B481" i="18"/>
  <c r="B482" i="18"/>
  <c r="B483" i="18"/>
  <c r="B484" i="18"/>
  <c r="B485" i="18" s="1"/>
  <c r="B486" i="18"/>
  <c r="B487" i="18"/>
  <c r="B488" i="18"/>
  <c r="B795" i="17"/>
  <c r="B796" i="17"/>
  <c r="B797" i="17" s="1"/>
  <c r="B798" i="17" s="1"/>
  <c r="B799" i="17"/>
  <c r="B800" i="17" s="1"/>
  <c r="B801" i="17" s="1"/>
  <c r="B802" i="17"/>
  <c r="B803" i="17" s="1"/>
  <c r="B804" i="17" s="1"/>
  <c r="B805" i="17"/>
  <c r="B806" i="17"/>
  <c r="B807" i="17" s="1"/>
  <c r="B808" i="17" s="1"/>
  <c r="B809" i="17"/>
  <c r="B810" i="17" s="1"/>
  <c r="B811" i="17" s="1"/>
  <c r="B812" i="17"/>
  <c r="B813" i="17" s="1"/>
  <c r="B814" i="17" s="1"/>
  <c r="B815" i="17"/>
  <c r="B816" i="17"/>
  <c r="B817" i="17" s="1"/>
  <c r="B818" i="17"/>
  <c r="B819" i="17" s="1"/>
  <c r="B820" i="17" s="1"/>
  <c r="B821" i="17" s="1"/>
  <c r="B822" i="17" s="1"/>
  <c r="B823" i="17" s="1"/>
  <c r="B824" i="17" s="1"/>
  <c r="B825" i="17" s="1"/>
  <c r="B826" i="17"/>
  <c r="B827" i="17" s="1"/>
  <c r="B828" i="17" s="1"/>
  <c r="B829" i="17" s="1"/>
  <c r="B830" i="17" s="1"/>
  <c r="B831" i="17" s="1"/>
  <c r="B832" i="17" s="1"/>
  <c r="B833" i="17"/>
  <c r="B834" i="17"/>
  <c r="B835" i="17" s="1"/>
  <c r="B836" i="17" s="1"/>
  <c r="B837" i="17" s="1"/>
  <c r="B838" i="17" s="1"/>
  <c r="B839" i="17" s="1"/>
  <c r="B840" i="17" s="1"/>
  <c r="B841" i="17"/>
  <c r="B842" i="17"/>
  <c r="B843" i="17" s="1"/>
  <c r="B844" i="17" s="1"/>
  <c r="B845" i="17"/>
  <c r="B846" i="17"/>
  <c r="B847" i="17" s="1"/>
  <c r="B848" i="17" s="1"/>
  <c r="B849" i="17"/>
  <c r="B850" i="17"/>
  <c r="B851" i="17" s="1"/>
  <c r="B852" i="17" s="1"/>
  <c r="B853" i="17"/>
  <c r="B854" i="17"/>
  <c r="B855" i="17" s="1"/>
  <c r="B856" i="17" s="1"/>
  <c r="B857" i="17"/>
  <c r="B858" i="17"/>
  <c r="B859" i="17" s="1"/>
  <c r="B860" i="17" s="1"/>
  <c r="B861" i="17"/>
  <c r="B862" i="17"/>
  <c r="B863" i="17"/>
  <c r="B864" i="17"/>
  <c r="B865" i="17" s="1"/>
  <c r="B866" i="17" s="1"/>
  <c r="B867" i="17" s="1"/>
  <c r="B868" i="17" s="1"/>
  <c r="B869" i="17" s="1"/>
  <c r="B870" i="17"/>
  <c r="B871" i="17" s="1"/>
  <c r="B872" i="17" s="1"/>
  <c r="B873" i="17" s="1"/>
  <c r="B874" i="17"/>
  <c r="B875" i="17" s="1"/>
  <c r="B876" i="17" s="1"/>
  <c r="B877" i="17"/>
  <c r="B878" i="17"/>
  <c r="B879" i="17" s="1"/>
  <c r="B880" i="17"/>
  <c r="B881" i="17" s="1"/>
  <c r="B882" i="17" s="1"/>
  <c r="B883" i="17"/>
  <c r="B884" i="17" s="1"/>
  <c r="B885" i="17" s="1"/>
  <c r="B886" i="17"/>
  <c r="B887" i="17" s="1"/>
  <c r="B888" i="17" s="1"/>
  <c r="B889" i="17"/>
  <c r="B890" i="17"/>
  <c r="B891" i="17" s="1"/>
  <c r="B892" i="17"/>
  <c r="B893" i="17" s="1"/>
  <c r="B894" i="17" s="1"/>
  <c r="B895" i="17"/>
  <c r="B896" i="17" s="1"/>
  <c r="B897" i="17" s="1"/>
  <c r="B898" i="17" s="1"/>
  <c r="B899" i="17"/>
  <c r="B900" i="17"/>
  <c r="B901" i="17" s="1"/>
  <c r="B902" i="17" s="1"/>
  <c r="B903" i="17"/>
  <c r="B904" i="17" s="1"/>
  <c r="B905" i="17" s="1"/>
  <c r="B906" i="17" s="1"/>
  <c r="B907" i="17"/>
  <c r="B908" i="17" s="1"/>
  <c r="B909" i="17" s="1"/>
  <c r="B910" i="17"/>
  <c r="B911" i="17"/>
  <c r="B912" i="17"/>
  <c r="B913" i="17" s="1"/>
  <c r="B914" i="17" s="1"/>
  <c r="B915" i="17" s="1"/>
  <c r="B916" i="17" s="1"/>
  <c r="B917" i="17" s="1"/>
  <c r="B918" i="17"/>
  <c r="B919" i="17" s="1"/>
  <c r="B920" i="17" s="1"/>
  <c r="B921" i="17" s="1"/>
  <c r="B922" i="17" s="1"/>
  <c r="B923" i="17" s="1"/>
  <c r="B924" i="17" s="1"/>
  <c r="B925" i="17" s="1"/>
  <c r="B926" i="17"/>
  <c r="B927" i="17" s="1"/>
  <c r="B928" i="17" s="1"/>
  <c r="B929" i="17"/>
  <c r="B930" i="17"/>
  <c r="B931" i="17" s="1"/>
  <c r="B932" i="17"/>
  <c r="B933" i="17" s="1"/>
  <c r="B934" i="17" s="1"/>
  <c r="B935" i="17"/>
  <c r="B936" i="17"/>
  <c r="B937" i="17" s="1"/>
  <c r="B938" i="17" s="1"/>
  <c r="B939" i="17"/>
  <c r="B940" i="17" s="1"/>
  <c r="B941" i="17" s="1"/>
  <c r="B942" i="17"/>
  <c r="B943" i="17" s="1"/>
  <c r="B944" i="17" s="1"/>
  <c r="B945" i="17" s="1"/>
  <c r="B946" i="17"/>
  <c r="B947" i="17" s="1"/>
  <c r="B948" i="17" s="1"/>
  <c r="B949" i="17" s="1"/>
  <c r="B950" i="17"/>
  <c r="B951" i="17" s="1"/>
  <c r="B952" i="17" s="1"/>
  <c r="B953" i="17" s="1"/>
  <c r="B954" i="17" s="1"/>
  <c r="B955" i="17" s="1"/>
  <c r="B956" i="17" s="1"/>
  <c r="B957" i="17"/>
  <c r="B958" i="17"/>
  <c r="B959" i="17" s="1"/>
  <c r="B960" i="17"/>
  <c r="B961" i="17"/>
  <c r="B962" i="17"/>
  <c r="B963" i="17" s="1"/>
  <c r="B964" i="17"/>
  <c r="B965" i="17"/>
  <c r="B966" i="17"/>
  <c r="B967" i="17" s="1"/>
  <c r="B968" i="17"/>
  <c r="B969" i="17" s="1"/>
  <c r="B970" i="17" s="1"/>
  <c r="B971" i="17" s="1"/>
  <c r="B972" i="17"/>
  <c r="B973" i="17" s="1"/>
  <c r="B974" i="17" s="1"/>
  <c r="B975" i="17"/>
  <c r="B976" i="17" s="1"/>
  <c r="B977" i="17" s="1"/>
  <c r="B978" i="17"/>
  <c r="B979" i="17" s="1"/>
  <c r="B980" i="17" s="1"/>
  <c r="B981" i="17"/>
  <c r="B982" i="17"/>
  <c r="B983" i="17" s="1"/>
  <c r="B984" i="17" s="1"/>
  <c r="B985" i="17"/>
  <c r="B986" i="17"/>
  <c r="B987" i="17" s="1"/>
  <c r="B988" i="17" s="1"/>
  <c r="B989" i="17" s="1"/>
  <c r="B990" i="17" s="1"/>
  <c r="B991" i="17"/>
  <c r="B992" i="17" s="1"/>
  <c r="B993" i="17" s="1"/>
  <c r="B994" i="17" s="1"/>
  <c r="B995" i="17" s="1"/>
  <c r="B996" i="17" s="1"/>
  <c r="B997" i="17"/>
  <c r="B998" i="17"/>
  <c r="B999" i="17" s="1"/>
  <c r="B1000" i="17"/>
  <c r="B1001" i="17" s="1"/>
  <c r="B1002" i="17" s="1"/>
  <c r="B1003" i="17"/>
  <c r="B1004" i="17"/>
  <c r="B1005" i="17"/>
  <c r="B1006" i="17"/>
  <c r="B1007" i="17" s="1"/>
  <c r="B1008" i="17"/>
  <c r="B1009" i="17" s="1"/>
  <c r="B1010" i="17" s="1"/>
  <c r="B1011" i="17"/>
  <c r="B1012" i="17" s="1"/>
  <c r="B1013" i="17" s="1"/>
  <c r="B1014" i="17"/>
  <c r="B1015" i="17" s="1"/>
  <c r="B1016" i="17" s="1"/>
  <c r="B1017" i="17" s="1"/>
  <c r="B1018" i="17"/>
  <c r="B1019" i="17" s="1"/>
  <c r="B1020" i="17"/>
  <c r="B1021" i="17" s="1"/>
  <c r="B1022" i="17"/>
  <c r="B1023" i="17" s="1"/>
  <c r="B1024" i="17" s="1"/>
  <c r="B1025" i="17" s="1"/>
  <c r="B1026" i="17"/>
  <c r="B1027" i="17" s="1"/>
  <c r="B1028" i="17" s="1"/>
  <c r="B1029" i="17" s="1"/>
  <c r="B1030" i="17"/>
  <c r="B1031" i="17" s="1"/>
  <c r="B1032" i="17" s="1"/>
  <c r="B1033" i="17" s="1"/>
  <c r="B1034" i="17" s="1"/>
  <c r="B1035" i="17"/>
  <c r="B1036" i="17" s="1"/>
  <c r="B1037" i="17" s="1"/>
  <c r="B1038" i="17"/>
  <c r="B1039" i="17" s="1"/>
  <c r="B1040" i="17" s="1"/>
  <c r="B1041" i="17" s="1"/>
  <c r="B1042" i="17" s="1"/>
  <c r="B1043" i="17" s="1"/>
  <c r="B1044" i="17"/>
  <c r="B838" i="16"/>
  <c r="B839" i="16"/>
  <c r="B840" i="16"/>
  <c r="B841" i="16"/>
  <c r="B842" i="16"/>
  <c r="B843" i="16"/>
  <c r="B844" i="16" s="1"/>
  <c r="B845" i="16"/>
  <c r="B846" i="16" s="1"/>
  <c r="B847" i="16" s="1"/>
  <c r="B848" i="16"/>
  <c r="B849" i="16" s="1"/>
  <c r="B850" i="16" s="1"/>
  <c r="B851" i="16" s="1"/>
  <c r="B852" i="16" s="1"/>
  <c r="B853" i="16" s="1"/>
  <c r="B854" i="16"/>
  <c r="B855" i="16" s="1"/>
  <c r="B856" i="16" s="1"/>
  <c r="B857" i="16" s="1"/>
  <c r="B858" i="16"/>
  <c r="B859" i="16" s="1"/>
  <c r="B860" i="16" s="1"/>
  <c r="B861" i="16" s="1"/>
  <c r="B862" i="16"/>
  <c r="B863" i="16" s="1"/>
  <c r="B864" i="16" s="1"/>
  <c r="B865" i="16" s="1"/>
  <c r="B866" i="16"/>
  <c r="B867" i="16" s="1"/>
  <c r="B868" i="16" s="1"/>
  <c r="B869" i="16" s="1"/>
  <c r="B870" i="16" s="1"/>
  <c r="B871" i="16"/>
  <c r="B872" i="16"/>
  <c r="B873" i="16" s="1"/>
  <c r="B874" i="16" s="1"/>
  <c r="B875" i="16" s="1"/>
  <c r="B876" i="16"/>
  <c r="B877" i="16" s="1"/>
  <c r="B878" i="16" s="1"/>
  <c r="B879" i="16" s="1"/>
  <c r="B880" i="16"/>
  <c r="B881" i="16" s="1"/>
  <c r="B882" i="16" s="1"/>
  <c r="B883" i="16"/>
  <c r="B884" i="16"/>
  <c r="B885" i="16" s="1"/>
  <c r="B886" i="16"/>
  <c r="B887" i="16" s="1"/>
  <c r="B888" i="16" s="1"/>
  <c r="B889" i="16" s="1"/>
  <c r="B890" i="16" s="1"/>
  <c r="B891" i="16"/>
  <c r="B892" i="16" s="1"/>
  <c r="B893" i="16" s="1"/>
  <c r="B894" i="16" s="1"/>
  <c r="B895" i="16" s="1"/>
  <c r="B896" i="16"/>
  <c r="B897" i="16"/>
  <c r="B898" i="16"/>
  <c r="B899" i="16" s="1"/>
  <c r="B900" i="16" s="1"/>
  <c r="B901" i="16"/>
  <c r="B902" i="16"/>
  <c r="B903" i="16" s="1"/>
  <c r="B904" i="16"/>
  <c r="B905" i="16" s="1"/>
  <c r="B906" i="16" s="1"/>
  <c r="B907" i="16" s="1"/>
  <c r="B908" i="16" s="1"/>
  <c r="B909" i="16" s="1"/>
  <c r="B910" i="16"/>
  <c r="B911" i="16" s="1"/>
  <c r="B912" i="16" s="1"/>
  <c r="B913" i="16" s="1"/>
  <c r="B914" i="16" s="1"/>
  <c r="B915" i="16" s="1"/>
  <c r="B916" i="16"/>
  <c r="B917" i="16" s="1"/>
  <c r="B918" i="16" s="1"/>
  <c r="B919" i="16" s="1"/>
  <c r="B920" i="16" s="1"/>
  <c r="B921" i="16" s="1"/>
  <c r="B922" i="16" s="1"/>
  <c r="B923" i="16" s="1"/>
  <c r="B924" i="16" s="1"/>
  <c r="B925" i="16"/>
  <c r="B926" i="16"/>
  <c r="B927" i="16" s="1"/>
  <c r="B928" i="16" s="1"/>
  <c r="B929" i="16" s="1"/>
  <c r="B930" i="16" s="1"/>
  <c r="B931" i="16" s="1"/>
  <c r="B932" i="16" s="1"/>
  <c r="B933" i="16" s="1"/>
  <c r="B934" i="16"/>
  <c r="B935" i="16" s="1"/>
  <c r="B936" i="16" s="1"/>
  <c r="B937" i="16" s="1"/>
  <c r="B938" i="16" s="1"/>
  <c r="B939" i="16" s="1"/>
  <c r="B940" i="16" s="1"/>
  <c r="B941" i="16" s="1"/>
  <c r="B942" i="16" s="1"/>
  <c r="B943" i="16"/>
  <c r="B944" i="16"/>
  <c r="B945" i="16" s="1"/>
  <c r="B946" i="16" s="1"/>
  <c r="B947" i="16" s="1"/>
  <c r="B948" i="16" s="1"/>
  <c r="B949" i="16" s="1"/>
  <c r="B950" i="16" s="1"/>
  <c r="B951" i="16" s="1"/>
  <c r="B952" i="16"/>
  <c r="B953" i="16" s="1"/>
  <c r="B954" i="16" s="1"/>
  <c r="B955" i="16" s="1"/>
  <c r="B956" i="16" s="1"/>
  <c r="B957" i="16" s="1"/>
  <c r="B958" i="16" s="1"/>
  <c r="B959" i="16" s="1"/>
  <c r="B960" i="16"/>
  <c r="B961" i="16" s="1"/>
  <c r="B962" i="16" s="1"/>
  <c r="B963" i="16" s="1"/>
  <c r="B964" i="16"/>
  <c r="B965" i="16" s="1"/>
  <c r="B966" i="16" s="1"/>
  <c r="B967" i="16" s="1"/>
  <c r="B968" i="16" s="1"/>
  <c r="B969" i="16"/>
  <c r="B970" i="16"/>
  <c r="B971" i="16" s="1"/>
  <c r="B972" i="16"/>
  <c r="B973" i="16" s="1"/>
  <c r="B974" i="16" s="1"/>
  <c r="B975" i="16" s="1"/>
  <c r="B976" i="16" s="1"/>
  <c r="B977" i="16"/>
  <c r="B978" i="16"/>
  <c r="B979" i="16"/>
  <c r="B980" i="16"/>
  <c r="B981" i="16" s="1"/>
  <c r="B982" i="16" s="1"/>
  <c r="B983" i="16"/>
  <c r="B984" i="16"/>
  <c r="B985" i="16"/>
  <c r="B986" i="16"/>
  <c r="B987" i="16"/>
  <c r="B988" i="16"/>
  <c r="B989" i="16"/>
  <c r="B990" i="16"/>
  <c r="B991" i="16"/>
  <c r="B992" i="16"/>
  <c r="B993" i="16"/>
  <c r="B994" i="16"/>
  <c r="B995" i="16" s="1"/>
  <c r="B996" i="16"/>
  <c r="B997" i="16" s="1"/>
  <c r="B998" i="16" s="1"/>
  <c r="B999" i="16"/>
  <c r="B1000" i="16"/>
  <c r="B1001" i="16"/>
  <c r="B1002" i="16"/>
  <c r="B1003" i="16"/>
  <c r="B1004" i="16"/>
  <c r="B1005" i="16" s="1"/>
  <c r="B1006" i="16" s="1"/>
  <c r="B1007" i="16" s="1"/>
  <c r="B1008" i="16" s="1"/>
  <c r="B1009" i="16" s="1"/>
  <c r="B1010" i="16"/>
  <c r="B1011" i="16" s="1"/>
  <c r="B1012" i="16" s="1"/>
  <c r="B1013" i="16" s="1"/>
  <c r="B1014" i="16" s="1"/>
  <c r="B1015" i="16"/>
  <c r="B1016" i="16"/>
  <c r="B1017" i="16" s="1"/>
  <c r="B1018" i="16" s="1"/>
  <c r="B1019" i="16" s="1"/>
  <c r="B1020" i="16" s="1"/>
  <c r="B1021" i="16" s="1"/>
  <c r="B1022" i="16"/>
  <c r="B1023" i="16" s="1"/>
  <c r="B1024" i="16" s="1"/>
  <c r="B1025" i="16" s="1"/>
  <c r="B1026" i="16" s="1"/>
  <c r="B1027" i="16" s="1"/>
  <c r="B1028" i="16" s="1"/>
  <c r="B1029" i="16"/>
  <c r="B1030" i="16"/>
  <c r="B1031" i="16" s="1"/>
  <c r="B1032" i="16" s="1"/>
  <c r="B1033" i="16" s="1"/>
  <c r="B1034" i="16" s="1"/>
  <c r="B1035" i="16" s="1"/>
  <c r="B1036" i="16"/>
  <c r="B1037" i="16" s="1"/>
  <c r="B1038" i="16" s="1"/>
  <c r="B1039" i="16" s="1"/>
  <c r="B1040" i="16" s="1"/>
  <c r="B1041" i="16" s="1"/>
  <c r="B1042" i="16"/>
  <c r="B1043" i="16" s="1"/>
  <c r="B1044" i="16" s="1"/>
  <c r="B1045" i="16" s="1"/>
  <c r="B1046" i="16" s="1"/>
  <c r="B1047" i="16" s="1"/>
  <c r="B1048" i="16"/>
  <c r="B1049" i="16" s="1"/>
  <c r="B1050" i="16" s="1"/>
  <c r="B1051" i="16"/>
  <c r="B1052" i="16"/>
  <c r="B1053" i="16" s="1"/>
  <c r="B1054" i="16"/>
  <c r="B1055" i="16" s="1"/>
  <c r="B1056" i="16" s="1"/>
  <c r="B1057" i="16" s="1"/>
  <c r="B1058" i="16" s="1"/>
  <c r="B1059" i="16" s="1"/>
  <c r="B1060" i="16" s="1"/>
  <c r="B1061" i="16" s="1"/>
  <c r="B1062" i="16"/>
  <c r="B1063" i="16"/>
  <c r="B1064" i="16"/>
  <c r="B1065" i="16" s="1"/>
  <c r="B1066" i="16" s="1"/>
  <c r="B1067" i="16" s="1"/>
  <c r="B1068" i="16" s="1"/>
  <c r="B1069" i="16" s="1"/>
  <c r="B1070" i="16" s="1"/>
  <c r="B1071" i="16"/>
  <c r="B1072" i="16"/>
  <c r="B1073" i="16"/>
  <c r="B1074" i="16"/>
  <c r="B1075" i="16"/>
  <c r="B1076" i="16"/>
  <c r="B1077" i="16" s="1"/>
  <c r="B1078" i="16"/>
  <c r="B1079" i="16" s="1"/>
  <c r="B1080" i="16" s="1"/>
  <c r="B1081" i="16" s="1"/>
  <c r="B1082" i="16" s="1"/>
  <c r="B1083" i="16" s="1"/>
  <c r="B1084" i="16" s="1"/>
  <c r="B1085" i="16"/>
  <c r="B1086" i="16"/>
  <c r="B1087" i="16"/>
  <c r="B1088" i="16"/>
  <c r="B1089" i="16"/>
  <c r="B1090" i="16"/>
  <c r="B1091" i="16"/>
  <c r="B1092" i="16"/>
  <c r="B1093" i="16" s="1"/>
  <c r="B1094" i="16" s="1"/>
  <c r="B1095" i="16" s="1"/>
  <c r="B1096" i="16" s="1"/>
  <c r="B1097" i="16"/>
  <c r="B1098" i="16"/>
  <c r="B1099" i="16"/>
  <c r="B1100" i="16"/>
  <c r="B1101" i="16" s="1"/>
  <c r="B1102" i="16" s="1"/>
  <c r="B1103" i="16"/>
  <c r="B1104" i="16"/>
  <c r="B1105" i="16" s="1"/>
  <c r="B1106" i="16"/>
  <c r="B1107" i="16" s="1"/>
  <c r="B1108" i="16" s="1"/>
  <c r="B1109" i="16"/>
  <c r="B1110" i="16"/>
  <c r="B1111" i="16"/>
  <c r="B1112" i="16"/>
  <c r="B1113" i="16" s="1"/>
  <c r="B1114" i="16" s="1"/>
  <c r="B1115" i="16"/>
  <c r="B1116" i="16"/>
  <c r="B1117" i="16"/>
  <c r="B629" i="15"/>
  <c r="B630" i="15" s="1"/>
  <c r="B631" i="15" s="1"/>
  <c r="B632" i="15" s="1"/>
  <c r="B633" i="15" s="1"/>
  <c r="B634" i="15" s="1"/>
  <c r="B635" i="15"/>
  <c r="B636" i="15" s="1"/>
  <c r="B637" i="15" s="1"/>
  <c r="B638" i="15" s="1"/>
  <c r="B639" i="15" s="1"/>
  <c r="B640" i="15"/>
  <c r="B641" i="15"/>
  <c r="B642" i="15" s="1"/>
  <c r="B643" i="15" s="1"/>
  <c r="B644" i="15"/>
  <c r="B645" i="15"/>
  <c r="B646" i="15" s="1"/>
  <c r="B647" i="15" s="1"/>
  <c r="B648" i="15"/>
  <c r="B649" i="15"/>
  <c r="B650" i="15"/>
  <c r="B651" i="15" s="1"/>
  <c r="B652" i="15" s="1"/>
  <c r="B653" i="15"/>
  <c r="B654" i="15" s="1"/>
  <c r="B655" i="15" s="1"/>
  <c r="B656" i="15" s="1"/>
  <c r="B657" i="15" s="1"/>
  <c r="B658" i="15"/>
  <c r="B659" i="15" s="1"/>
  <c r="B660" i="15"/>
  <c r="B661" i="15"/>
  <c r="B662" i="15"/>
  <c r="B663" i="15" s="1"/>
  <c r="B664" i="15"/>
  <c r="B665" i="15"/>
  <c r="B666" i="15"/>
  <c r="B667" i="15"/>
  <c r="B668" i="15"/>
  <c r="B669" i="15"/>
  <c r="B670" i="15"/>
  <c r="B671" i="15" s="1"/>
  <c r="B672" i="15"/>
  <c r="B673" i="15"/>
  <c r="B674" i="15"/>
  <c r="B675" i="15"/>
  <c r="B676" i="15"/>
  <c r="B677" i="15"/>
  <c r="B678" i="15"/>
  <c r="B679" i="15"/>
  <c r="B680" i="15"/>
  <c r="B681" i="15"/>
  <c r="B682" i="15"/>
  <c r="B683" i="15" s="1"/>
  <c r="B684" i="15"/>
  <c r="B685" i="15"/>
  <c r="B686" i="15"/>
  <c r="B687" i="15" s="1"/>
  <c r="B688" i="15"/>
  <c r="B689" i="15"/>
  <c r="B690" i="15"/>
  <c r="B691" i="15"/>
  <c r="B692" i="15"/>
  <c r="B693" i="15"/>
  <c r="B694" i="15"/>
  <c r="B695" i="15" s="1"/>
  <c r="B696" i="15"/>
  <c r="B697" i="15"/>
  <c r="B698" i="15"/>
  <c r="B699" i="15"/>
  <c r="B700" i="15"/>
  <c r="B701" i="15"/>
  <c r="B702" i="15" s="1"/>
  <c r="B703" i="15"/>
  <c r="B704" i="15"/>
  <c r="B705" i="15"/>
  <c r="B706" i="15"/>
  <c r="B707" i="15" s="1"/>
  <c r="B708" i="15"/>
  <c r="B709" i="15"/>
  <c r="B710" i="15" s="1"/>
  <c r="B711" i="15" s="1"/>
  <c r="B712" i="15" s="1"/>
  <c r="B713" i="15" s="1"/>
  <c r="B714" i="15"/>
  <c r="B715" i="15"/>
  <c r="B716" i="15" s="1"/>
  <c r="B717" i="15" s="1"/>
  <c r="B718" i="15" s="1"/>
  <c r="B719" i="15" s="1"/>
  <c r="B720" i="15" s="1"/>
  <c r="B721" i="15"/>
  <c r="B722" i="15" s="1"/>
  <c r="B723" i="15" s="1"/>
  <c r="B724" i="15" s="1"/>
  <c r="B725" i="15" s="1"/>
  <c r="B726" i="15" s="1"/>
  <c r="B727" i="15" s="1"/>
  <c r="B728" i="15" s="1"/>
  <c r="B729" i="15"/>
  <c r="B730" i="15" s="1"/>
  <c r="B731" i="15" s="1"/>
  <c r="B732" i="15" s="1"/>
  <c r="B733" i="15" s="1"/>
  <c r="B734" i="15" s="1"/>
  <c r="B735" i="15"/>
  <c r="B736" i="15"/>
  <c r="B737" i="15"/>
  <c r="B738" i="15" s="1"/>
  <c r="B739" i="15" s="1"/>
  <c r="B740" i="15" s="1"/>
  <c r="B741" i="15" s="1"/>
  <c r="B742" i="15"/>
  <c r="B743" i="15" s="1"/>
  <c r="B744" i="15"/>
  <c r="B745" i="15"/>
  <c r="B746" i="15"/>
  <c r="B747" i="15"/>
  <c r="B748" i="15"/>
  <c r="B749" i="15"/>
  <c r="B750" i="15" s="1"/>
  <c r="B751" i="15" s="1"/>
  <c r="B752" i="15" s="1"/>
  <c r="B753" i="15" s="1"/>
  <c r="B754" i="15"/>
  <c r="B755" i="15"/>
  <c r="B756" i="15" s="1"/>
  <c r="B757" i="15"/>
  <c r="B758" i="15" s="1"/>
  <c r="B759" i="15"/>
  <c r="B760" i="15"/>
  <c r="B761" i="15"/>
  <c r="B762" i="15"/>
  <c r="B763" i="15"/>
  <c r="B764" i="15"/>
  <c r="B765" i="15"/>
  <c r="B766" i="15"/>
  <c r="B767" i="15" s="1"/>
  <c r="B768" i="15"/>
  <c r="B769" i="15"/>
  <c r="B770" i="15"/>
  <c r="B771" i="15"/>
  <c r="B772" i="15"/>
  <c r="B773" i="15"/>
  <c r="B774" i="15"/>
  <c r="B775" i="15"/>
  <c r="B776" i="15"/>
  <c r="B777" i="15"/>
  <c r="B778" i="15"/>
  <c r="B779" i="15" s="1"/>
  <c r="B780" i="15"/>
  <c r="B781" i="15"/>
  <c r="B782" i="15"/>
  <c r="B783" i="15"/>
  <c r="B784" i="15"/>
  <c r="B785" i="15"/>
  <c r="B786" i="15" s="1"/>
  <c r="B787" i="15" s="1"/>
  <c r="B788" i="15"/>
  <c r="B789" i="15"/>
  <c r="B790" i="15"/>
  <c r="B791" i="15" s="1"/>
  <c r="B792" i="15"/>
  <c r="B793" i="15"/>
  <c r="B794" i="15"/>
  <c r="B795" i="15"/>
  <c r="B796" i="15"/>
  <c r="B797" i="15"/>
  <c r="B798" i="15"/>
  <c r="B799" i="15"/>
  <c r="B800" i="15"/>
  <c r="B801" i="15"/>
  <c r="B802" i="15" s="1"/>
  <c r="B803" i="15" s="1"/>
  <c r="B804" i="15" s="1"/>
  <c r="B805" i="15"/>
  <c r="B806" i="15" s="1"/>
  <c r="B807" i="15"/>
  <c r="B1203" i="14"/>
  <c r="B1204" i="14" s="1"/>
  <c r="B1205" i="14" s="1"/>
  <c r="B1206" i="14" s="1"/>
  <c r="B1207" i="14" s="1"/>
  <c r="B1208" i="14" s="1"/>
  <c r="B1209" i="14" s="1"/>
  <c r="B1210" i="14"/>
  <c r="B1211" i="14" s="1"/>
  <c r="B1212" i="14" s="1"/>
  <c r="B1213" i="14" s="1"/>
  <c r="B1214" i="14" s="1"/>
  <c r="B1215" i="14" s="1"/>
  <c r="B1216" i="14"/>
  <c r="B1217" i="14"/>
  <c r="B1218" i="14" s="1"/>
  <c r="B1219" i="14" s="1"/>
  <c r="B1220" i="14" s="1"/>
  <c r="B1221" i="14" s="1"/>
  <c r="B1222" i="14" s="1"/>
  <c r="B1223" i="14"/>
  <c r="B1224" i="14" s="1"/>
  <c r="B1225" i="14" s="1"/>
  <c r="B1226" i="14" s="1"/>
  <c r="B1227" i="14" s="1"/>
  <c r="B1228" i="14" s="1"/>
  <c r="B1229" i="14" s="1"/>
  <c r="B1230" i="14" s="1"/>
  <c r="B1231" i="14"/>
  <c r="B1232" i="14" s="1"/>
  <c r="B1233" i="14" s="1"/>
  <c r="B1234" i="14" s="1"/>
  <c r="B1235" i="14" s="1"/>
  <c r="B1236" i="14" s="1"/>
  <c r="B1237" i="14" s="1"/>
  <c r="B1238" i="14"/>
  <c r="B1239" i="14" s="1"/>
  <c r="B1240" i="14" s="1"/>
  <c r="B1241" i="14" s="1"/>
  <c r="B1242" i="14" s="1"/>
  <c r="B1243" i="14"/>
  <c r="B1244" i="14" s="1"/>
  <c r="B1245" i="14" s="1"/>
  <c r="B1246" i="14" s="1"/>
  <c r="B1247" i="14" s="1"/>
  <c r="B1248" i="14"/>
  <c r="B1249" i="14" s="1"/>
  <c r="B1250" i="14" s="1"/>
  <c r="B1251" i="14" s="1"/>
  <c r="B1252" i="14" s="1"/>
  <c r="B1253" i="14" s="1"/>
  <c r="B1254" i="14" s="1"/>
  <c r="B1255" i="14"/>
  <c r="B1256" i="14" s="1"/>
  <c r="B1257" i="14" s="1"/>
  <c r="B1258" i="14" s="1"/>
  <c r="B1259" i="14" s="1"/>
  <c r="B1260" i="14"/>
  <c r="B1261" i="14" s="1"/>
  <c r="B1262" i="14" s="1"/>
  <c r="B1263" i="14" s="1"/>
  <c r="B1264" i="14" s="1"/>
  <c r="B1265" i="14"/>
  <c r="B1266" i="14" s="1"/>
  <c r="B1267" i="14" s="1"/>
  <c r="B1268" i="14" s="1"/>
  <c r="B1269" i="14" s="1"/>
  <c r="B1270" i="14"/>
  <c r="B1271" i="14" s="1"/>
  <c r="B1272" i="14" s="1"/>
  <c r="B1273" i="14" s="1"/>
  <c r="B1274" i="14" s="1"/>
  <c r="B1275" i="14" s="1"/>
  <c r="B1276" i="14"/>
  <c r="B1277" i="14"/>
  <c r="B1278" i="14" s="1"/>
  <c r="B1279" i="14" s="1"/>
  <c r="B1280" i="14" s="1"/>
  <c r="B1281" i="14" s="1"/>
  <c r="B1282" i="14" s="1"/>
  <c r="B1283" i="14"/>
  <c r="B1284" i="14" s="1"/>
  <c r="B1285" i="14" s="1"/>
  <c r="B1286" i="14" s="1"/>
  <c r="B1287" i="14" s="1"/>
  <c r="B1288" i="14" s="1"/>
  <c r="B1289" i="14" s="1"/>
  <c r="B1290" i="14"/>
  <c r="B1291" i="14" s="1"/>
  <c r="B1292" i="14" s="1"/>
  <c r="B1293" i="14" s="1"/>
  <c r="B1294" i="14" s="1"/>
  <c r="B1295" i="14"/>
  <c r="B1296" i="14" s="1"/>
  <c r="B1297" i="14" s="1"/>
  <c r="B1298" i="14" s="1"/>
  <c r="B1299" i="14" s="1"/>
  <c r="B1300" i="14" s="1"/>
  <c r="B1301" i="14"/>
  <c r="B1302" i="14"/>
  <c r="B1303" i="14" s="1"/>
  <c r="B1304" i="14" s="1"/>
  <c r="B1305" i="14" s="1"/>
  <c r="B1306" i="14" s="1"/>
  <c r="B1307" i="14" s="1"/>
  <c r="B1308" i="14" s="1"/>
  <c r="B1309" i="14"/>
  <c r="B1310" i="14"/>
  <c r="B1311" i="14" s="1"/>
  <c r="B1312" i="14" s="1"/>
  <c r="B1313" i="14" s="1"/>
  <c r="B1314" i="14" s="1"/>
  <c r="B1315" i="14" s="1"/>
  <c r="B1316" i="14" s="1"/>
  <c r="B1317" i="14" s="1"/>
  <c r="B1318" i="14"/>
  <c r="B1319" i="14" s="1"/>
  <c r="B1320" i="14" s="1"/>
  <c r="B1321" i="14" s="1"/>
  <c r="B1322" i="14" s="1"/>
  <c r="B1323" i="14"/>
  <c r="B1324" i="14" s="1"/>
  <c r="B1325" i="14" s="1"/>
  <c r="B1326" i="14" s="1"/>
  <c r="B1327" i="14" s="1"/>
  <c r="B1328" i="14" s="1"/>
  <c r="B1329" i="14"/>
  <c r="B1330" i="14"/>
  <c r="B1331" i="14" s="1"/>
  <c r="B1332" i="14" s="1"/>
  <c r="B1333" i="14" s="1"/>
  <c r="B1334" i="14"/>
  <c r="B1335" i="14" s="1"/>
  <c r="B1336" i="14" s="1"/>
  <c r="B1337" i="14" s="1"/>
  <c r="B1338" i="14" s="1"/>
  <c r="B1339" i="14" s="1"/>
  <c r="B1340" i="14"/>
  <c r="B1341" i="14"/>
  <c r="B1342" i="14"/>
  <c r="B1343" i="14"/>
  <c r="B1344" i="14" s="1"/>
  <c r="B1345" i="14"/>
  <c r="B1346" i="14"/>
  <c r="B1347" i="14" s="1"/>
  <c r="B1348" i="14" s="1"/>
  <c r="B1349" i="14" s="1"/>
  <c r="B1350" i="14"/>
  <c r="B1351" i="14" s="1"/>
  <c r="B1352" i="14" s="1"/>
  <c r="B1353" i="14" s="1"/>
  <c r="B1354" i="14" s="1"/>
  <c r="B1355" i="14"/>
  <c r="B1356" i="14" s="1"/>
  <c r="B1357" i="14" s="1"/>
  <c r="B1358" i="14" s="1"/>
  <c r="B1359" i="14" s="1"/>
  <c r="B1360" i="14"/>
  <c r="B1361" i="14"/>
  <c r="B1362" i="14"/>
  <c r="B1363" i="14" s="1"/>
  <c r="B1364" i="14" s="1"/>
  <c r="B1365" i="14" s="1"/>
  <c r="B1366" i="14"/>
  <c r="B1367" i="14" s="1"/>
  <c r="B1368" i="14" s="1"/>
  <c r="B1369" i="14" s="1"/>
  <c r="B1370" i="14" s="1"/>
  <c r="B1371" i="14" s="1"/>
  <c r="B1372" i="14"/>
  <c r="B1373" i="14"/>
  <c r="B1374" i="14"/>
  <c r="B1375" i="14" s="1"/>
  <c r="B1376" i="14" s="1"/>
  <c r="B1377" i="14" s="1"/>
  <c r="B1378" i="14" s="1"/>
  <c r="B1379" i="14"/>
  <c r="B1380" i="14" s="1"/>
  <c r="B1381" i="14" s="1"/>
  <c r="B1382" i="14" s="1"/>
  <c r="B1383" i="14" s="1"/>
  <c r="B1384" i="14" s="1"/>
  <c r="B1385" i="14" s="1"/>
  <c r="B1386" i="14" s="1"/>
  <c r="B1387" i="14"/>
  <c r="B1388" i="14" s="1"/>
  <c r="B1389" i="14" s="1"/>
  <c r="B1390" i="14" s="1"/>
  <c r="B1391" i="14" s="1"/>
  <c r="B1392" i="14"/>
  <c r="B1393" i="14" s="1"/>
  <c r="B1394" i="14" s="1"/>
  <c r="B1395" i="14" s="1"/>
  <c r="B1396" i="14" s="1"/>
  <c r="B1397" i="14" s="1"/>
  <c r="B1398" i="14" s="1"/>
  <c r="B1399" i="14" s="1"/>
  <c r="B1400" i="14"/>
  <c r="B1401" i="14" s="1"/>
  <c r="B1402" i="14" s="1"/>
  <c r="B1403" i="14" s="1"/>
  <c r="B1404" i="14" s="1"/>
  <c r="B1405" i="14"/>
  <c r="B1406" i="14"/>
  <c r="B1407" i="14" s="1"/>
  <c r="B1408" i="14" s="1"/>
  <c r="B1409" i="14" s="1"/>
  <c r="B1410" i="14"/>
  <c r="B1411" i="14" s="1"/>
  <c r="B1412" i="14" s="1"/>
  <c r="B1413" i="14" s="1"/>
  <c r="B1414" i="14" s="1"/>
  <c r="B1415" i="14" s="1"/>
  <c r="B1416" i="14"/>
  <c r="B1417" i="14" s="1"/>
  <c r="B1418" i="14" s="1"/>
  <c r="B1419" i="14" s="1"/>
  <c r="B1420" i="14" s="1"/>
  <c r="B1421" i="14" s="1"/>
  <c r="B1422" i="14"/>
  <c r="B1423" i="14" s="1"/>
  <c r="B1424" i="14" s="1"/>
  <c r="B1425" i="14" s="1"/>
  <c r="B1426" i="14" s="1"/>
  <c r="B1427" i="14" s="1"/>
  <c r="B1428" i="14"/>
  <c r="B1429" i="14" s="1"/>
  <c r="B1430" i="14" s="1"/>
  <c r="B1431" i="14" s="1"/>
  <c r="B1432" i="14" s="1"/>
  <c r="B1433" i="14" s="1"/>
  <c r="B1434" i="14"/>
  <c r="B1435" i="14" s="1"/>
  <c r="B1436" i="14" s="1"/>
  <c r="B1437" i="14" s="1"/>
  <c r="B1438" i="14" s="1"/>
  <c r="B1439" i="14" s="1"/>
  <c r="B1440" i="14"/>
  <c r="B1441" i="14" s="1"/>
  <c r="B1442" i="14" s="1"/>
  <c r="B1443" i="14" s="1"/>
  <c r="B1444" i="14" s="1"/>
  <c r="B1445" i="14" s="1"/>
  <c r="B1446" i="14"/>
  <c r="B1447" i="14" s="1"/>
  <c r="B1448" i="14" s="1"/>
  <c r="B1449" i="14" s="1"/>
  <c r="B1450" i="14" s="1"/>
  <c r="B1451" i="14" s="1"/>
  <c r="B1452" i="14" s="1"/>
  <c r="B1453" i="14"/>
  <c r="B1454" i="14"/>
  <c r="B1455" i="14" s="1"/>
  <c r="B1456" i="14" s="1"/>
  <c r="B1457" i="14" s="1"/>
  <c r="B1458" i="14"/>
  <c r="B1459" i="14" s="1"/>
  <c r="B1460" i="14" s="1"/>
  <c r="B1461" i="14" s="1"/>
  <c r="B1462" i="14" s="1"/>
  <c r="B1463" i="14"/>
  <c r="B1464" i="14" s="1"/>
  <c r="B1465" i="14" s="1"/>
  <c r="B1466" i="14" s="1"/>
  <c r="B1467" i="14" s="1"/>
  <c r="B1468" i="14" s="1"/>
  <c r="B1469" i="14" s="1"/>
  <c r="B1470" i="14" s="1"/>
  <c r="B1471" i="14"/>
  <c r="B1472" i="14" s="1"/>
  <c r="B1473" i="14" s="1"/>
  <c r="B1474" i="14" s="1"/>
  <c r="B1475" i="14" s="1"/>
  <c r="B1476" i="14" s="1"/>
  <c r="B1477" i="14"/>
  <c r="B1478" i="14"/>
  <c r="B1479" i="14" s="1"/>
  <c r="B1480" i="14" s="1"/>
  <c r="B1481" i="14" s="1"/>
  <c r="B1482" i="14"/>
  <c r="B1483" i="14" s="1"/>
  <c r="B1484" i="14" s="1"/>
  <c r="B1485" i="14" s="1"/>
  <c r="B1486" i="14" s="1"/>
  <c r="B1487" i="14"/>
  <c r="B1488" i="14" s="1"/>
  <c r="B1489" i="14" s="1"/>
  <c r="B1490" i="14" s="1"/>
  <c r="B1491" i="14" s="1"/>
  <c r="B1492" i="14" s="1"/>
  <c r="B1493" i="14"/>
  <c r="B1494" i="14" s="1"/>
  <c r="B1495" i="14" s="1"/>
  <c r="B1496" i="14" s="1"/>
  <c r="B1497" i="14" s="1"/>
  <c r="B1498" i="14" s="1"/>
  <c r="B1499" i="14"/>
  <c r="B1500" i="14" s="1"/>
  <c r="B1501" i="14" s="1"/>
  <c r="B1502" i="14" s="1"/>
  <c r="B1503" i="14" s="1"/>
  <c r="B1504" i="14" s="1"/>
  <c r="B1505" i="14" s="1"/>
  <c r="B1506" i="14"/>
  <c r="B1507" i="14" s="1"/>
  <c r="B1508" i="14" s="1"/>
  <c r="B1509" i="14" s="1"/>
  <c r="B1510" i="14" s="1"/>
  <c r="B1511" i="14" s="1"/>
  <c r="B1512" i="14" s="1"/>
  <c r="B1513" i="14"/>
  <c r="B1514" i="14"/>
  <c r="B1515" i="14" s="1"/>
  <c r="B1516" i="14" s="1"/>
  <c r="B1517" i="14" s="1"/>
  <c r="B1518" i="14" s="1"/>
  <c r="B1519" i="14"/>
  <c r="B1520" i="14" s="1"/>
  <c r="B1521" i="14" s="1"/>
  <c r="B1522" i="14" s="1"/>
  <c r="B1523" i="14" s="1"/>
  <c r="B1524" i="14" s="1"/>
  <c r="B1525" i="14"/>
  <c r="B1526" i="14"/>
  <c r="B1527" i="14" s="1"/>
  <c r="B1528" i="14" s="1"/>
  <c r="B1529" i="14" s="1"/>
  <c r="B1530" i="14"/>
  <c r="B1531" i="14" s="1"/>
  <c r="B1532" i="14" s="1"/>
  <c r="B1533" i="14" s="1"/>
  <c r="B1534" i="14" s="1"/>
  <c r="B1535" i="14"/>
  <c r="B1536" i="14" s="1"/>
  <c r="B1537" i="14" s="1"/>
  <c r="B1538" i="14" s="1"/>
  <c r="B1539" i="14" s="1"/>
  <c r="B1540" i="14" s="1"/>
  <c r="B1541" i="14" s="1"/>
  <c r="B1542" i="14" s="1"/>
  <c r="B1543" i="14"/>
  <c r="B1544" i="14" s="1"/>
  <c r="B1545" i="14" s="1"/>
  <c r="B1546" i="14" s="1"/>
  <c r="B1547" i="14" s="1"/>
  <c r="B1548" i="14" s="1"/>
  <c r="B1549" i="14" s="1"/>
  <c r="B1550" i="14" s="1"/>
  <c r="B1551" i="14"/>
  <c r="B1552" i="14" s="1"/>
  <c r="B1553" i="14" s="1"/>
  <c r="B1554" i="14" s="1"/>
  <c r="B1555" i="14" s="1"/>
  <c r="B1556" i="14" s="1"/>
  <c r="B1557" i="14"/>
  <c r="B1558" i="14"/>
  <c r="B1559" i="14" s="1"/>
  <c r="B1560" i="14" s="1"/>
  <c r="B1561" i="14" s="1"/>
  <c r="B1562" i="14" s="1"/>
  <c r="B1563" i="14"/>
  <c r="B1564" i="14" s="1"/>
  <c r="B1565" i="14" s="1"/>
  <c r="B1566" i="14" s="1"/>
  <c r="B1567" i="14" s="1"/>
  <c r="B1568" i="14" s="1"/>
  <c r="B1569" i="14" s="1"/>
  <c r="B1570" i="14"/>
  <c r="B1571" i="14" s="1"/>
  <c r="B1572" i="14" s="1"/>
  <c r="B1573" i="14" s="1"/>
  <c r="B1574" i="14" s="1"/>
  <c r="B1575" i="14"/>
  <c r="B1576" i="14" s="1"/>
  <c r="B1577" i="14" s="1"/>
  <c r="B1578" i="14" s="1"/>
  <c r="B1579" i="14" s="1"/>
  <c r="B1580" i="14"/>
  <c r="B1581" i="14" s="1"/>
  <c r="B1582" i="14" s="1"/>
  <c r="B1583" i="14" s="1"/>
  <c r="B1584" i="14" s="1"/>
  <c r="B1585" i="14" s="1"/>
  <c r="B1586" i="14"/>
  <c r="B1587" i="14" s="1"/>
  <c r="B1588" i="14" s="1"/>
  <c r="B1589" i="14" s="1"/>
  <c r="B1590" i="14" s="1"/>
  <c r="B1591" i="14" s="1"/>
  <c r="B1592" i="14"/>
  <c r="B1593" i="14" s="1"/>
  <c r="B1594" i="14" s="1"/>
  <c r="B1595" i="14" s="1"/>
  <c r="B1596" i="14" s="1"/>
  <c r="B1597" i="14"/>
  <c r="B1598" i="14"/>
  <c r="B1599" i="14" s="1"/>
  <c r="B1600" i="14" s="1"/>
  <c r="B1601" i="14" s="1"/>
  <c r="B1602" i="14"/>
  <c r="B1603" i="14" s="1"/>
  <c r="B1604" i="14" s="1"/>
  <c r="B1605" i="14" s="1"/>
  <c r="B1606" i="14" s="1"/>
  <c r="B1607" i="14"/>
  <c r="B1608" i="14" s="1"/>
  <c r="B1609" i="14" s="1"/>
  <c r="B1610" i="14" s="1"/>
  <c r="B1611" i="14" s="1"/>
  <c r="B1612" i="14"/>
  <c r="B1613" i="14"/>
  <c r="B1614" i="14" s="1"/>
  <c r="B1615" i="14" s="1"/>
  <c r="B1616" i="14" s="1"/>
  <c r="B1617" i="14" s="1"/>
  <c r="B1618" i="14" s="1"/>
  <c r="B1619" i="14" s="1"/>
  <c r="B241" i="11"/>
  <c r="B242" i="11"/>
  <c r="B243" i="11"/>
  <c r="B244" i="11"/>
  <c r="B245" i="11"/>
  <c r="B246" i="11"/>
  <c r="B247" i="11"/>
  <c r="B248" i="11"/>
  <c r="B249" i="11"/>
  <c r="B250" i="11" s="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 s="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 s="1"/>
  <c r="B297" i="11"/>
  <c r="B298" i="11"/>
  <c r="B299" i="11"/>
  <c r="B300" i="11"/>
  <c r="B301" i="11"/>
  <c r="B302" i="11"/>
  <c r="B303" i="11"/>
  <c r="B304" i="11"/>
  <c r="B305" i="11" s="1"/>
  <c r="B306" i="11"/>
  <c r="B307" i="11" s="1"/>
  <c r="B308" i="11"/>
  <c r="B309" i="11"/>
  <c r="B310" i="11"/>
  <c r="B311" i="11"/>
  <c r="B312" i="11"/>
  <c r="B313" i="11"/>
  <c r="B314" i="11"/>
  <c r="B315" i="11"/>
  <c r="B316" i="11"/>
  <c r="B317" i="11"/>
  <c r="B318" i="11" s="1"/>
  <c r="B319" i="11"/>
  <c r="B320" i="11" s="1"/>
  <c r="B321" i="11"/>
  <c r="B322" i="11"/>
  <c r="B323" i="11"/>
  <c r="B324" i="11"/>
  <c r="B325" i="11"/>
  <c r="B326" i="11" s="1"/>
  <c r="B327" i="11"/>
  <c r="B328" i="11"/>
  <c r="B329" i="11"/>
  <c r="B330" i="11"/>
  <c r="B331" i="11"/>
  <c r="T371" i="18"/>
  <c r="A371" i="18" s="1"/>
  <c r="T795" i="17"/>
  <c r="A795" i="17" s="1"/>
  <c r="T838" i="16"/>
  <c r="A838" i="16" s="1"/>
  <c r="T628" i="15"/>
  <c r="A628" i="15" s="1"/>
  <c r="T1203" i="14"/>
  <c r="A1203" i="14" s="1"/>
  <c r="T1204" i="14"/>
  <c r="A1204" i="14" s="1"/>
  <c r="T1205" i="14"/>
  <c r="A1205" i="14" s="1"/>
  <c r="T1206" i="14"/>
  <c r="A1206" i="14" s="1"/>
  <c r="T1207" i="14"/>
  <c r="A1207" i="14" s="1"/>
  <c r="T1208" i="14"/>
  <c r="A1208" i="14" s="1"/>
  <c r="T1209" i="14"/>
  <c r="A1209" i="14" s="1"/>
  <c r="T247" i="11"/>
  <c r="A247" i="11" s="1"/>
  <c r="A211" i="2"/>
  <c r="V211" i="2"/>
  <c r="W211" i="2"/>
  <c r="X211" i="2"/>
  <c r="T406" i="18"/>
  <c r="T877" i="17"/>
  <c r="T878" i="17"/>
  <c r="T879" i="17"/>
  <c r="T910" i="16"/>
  <c r="T911" i="16"/>
  <c r="T912" i="16"/>
  <c r="T913" i="16"/>
  <c r="T914" i="16"/>
  <c r="T915" i="16"/>
  <c r="T682" i="15"/>
  <c r="T683" i="15"/>
  <c r="T1334" i="14"/>
  <c r="T1335" i="14"/>
  <c r="T1336" i="14"/>
  <c r="T1337" i="14"/>
  <c r="T1338" i="14"/>
  <c r="T1339" i="14"/>
  <c r="T275" i="11"/>
  <c r="A232" i="2"/>
  <c r="V232" i="2"/>
  <c r="W232" i="2"/>
  <c r="X232" i="2"/>
  <c r="T340" i="18"/>
  <c r="T341" i="18"/>
  <c r="T342" i="18"/>
  <c r="T721" i="17"/>
  <c r="T722" i="17"/>
  <c r="T723" i="17"/>
  <c r="T724" i="17"/>
  <c r="T779" i="16"/>
  <c r="T780" i="16"/>
  <c r="T781" i="16"/>
  <c r="T782" i="16"/>
  <c r="T783" i="16"/>
  <c r="T560" i="15"/>
  <c r="T561" i="15"/>
  <c r="T1092" i="14"/>
  <c r="T1093" i="14"/>
  <c r="T1094" i="14"/>
  <c r="T1095" i="14"/>
  <c r="T1096" i="14"/>
  <c r="T220" i="11"/>
  <c r="A190" i="2"/>
  <c r="V190" i="2"/>
  <c r="W190" i="2"/>
  <c r="X190" i="2"/>
  <c r="T277" i="16"/>
  <c r="T169" i="15"/>
  <c r="T401" i="18"/>
  <c r="T862" i="17"/>
  <c r="T897" i="16"/>
  <c r="T675" i="15"/>
  <c r="T1309" i="14"/>
  <c r="T1310" i="14"/>
  <c r="T1311" i="14"/>
  <c r="T1312" i="14"/>
  <c r="T1313" i="14"/>
  <c r="T1314" i="14"/>
  <c r="T1315" i="14"/>
  <c r="T1316" i="14"/>
  <c r="T1317" i="14"/>
  <c r="T270" i="11"/>
  <c r="A228" i="2"/>
  <c r="V228" i="2"/>
  <c r="W228" i="2"/>
  <c r="X228" i="2"/>
  <c r="T78" i="18"/>
  <c r="T79" i="18"/>
  <c r="T140" i="17"/>
  <c r="T141" i="17"/>
  <c r="T142" i="17"/>
  <c r="T143" i="17"/>
  <c r="T162" i="16"/>
  <c r="T163" i="16"/>
  <c r="T164" i="16"/>
  <c r="T165" i="16"/>
  <c r="T166" i="16"/>
  <c r="T140" i="15"/>
  <c r="T141" i="15"/>
  <c r="T142" i="15"/>
  <c r="T143" i="15"/>
  <c r="T144" i="15"/>
  <c r="T145" i="15"/>
  <c r="T242" i="14"/>
  <c r="T243" i="14"/>
  <c r="T244" i="14"/>
  <c r="T245" i="14"/>
  <c r="T246" i="14"/>
  <c r="T247" i="14"/>
  <c r="T50" i="11"/>
  <c r="A42" i="2"/>
  <c r="V42" i="2"/>
  <c r="W42" i="2"/>
  <c r="X42" i="2"/>
  <c r="T39" i="16"/>
  <c r="T369" i="18"/>
  <c r="T370" i="18"/>
  <c r="T793" i="17"/>
  <c r="T794" i="17"/>
  <c r="T833" i="16"/>
  <c r="T834" i="16"/>
  <c r="T835" i="16"/>
  <c r="T836" i="16"/>
  <c r="T837" i="16"/>
  <c r="T627" i="15"/>
  <c r="T1198" i="14"/>
  <c r="T1199" i="14"/>
  <c r="T1200" i="14"/>
  <c r="T1201" i="14"/>
  <c r="T1202" i="14"/>
  <c r="T246" i="11"/>
  <c r="A210" i="2"/>
  <c r="V210" i="2"/>
  <c r="W210" i="2"/>
  <c r="X210" i="2"/>
  <c r="T18" i="18"/>
  <c r="T53" i="17"/>
  <c r="T54" i="17"/>
  <c r="T55" i="17"/>
  <c r="T56" i="17"/>
  <c r="T66" i="16"/>
  <c r="T67" i="16"/>
  <c r="T68" i="16"/>
  <c r="T69" i="16"/>
  <c r="T60" i="15"/>
  <c r="T61" i="15"/>
  <c r="T62" i="15"/>
  <c r="T63" i="15"/>
  <c r="T64" i="15"/>
  <c r="T65" i="15"/>
  <c r="T66" i="15"/>
  <c r="T67" i="15"/>
  <c r="T68" i="15"/>
  <c r="T67" i="14"/>
  <c r="T68" i="14"/>
  <c r="T69" i="14"/>
  <c r="T70" i="14"/>
  <c r="T71" i="14"/>
  <c r="T16" i="11"/>
  <c r="A14" i="2"/>
  <c r="V14" i="2"/>
  <c r="W14" i="2"/>
  <c r="X14" i="2"/>
  <c r="T368" i="18"/>
  <c r="T790" i="17"/>
  <c r="T791" i="17"/>
  <c r="T792" i="17"/>
  <c r="T827" i="16"/>
  <c r="T828" i="16"/>
  <c r="T829" i="16"/>
  <c r="T830" i="16"/>
  <c r="T831" i="16"/>
  <c r="T832" i="16"/>
  <c r="T625" i="15"/>
  <c r="T626" i="15"/>
  <c r="T1193" i="14"/>
  <c r="T1194" i="14"/>
  <c r="T1195" i="14"/>
  <c r="T1196" i="14"/>
  <c r="T1197" i="14"/>
  <c r="T245" i="11"/>
  <c r="A209" i="2"/>
  <c r="V209" i="2"/>
  <c r="W209" i="2"/>
  <c r="X209" i="2"/>
  <c r="T7" i="18"/>
  <c r="T30" i="17"/>
  <c r="T31" i="17"/>
  <c r="T32" i="17"/>
  <c r="T33" i="17"/>
  <c r="T34" i="17"/>
  <c r="T33" i="16"/>
  <c r="T34" i="16"/>
  <c r="T35" i="16"/>
  <c r="T36" i="16"/>
  <c r="T37" i="16"/>
  <c r="T38" i="16"/>
  <c r="T13" i="15"/>
  <c r="T14" i="15"/>
  <c r="T28" i="14"/>
  <c r="T29" i="14"/>
  <c r="T30" i="14"/>
  <c r="T31" i="14"/>
  <c r="T32" i="14"/>
  <c r="T33" i="14"/>
  <c r="T34" i="14"/>
  <c r="T35" i="14"/>
  <c r="T7" i="11"/>
  <c r="A7" i="2"/>
  <c r="V7" i="2"/>
  <c r="W7" i="2"/>
  <c r="X7" i="2"/>
  <c r="T319" i="18"/>
  <c r="T320" i="18"/>
  <c r="T675" i="17"/>
  <c r="T676" i="17"/>
  <c r="T677" i="17"/>
  <c r="T729" i="16"/>
  <c r="T730" i="16"/>
  <c r="T731" i="16"/>
  <c r="T732" i="16"/>
  <c r="T733" i="16"/>
  <c r="T734" i="16"/>
  <c r="T735" i="16"/>
  <c r="T539" i="15"/>
  <c r="T540" i="15"/>
  <c r="T1042" i="14"/>
  <c r="T1043" i="14"/>
  <c r="T1044" i="14"/>
  <c r="T1045" i="14"/>
  <c r="T1046" i="14"/>
  <c r="T209" i="11"/>
  <c r="A180" i="2"/>
  <c r="V180" i="2"/>
  <c r="W180" i="2"/>
  <c r="X180" i="2"/>
  <c r="T44" i="18"/>
  <c r="T45" i="18"/>
  <c r="T104" i="17"/>
  <c r="T108" i="16"/>
  <c r="T95" i="15"/>
  <c r="T155" i="14"/>
  <c r="T156" i="14"/>
  <c r="T157" i="14"/>
  <c r="T158" i="14"/>
  <c r="T159" i="14"/>
  <c r="T160" i="14"/>
  <c r="T161" i="14"/>
  <c r="T162" i="14"/>
  <c r="T34" i="11"/>
  <c r="A28" i="2"/>
  <c r="V28" i="2"/>
  <c r="W28" i="2"/>
  <c r="X28" i="2"/>
  <c r="T255" i="18"/>
  <c r="T256" i="18"/>
  <c r="T528" i="17"/>
  <c r="T529" i="17"/>
  <c r="T530" i="17"/>
  <c r="T531" i="17"/>
  <c r="T582" i="16"/>
  <c r="T583" i="16"/>
  <c r="T584" i="16"/>
  <c r="T585" i="16"/>
  <c r="T586" i="16"/>
  <c r="T435" i="15"/>
  <c r="T436" i="15"/>
  <c r="T812" i="14"/>
  <c r="T813" i="14"/>
  <c r="T814" i="14"/>
  <c r="T815" i="14"/>
  <c r="T816" i="14"/>
  <c r="T817" i="14"/>
  <c r="T162" i="11"/>
  <c r="A139" i="2"/>
  <c r="V139" i="2"/>
  <c r="W139" i="2"/>
  <c r="X139" i="2"/>
  <c r="T121" i="18"/>
  <c r="T122" i="18"/>
  <c r="T123" i="18"/>
  <c r="T228" i="17"/>
  <c r="T229" i="17"/>
  <c r="T230" i="17"/>
  <c r="T231" i="17"/>
  <c r="T232" i="17"/>
  <c r="T233" i="17"/>
  <c r="T266" i="16"/>
  <c r="T267" i="16"/>
  <c r="T268" i="16"/>
  <c r="T269" i="16"/>
  <c r="T270" i="16"/>
  <c r="T271" i="16"/>
  <c r="T272" i="16"/>
  <c r="T273" i="16"/>
  <c r="T206" i="15"/>
  <c r="T207" i="15"/>
  <c r="T367" i="14"/>
  <c r="T368" i="14"/>
  <c r="T369" i="14"/>
  <c r="T370" i="14"/>
  <c r="T371" i="14"/>
  <c r="T372" i="14"/>
  <c r="T76" i="11"/>
  <c r="A63" i="2"/>
  <c r="V63" i="2"/>
  <c r="W63" i="2"/>
  <c r="X63" i="2"/>
  <c r="T128" i="18"/>
  <c r="T251" i="17"/>
  <c r="T252" i="17"/>
  <c r="T253" i="17"/>
  <c r="T254" i="17"/>
  <c r="T255" i="17"/>
  <c r="T256" i="17"/>
  <c r="T288" i="16"/>
  <c r="T289" i="16"/>
  <c r="T290" i="16"/>
  <c r="T291" i="16"/>
  <c r="T292" i="16"/>
  <c r="T214" i="15"/>
  <c r="T215" i="15"/>
  <c r="T388" i="14"/>
  <c r="T389" i="14"/>
  <c r="T390" i="14"/>
  <c r="T391" i="14"/>
  <c r="T392" i="14"/>
  <c r="T80" i="11"/>
  <c r="A67" i="2"/>
  <c r="V67" i="2"/>
  <c r="W67" i="2"/>
  <c r="X67" i="2"/>
  <c r="T155" i="18"/>
  <c r="T156" i="18"/>
  <c r="T318" i="17"/>
  <c r="T319" i="17"/>
  <c r="T320" i="17"/>
  <c r="T321" i="17"/>
  <c r="T322" i="17"/>
  <c r="T323" i="17"/>
  <c r="T361" i="16"/>
  <c r="T362" i="16"/>
  <c r="T363" i="16"/>
  <c r="T364" i="16"/>
  <c r="T365" i="16"/>
  <c r="T366" i="16"/>
  <c r="T250" i="15"/>
  <c r="T251" i="15"/>
  <c r="T503" i="14"/>
  <c r="T504" i="14"/>
  <c r="T505" i="14"/>
  <c r="T506" i="14"/>
  <c r="T507" i="14"/>
  <c r="T508" i="14"/>
  <c r="T98" i="11"/>
  <c r="A85" i="2"/>
  <c r="V85" i="2"/>
  <c r="W85" i="2"/>
  <c r="X85" i="2"/>
  <c r="T184" i="18"/>
  <c r="T185" i="18"/>
  <c r="T382" i="17"/>
  <c r="T383" i="17"/>
  <c r="T384" i="17"/>
  <c r="T385" i="17"/>
  <c r="T386" i="17"/>
  <c r="T420" i="16"/>
  <c r="T421" i="16"/>
  <c r="T422" i="16"/>
  <c r="T311" i="15"/>
  <c r="T312" i="15"/>
  <c r="T599" i="14"/>
  <c r="T600" i="14"/>
  <c r="T601" i="14"/>
  <c r="T602" i="14"/>
  <c r="T603" i="14"/>
  <c r="T115" i="11"/>
  <c r="T116" i="11"/>
  <c r="A101" i="2"/>
  <c r="V101" i="2"/>
  <c r="W101" i="2"/>
  <c r="X101" i="2"/>
  <c r="T165" i="18"/>
  <c r="T166" i="18"/>
  <c r="T167" i="18"/>
  <c r="T338" i="17"/>
  <c r="T339" i="17"/>
  <c r="T340" i="17"/>
  <c r="T388" i="16"/>
  <c r="T389" i="16"/>
  <c r="T390" i="16"/>
  <c r="T391" i="16"/>
  <c r="T260" i="15"/>
  <c r="T261" i="15"/>
  <c r="T535" i="14"/>
  <c r="T536" i="14"/>
  <c r="T537" i="14"/>
  <c r="T538" i="14"/>
  <c r="T539" i="14"/>
  <c r="T540" i="14"/>
  <c r="T541" i="14"/>
  <c r="T542" i="14"/>
  <c r="T103" i="11"/>
  <c r="T104" i="11"/>
  <c r="A90" i="2"/>
  <c r="V90" i="2"/>
  <c r="W90" i="2"/>
  <c r="X90" i="2"/>
  <c r="T367" i="18"/>
  <c r="T787" i="17"/>
  <c r="T788" i="17"/>
  <c r="T789" i="17"/>
  <c r="T823" i="16"/>
  <c r="T824" i="16"/>
  <c r="T825" i="16"/>
  <c r="T826" i="16"/>
  <c r="T624" i="15"/>
  <c r="T1188" i="14"/>
  <c r="T1189" i="14"/>
  <c r="T1190" i="14"/>
  <c r="T1191" i="14"/>
  <c r="T1192" i="14"/>
  <c r="T244" i="11"/>
  <c r="A208" i="2"/>
  <c r="V208" i="2"/>
  <c r="W208" i="2"/>
  <c r="X208" i="2"/>
  <c r="T53" i="18"/>
  <c r="T54" i="18"/>
  <c r="T55" i="18"/>
  <c r="T114" i="17"/>
  <c r="T115" i="17"/>
  <c r="T126" i="16"/>
  <c r="T127" i="16"/>
  <c r="T128" i="16"/>
  <c r="T129" i="16"/>
  <c r="T130" i="16"/>
  <c r="T131" i="16"/>
  <c r="T104" i="15"/>
  <c r="T105" i="15"/>
  <c r="T184" i="14"/>
  <c r="T185" i="14"/>
  <c r="T186" i="14"/>
  <c r="T187" i="14"/>
  <c r="T188" i="14"/>
  <c r="T39" i="11"/>
  <c r="A33" i="2"/>
  <c r="V33" i="2"/>
  <c r="W33" i="2"/>
  <c r="X33" i="2"/>
  <c r="T366" i="18"/>
  <c r="T781" i="17"/>
  <c r="T782" i="17"/>
  <c r="T783" i="17"/>
  <c r="T784" i="17"/>
  <c r="T785" i="17"/>
  <c r="T786" i="17"/>
  <c r="T820" i="16"/>
  <c r="T821" i="16"/>
  <c r="T822" i="16"/>
  <c r="T622" i="15"/>
  <c r="T623" i="15"/>
  <c r="T1183" i="14"/>
  <c r="T1184" i="14"/>
  <c r="T1185" i="14"/>
  <c r="T1186" i="14"/>
  <c r="T1187" i="14"/>
  <c r="T243" i="11"/>
  <c r="A207" i="2"/>
  <c r="V207" i="2"/>
  <c r="W207" i="2"/>
  <c r="X207" i="2"/>
  <c r="T328" i="18"/>
  <c r="T329" i="18"/>
  <c r="T703" i="17"/>
  <c r="T704" i="17"/>
  <c r="T705" i="17"/>
  <c r="T706" i="17"/>
  <c r="T707" i="17"/>
  <c r="T708" i="17"/>
  <c r="T748" i="16"/>
  <c r="T749" i="16"/>
  <c r="T750" i="16"/>
  <c r="T751" i="16"/>
  <c r="T752" i="16"/>
  <c r="T550" i="15"/>
  <c r="T551" i="15"/>
  <c r="T1067" i="14"/>
  <c r="T1068" i="14"/>
  <c r="T1069" i="14"/>
  <c r="T1070" i="14"/>
  <c r="T1071" i="14"/>
  <c r="T214" i="11"/>
  <c r="A185" i="2"/>
  <c r="V185" i="2"/>
  <c r="W185" i="2"/>
  <c r="X185" i="2"/>
  <c r="T364" i="18"/>
  <c r="T365" i="18"/>
  <c r="T778" i="17"/>
  <c r="T779" i="17"/>
  <c r="T780" i="17"/>
  <c r="T818" i="16"/>
  <c r="T819" i="16"/>
  <c r="T616" i="15"/>
  <c r="T617" i="15"/>
  <c r="T618" i="15"/>
  <c r="T619" i="15"/>
  <c r="T620" i="15"/>
  <c r="T621" i="15"/>
  <c r="T1179" i="14"/>
  <c r="T1180" i="14"/>
  <c r="T1181" i="14"/>
  <c r="T1182" i="14"/>
  <c r="T242" i="11"/>
  <c r="A206" i="2"/>
  <c r="V206" i="2"/>
  <c r="W206" i="2"/>
  <c r="X206" i="2"/>
  <c r="T363" i="18"/>
  <c r="T777" i="17"/>
  <c r="T817" i="16"/>
  <c r="T615" i="15"/>
  <c r="T1172" i="14"/>
  <c r="T1173" i="14"/>
  <c r="T1174" i="14"/>
  <c r="T1175" i="14"/>
  <c r="T1176" i="14"/>
  <c r="T1177" i="14"/>
  <c r="T1178" i="14"/>
  <c r="T241" i="11"/>
  <c r="A205" i="2"/>
  <c r="V205" i="2"/>
  <c r="W205" i="2"/>
  <c r="X205" i="2"/>
  <c r="T432" i="18"/>
  <c r="T433" i="18"/>
  <c r="T434" i="18"/>
  <c r="T939" i="17"/>
  <c r="T940" i="17"/>
  <c r="T941" i="17"/>
  <c r="T991" i="16"/>
  <c r="T992" i="16"/>
  <c r="T735" i="15"/>
  <c r="T736" i="15"/>
  <c r="T737" i="15"/>
  <c r="T738" i="15"/>
  <c r="T739" i="15"/>
  <c r="T740" i="15"/>
  <c r="T741" i="15"/>
  <c r="T1434" i="14"/>
  <c r="T1435" i="14"/>
  <c r="T1436" i="14"/>
  <c r="T1437" i="14"/>
  <c r="T1438" i="14"/>
  <c r="T1439" i="14"/>
  <c r="T292" i="11"/>
  <c r="A249" i="2"/>
  <c r="V249" i="2"/>
  <c r="W249" i="2"/>
  <c r="X249" i="2"/>
  <c r="T382" i="18"/>
  <c r="T383" i="18"/>
  <c r="T815" i="17"/>
  <c r="T816" i="17"/>
  <c r="T817" i="17"/>
  <c r="T858" i="16"/>
  <c r="T859" i="16"/>
  <c r="T860" i="16"/>
  <c r="T861" i="16"/>
  <c r="T653" i="15"/>
  <c r="T654" i="15"/>
  <c r="T655" i="15"/>
  <c r="T656" i="15"/>
  <c r="T657" i="15"/>
  <c r="T1254" i="14"/>
  <c r="T1248" i="14"/>
  <c r="T1249" i="14"/>
  <c r="T1250" i="14"/>
  <c r="T1251" i="14"/>
  <c r="T1252" i="14"/>
  <c r="T1253" i="14"/>
  <c r="T257" i="11"/>
  <c r="T808" i="17"/>
  <c r="T377" i="18"/>
  <c r="T378" i="18"/>
  <c r="T805" i="17"/>
  <c r="T806" i="17"/>
  <c r="T807" i="17"/>
  <c r="T845" i="16"/>
  <c r="T846" i="16"/>
  <c r="T847" i="16"/>
  <c r="T644" i="15"/>
  <c r="T645" i="15"/>
  <c r="T646" i="15"/>
  <c r="T647" i="15"/>
  <c r="T1231" i="14"/>
  <c r="T1232" i="14"/>
  <c r="T1233" i="14"/>
  <c r="T1234" i="14"/>
  <c r="T1235" i="14"/>
  <c r="T1236" i="14"/>
  <c r="T1237" i="14"/>
  <c r="T253" i="11"/>
  <c r="A218" i="2"/>
  <c r="V218" i="2"/>
  <c r="W218" i="2"/>
  <c r="X218" i="2"/>
  <c r="A215" i="2"/>
  <c r="V215" i="2"/>
  <c r="W215" i="2"/>
  <c r="X215" i="2"/>
  <c r="T228" i="18"/>
  <c r="T229" i="18"/>
  <c r="T462" i="17"/>
  <c r="T463" i="17"/>
  <c r="T464" i="17"/>
  <c r="T521" i="16"/>
  <c r="T522" i="16"/>
  <c r="T523" i="16"/>
  <c r="T524" i="16"/>
  <c r="T525" i="16"/>
  <c r="T526" i="16"/>
  <c r="T527" i="16"/>
  <c r="T386" i="15"/>
  <c r="T387" i="15"/>
  <c r="T717" i="14"/>
  <c r="T718" i="14"/>
  <c r="T719" i="14"/>
  <c r="T720" i="14"/>
  <c r="T721" i="14"/>
  <c r="T722" i="14"/>
  <c r="T142" i="11"/>
  <c r="A122" i="2"/>
  <c r="V122" i="2"/>
  <c r="W122" i="2"/>
  <c r="X122" i="2"/>
  <c r="T218" i="18"/>
  <c r="T219" i="18"/>
  <c r="T440" i="17"/>
  <c r="T441" i="17"/>
  <c r="T442" i="17"/>
  <c r="T443" i="17"/>
  <c r="T444" i="17"/>
  <c r="T486" i="16"/>
  <c r="T487" i="16"/>
  <c r="T488" i="16"/>
  <c r="T489" i="16"/>
  <c r="T374" i="15"/>
  <c r="T375" i="15"/>
  <c r="T683" i="14"/>
  <c r="T684" i="14"/>
  <c r="T685" i="14"/>
  <c r="T686" i="14"/>
  <c r="T687" i="14"/>
  <c r="T134" i="11"/>
  <c r="T135" i="11"/>
  <c r="A116" i="2"/>
  <c r="V116" i="2"/>
  <c r="W116" i="2"/>
  <c r="X116" i="2"/>
  <c r="T471" i="18"/>
  <c r="T472" i="18"/>
  <c r="T1011" i="17"/>
  <c r="T1012" i="17"/>
  <c r="T1013" i="17"/>
  <c r="T1085" i="16"/>
  <c r="T1086" i="16"/>
  <c r="T1087" i="16"/>
  <c r="T1088" i="16"/>
  <c r="T785" i="15"/>
  <c r="T786" i="15"/>
  <c r="T787" i="15"/>
  <c r="T1563" i="14"/>
  <c r="T1564" i="14"/>
  <c r="T1565" i="14"/>
  <c r="T1566" i="14"/>
  <c r="T1567" i="14"/>
  <c r="T1568" i="14"/>
  <c r="T1569" i="14"/>
  <c r="T317" i="11"/>
  <c r="T318" i="11"/>
  <c r="A270" i="2"/>
  <c r="V270" i="2"/>
  <c r="W270" i="2"/>
  <c r="X270" i="2"/>
  <c r="T483" i="18"/>
  <c r="T484" i="18"/>
  <c r="T485" i="18"/>
  <c r="T1030" i="17"/>
  <c r="T1031" i="17"/>
  <c r="T1032" i="17"/>
  <c r="T1033" i="17"/>
  <c r="T1034" i="17"/>
  <c r="T1109" i="16"/>
  <c r="T1110" i="16"/>
  <c r="T1111" i="16"/>
  <c r="T798" i="15"/>
  <c r="T799" i="15"/>
  <c r="T1597" i="14"/>
  <c r="T1598" i="14"/>
  <c r="T1599" i="14"/>
  <c r="T1600" i="14"/>
  <c r="T1601" i="14"/>
  <c r="T327" i="11"/>
  <c r="T328" i="11"/>
  <c r="A276" i="2"/>
  <c r="V276" i="2"/>
  <c r="W276" i="2"/>
  <c r="X276" i="2"/>
  <c r="T346" i="16"/>
  <c r="T175" i="18"/>
  <c r="T355" i="17"/>
  <c r="T356" i="17"/>
  <c r="T357" i="17"/>
  <c r="T358" i="17"/>
  <c r="T359" i="17"/>
  <c r="T399" i="16"/>
  <c r="T400" i="16"/>
  <c r="T286" i="15"/>
  <c r="T287" i="15"/>
  <c r="T288" i="15"/>
  <c r="T289" i="15"/>
  <c r="T290" i="15"/>
  <c r="T291" i="15"/>
  <c r="T292" i="15"/>
  <c r="T293" i="15"/>
  <c r="T294" i="15"/>
  <c r="T561" i="14"/>
  <c r="T562" i="14"/>
  <c r="T563" i="14"/>
  <c r="T564" i="14"/>
  <c r="T565" i="14"/>
  <c r="T566" i="14"/>
  <c r="T108" i="11"/>
  <c r="A94" i="2"/>
  <c r="V94" i="2"/>
  <c r="W94" i="2"/>
  <c r="X94" i="2"/>
  <c r="T395" i="18"/>
  <c r="T396" i="18"/>
  <c r="T397" i="18"/>
  <c r="T849" i="17"/>
  <c r="T850" i="17"/>
  <c r="T851" i="17"/>
  <c r="T852" i="17"/>
  <c r="T883" i="16"/>
  <c r="T884" i="16"/>
  <c r="T885" i="16"/>
  <c r="T668" i="15"/>
  <c r="T669" i="15"/>
  <c r="T1283" i="14"/>
  <c r="T1284" i="14"/>
  <c r="T1285" i="14"/>
  <c r="T1286" i="14"/>
  <c r="T1287" i="14"/>
  <c r="T1288" i="14"/>
  <c r="T1289" i="14"/>
  <c r="T266" i="11"/>
  <c r="T265" i="11"/>
  <c r="A224" i="2"/>
  <c r="V224" i="2"/>
  <c r="W224" i="2"/>
  <c r="X224" i="2"/>
  <c r="T35" i="18"/>
  <c r="T36" i="18"/>
  <c r="T37" i="18"/>
  <c r="T97" i="17"/>
  <c r="T98" i="17"/>
  <c r="T99" i="17"/>
  <c r="T100" i="16"/>
  <c r="T101" i="16"/>
  <c r="T102" i="16"/>
  <c r="T103" i="16"/>
  <c r="T88" i="15"/>
  <c r="T89" i="15"/>
  <c r="T90" i="15"/>
  <c r="T115" i="14"/>
  <c r="T116" i="14"/>
  <c r="T117" i="14"/>
  <c r="T118" i="14"/>
  <c r="T119" i="14"/>
  <c r="T120" i="14"/>
  <c r="T121" i="14"/>
  <c r="T28" i="11"/>
  <c r="T29" i="11"/>
  <c r="A23" i="2"/>
  <c r="V23" i="2"/>
  <c r="W23" i="2"/>
  <c r="X23" i="2"/>
  <c r="T106" i="18"/>
  <c r="T107" i="18"/>
  <c r="T192" i="17"/>
  <c r="T193" i="17"/>
  <c r="T194" i="17"/>
  <c r="T233" i="16"/>
  <c r="T234" i="16"/>
  <c r="T235" i="16"/>
  <c r="T236" i="16"/>
  <c r="T194" i="15"/>
  <c r="T195" i="15"/>
  <c r="T190" i="15"/>
  <c r="T191" i="15"/>
  <c r="T192" i="15"/>
  <c r="T193" i="15"/>
  <c r="T330" i="14"/>
  <c r="T331" i="14"/>
  <c r="T332" i="14"/>
  <c r="T333" i="14"/>
  <c r="T334" i="14"/>
  <c r="T335" i="14"/>
  <c r="T68" i="11"/>
  <c r="T69" i="11"/>
  <c r="A57" i="2"/>
  <c r="V57" i="2"/>
  <c r="W57" i="2"/>
  <c r="X57" i="2"/>
  <c r="T300" i="18"/>
  <c r="T301" i="18"/>
  <c r="T302" i="18"/>
  <c r="T303" i="18"/>
  <c r="T638" i="17"/>
  <c r="T639" i="17"/>
  <c r="T640" i="17"/>
  <c r="T684" i="16"/>
  <c r="T685" i="16"/>
  <c r="T686" i="16"/>
  <c r="T687" i="16"/>
  <c r="T515" i="15"/>
  <c r="T516" i="15"/>
  <c r="T983" i="14"/>
  <c r="T984" i="14"/>
  <c r="T985" i="14"/>
  <c r="T986" i="14"/>
  <c r="T987" i="14"/>
  <c r="T988" i="14"/>
  <c r="T195" i="11"/>
  <c r="T196" i="11"/>
  <c r="A169" i="2"/>
  <c r="V169" i="2"/>
  <c r="W169" i="2"/>
  <c r="X169" i="2"/>
  <c r="T286" i="18"/>
  <c r="T287" i="18"/>
  <c r="T288" i="18"/>
  <c r="T607" i="17"/>
  <c r="T608" i="17"/>
  <c r="T609" i="17"/>
  <c r="T655" i="16"/>
  <c r="T656" i="16"/>
  <c r="T657" i="16"/>
  <c r="T658" i="16"/>
  <c r="T488" i="15"/>
  <c r="T489" i="15"/>
  <c r="T931" i="14"/>
  <c r="T932" i="14"/>
  <c r="T933" i="14"/>
  <c r="T934" i="14"/>
  <c r="T935" i="14"/>
  <c r="T936" i="14"/>
  <c r="T937" i="14"/>
  <c r="T185" i="11"/>
  <c r="T186" i="11"/>
  <c r="A160" i="2"/>
  <c r="V160" i="2"/>
  <c r="W160" i="2"/>
  <c r="X160" i="2"/>
  <c r="T361" i="18"/>
  <c r="T362" i="18"/>
  <c r="T773" i="17"/>
  <c r="T774" i="17"/>
  <c r="T775" i="17"/>
  <c r="T776" i="17"/>
  <c r="T815" i="16"/>
  <c r="T816" i="16"/>
  <c r="T613" i="15"/>
  <c r="T614" i="15"/>
  <c r="T1167" i="14"/>
  <c r="T1168" i="14"/>
  <c r="T1169" i="14"/>
  <c r="T1170" i="14"/>
  <c r="T1171" i="14"/>
  <c r="T239" i="11"/>
  <c r="T240" i="11"/>
  <c r="A204" i="2"/>
  <c r="V204" i="2"/>
  <c r="W204" i="2"/>
  <c r="X204" i="2"/>
  <c r="T355" i="18"/>
  <c r="T356" i="18"/>
  <c r="T763" i="17"/>
  <c r="T764" i="17"/>
  <c r="T765" i="17"/>
  <c r="T804" i="16"/>
  <c r="T805" i="16"/>
  <c r="T603" i="15"/>
  <c r="T604" i="15"/>
  <c r="T605" i="15"/>
  <c r="T606" i="15"/>
  <c r="T607" i="15"/>
  <c r="T1143" i="14"/>
  <c r="T1144" i="14"/>
  <c r="T1145" i="14"/>
  <c r="T1146" i="14"/>
  <c r="T1147" i="14"/>
  <c r="T1148" i="14"/>
  <c r="T233" i="11"/>
  <c r="T234" i="11"/>
  <c r="A200" i="2"/>
  <c r="V200" i="2"/>
  <c r="W200" i="2"/>
  <c r="X200" i="2"/>
  <c r="T337" i="18"/>
  <c r="T338" i="18"/>
  <c r="T339" i="18"/>
  <c r="T718" i="17"/>
  <c r="T719" i="17"/>
  <c r="T720" i="17"/>
  <c r="T771" i="16"/>
  <c r="T772" i="16"/>
  <c r="T773" i="16"/>
  <c r="T774" i="16"/>
  <c r="T775" i="16"/>
  <c r="T776" i="16"/>
  <c r="T777" i="16"/>
  <c r="T778" i="16"/>
  <c r="T558" i="15"/>
  <c r="T559" i="15"/>
  <c r="T1087" i="14"/>
  <c r="T1088" i="14"/>
  <c r="T1089" i="14"/>
  <c r="T1090" i="14"/>
  <c r="T1091" i="14"/>
  <c r="T219" i="11"/>
  <c r="A189" i="2"/>
  <c r="V189" i="2"/>
  <c r="W189" i="2"/>
  <c r="X189" i="2"/>
  <c r="T360" i="18"/>
  <c r="T770" i="17"/>
  <c r="T771" i="17"/>
  <c r="T772" i="17"/>
  <c r="T810" i="16"/>
  <c r="T811" i="16"/>
  <c r="T812" i="16"/>
  <c r="T813" i="16"/>
  <c r="T814" i="16"/>
  <c r="T611" i="15"/>
  <c r="T612" i="15"/>
  <c r="T1162" i="14"/>
  <c r="T1163" i="14"/>
  <c r="T1164" i="14"/>
  <c r="T1165" i="14"/>
  <c r="T1166" i="14"/>
  <c r="T238" i="11"/>
  <c r="A203" i="2"/>
  <c r="V203" i="2"/>
  <c r="W203" i="2"/>
  <c r="X203" i="2"/>
  <c r="T237" i="11"/>
  <c r="T358" i="18"/>
  <c r="T359" i="18"/>
  <c r="T767" i="17"/>
  <c r="T768" i="17"/>
  <c r="T769" i="17"/>
  <c r="T807" i="16"/>
  <c r="T808" i="16"/>
  <c r="T809" i="16"/>
  <c r="T609" i="15"/>
  <c r="T610" i="15"/>
  <c r="T1157" i="14"/>
  <c r="T1158" i="14"/>
  <c r="T1159" i="14"/>
  <c r="T1160" i="14"/>
  <c r="T1161" i="14"/>
  <c r="T236" i="11"/>
  <c r="A202" i="2"/>
  <c r="V202" i="2"/>
  <c r="W202" i="2"/>
  <c r="X202" i="2"/>
  <c r="T237" i="18"/>
  <c r="T238" i="18"/>
  <c r="T239" i="18"/>
  <c r="T479" i="17"/>
  <c r="T480" i="17"/>
  <c r="T481" i="17"/>
  <c r="T482" i="17"/>
  <c r="T483" i="17"/>
  <c r="T484" i="17"/>
  <c r="T485" i="17"/>
  <c r="T535" i="16"/>
  <c r="T536" i="16"/>
  <c r="T537" i="16"/>
  <c r="T394" i="15"/>
  <c r="T395" i="15"/>
  <c r="T740" i="14"/>
  <c r="T741" i="14"/>
  <c r="T742" i="14"/>
  <c r="T743" i="14"/>
  <c r="T744" i="14"/>
  <c r="T147" i="11"/>
  <c r="T146" i="11"/>
  <c r="A126" i="2"/>
  <c r="V126" i="2"/>
  <c r="W126" i="2"/>
  <c r="X126" i="2"/>
  <c r="T25" i="18"/>
  <c r="T26" i="18"/>
  <c r="T27" i="18"/>
  <c r="T81" i="17"/>
  <c r="T82" i="17"/>
  <c r="T83" i="17"/>
  <c r="T84" i="17"/>
  <c r="T85" i="17"/>
  <c r="T86" i="17"/>
  <c r="T87" i="17"/>
  <c r="T85" i="16"/>
  <c r="T86" i="16"/>
  <c r="T87" i="16"/>
  <c r="T77" i="15"/>
  <c r="T78" i="15"/>
  <c r="T92" i="14"/>
  <c r="T93" i="14"/>
  <c r="T94" i="14"/>
  <c r="T95" i="14"/>
  <c r="T96" i="14"/>
  <c r="T21" i="11"/>
  <c r="A19" i="2"/>
  <c r="V19" i="2"/>
  <c r="W19" i="2"/>
  <c r="X19" i="2"/>
  <c r="A261" i="2"/>
  <c r="T455" i="18"/>
  <c r="T456" i="18"/>
  <c r="T457" i="18"/>
  <c r="T981" i="17"/>
  <c r="T982" i="17"/>
  <c r="T983" i="17"/>
  <c r="T984" i="17"/>
  <c r="T1042" i="16"/>
  <c r="T1043" i="16"/>
  <c r="T1044" i="16"/>
  <c r="T1045" i="16"/>
  <c r="T1046" i="16"/>
  <c r="T1047" i="16"/>
  <c r="T766" i="15"/>
  <c r="T767" i="15"/>
  <c r="T1506" i="14"/>
  <c r="T1507" i="14"/>
  <c r="T1508" i="14"/>
  <c r="T1509" i="14"/>
  <c r="T1510" i="14"/>
  <c r="T1511" i="14"/>
  <c r="T1512" i="14"/>
  <c r="T308" i="11"/>
  <c r="V261" i="2"/>
  <c r="W261" i="2"/>
  <c r="X261" i="2"/>
  <c r="T437" i="18"/>
  <c r="T438" i="18"/>
  <c r="T946" i="17"/>
  <c r="T947" i="17"/>
  <c r="T948" i="17"/>
  <c r="T949" i="17"/>
  <c r="T996" i="16"/>
  <c r="T997" i="16"/>
  <c r="T998" i="16"/>
  <c r="T744" i="15"/>
  <c r="T745" i="15"/>
  <c r="T1446" i="14"/>
  <c r="T1447" i="14"/>
  <c r="T1448" i="14"/>
  <c r="T1449" i="14"/>
  <c r="T1450" i="14"/>
  <c r="T1451" i="14"/>
  <c r="T1452" i="14"/>
  <c r="T295" i="11"/>
  <c r="T296" i="11"/>
  <c r="A251" i="2"/>
  <c r="V251" i="2"/>
  <c r="W251" i="2"/>
  <c r="X251" i="2"/>
  <c r="T202" i="18"/>
  <c r="T203" i="18"/>
  <c r="T204" i="18"/>
  <c r="T405" i="17"/>
  <c r="T406" i="17"/>
  <c r="T407" i="17"/>
  <c r="T449" i="16"/>
  <c r="T450" i="16"/>
  <c r="T451" i="16"/>
  <c r="T452" i="16"/>
  <c r="T351" i="15"/>
  <c r="T352" i="15"/>
  <c r="T353" i="15"/>
  <c r="T354" i="15"/>
  <c r="T355" i="15"/>
  <c r="T356" i="15"/>
  <c r="T357" i="15"/>
  <c r="T358" i="15"/>
  <c r="T359" i="15"/>
  <c r="T639" i="14"/>
  <c r="T640" i="14"/>
  <c r="T641" i="14"/>
  <c r="T642" i="14"/>
  <c r="T643" i="14"/>
  <c r="T644" i="14"/>
  <c r="T125" i="11"/>
  <c r="A108" i="2"/>
  <c r="V108" i="2"/>
  <c r="W108" i="2"/>
  <c r="X108" i="2"/>
  <c r="T388" i="18"/>
  <c r="T389" i="18"/>
  <c r="T390" i="18"/>
  <c r="T833" i="17"/>
  <c r="T834" i="17"/>
  <c r="T835" i="17"/>
  <c r="T836" i="17"/>
  <c r="T837" i="17"/>
  <c r="T838" i="17"/>
  <c r="T839" i="17"/>
  <c r="T840" i="17"/>
  <c r="T871" i="16"/>
  <c r="T872" i="16"/>
  <c r="T873" i="16"/>
  <c r="T874" i="16"/>
  <c r="T875" i="16"/>
  <c r="T662" i="15"/>
  <c r="T663" i="15"/>
  <c r="T1265" i="14"/>
  <c r="T1266" i="14"/>
  <c r="T1267" i="14"/>
  <c r="T1268" i="14"/>
  <c r="T1269" i="14"/>
  <c r="T261" i="11"/>
  <c r="A221" i="2"/>
  <c r="V221" i="2"/>
  <c r="W221" i="2"/>
  <c r="X221" i="2"/>
  <c r="T131" i="18"/>
  <c r="T132" i="18"/>
  <c r="T259" i="17"/>
  <c r="T295" i="16"/>
  <c r="T220" i="15"/>
  <c r="T221" i="15"/>
  <c r="T410" i="14"/>
  <c r="T411" i="14"/>
  <c r="T412" i="14"/>
  <c r="T413" i="14"/>
  <c r="T414" i="14"/>
  <c r="T415" i="14"/>
  <c r="T416" i="14"/>
  <c r="T417" i="14"/>
  <c r="T418" i="14"/>
  <c r="T83" i="11"/>
  <c r="A70" i="2"/>
  <c r="V70" i="2"/>
  <c r="W70" i="2"/>
  <c r="X70" i="2"/>
  <c r="T347" i="18"/>
  <c r="T348" i="18"/>
  <c r="T734" i="17"/>
  <c r="T735" i="17"/>
  <c r="T736" i="17"/>
  <c r="T790" i="16"/>
  <c r="T791" i="16"/>
  <c r="T579" i="15"/>
  <c r="T580" i="15"/>
  <c r="T581" i="15"/>
  <c r="T582" i="15"/>
  <c r="T583" i="15"/>
  <c r="T584" i="15"/>
  <c r="T585" i="15"/>
  <c r="T1112" i="14"/>
  <c r="T1113" i="14"/>
  <c r="T1114" i="14"/>
  <c r="T1115" i="14"/>
  <c r="T1116" i="14"/>
  <c r="T225" i="11"/>
  <c r="A194" i="2"/>
  <c r="V194" i="2"/>
  <c r="W194" i="2"/>
  <c r="X194" i="2"/>
  <c r="T213" i="18"/>
  <c r="T214" i="18"/>
  <c r="T425" i="17"/>
  <c r="T426" i="17"/>
  <c r="T427" i="17"/>
  <c r="T428" i="17"/>
  <c r="T472" i="16"/>
  <c r="T473" i="16"/>
  <c r="T474" i="16"/>
  <c r="T475" i="16"/>
  <c r="T476" i="16"/>
  <c r="T477" i="16"/>
  <c r="T368" i="15"/>
  <c r="T369" i="15"/>
  <c r="T668" i="14"/>
  <c r="T669" i="14"/>
  <c r="T670" i="14"/>
  <c r="T671" i="14"/>
  <c r="T672" i="14"/>
  <c r="T131" i="11"/>
  <c r="A113" i="2"/>
  <c r="V113" i="2"/>
  <c r="W113" i="2"/>
  <c r="X113" i="2"/>
  <c r="T15" i="18"/>
  <c r="T16" i="18"/>
  <c r="T17" i="18"/>
  <c r="T50" i="17"/>
  <c r="T51" i="17"/>
  <c r="T52" i="17"/>
  <c r="T62" i="16"/>
  <c r="T63" i="16"/>
  <c r="T64" i="16"/>
  <c r="T65" i="16"/>
  <c r="T53" i="15"/>
  <c r="T54" i="15"/>
  <c r="T55" i="15"/>
  <c r="T56" i="15"/>
  <c r="T57" i="15"/>
  <c r="T58" i="15"/>
  <c r="T59" i="15"/>
  <c r="T62" i="14"/>
  <c r="T63" i="14"/>
  <c r="T64" i="14"/>
  <c r="T65" i="14"/>
  <c r="T66" i="14"/>
  <c r="T14" i="11"/>
  <c r="T15" i="11"/>
  <c r="A13" i="2"/>
  <c r="V13" i="2"/>
  <c r="W13" i="2"/>
  <c r="X13" i="2"/>
  <c r="T6" i="18"/>
  <c r="T24" i="17"/>
  <c r="T25" i="17"/>
  <c r="T26" i="17"/>
  <c r="T27" i="17"/>
  <c r="T28" i="17"/>
  <c r="T29" i="17"/>
  <c r="T31" i="16"/>
  <c r="T32" i="16"/>
  <c r="T26" i="16"/>
  <c r="T27" i="16"/>
  <c r="T28" i="16"/>
  <c r="T29" i="16"/>
  <c r="T30" i="16"/>
  <c r="T11" i="15"/>
  <c r="T12" i="15"/>
  <c r="T23" i="14"/>
  <c r="T24" i="14"/>
  <c r="T25" i="14"/>
  <c r="T26" i="14"/>
  <c r="T27" i="14"/>
  <c r="T6" i="11"/>
  <c r="A6" i="2"/>
  <c r="V6" i="2"/>
  <c r="W6" i="2"/>
  <c r="X6" i="2"/>
  <c r="T96" i="18" l="1"/>
  <c r="T97" i="18"/>
  <c r="T168" i="17"/>
  <c r="T169" i="17"/>
  <c r="T170" i="17"/>
  <c r="T171" i="17"/>
  <c r="T204" i="16"/>
  <c r="T205" i="16"/>
  <c r="T206" i="16"/>
  <c r="T207" i="16"/>
  <c r="T157" i="15"/>
  <c r="T288" i="14"/>
  <c r="T289" i="14"/>
  <c r="T290" i="14"/>
  <c r="T291" i="14"/>
  <c r="T292" i="14"/>
  <c r="T293" i="14"/>
  <c r="T294" i="14"/>
  <c r="T60" i="11"/>
  <c r="A50" i="2"/>
  <c r="V50" i="2"/>
  <c r="W50" i="2"/>
  <c r="X50" i="2"/>
  <c r="T147" i="18"/>
  <c r="T148" i="18"/>
  <c r="T291" i="17"/>
  <c r="T292" i="17"/>
  <c r="T293" i="17"/>
  <c r="T340" i="16"/>
  <c r="T341" i="16"/>
  <c r="T237" i="15"/>
  <c r="T238" i="15"/>
  <c r="T239" i="15"/>
  <c r="T240" i="15"/>
  <c r="T241" i="15"/>
  <c r="T474" i="14"/>
  <c r="T475" i="14"/>
  <c r="T476" i="14"/>
  <c r="T477" i="14"/>
  <c r="T478" i="14"/>
  <c r="T93" i="11"/>
  <c r="A80" i="2"/>
  <c r="V80" i="2"/>
  <c r="W80" i="2"/>
  <c r="X80" i="2"/>
  <c r="T117" i="18"/>
  <c r="T118" i="18"/>
  <c r="T119" i="18"/>
  <c r="T120" i="18"/>
  <c r="T221" i="17"/>
  <c r="T222" i="17"/>
  <c r="T223" i="17"/>
  <c r="T224" i="17"/>
  <c r="T225" i="17"/>
  <c r="T226" i="17"/>
  <c r="T227" i="17"/>
  <c r="T261" i="16"/>
  <c r="T262" i="16"/>
  <c r="T263" i="16"/>
  <c r="T264" i="16"/>
  <c r="T265" i="16"/>
  <c r="T204" i="15"/>
  <c r="T205" i="15"/>
  <c r="T361" i="14"/>
  <c r="T362" i="14"/>
  <c r="T363" i="14"/>
  <c r="T364" i="14"/>
  <c r="T365" i="14"/>
  <c r="T366" i="14"/>
  <c r="T75" i="11"/>
  <c r="A62" i="2"/>
  <c r="V62" i="2"/>
  <c r="W62" i="2"/>
  <c r="X62" i="2"/>
  <c r="T417" i="18"/>
  <c r="T418" i="18"/>
  <c r="T892" i="17"/>
  <c r="T893" i="17"/>
  <c r="T894" i="17"/>
  <c r="T952" i="16"/>
  <c r="T953" i="16"/>
  <c r="T954" i="16"/>
  <c r="T955" i="16"/>
  <c r="T956" i="16"/>
  <c r="T957" i="16"/>
  <c r="T958" i="16"/>
  <c r="T959" i="16"/>
  <c r="T692" i="15"/>
  <c r="T693" i="15"/>
  <c r="T1360" i="14"/>
  <c r="T1361" i="14"/>
  <c r="T1362" i="14"/>
  <c r="T1363" i="14"/>
  <c r="T1364" i="14"/>
  <c r="T1365" i="14"/>
  <c r="T280" i="11"/>
  <c r="A237" i="2"/>
  <c r="V237" i="2"/>
  <c r="W237" i="2"/>
  <c r="X237" i="2"/>
  <c r="T153" i="18"/>
  <c r="T154" i="18"/>
  <c r="T311" i="17"/>
  <c r="T312" i="17"/>
  <c r="T313" i="17"/>
  <c r="T314" i="17"/>
  <c r="T315" i="17"/>
  <c r="T316" i="17"/>
  <c r="T317" i="17"/>
  <c r="T357" i="16"/>
  <c r="T358" i="16"/>
  <c r="T359" i="16"/>
  <c r="T360" i="16"/>
  <c r="T248" i="15"/>
  <c r="T249" i="15"/>
  <c r="T497" i="14"/>
  <c r="T498" i="14"/>
  <c r="T499" i="14"/>
  <c r="T500" i="14"/>
  <c r="T501" i="14"/>
  <c r="T502" i="14"/>
  <c r="T97" i="11"/>
  <c r="A84" i="2"/>
  <c r="V84" i="2"/>
  <c r="W84" i="2"/>
  <c r="X84" i="2"/>
  <c r="T466" i="18"/>
  <c r="T467" i="18"/>
  <c r="T1004" i="17"/>
  <c r="T1072" i="16"/>
  <c r="T778" i="15"/>
  <c r="T779" i="15"/>
  <c r="T1543" i="14"/>
  <c r="T1544" i="14"/>
  <c r="T1545" i="14"/>
  <c r="T1546" i="14"/>
  <c r="T1547" i="14"/>
  <c r="T1548" i="14"/>
  <c r="T1549" i="14"/>
  <c r="T1550" i="14"/>
  <c r="T314" i="11"/>
  <c r="A267" i="2"/>
  <c r="V267" i="2"/>
  <c r="W267" i="2"/>
  <c r="X267" i="2"/>
  <c r="T245" i="18"/>
  <c r="T246" i="18"/>
  <c r="T498" i="17"/>
  <c r="T499" i="17"/>
  <c r="T500" i="17"/>
  <c r="T557" i="16"/>
  <c r="T558" i="16"/>
  <c r="T412" i="15"/>
  <c r="T413" i="15"/>
  <c r="T414" i="15"/>
  <c r="T415" i="15"/>
  <c r="T416" i="15"/>
  <c r="T417" i="15"/>
  <c r="T769" i="14"/>
  <c r="T770" i="14"/>
  <c r="T771" i="14"/>
  <c r="T772" i="14"/>
  <c r="T773" i="14"/>
  <c r="T153" i="11"/>
  <c r="T154" i="11"/>
  <c r="A131" i="2"/>
  <c r="V131" i="2"/>
  <c r="W131" i="2"/>
  <c r="X131" i="2"/>
  <c r="T326" i="18"/>
  <c r="T327" i="18"/>
  <c r="T698" i="17"/>
  <c r="T699" i="17"/>
  <c r="T700" i="17"/>
  <c r="T701" i="17"/>
  <c r="T702" i="17"/>
  <c r="T745" i="16"/>
  <c r="T746" i="16"/>
  <c r="T747" i="16"/>
  <c r="T547" i="15"/>
  <c r="T548" i="15"/>
  <c r="T549" i="15"/>
  <c r="T1062" i="14"/>
  <c r="T1063" i="14"/>
  <c r="T1064" i="14"/>
  <c r="T1065" i="14"/>
  <c r="T1066" i="14"/>
  <c r="T213" i="11"/>
  <c r="A184" i="2"/>
  <c r="V184" i="2"/>
  <c r="W184" i="2"/>
  <c r="X184" i="2"/>
  <c r="T316" i="18"/>
  <c r="T317" i="18"/>
  <c r="T318" i="18"/>
  <c r="T672" i="17"/>
  <c r="T673" i="17"/>
  <c r="T674" i="17"/>
  <c r="T723" i="16"/>
  <c r="T724" i="16"/>
  <c r="T725" i="16"/>
  <c r="T726" i="16"/>
  <c r="T727" i="16"/>
  <c r="T728" i="16"/>
  <c r="T537" i="15"/>
  <c r="T538" i="15"/>
  <c r="T1037" i="14"/>
  <c r="T1038" i="14"/>
  <c r="T1039" i="14"/>
  <c r="T1040" i="14"/>
  <c r="T1041" i="14"/>
  <c r="T207" i="11"/>
  <c r="T208" i="11"/>
  <c r="A179" i="2"/>
  <c r="V179" i="2"/>
  <c r="W179" i="2"/>
  <c r="X179" i="2"/>
  <c r="T346" i="18"/>
  <c r="T731" i="17"/>
  <c r="T732" i="17"/>
  <c r="T733" i="17"/>
  <c r="T788" i="16"/>
  <c r="T789" i="16"/>
  <c r="T573" i="15"/>
  <c r="T574" i="15"/>
  <c r="T575" i="15"/>
  <c r="T576" i="15"/>
  <c r="T577" i="15"/>
  <c r="T578" i="15"/>
  <c r="T1107" i="14"/>
  <c r="T1108" i="14"/>
  <c r="T1109" i="14"/>
  <c r="T1110" i="14"/>
  <c r="T1111" i="14"/>
  <c r="T223" i="11"/>
  <c r="T224" i="11"/>
  <c r="A193" i="2"/>
  <c r="V193" i="2"/>
  <c r="W193" i="2"/>
  <c r="X193" i="2"/>
  <c r="T334" i="18"/>
  <c r="T335" i="18"/>
  <c r="T336" i="18"/>
  <c r="T715" i="17"/>
  <c r="T716" i="17"/>
  <c r="T717" i="17"/>
  <c r="T766" i="16"/>
  <c r="T767" i="16"/>
  <c r="T768" i="16"/>
  <c r="T769" i="16"/>
  <c r="T770" i="16"/>
  <c r="T556" i="15"/>
  <c r="T557" i="15"/>
  <c r="T1082" i="14"/>
  <c r="T1083" i="14"/>
  <c r="T1084" i="14"/>
  <c r="T1085" i="14"/>
  <c r="T1086" i="14"/>
  <c r="T217" i="11"/>
  <c r="T218" i="11"/>
  <c r="A188" i="2"/>
  <c r="V188" i="2"/>
  <c r="W188" i="2"/>
  <c r="X188" i="2"/>
  <c r="T77" i="18"/>
  <c r="T136" i="17"/>
  <c r="T137" i="17"/>
  <c r="T138" i="17"/>
  <c r="T139" i="17"/>
  <c r="T158" i="16"/>
  <c r="T159" i="16"/>
  <c r="T160" i="16"/>
  <c r="T161" i="16"/>
  <c r="T139" i="15"/>
  <c r="T132" i="15"/>
  <c r="T133" i="15"/>
  <c r="T134" i="15"/>
  <c r="T135" i="15"/>
  <c r="T136" i="15"/>
  <c r="T137" i="15"/>
  <c r="T138" i="15"/>
  <c r="T236" i="14"/>
  <c r="T237" i="14"/>
  <c r="T238" i="14"/>
  <c r="T239" i="14"/>
  <c r="T240" i="14"/>
  <c r="T241" i="14"/>
  <c r="T49" i="11"/>
  <c r="A41" i="2"/>
  <c r="V41" i="2"/>
  <c r="W41" i="2"/>
  <c r="X41" i="2"/>
  <c r="T222" i="18"/>
  <c r="T223" i="18"/>
  <c r="T448" i="17"/>
  <c r="T449" i="17"/>
  <c r="T450" i="17"/>
  <c r="T496" i="16"/>
  <c r="T497" i="16"/>
  <c r="T498" i="16"/>
  <c r="T499" i="16"/>
  <c r="T500" i="16"/>
  <c r="T378" i="15"/>
  <c r="T379" i="15"/>
  <c r="T693" i="14"/>
  <c r="T694" i="14"/>
  <c r="T695" i="14"/>
  <c r="T696" i="14"/>
  <c r="T697" i="14"/>
  <c r="T137" i="11"/>
  <c r="T138" i="11"/>
  <c r="A118" i="2"/>
  <c r="V118" i="2"/>
  <c r="W118" i="2"/>
  <c r="X118" i="2"/>
  <c r="T421" i="18"/>
  <c r="T903" i="17"/>
  <c r="T904" i="17"/>
  <c r="T905" i="17"/>
  <c r="T906" i="17"/>
  <c r="T969" i="16"/>
  <c r="T970" i="16"/>
  <c r="T971" i="16"/>
  <c r="T698" i="15"/>
  <c r="T699" i="15"/>
  <c r="T700" i="15"/>
  <c r="T1379" i="14"/>
  <c r="T1380" i="14"/>
  <c r="T1381" i="14"/>
  <c r="T1382" i="14"/>
  <c r="T1383" i="14"/>
  <c r="T1384" i="14"/>
  <c r="T1385" i="14"/>
  <c r="T1386" i="14"/>
  <c r="T283" i="11"/>
  <c r="A240" i="2"/>
  <c r="V240" i="2"/>
  <c r="W240" i="2"/>
  <c r="X240" i="2"/>
  <c r="T405" i="18"/>
  <c r="T874" i="17"/>
  <c r="T875" i="17"/>
  <c r="T876" i="17"/>
  <c r="T904" i="16"/>
  <c r="T905" i="16"/>
  <c r="T906" i="16"/>
  <c r="T907" i="16"/>
  <c r="T908" i="16"/>
  <c r="T909" i="16"/>
  <c r="T680" i="15"/>
  <c r="T681" i="15"/>
  <c r="T1329" i="14"/>
  <c r="T1330" i="14"/>
  <c r="T1331" i="14"/>
  <c r="T1332" i="14"/>
  <c r="T1333" i="14"/>
  <c r="T274" i="11"/>
  <c r="A231" i="2"/>
  <c r="V231" i="2"/>
  <c r="W231" i="2"/>
  <c r="X231" i="2"/>
  <c r="T43" i="18"/>
  <c r="T42" i="18"/>
  <c r="T103" i="17"/>
  <c r="T107" i="16"/>
  <c r="T94" i="15"/>
  <c r="T147" i="14"/>
  <c r="T148" i="14"/>
  <c r="T149" i="14"/>
  <c r="T150" i="14"/>
  <c r="T151" i="14"/>
  <c r="T152" i="14"/>
  <c r="T153" i="14"/>
  <c r="T154" i="14"/>
  <c r="T33" i="11"/>
  <c r="A27" i="2"/>
  <c r="V27" i="2"/>
  <c r="W27" i="2"/>
  <c r="X27" i="2"/>
  <c r="T242" i="18"/>
  <c r="T243" i="18"/>
  <c r="T492" i="17"/>
  <c r="T493" i="17"/>
  <c r="T494" i="17"/>
  <c r="T548" i="16"/>
  <c r="T549" i="16"/>
  <c r="T550" i="16"/>
  <c r="T551" i="16"/>
  <c r="T552" i="16"/>
  <c r="T553" i="16"/>
  <c r="T554" i="16"/>
  <c r="T402" i="15"/>
  <c r="T403" i="15"/>
  <c r="T404" i="15"/>
  <c r="T405" i="15"/>
  <c r="T759" i="14"/>
  <c r="T760" i="14"/>
  <c r="T761" i="14"/>
  <c r="T762" i="14"/>
  <c r="T763" i="14"/>
  <c r="T150" i="11"/>
  <c r="A129" i="2"/>
  <c r="V129" i="2"/>
  <c r="W129" i="2"/>
  <c r="X129" i="2"/>
  <c r="T430" i="18"/>
  <c r="T431" i="18"/>
  <c r="T935" i="17"/>
  <c r="T936" i="17"/>
  <c r="T937" i="17"/>
  <c r="T938" i="17"/>
  <c r="T989" i="16"/>
  <c r="T990" i="16"/>
  <c r="T729" i="15"/>
  <c r="T730" i="15"/>
  <c r="T731" i="15"/>
  <c r="T732" i="15"/>
  <c r="T733" i="15"/>
  <c r="T734" i="15"/>
  <c r="T1428" i="14"/>
  <c r="T1429" i="14"/>
  <c r="T1430" i="14"/>
  <c r="T1431" i="14"/>
  <c r="T1432" i="14"/>
  <c r="T1433" i="14"/>
  <c r="T291" i="11"/>
  <c r="A248" i="2"/>
  <c r="V248" i="2"/>
  <c r="W248" i="2"/>
  <c r="X248" i="2"/>
  <c r="T477" i="18"/>
  <c r="T478" i="18"/>
  <c r="T1020" i="17"/>
  <c r="T1021" i="17"/>
  <c r="T1097" i="16"/>
  <c r="T1098" i="16"/>
  <c r="T1099" i="16"/>
  <c r="T1100" i="16"/>
  <c r="T1101" i="16"/>
  <c r="T1102" i="16"/>
  <c r="T792" i="15"/>
  <c r="T793" i="15"/>
  <c r="T1580" i="14"/>
  <c r="T1581" i="14"/>
  <c r="T1582" i="14"/>
  <c r="T1583" i="14"/>
  <c r="T1584" i="14"/>
  <c r="T1585" i="14"/>
  <c r="T322" i="11"/>
  <c r="A273" i="2"/>
  <c r="V273" i="2"/>
  <c r="W273" i="2"/>
  <c r="X273" i="2"/>
  <c r="T134" i="18"/>
  <c r="T263" i="17"/>
  <c r="T264" i="17"/>
  <c r="T265" i="17"/>
  <c r="T302" i="16"/>
  <c r="T303" i="16"/>
  <c r="T304" i="16"/>
  <c r="T305" i="16"/>
  <c r="T306" i="16"/>
  <c r="T307" i="16"/>
  <c r="T224" i="15"/>
  <c r="T225" i="15"/>
  <c r="T424" i="14"/>
  <c r="T425" i="14"/>
  <c r="T426" i="14"/>
  <c r="T427" i="14"/>
  <c r="T428" i="14"/>
  <c r="T429" i="14"/>
  <c r="T85" i="11"/>
  <c r="A72" i="2"/>
  <c r="V72" i="2"/>
  <c r="W72" i="2"/>
  <c r="X72" i="2"/>
  <c r="T265" i="18"/>
  <c r="T266" i="18"/>
  <c r="T560" i="17"/>
  <c r="T561" i="17"/>
  <c r="T562" i="17"/>
  <c r="T611" i="16"/>
  <c r="T612" i="16"/>
  <c r="T453" i="15"/>
  <c r="T454" i="15"/>
  <c r="T455" i="15"/>
  <c r="T456" i="15"/>
  <c r="T457" i="15"/>
  <c r="T458" i="15"/>
  <c r="T856" i="14"/>
  <c r="T857" i="14"/>
  <c r="T858" i="14"/>
  <c r="T859" i="14"/>
  <c r="T860" i="14"/>
  <c r="T861" i="14"/>
  <c r="T862" i="14"/>
  <c r="T170" i="11"/>
  <c r="A147" i="2"/>
  <c r="V147" i="2"/>
  <c r="W147" i="2"/>
  <c r="X147" i="2"/>
  <c r="T444" i="18"/>
  <c r="T964" i="17"/>
  <c r="T965" i="17"/>
  <c r="T966" i="17"/>
  <c r="T967" i="17"/>
  <c r="T1010" i="16"/>
  <c r="T1011" i="16"/>
  <c r="T1012" i="16"/>
  <c r="T1013" i="16"/>
  <c r="T1014" i="16"/>
  <c r="T757" i="15"/>
  <c r="T758" i="15"/>
  <c r="T1477" i="14"/>
  <c r="T1478" i="14"/>
  <c r="T1479" i="14"/>
  <c r="T1480" i="14"/>
  <c r="T1481" i="14"/>
  <c r="T301" i="11"/>
  <c r="A256" i="2"/>
  <c r="V256" i="2"/>
  <c r="W256" i="2"/>
  <c r="X256" i="2"/>
  <c r="T443" i="18"/>
  <c r="T961" i="17"/>
  <c r="T962" i="17"/>
  <c r="T963" i="17"/>
  <c r="T1004" i="16"/>
  <c r="T1005" i="16"/>
  <c r="T1006" i="16"/>
  <c r="T1007" i="16"/>
  <c r="T1008" i="16"/>
  <c r="T1009" i="16"/>
  <c r="T755" i="15"/>
  <c r="T756" i="15"/>
  <c r="T1471" i="14"/>
  <c r="T1472" i="14"/>
  <c r="T1473" i="14"/>
  <c r="T1474" i="14"/>
  <c r="T1475" i="14"/>
  <c r="T1476" i="14"/>
  <c r="T300" i="11"/>
  <c r="A255" i="2"/>
  <c r="V255" i="2"/>
  <c r="W255" i="2"/>
  <c r="X255" i="2"/>
  <c r="T351" i="18"/>
  <c r="T748" i="17"/>
  <c r="T749" i="17"/>
  <c r="T750" i="17"/>
  <c r="T751" i="17"/>
  <c r="T752" i="17"/>
  <c r="T753" i="17"/>
  <c r="T754" i="17"/>
  <c r="T755" i="17"/>
  <c r="T756" i="17"/>
  <c r="T798" i="16"/>
  <c r="T799" i="16"/>
  <c r="T590" i="15"/>
  <c r="T591" i="15"/>
  <c r="T1128" i="14"/>
  <c r="T1129" i="14"/>
  <c r="T1130" i="14"/>
  <c r="T1131" i="14"/>
  <c r="T1132" i="14"/>
  <c r="T228" i="11"/>
  <c r="A197" i="2"/>
  <c r="V197" i="2"/>
  <c r="W197" i="2"/>
  <c r="X197" i="2"/>
  <c r="T126" i="18"/>
  <c r="T127" i="18"/>
  <c r="T246" i="17"/>
  <c r="T247" i="17"/>
  <c r="T248" i="17"/>
  <c r="T249" i="17"/>
  <c r="T250" i="17"/>
  <c r="T282" i="16"/>
  <c r="T283" i="16"/>
  <c r="T284" i="16"/>
  <c r="T285" i="16"/>
  <c r="T286" i="16"/>
  <c r="T287" i="16"/>
  <c r="T212" i="15"/>
  <c r="T213" i="15"/>
  <c r="T383" i="14"/>
  <c r="T384" i="14"/>
  <c r="T385" i="14"/>
  <c r="T386" i="14"/>
  <c r="T387" i="14"/>
  <c r="T79" i="11"/>
  <c r="A66" i="2"/>
  <c r="V66" i="2"/>
  <c r="W66" i="2"/>
  <c r="X66" i="2"/>
  <c r="T442" i="18"/>
  <c r="T960" i="17"/>
  <c r="T1003" i="16"/>
  <c r="T754" i="15"/>
  <c r="T1463" i="14"/>
  <c r="T1464" i="14"/>
  <c r="T1465" i="14"/>
  <c r="T1466" i="14"/>
  <c r="T1467" i="14"/>
  <c r="T1468" i="14"/>
  <c r="T1469" i="14"/>
  <c r="T1470" i="14"/>
  <c r="T299" i="11"/>
  <c r="A254" i="2"/>
  <c r="V254" i="2"/>
  <c r="W254" i="2"/>
  <c r="X254" i="2"/>
  <c r="T439" i="18"/>
  <c r="T950" i="17"/>
  <c r="T951" i="17"/>
  <c r="T952" i="17"/>
  <c r="T953" i="17"/>
  <c r="T954" i="17"/>
  <c r="T955" i="17"/>
  <c r="T956" i="17"/>
  <c r="T999" i="16"/>
  <c r="T1000" i="16"/>
  <c r="T746" i="15"/>
  <c r="T747" i="15"/>
  <c r="T1453" i="14"/>
  <c r="T1454" i="14"/>
  <c r="T1455" i="14"/>
  <c r="T1456" i="14"/>
  <c r="T1457" i="14"/>
  <c r="T297" i="11"/>
  <c r="V252" i="2"/>
  <c r="A252" i="2"/>
  <c r="W252" i="2"/>
  <c r="X252" i="2"/>
  <c r="T534" i="14"/>
  <c r="T163" i="18"/>
  <c r="T164" i="18"/>
  <c r="T335" i="17"/>
  <c r="T336" i="17"/>
  <c r="T337" i="17"/>
  <c r="T381" i="16"/>
  <c r="T382" i="16"/>
  <c r="T383" i="16"/>
  <c r="T384" i="16"/>
  <c r="T385" i="16"/>
  <c r="T386" i="16"/>
  <c r="T387" i="16"/>
  <c r="T258" i="15"/>
  <c r="T259" i="15"/>
  <c r="T529" i="14"/>
  <c r="T530" i="14"/>
  <c r="T531" i="14"/>
  <c r="T532" i="14"/>
  <c r="T533" i="14"/>
  <c r="T102" i="11"/>
  <c r="A89" i="2"/>
  <c r="V89" i="2"/>
  <c r="W89" i="2"/>
  <c r="X89" i="2"/>
  <c r="T226" i="18"/>
  <c r="T227" i="18"/>
  <c r="T457" i="17"/>
  <c r="T458" i="17"/>
  <c r="T459" i="17"/>
  <c r="T460" i="17"/>
  <c r="T461" i="17"/>
  <c r="T516" i="16"/>
  <c r="T517" i="16"/>
  <c r="T518" i="16"/>
  <c r="T519" i="16"/>
  <c r="T520" i="16"/>
  <c r="T384" i="15"/>
  <c r="T385" i="15"/>
  <c r="T710" i="14"/>
  <c r="T711" i="14"/>
  <c r="T712" i="14"/>
  <c r="T713" i="14"/>
  <c r="T714" i="14"/>
  <c r="T715" i="14"/>
  <c r="T716" i="14"/>
  <c r="T141" i="11"/>
  <c r="A121" i="2"/>
  <c r="V121" i="2"/>
  <c r="W121" i="2"/>
  <c r="X121" i="2"/>
  <c r="T199" i="18"/>
  <c r="T200" i="18"/>
  <c r="T201" i="18"/>
  <c r="T402" i="17"/>
  <c r="T403" i="17"/>
  <c r="T404" i="17"/>
  <c r="T445" i="16"/>
  <c r="T446" i="16"/>
  <c r="T447" i="16"/>
  <c r="T448" i="16"/>
  <c r="T344" i="15"/>
  <c r="T345" i="15"/>
  <c r="T346" i="15"/>
  <c r="T347" i="15"/>
  <c r="T348" i="15"/>
  <c r="T349" i="15"/>
  <c r="T350" i="15"/>
  <c r="T633" i="14"/>
  <c r="T634" i="14"/>
  <c r="T635" i="14"/>
  <c r="T636" i="14"/>
  <c r="T637" i="14"/>
  <c r="T638" i="14"/>
  <c r="T123" i="11"/>
  <c r="T124" i="11"/>
  <c r="A107" i="2"/>
  <c r="V107" i="2"/>
  <c r="W107" i="2"/>
  <c r="X107" i="2"/>
  <c r="T435" i="18"/>
  <c r="T436" i="18"/>
  <c r="T942" i="17"/>
  <c r="T943" i="17"/>
  <c r="T944" i="17"/>
  <c r="T945" i="17"/>
  <c r="T993" i="16"/>
  <c r="T994" i="16"/>
  <c r="T995" i="16"/>
  <c r="T742" i="15"/>
  <c r="T743" i="15"/>
  <c r="T1440" i="14"/>
  <c r="T1441" i="14"/>
  <c r="T1442" i="14"/>
  <c r="T1443" i="14"/>
  <c r="T1444" i="14"/>
  <c r="T1445" i="14"/>
  <c r="T293" i="11"/>
  <c r="T294" i="11"/>
  <c r="A250" i="2"/>
  <c r="V250" i="2"/>
  <c r="W250" i="2"/>
  <c r="X250" i="2"/>
  <c r="T445" i="18"/>
  <c r="T446" i="18"/>
  <c r="T968" i="17"/>
  <c r="T969" i="17"/>
  <c r="T970" i="17"/>
  <c r="T971" i="17"/>
  <c r="T1015" i="16"/>
  <c r="T1016" i="16"/>
  <c r="T1017" i="16"/>
  <c r="T1018" i="16"/>
  <c r="T1019" i="16"/>
  <c r="T1020" i="16"/>
  <c r="T1021" i="16"/>
  <c r="T759" i="15"/>
  <c r="T1482" i="14"/>
  <c r="T1483" i="14"/>
  <c r="T1484" i="14"/>
  <c r="T1485" i="14"/>
  <c r="T1486" i="14"/>
  <c r="T302" i="11"/>
  <c r="A257" i="2"/>
  <c r="V257" i="2"/>
  <c r="W257" i="2"/>
  <c r="X257" i="2"/>
  <c r="T441" i="18"/>
  <c r="T440" i="18"/>
  <c r="T957" i="17"/>
  <c r="T958" i="17"/>
  <c r="T959" i="17"/>
  <c r="T1001" i="16"/>
  <c r="T1002" i="16"/>
  <c r="T748" i="15"/>
  <c r="T749" i="15"/>
  <c r="T750" i="15"/>
  <c r="T751" i="15"/>
  <c r="T752" i="15"/>
  <c r="T753" i="15"/>
  <c r="T1458" i="14"/>
  <c r="T1459" i="14"/>
  <c r="T1460" i="14"/>
  <c r="T1461" i="14"/>
  <c r="T1462" i="14"/>
  <c r="T298" i="11"/>
  <c r="A253" i="2"/>
  <c r="V253" i="2"/>
  <c r="W253" i="2"/>
  <c r="X253" i="2"/>
  <c r="T380" i="18"/>
  <c r="T381" i="18"/>
  <c r="T812" i="17"/>
  <c r="T813" i="17"/>
  <c r="T814" i="17"/>
  <c r="T854" i="16"/>
  <c r="T855" i="16"/>
  <c r="T856" i="16"/>
  <c r="T857" i="16"/>
  <c r="T650" i="15"/>
  <c r="T651" i="15"/>
  <c r="T652" i="15"/>
  <c r="T1243" i="14"/>
  <c r="T1244" i="14"/>
  <c r="T1245" i="14"/>
  <c r="T1246" i="14"/>
  <c r="T1247" i="14"/>
  <c r="T255" i="11"/>
  <c r="T256" i="11"/>
  <c r="A217" i="2"/>
  <c r="V217" i="2"/>
  <c r="W217" i="2"/>
  <c r="X217" i="2"/>
  <c r="A32" i="2"/>
  <c r="T375" i="18"/>
  <c r="T376" i="18"/>
  <c r="T802" i="17"/>
  <c r="T803" i="17"/>
  <c r="T804" i="17"/>
  <c r="T843" i="16"/>
  <c r="T844" i="16"/>
  <c r="T640" i="15"/>
  <c r="T641" i="15"/>
  <c r="T642" i="15"/>
  <c r="T643" i="15"/>
  <c r="T1223" i="14"/>
  <c r="T1224" i="14"/>
  <c r="T1225" i="14"/>
  <c r="T1226" i="14"/>
  <c r="T1227" i="14"/>
  <c r="T1228" i="14"/>
  <c r="T1229" i="14"/>
  <c r="T1230" i="14"/>
  <c r="T252" i="11"/>
  <c r="T251" i="11"/>
  <c r="A214" i="2"/>
  <c r="V214" i="2"/>
  <c r="W214" i="2"/>
  <c r="X214" i="2"/>
  <c r="T51" i="18"/>
  <c r="T52" i="18"/>
  <c r="T111" i="17"/>
  <c r="T112" i="17"/>
  <c r="T113" i="17"/>
  <c r="T123" i="16"/>
  <c r="T124" i="16"/>
  <c r="T125" i="16"/>
  <c r="T102" i="15"/>
  <c r="T103" i="15"/>
  <c r="T178" i="14"/>
  <c r="T179" i="14"/>
  <c r="T180" i="14"/>
  <c r="T181" i="14"/>
  <c r="T182" i="14"/>
  <c r="T183" i="14"/>
  <c r="T38" i="11"/>
  <c r="V32" i="2"/>
  <c r="W32" i="2"/>
  <c r="X32" i="2"/>
  <c r="T167" i="17"/>
  <c r="T94" i="18"/>
  <c r="T95" i="18"/>
  <c r="T164" i="17"/>
  <c r="T165" i="17"/>
  <c r="T166" i="17"/>
  <c r="T202" i="16"/>
  <c r="T203" i="16"/>
  <c r="T156" i="15"/>
  <c r="T281" i="14"/>
  <c r="T282" i="14"/>
  <c r="T283" i="14"/>
  <c r="T284" i="14"/>
  <c r="T285" i="14"/>
  <c r="T286" i="14"/>
  <c r="T287" i="14"/>
  <c r="T58" i="11"/>
  <c r="T59" i="11"/>
  <c r="A49" i="2"/>
  <c r="V49" i="2"/>
  <c r="W49" i="2"/>
  <c r="X49" i="2"/>
  <c r="T68" i="18"/>
  <c r="T69" i="18"/>
  <c r="T70" i="18"/>
  <c r="T71" i="18"/>
  <c r="T122" i="17"/>
  <c r="T123" i="17"/>
  <c r="T143" i="16"/>
  <c r="T144" i="16"/>
  <c r="T145" i="16"/>
  <c r="T112" i="15"/>
  <c r="T113" i="15"/>
  <c r="T213" i="14"/>
  <c r="T214" i="14"/>
  <c r="T215" i="14"/>
  <c r="T216" i="14"/>
  <c r="T217" i="14"/>
  <c r="T218" i="14"/>
  <c r="T219" i="14"/>
  <c r="T220" i="14"/>
  <c r="T43" i="11"/>
  <c r="T44" i="11"/>
  <c r="A37" i="2"/>
  <c r="V37" i="2"/>
  <c r="W37" i="2"/>
  <c r="X37" i="2"/>
  <c r="T84" i="18"/>
  <c r="T85" i="18"/>
  <c r="T86" i="18"/>
  <c r="T150" i="17"/>
  <c r="T151" i="17"/>
  <c r="T152" i="17"/>
  <c r="T181" i="16"/>
  <c r="T182" i="16"/>
  <c r="T183" i="16"/>
  <c r="T184" i="16"/>
  <c r="T185" i="16"/>
  <c r="T186" i="16"/>
  <c r="T187" i="16"/>
  <c r="T188" i="16"/>
  <c r="T150" i="15"/>
  <c r="T151" i="15"/>
  <c r="T258" i="14"/>
  <c r="T259" i="14"/>
  <c r="T260" i="14"/>
  <c r="T261" i="14"/>
  <c r="T262" i="14"/>
  <c r="T54" i="11"/>
  <c r="V45" i="2"/>
  <c r="A45" i="2"/>
  <c r="W45" i="2"/>
  <c r="X45" i="2"/>
  <c r="T463" i="18"/>
  <c r="T1000" i="17"/>
  <c r="T1001" i="17"/>
  <c r="T1002" i="17"/>
  <c r="T1062" i="16"/>
  <c r="T1063" i="16"/>
  <c r="T1064" i="16"/>
  <c r="T1065" i="16"/>
  <c r="T1066" i="16"/>
  <c r="T1067" i="16"/>
  <c r="T1068" i="16"/>
  <c r="T1069" i="16"/>
  <c r="T1070" i="16"/>
  <c r="T774" i="15"/>
  <c r="T775" i="15"/>
  <c r="T1534" i="14"/>
  <c r="T1533" i="14"/>
  <c r="T1532" i="14"/>
  <c r="T1531" i="14"/>
  <c r="T1530" i="14"/>
  <c r="T312" i="11"/>
  <c r="A265" i="2"/>
  <c r="V265" i="2"/>
  <c r="W265" i="2"/>
  <c r="X265" i="2"/>
  <c r="T211" i="18"/>
  <c r="T212" i="18"/>
  <c r="T420" i="17"/>
  <c r="T421" i="17"/>
  <c r="T422" i="17"/>
  <c r="T423" i="17"/>
  <c r="T424" i="17"/>
  <c r="T468" i="16"/>
  <c r="T469" i="16"/>
  <c r="T470" i="16"/>
  <c r="T471" i="16"/>
  <c r="T366" i="15"/>
  <c r="T367" i="15"/>
  <c r="T662" i="14"/>
  <c r="T663" i="14"/>
  <c r="T664" i="14"/>
  <c r="T665" i="14"/>
  <c r="T666" i="14"/>
  <c r="T667" i="14"/>
  <c r="T130" i="11"/>
  <c r="A112" i="2"/>
  <c r="V112" i="2"/>
  <c r="W112" i="2"/>
  <c r="X112" i="2"/>
  <c r="T452" i="18"/>
  <c r="T453" i="18"/>
  <c r="T454" i="18"/>
  <c r="T978" i="17"/>
  <c r="T979" i="17"/>
  <c r="T980" i="17"/>
  <c r="T1036" i="16"/>
  <c r="T1037" i="16"/>
  <c r="T1038" i="16"/>
  <c r="T1039" i="16"/>
  <c r="T1040" i="16"/>
  <c r="T1041" i="16"/>
  <c r="T764" i="15"/>
  <c r="T765" i="15"/>
  <c r="T1499" i="14"/>
  <c r="T1500" i="14"/>
  <c r="T1501" i="14"/>
  <c r="T1502" i="14"/>
  <c r="T1503" i="14"/>
  <c r="T1504" i="14"/>
  <c r="T1505" i="14"/>
  <c r="T306" i="11"/>
  <c r="T307" i="11"/>
  <c r="A260" i="2"/>
  <c r="V260" i="2"/>
  <c r="W260" i="2"/>
  <c r="X260" i="2"/>
  <c r="T386" i="18"/>
  <c r="T387" i="18"/>
  <c r="T826" i="17"/>
  <c r="T827" i="17"/>
  <c r="T828" i="17"/>
  <c r="T829" i="17"/>
  <c r="T830" i="17"/>
  <c r="T831" i="17"/>
  <c r="T832" i="17"/>
  <c r="T866" i="16"/>
  <c r="T867" i="16"/>
  <c r="T868" i="16"/>
  <c r="T869" i="16"/>
  <c r="T870" i="16"/>
  <c r="T660" i="15"/>
  <c r="T661" i="15"/>
  <c r="T1260" i="14"/>
  <c r="T1261" i="14"/>
  <c r="T1262" i="14"/>
  <c r="T1263" i="14"/>
  <c r="T1264" i="14"/>
  <c r="T259" i="11"/>
  <c r="T260" i="11"/>
  <c r="A220" i="2"/>
  <c r="V220" i="2"/>
  <c r="W220" i="2"/>
  <c r="X220" i="2"/>
  <c r="T494" i="16"/>
  <c r="T244" i="18"/>
  <c r="T495" i="17"/>
  <c r="T496" i="17"/>
  <c r="T497" i="17"/>
  <c r="T555" i="16"/>
  <c r="T556" i="16"/>
  <c r="T406" i="15"/>
  <c r="T407" i="15"/>
  <c r="T408" i="15"/>
  <c r="T409" i="15"/>
  <c r="T410" i="15"/>
  <c r="T411" i="15"/>
  <c r="T764" i="14"/>
  <c r="T765" i="14"/>
  <c r="T766" i="14"/>
  <c r="T767" i="14"/>
  <c r="T768" i="14"/>
  <c r="T151" i="11"/>
  <c r="T152" i="11"/>
  <c r="A130" i="2"/>
  <c r="V130" i="2"/>
  <c r="W130" i="2"/>
  <c r="X130" i="2"/>
  <c r="T186" i="18"/>
  <c r="T387" i="17"/>
  <c r="T388" i="17"/>
  <c r="T389" i="17"/>
  <c r="T423" i="16"/>
  <c r="T424" i="16"/>
  <c r="T425" i="16"/>
  <c r="T426" i="16"/>
  <c r="T313" i="15"/>
  <c r="T314" i="15"/>
  <c r="T315" i="15"/>
  <c r="T604" i="14"/>
  <c r="T605" i="14"/>
  <c r="T606" i="14"/>
  <c r="T607" i="14"/>
  <c r="T608" i="14"/>
  <c r="T117" i="11"/>
  <c r="T183" i="18"/>
  <c r="T377" i="17"/>
  <c r="T378" i="17"/>
  <c r="T379" i="17"/>
  <c r="T380" i="17"/>
  <c r="T381" i="17"/>
  <c r="T417" i="16"/>
  <c r="T418" i="16"/>
  <c r="T419" i="16"/>
  <c r="T309" i="15"/>
  <c r="T310" i="15"/>
  <c r="T595" i="14"/>
  <c r="T596" i="14"/>
  <c r="T597" i="14"/>
  <c r="T598" i="14"/>
  <c r="T594" i="14"/>
  <c r="T114" i="11"/>
  <c r="T181" i="18"/>
  <c r="T182" i="18"/>
  <c r="T374" i="17"/>
  <c r="T375" i="17"/>
  <c r="T376" i="17"/>
  <c r="T415" i="16"/>
  <c r="T416" i="16"/>
  <c r="T302" i="15"/>
  <c r="T303" i="15"/>
  <c r="T304" i="15"/>
  <c r="T305" i="15"/>
  <c r="T306" i="15"/>
  <c r="T307" i="15"/>
  <c r="T308" i="15"/>
  <c r="T590" i="14"/>
  <c r="T591" i="14"/>
  <c r="T592" i="14"/>
  <c r="T593" i="14"/>
  <c r="T113" i="11"/>
  <c r="A99" i="2"/>
  <c r="A100" i="2"/>
  <c r="A102" i="2"/>
  <c r="V99" i="2"/>
  <c r="V100" i="2"/>
  <c r="V102" i="2"/>
  <c r="W99" i="2"/>
  <c r="W100" i="2"/>
  <c r="W102" i="2"/>
  <c r="X99" i="2"/>
  <c r="X100" i="2"/>
  <c r="X102" i="2"/>
  <c r="T103" i="18"/>
  <c r="T104" i="18"/>
  <c r="T105" i="18"/>
  <c r="T189" i="17"/>
  <c r="T190" i="17"/>
  <c r="T191" i="17"/>
  <c r="T229" i="16"/>
  <c r="T230" i="16"/>
  <c r="T231" i="16"/>
  <c r="T232" i="16"/>
  <c r="T183" i="15"/>
  <c r="T184" i="15"/>
  <c r="T185" i="15"/>
  <c r="T186" i="15"/>
  <c r="T187" i="15"/>
  <c r="T188" i="15"/>
  <c r="T189" i="15"/>
  <c r="T324" i="14"/>
  <c r="T325" i="14"/>
  <c r="T326" i="14"/>
  <c r="T327" i="14"/>
  <c r="T328" i="14"/>
  <c r="T329" i="14"/>
  <c r="T336" i="14"/>
  <c r="T337" i="14"/>
  <c r="T338" i="14"/>
  <c r="T339" i="14"/>
  <c r="T340" i="14"/>
  <c r="T341" i="14"/>
  <c r="T67" i="11"/>
  <c r="A56" i="2"/>
  <c r="V56" i="2"/>
  <c r="W56" i="2"/>
  <c r="X56" i="2"/>
  <c r="T24" i="18"/>
  <c r="T75" i="17"/>
  <c r="T76" i="17"/>
  <c r="T77" i="17"/>
  <c r="T78" i="17"/>
  <c r="T79" i="17"/>
  <c r="T80" i="17"/>
  <c r="T80" i="16"/>
  <c r="T81" i="16"/>
  <c r="T82" i="16"/>
  <c r="T83" i="16"/>
  <c r="T84" i="16"/>
  <c r="T75" i="15"/>
  <c r="T76" i="15"/>
  <c r="T87" i="14"/>
  <c r="T88" i="14"/>
  <c r="T89" i="14"/>
  <c r="T90" i="14"/>
  <c r="T91" i="14"/>
  <c r="T20" i="11"/>
  <c r="A18" i="2"/>
  <c r="V18" i="2"/>
  <c r="W18" i="2"/>
  <c r="X18" i="2"/>
  <c r="T13" i="18"/>
  <c r="T14" i="18"/>
  <c r="T47" i="17"/>
  <c r="T48" i="17"/>
  <c r="T49" i="17"/>
  <c r="T56" i="16"/>
  <c r="T57" i="16"/>
  <c r="T58" i="16"/>
  <c r="T59" i="16"/>
  <c r="T60" i="16"/>
  <c r="T61" i="16"/>
  <c r="T45" i="15"/>
  <c r="T46" i="15"/>
  <c r="T47" i="15"/>
  <c r="T48" i="15"/>
  <c r="T49" i="15"/>
  <c r="T50" i="15"/>
  <c r="T51" i="15"/>
  <c r="T52" i="15"/>
  <c r="T57" i="14"/>
  <c r="T58" i="14"/>
  <c r="T59" i="14"/>
  <c r="T60" i="14"/>
  <c r="T61" i="14"/>
  <c r="T13" i="11"/>
  <c r="A12" i="2"/>
  <c r="V12" i="2"/>
  <c r="W12" i="2"/>
  <c r="X12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V5" i="2"/>
  <c r="W5" i="2"/>
  <c r="X5" i="2"/>
  <c r="T130" i="18"/>
  <c r="T258" i="17"/>
  <c r="T294" i="16"/>
  <c r="T218" i="15"/>
  <c r="T219" i="15"/>
  <c r="T401" i="14"/>
  <c r="T402" i="14"/>
  <c r="T403" i="14"/>
  <c r="T404" i="14"/>
  <c r="T405" i="14"/>
  <c r="T406" i="14"/>
  <c r="T407" i="14"/>
  <c r="T408" i="14"/>
  <c r="T409" i="14"/>
  <c r="T82" i="11"/>
  <c r="A69" i="2"/>
  <c r="V69" i="2"/>
  <c r="W69" i="2"/>
  <c r="X69" i="2"/>
  <c r="T116" i="18"/>
  <c r="T115" i="18"/>
  <c r="T220" i="17"/>
  <c r="T219" i="17"/>
  <c r="T218" i="17"/>
  <c r="T217" i="17"/>
  <c r="T216" i="17"/>
  <c r="T215" i="17"/>
  <c r="T260" i="16"/>
  <c r="T259" i="16"/>
  <c r="T258" i="16"/>
  <c r="T257" i="16"/>
  <c r="T256" i="16"/>
  <c r="T255" i="16"/>
  <c r="T254" i="16"/>
  <c r="T203" i="15"/>
  <c r="T202" i="15"/>
  <c r="T360" i="14"/>
  <c r="T359" i="14"/>
  <c r="T358" i="14"/>
  <c r="T357" i="14"/>
  <c r="T356" i="14"/>
  <c r="T355" i="14"/>
  <c r="T354" i="14"/>
  <c r="T74" i="11"/>
  <c r="A61" i="2"/>
  <c r="V61" i="2"/>
  <c r="W61" i="2"/>
  <c r="X61" i="2"/>
  <c r="T429" i="18"/>
  <c r="T932" i="17"/>
  <c r="T933" i="17"/>
  <c r="T934" i="17"/>
  <c r="T987" i="16"/>
  <c r="T988" i="16"/>
  <c r="T721" i="15"/>
  <c r="T722" i="15"/>
  <c r="T723" i="15"/>
  <c r="T724" i="15"/>
  <c r="T725" i="15"/>
  <c r="T726" i="15"/>
  <c r="T727" i="15"/>
  <c r="T728" i="15"/>
  <c r="T1422" i="14"/>
  <c r="T1423" i="14"/>
  <c r="T1424" i="14"/>
  <c r="T1425" i="14"/>
  <c r="T1426" i="14"/>
  <c r="T1427" i="14"/>
  <c r="T290" i="11"/>
  <c r="A247" i="2"/>
  <c r="V247" i="2"/>
  <c r="W247" i="2"/>
  <c r="X247" i="2"/>
  <c r="T414" i="18"/>
  <c r="T415" i="18"/>
  <c r="T416" i="18"/>
  <c r="T889" i="17"/>
  <c r="T890" i="17"/>
  <c r="T891" i="17"/>
  <c r="T943" i="16"/>
  <c r="T944" i="16"/>
  <c r="T945" i="16"/>
  <c r="T946" i="16"/>
  <c r="T947" i="16"/>
  <c r="T948" i="16"/>
  <c r="T949" i="16"/>
  <c r="T950" i="16"/>
  <c r="T951" i="16"/>
  <c r="T690" i="15"/>
  <c r="T691" i="15"/>
  <c r="T1355" i="14"/>
  <c r="T1356" i="14"/>
  <c r="T1357" i="14"/>
  <c r="T1358" i="14"/>
  <c r="T1359" i="14"/>
  <c r="T279" i="11"/>
  <c r="A236" i="2"/>
  <c r="V236" i="2"/>
  <c r="W236" i="2"/>
  <c r="X236" i="2"/>
  <c r="T217" i="18"/>
  <c r="T434" i="17"/>
  <c r="T435" i="17"/>
  <c r="T436" i="17"/>
  <c r="T437" i="17"/>
  <c r="T438" i="17"/>
  <c r="T439" i="17"/>
  <c r="T482" i="16"/>
  <c r="T483" i="16"/>
  <c r="T484" i="16"/>
  <c r="T485" i="16"/>
  <c r="T372" i="15"/>
  <c r="T373" i="15"/>
  <c r="T678" i="14"/>
  <c r="T679" i="14"/>
  <c r="T680" i="14"/>
  <c r="T681" i="14"/>
  <c r="T682" i="14"/>
  <c r="T133" i="11"/>
  <c r="A115" i="2"/>
  <c r="V115" i="2"/>
  <c r="W115" i="2"/>
  <c r="X115" i="2"/>
  <c r="T353" i="18"/>
  <c r="T354" i="18"/>
  <c r="T760" i="17"/>
  <c r="T761" i="17"/>
  <c r="T762" i="17"/>
  <c r="T802" i="16"/>
  <c r="T803" i="16"/>
  <c r="T597" i="15"/>
  <c r="T598" i="15"/>
  <c r="T599" i="15"/>
  <c r="T600" i="15"/>
  <c r="T601" i="15"/>
  <c r="T602" i="15"/>
  <c r="T1138" i="14"/>
  <c r="T1139" i="14"/>
  <c r="T1140" i="14"/>
  <c r="T1141" i="14"/>
  <c r="T1142" i="14"/>
  <c r="T231" i="11"/>
  <c r="T232" i="11"/>
  <c r="A199" i="2"/>
  <c r="V199" i="2"/>
  <c r="W199" i="2"/>
  <c r="X199" i="2"/>
  <c r="T32" i="18"/>
  <c r="T33" i="18"/>
  <c r="T34" i="18"/>
  <c r="T94" i="17"/>
  <c r="T95" i="17"/>
  <c r="T96" i="17"/>
  <c r="T96" i="16"/>
  <c r="T97" i="16"/>
  <c r="T98" i="16"/>
  <c r="T99" i="16"/>
  <c r="T85" i="15"/>
  <c r="T86" i="15"/>
  <c r="T87" i="15"/>
  <c r="T108" i="14"/>
  <c r="T109" i="14"/>
  <c r="T110" i="14"/>
  <c r="T111" i="14"/>
  <c r="T112" i="14"/>
  <c r="T113" i="14"/>
  <c r="T114" i="14"/>
  <c r="T26" i="11"/>
  <c r="T27" i="11"/>
  <c r="A22" i="2"/>
  <c r="V22" i="2"/>
  <c r="W22" i="2"/>
  <c r="X22" i="2"/>
  <c r="T399" i="18"/>
  <c r="T857" i="17"/>
  <c r="T858" i="17"/>
  <c r="T859" i="17"/>
  <c r="T860" i="17"/>
  <c r="T892" i="16"/>
  <c r="T893" i="16"/>
  <c r="T894" i="16"/>
  <c r="T895" i="16"/>
  <c r="T672" i="15"/>
  <c r="T673" i="15"/>
  <c r="T891" i="16"/>
  <c r="T1295" i="14"/>
  <c r="T1296" i="14"/>
  <c r="T1297" i="14"/>
  <c r="T1298" i="14"/>
  <c r="T1299" i="14"/>
  <c r="T1300" i="14"/>
  <c r="T268" i="11"/>
  <c r="A226" i="2"/>
  <c r="V226" i="2"/>
  <c r="W226" i="2"/>
  <c r="X226" i="2"/>
  <c r="T269" i="18"/>
  <c r="T270" i="18"/>
  <c r="T271" i="18"/>
  <c r="T566" i="17"/>
  <c r="T567" i="17"/>
  <c r="T568" i="17"/>
  <c r="T615" i="16"/>
  <c r="T616" i="16"/>
  <c r="T464" i="15"/>
  <c r="T465" i="15"/>
  <c r="T466" i="15"/>
  <c r="T467" i="15"/>
  <c r="T468" i="15"/>
  <c r="T869" i="14"/>
  <c r="T870" i="14"/>
  <c r="T871" i="14"/>
  <c r="T872" i="14"/>
  <c r="T873" i="14"/>
  <c r="T874" i="14"/>
  <c r="T172" i="11"/>
  <c r="A149" i="2"/>
  <c r="V149" i="2"/>
  <c r="W149" i="2"/>
  <c r="X149" i="2"/>
  <c r="T189" i="18"/>
  <c r="T284" i="18"/>
  <c r="T285" i="18"/>
  <c r="T604" i="17"/>
  <c r="T605" i="17"/>
  <c r="T606" i="17"/>
  <c r="T648" i="16"/>
  <c r="T649" i="16"/>
  <c r="T650" i="16"/>
  <c r="T651" i="16"/>
  <c r="T652" i="16"/>
  <c r="T653" i="16"/>
  <c r="T654" i="16"/>
  <c r="T486" i="15"/>
  <c r="T487" i="15"/>
  <c r="T925" i="14"/>
  <c r="T926" i="14"/>
  <c r="T927" i="14"/>
  <c r="T928" i="14"/>
  <c r="T929" i="14"/>
  <c r="T930" i="14"/>
  <c r="T184" i="11"/>
  <c r="A159" i="2"/>
  <c r="V159" i="2"/>
  <c r="W159" i="2"/>
  <c r="X159" i="2"/>
  <c r="T209" i="18"/>
  <c r="T210" i="18"/>
  <c r="T416" i="17"/>
  <c r="T417" i="17"/>
  <c r="T418" i="17"/>
  <c r="T419" i="17"/>
  <c r="T464" i="16"/>
  <c r="T465" i="16"/>
  <c r="T466" i="16"/>
  <c r="T467" i="16"/>
  <c r="T364" i="15"/>
  <c r="T365" i="15"/>
  <c r="T128" i="11"/>
  <c r="T129" i="11"/>
  <c r="T655" i="14"/>
  <c r="T656" i="14"/>
  <c r="T657" i="14"/>
  <c r="T658" i="14"/>
  <c r="T659" i="14"/>
  <c r="T660" i="14"/>
  <c r="T661" i="14"/>
  <c r="A111" i="2"/>
  <c r="V111" i="2"/>
  <c r="W111" i="2"/>
  <c r="X111" i="2"/>
  <c r="V20" i="2"/>
  <c r="W3" i="2"/>
  <c r="W4" i="2"/>
  <c r="W8" i="2"/>
  <c r="W9" i="2"/>
  <c r="W10" i="2"/>
  <c r="W11" i="2"/>
  <c r="W15" i="2"/>
  <c r="W16" i="2"/>
  <c r="W17" i="2"/>
  <c r="W20" i="2"/>
  <c r="W21" i="2"/>
  <c r="W24" i="2"/>
  <c r="W25" i="2"/>
  <c r="W26" i="2"/>
  <c r="W29" i="2"/>
  <c r="W30" i="2"/>
  <c r="W31" i="2"/>
  <c r="W34" i="2"/>
  <c r="W35" i="2"/>
  <c r="W36" i="2"/>
  <c r="W38" i="2"/>
  <c r="W39" i="2"/>
  <c r="W40" i="2"/>
  <c r="W43" i="2"/>
  <c r="W44" i="2"/>
  <c r="W46" i="2"/>
  <c r="W47" i="2"/>
  <c r="W48" i="2"/>
  <c r="W51" i="2"/>
  <c r="W52" i="2"/>
  <c r="W53" i="2"/>
  <c r="W54" i="2"/>
  <c r="W55" i="2"/>
  <c r="W58" i="2"/>
  <c r="W59" i="2"/>
  <c r="W60" i="2"/>
  <c r="W64" i="2"/>
  <c r="W65" i="2"/>
  <c r="W68" i="2"/>
  <c r="W71" i="2"/>
  <c r="W73" i="2"/>
  <c r="W74" i="2"/>
  <c r="W75" i="2"/>
  <c r="W76" i="2"/>
  <c r="W77" i="2"/>
  <c r="W78" i="2"/>
  <c r="W79" i="2"/>
  <c r="W81" i="2"/>
  <c r="W82" i="2"/>
  <c r="W83" i="2"/>
  <c r="W86" i="2"/>
  <c r="W87" i="2"/>
  <c r="W88" i="2"/>
  <c r="W91" i="2"/>
  <c r="W92" i="2"/>
  <c r="W93" i="2"/>
  <c r="W95" i="2"/>
  <c r="W96" i="2"/>
  <c r="W97" i="2"/>
  <c r="W98" i="2"/>
  <c r="W103" i="2"/>
  <c r="W104" i="2"/>
  <c r="W105" i="2"/>
  <c r="W106" i="2"/>
  <c r="W109" i="2"/>
  <c r="W110" i="2"/>
  <c r="W114" i="2"/>
  <c r="W117" i="2"/>
  <c r="W119" i="2"/>
  <c r="W120" i="2"/>
  <c r="W123" i="2"/>
  <c r="W124" i="2"/>
  <c r="W125" i="2"/>
  <c r="W127" i="2"/>
  <c r="W128" i="2"/>
  <c r="W132" i="2"/>
  <c r="W133" i="2"/>
  <c r="W134" i="2"/>
  <c r="W135" i="2"/>
  <c r="W136" i="2"/>
  <c r="W137" i="2"/>
  <c r="W138" i="2"/>
  <c r="W140" i="2"/>
  <c r="W141" i="2"/>
  <c r="W142" i="2"/>
  <c r="W143" i="2"/>
  <c r="W144" i="2"/>
  <c r="W145" i="2"/>
  <c r="W146" i="2"/>
  <c r="W148" i="2"/>
  <c r="W150" i="2"/>
  <c r="W151" i="2"/>
  <c r="W152" i="2"/>
  <c r="W153" i="2"/>
  <c r="W154" i="2"/>
  <c r="W155" i="2"/>
  <c r="W156" i="2"/>
  <c r="W157" i="2"/>
  <c r="W158" i="2"/>
  <c r="W161" i="2"/>
  <c r="W162" i="2"/>
  <c r="W163" i="2"/>
  <c r="W164" i="2"/>
  <c r="W165" i="2"/>
  <c r="W166" i="2"/>
  <c r="W167" i="2"/>
  <c r="W168" i="2"/>
  <c r="W170" i="2"/>
  <c r="W171" i="2"/>
  <c r="W172" i="2"/>
  <c r="W173" i="2"/>
  <c r="W174" i="2"/>
  <c r="W175" i="2"/>
  <c r="W176" i="2"/>
  <c r="W177" i="2"/>
  <c r="W178" i="2"/>
  <c r="W181" i="2"/>
  <c r="W182" i="2"/>
  <c r="W183" i="2"/>
  <c r="W186" i="2"/>
  <c r="W187" i="2"/>
  <c r="W191" i="2"/>
  <c r="W192" i="2"/>
  <c r="W195" i="2"/>
  <c r="W196" i="2"/>
  <c r="W198" i="2"/>
  <c r="W201" i="2"/>
  <c r="W212" i="2"/>
  <c r="W213" i="2"/>
  <c r="W216" i="2"/>
  <c r="W219" i="2"/>
  <c r="W222" i="2"/>
  <c r="W223" i="2"/>
  <c r="W225" i="2"/>
  <c r="W227" i="2"/>
  <c r="W229" i="2"/>
  <c r="W230" i="2"/>
  <c r="W233" i="2"/>
  <c r="W234" i="2"/>
  <c r="W235" i="2"/>
  <c r="W238" i="2"/>
  <c r="W239" i="2"/>
  <c r="W241" i="2"/>
  <c r="W242" i="2"/>
  <c r="W243" i="2"/>
  <c r="W244" i="2"/>
  <c r="W245" i="2"/>
  <c r="W246" i="2"/>
  <c r="W258" i="2"/>
  <c r="W259" i="2"/>
  <c r="W262" i="2"/>
  <c r="W263" i="2"/>
  <c r="W264" i="2"/>
  <c r="W266" i="2"/>
  <c r="W268" i="2"/>
  <c r="W269" i="2"/>
  <c r="W271" i="2"/>
  <c r="W272" i="2"/>
  <c r="W274" i="2"/>
  <c r="W275" i="2"/>
  <c r="W277" i="2"/>
  <c r="W278" i="2"/>
  <c r="W279" i="2"/>
  <c r="V3" i="2"/>
  <c r="V4" i="2"/>
  <c r="V8" i="2"/>
  <c r="V9" i="2"/>
  <c r="V10" i="2"/>
  <c r="V11" i="2"/>
  <c r="V15" i="2"/>
  <c r="V16" i="2"/>
  <c r="V17" i="2"/>
  <c r="V21" i="2"/>
  <c r="V24" i="2"/>
  <c r="V25" i="2"/>
  <c r="V26" i="2"/>
  <c r="V29" i="2"/>
  <c r="V30" i="2"/>
  <c r="V31" i="2"/>
  <c r="V34" i="2"/>
  <c r="V35" i="2"/>
  <c r="V36" i="2"/>
  <c r="V38" i="2"/>
  <c r="V39" i="2"/>
  <c r="V40" i="2"/>
  <c r="V43" i="2"/>
  <c r="V44" i="2"/>
  <c r="V46" i="2"/>
  <c r="V47" i="2"/>
  <c r="V48" i="2"/>
  <c r="V51" i="2"/>
  <c r="V52" i="2"/>
  <c r="V53" i="2"/>
  <c r="V54" i="2"/>
  <c r="V55" i="2"/>
  <c r="V58" i="2"/>
  <c r="V59" i="2"/>
  <c r="V60" i="2"/>
  <c r="V64" i="2"/>
  <c r="V65" i="2"/>
  <c r="V68" i="2"/>
  <c r="V71" i="2"/>
  <c r="V73" i="2"/>
  <c r="V74" i="2"/>
  <c r="V75" i="2"/>
  <c r="V76" i="2"/>
  <c r="V77" i="2"/>
  <c r="V78" i="2"/>
  <c r="V79" i="2"/>
  <c r="V81" i="2"/>
  <c r="V82" i="2"/>
  <c r="V83" i="2"/>
  <c r="V86" i="2"/>
  <c r="V87" i="2"/>
  <c r="V88" i="2"/>
  <c r="V91" i="2"/>
  <c r="V92" i="2"/>
  <c r="V93" i="2"/>
  <c r="V95" i="2"/>
  <c r="V96" i="2"/>
  <c r="V97" i="2"/>
  <c r="V98" i="2"/>
  <c r="V103" i="2"/>
  <c r="V104" i="2"/>
  <c r="V105" i="2"/>
  <c r="V106" i="2"/>
  <c r="V109" i="2"/>
  <c r="V110" i="2"/>
  <c r="V114" i="2"/>
  <c r="V117" i="2"/>
  <c r="V119" i="2"/>
  <c r="V120" i="2"/>
  <c r="V123" i="2"/>
  <c r="V124" i="2"/>
  <c r="V125" i="2"/>
  <c r="V127" i="2"/>
  <c r="V128" i="2"/>
  <c r="V132" i="2"/>
  <c r="V133" i="2"/>
  <c r="V134" i="2"/>
  <c r="V135" i="2"/>
  <c r="V136" i="2"/>
  <c r="V137" i="2"/>
  <c r="V138" i="2"/>
  <c r="V140" i="2"/>
  <c r="V141" i="2"/>
  <c r="V142" i="2"/>
  <c r="V143" i="2"/>
  <c r="V144" i="2"/>
  <c r="V145" i="2"/>
  <c r="V146" i="2"/>
  <c r="V148" i="2"/>
  <c r="V150" i="2"/>
  <c r="V151" i="2"/>
  <c r="V152" i="2"/>
  <c r="V153" i="2"/>
  <c r="V154" i="2"/>
  <c r="V155" i="2"/>
  <c r="V156" i="2"/>
  <c r="V157" i="2"/>
  <c r="V158" i="2"/>
  <c r="V161" i="2"/>
  <c r="V162" i="2"/>
  <c r="V163" i="2"/>
  <c r="V164" i="2"/>
  <c r="V165" i="2"/>
  <c r="V166" i="2"/>
  <c r="V167" i="2"/>
  <c r="V168" i="2"/>
  <c r="V170" i="2"/>
  <c r="V171" i="2"/>
  <c r="V172" i="2"/>
  <c r="V173" i="2"/>
  <c r="V174" i="2"/>
  <c r="V175" i="2"/>
  <c r="V176" i="2"/>
  <c r="V177" i="2"/>
  <c r="V178" i="2"/>
  <c r="V181" i="2"/>
  <c r="V182" i="2"/>
  <c r="V183" i="2"/>
  <c r="V186" i="2"/>
  <c r="V187" i="2"/>
  <c r="V191" i="2"/>
  <c r="V192" i="2"/>
  <c r="V195" i="2"/>
  <c r="V196" i="2"/>
  <c r="V198" i="2"/>
  <c r="V201" i="2"/>
  <c r="V212" i="2"/>
  <c r="V213" i="2"/>
  <c r="V216" i="2"/>
  <c r="V219" i="2"/>
  <c r="V222" i="2"/>
  <c r="V223" i="2"/>
  <c r="V225" i="2"/>
  <c r="V227" i="2"/>
  <c r="V229" i="2"/>
  <c r="V230" i="2"/>
  <c r="V233" i="2"/>
  <c r="V234" i="2"/>
  <c r="V235" i="2"/>
  <c r="V238" i="2"/>
  <c r="V239" i="2"/>
  <c r="V241" i="2"/>
  <c r="V242" i="2"/>
  <c r="V243" i="2"/>
  <c r="V244" i="2"/>
  <c r="V245" i="2"/>
  <c r="V246" i="2"/>
  <c r="V258" i="2"/>
  <c r="V259" i="2"/>
  <c r="V262" i="2"/>
  <c r="V263" i="2"/>
  <c r="V264" i="2"/>
  <c r="V266" i="2"/>
  <c r="V268" i="2"/>
  <c r="V269" i="2"/>
  <c r="V271" i="2"/>
  <c r="V272" i="2"/>
  <c r="V274" i="2"/>
  <c r="V275" i="2"/>
  <c r="V277" i="2"/>
  <c r="V278" i="2"/>
  <c r="V279" i="2"/>
  <c r="W2" i="2"/>
  <c r="V2" i="2"/>
  <c r="X225" i="2"/>
  <c r="X227" i="2"/>
  <c r="X229" i="2"/>
  <c r="X230" i="2"/>
  <c r="X233" i="2"/>
  <c r="X234" i="2"/>
  <c r="X235" i="2"/>
  <c r="X238" i="2"/>
  <c r="X239" i="2"/>
  <c r="X241" i="2"/>
  <c r="X242" i="2"/>
  <c r="X243" i="2"/>
  <c r="X244" i="2"/>
  <c r="X245" i="2"/>
  <c r="X246" i="2"/>
  <c r="X258" i="2"/>
  <c r="X259" i="2"/>
  <c r="X262" i="2"/>
  <c r="X263" i="2"/>
  <c r="X264" i="2"/>
  <c r="X266" i="2"/>
  <c r="X268" i="2"/>
  <c r="X269" i="2"/>
  <c r="X271" i="2"/>
  <c r="X272" i="2"/>
  <c r="X274" i="2"/>
  <c r="X275" i="2"/>
  <c r="X277" i="2"/>
  <c r="X278" i="2"/>
  <c r="X279" i="2"/>
  <c r="T196" i="18"/>
  <c r="T197" i="18"/>
  <c r="T198" i="18"/>
  <c r="T399" i="17"/>
  <c r="T400" i="17"/>
  <c r="T401" i="17"/>
  <c r="T439" i="16"/>
  <c r="T440" i="16"/>
  <c r="T441" i="16"/>
  <c r="T442" i="16"/>
  <c r="T443" i="16"/>
  <c r="T444" i="16"/>
  <c r="T338" i="15"/>
  <c r="T339" i="15"/>
  <c r="T340" i="15"/>
  <c r="T341" i="15"/>
  <c r="T342" i="15"/>
  <c r="T343" i="15"/>
  <c r="T627" i="14"/>
  <c r="T628" i="14"/>
  <c r="T629" i="14"/>
  <c r="T630" i="14"/>
  <c r="T631" i="14"/>
  <c r="T632" i="14"/>
  <c r="T122" i="11"/>
  <c r="A106" i="2"/>
  <c r="X106" i="2"/>
  <c r="T470" i="18"/>
  <c r="T1008" i="17"/>
  <c r="T1009" i="17"/>
  <c r="T1010" i="17"/>
  <c r="T1078" i="16"/>
  <c r="T1079" i="16"/>
  <c r="T1080" i="16"/>
  <c r="T1081" i="16"/>
  <c r="T1082" i="16"/>
  <c r="T1083" i="16"/>
  <c r="T1084" i="16"/>
  <c r="T782" i="15"/>
  <c r="T783" i="15"/>
  <c r="T784" i="15"/>
  <c r="T1557" i="14"/>
  <c r="T1558" i="14"/>
  <c r="T1559" i="14"/>
  <c r="T1560" i="14"/>
  <c r="T1561" i="14"/>
  <c r="T1562" i="14"/>
  <c r="T316" i="11"/>
  <c r="A269" i="2"/>
  <c r="T314" i="18"/>
  <c r="T315" i="18"/>
  <c r="T669" i="17"/>
  <c r="T670" i="17"/>
  <c r="T671" i="17"/>
  <c r="T716" i="16"/>
  <c r="T717" i="16"/>
  <c r="T718" i="16"/>
  <c r="T719" i="16"/>
  <c r="T720" i="16"/>
  <c r="T721" i="16"/>
  <c r="T722" i="16"/>
  <c r="T535" i="15"/>
  <c r="T536" i="15"/>
  <c r="T1032" i="14"/>
  <c r="T1033" i="14"/>
  <c r="T1034" i="14"/>
  <c r="T1035" i="14"/>
  <c r="T1036" i="14"/>
  <c r="T206" i="11"/>
  <c r="A178" i="2"/>
  <c r="X178" i="2"/>
  <c r="T136" i="18"/>
  <c r="T272" i="17"/>
  <c r="T273" i="17"/>
  <c r="T274" i="17"/>
  <c r="T275" i="17"/>
  <c r="T276" i="17"/>
  <c r="T277" i="17"/>
  <c r="T312" i="16"/>
  <c r="T313" i="16"/>
  <c r="T314" i="16"/>
  <c r="T315" i="16"/>
  <c r="T316" i="16"/>
  <c r="T228" i="15"/>
  <c r="T229" i="15"/>
  <c r="T436" i="14"/>
  <c r="T437" i="14"/>
  <c r="T438" i="14"/>
  <c r="T439" i="14"/>
  <c r="T440" i="14"/>
  <c r="T441" i="14"/>
  <c r="T87" i="11"/>
  <c r="A74" i="2"/>
  <c r="X74" i="2"/>
  <c r="T139" i="18"/>
  <c r="T140" i="18"/>
  <c r="T141" i="18"/>
  <c r="T282" i="17"/>
  <c r="T283" i="17"/>
  <c r="T284" i="17"/>
  <c r="T285" i="17"/>
  <c r="T322" i="16"/>
  <c r="T323" i="16"/>
  <c r="T324" i="16"/>
  <c r="T325" i="16"/>
  <c r="T326" i="16"/>
  <c r="T231" i="15"/>
  <c r="T447" i="14"/>
  <c r="T448" i="14"/>
  <c r="T449" i="14"/>
  <c r="T450" i="14"/>
  <c r="T451" i="14"/>
  <c r="T452" i="14"/>
  <c r="T453" i="14"/>
  <c r="T89" i="11"/>
  <c r="B2" i="18"/>
  <c r="B2" i="17"/>
  <c r="B2" i="16"/>
  <c r="B2" i="15"/>
  <c r="B2" i="14"/>
  <c r="B2" i="11"/>
  <c r="T49" i="18"/>
  <c r="T50" i="18"/>
  <c r="T109" i="17"/>
  <c r="T110" i="17"/>
  <c r="T117" i="16"/>
  <c r="T118" i="16"/>
  <c r="T119" i="16"/>
  <c r="T120" i="16"/>
  <c r="T121" i="16"/>
  <c r="T122" i="16"/>
  <c r="T100" i="15"/>
  <c r="T101" i="15"/>
  <c r="T173" i="14"/>
  <c r="T174" i="14"/>
  <c r="T175" i="14"/>
  <c r="T176" i="14"/>
  <c r="T177" i="14"/>
  <c r="T37" i="11"/>
  <c r="A76" i="2"/>
  <c r="X76" i="2"/>
  <c r="A31" i="2"/>
  <c r="X31" i="2"/>
  <c r="T393" i="18"/>
  <c r="T394" i="18"/>
  <c r="T845" i="17"/>
  <c r="T846" i="17"/>
  <c r="T847" i="17"/>
  <c r="T848" i="17"/>
  <c r="T880" i="16"/>
  <c r="T881" i="16"/>
  <c r="T882" i="16"/>
  <c r="T666" i="15"/>
  <c r="T667" i="15"/>
  <c r="T1276" i="14"/>
  <c r="T1277" i="14"/>
  <c r="T1278" i="14"/>
  <c r="T1279" i="14"/>
  <c r="T1280" i="14"/>
  <c r="T1281" i="14"/>
  <c r="T1282" i="14"/>
  <c r="T263" i="11"/>
  <c r="T264" i="11"/>
  <c r="A223" i="2"/>
  <c r="X223" i="2"/>
  <c r="T179" i="16"/>
  <c r="T173" i="16"/>
  <c r="T40" i="18"/>
  <c r="T41" i="18"/>
  <c r="T102" i="17"/>
  <c r="T106" i="16"/>
  <c r="T93" i="15"/>
  <c r="T139" i="14"/>
  <c r="T140" i="14"/>
  <c r="T141" i="14"/>
  <c r="T142" i="14"/>
  <c r="T143" i="14"/>
  <c r="T144" i="14"/>
  <c r="T145" i="14"/>
  <c r="T146" i="14"/>
  <c r="T32" i="11"/>
  <c r="A26" i="2"/>
  <c r="X26" i="2"/>
  <c r="T11" i="18"/>
  <c r="T12" i="18"/>
  <c r="T44" i="17"/>
  <c r="T45" i="17"/>
  <c r="T46" i="17"/>
  <c r="T52" i="16"/>
  <c r="T53" i="16"/>
  <c r="T54" i="16"/>
  <c r="T55" i="16"/>
  <c r="T37" i="15"/>
  <c r="T38" i="15"/>
  <c r="T39" i="15"/>
  <c r="T40" i="15"/>
  <c r="T41" i="15"/>
  <c r="T42" i="15"/>
  <c r="T43" i="15"/>
  <c r="T44" i="15"/>
  <c r="T52" i="14"/>
  <c r="T53" i="14"/>
  <c r="T54" i="14"/>
  <c r="T55" i="14"/>
  <c r="T56" i="14"/>
  <c r="T12" i="11"/>
  <c r="A11" i="2"/>
  <c r="X11" i="2"/>
  <c r="T412" i="18"/>
  <c r="T413" i="18"/>
  <c r="T886" i="17"/>
  <c r="T887" i="17"/>
  <c r="T888" i="17"/>
  <c r="T934" i="16"/>
  <c r="T935" i="16"/>
  <c r="T936" i="16"/>
  <c r="T937" i="16"/>
  <c r="T938" i="16"/>
  <c r="T939" i="16"/>
  <c r="T940" i="16"/>
  <c r="T941" i="16"/>
  <c r="T942" i="16"/>
  <c r="T688" i="15"/>
  <c r="T689" i="15"/>
  <c r="T1350" i="14"/>
  <c r="T1351" i="14"/>
  <c r="T1352" i="14"/>
  <c r="T1353" i="14"/>
  <c r="T1354" i="14"/>
  <c r="T278" i="11"/>
  <c r="A235" i="2"/>
  <c r="T459" i="18"/>
  <c r="T460" i="18"/>
  <c r="T991" i="17"/>
  <c r="T992" i="17"/>
  <c r="T993" i="17"/>
  <c r="T994" i="17"/>
  <c r="T995" i="17"/>
  <c r="T996" i="17"/>
  <c r="T1051" i="16"/>
  <c r="T1052" i="16"/>
  <c r="T1053" i="16"/>
  <c r="T770" i="15"/>
  <c r="T771" i="15"/>
  <c r="T1519" i="14"/>
  <c r="T1520" i="14"/>
  <c r="T1521" i="14"/>
  <c r="T1522" i="14"/>
  <c r="T1523" i="14"/>
  <c r="T1524" i="14"/>
  <c r="T310" i="11"/>
  <c r="A263" i="2"/>
  <c r="T193" i="18"/>
  <c r="T194" i="18"/>
  <c r="T195" i="18"/>
  <c r="T396" i="17"/>
  <c r="T397" i="17"/>
  <c r="T398" i="17"/>
  <c r="T435" i="16"/>
  <c r="T436" i="16"/>
  <c r="T437" i="16"/>
  <c r="T438" i="16"/>
  <c r="T330" i="15"/>
  <c r="T331" i="15"/>
  <c r="T332" i="15"/>
  <c r="T333" i="15"/>
  <c r="T334" i="15"/>
  <c r="T335" i="15"/>
  <c r="T336" i="15"/>
  <c r="T337" i="15"/>
  <c r="T621" i="14"/>
  <c r="T622" i="14"/>
  <c r="T623" i="14"/>
  <c r="T624" i="14"/>
  <c r="T625" i="14"/>
  <c r="T626" i="14"/>
  <c r="T121" i="11"/>
  <c r="A105" i="2"/>
  <c r="X105" i="2"/>
  <c r="T241" i="18"/>
  <c r="T489" i="17"/>
  <c r="T490" i="17"/>
  <c r="T491" i="17"/>
  <c r="T543" i="16"/>
  <c r="T544" i="16"/>
  <c r="T545" i="16"/>
  <c r="T546" i="16"/>
  <c r="T547" i="16"/>
  <c r="T399" i="15"/>
  <c r="T400" i="15"/>
  <c r="T401" i="15"/>
  <c r="T751" i="14"/>
  <c r="T752" i="14"/>
  <c r="T753" i="14"/>
  <c r="T754" i="14"/>
  <c r="T755" i="14"/>
  <c r="T756" i="14"/>
  <c r="T757" i="14"/>
  <c r="T758" i="14"/>
  <c r="T149" i="11"/>
  <c r="A128" i="2"/>
  <c r="X128" i="2"/>
  <c r="T234" i="18"/>
  <c r="T235" i="18"/>
  <c r="T236" i="18"/>
  <c r="T472" i="17"/>
  <c r="T473" i="17"/>
  <c r="T474" i="17"/>
  <c r="T475" i="17"/>
  <c r="T476" i="17"/>
  <c r="T477" i="17"/>
  <c r="T478" i="17"/>
  <c r="T532" i="16"/>
  <c r="T533" i="16"/>
  <c r="T534" i="16"/>
  <c r="T392" i="15"/>
  <c r="T393" i="15"/>
  <c r="T735" i="14"/>
  <c r="T736" i="14"/>
  <c r="T738" i="14"/>
  <c r="T739" i="14"/>
  <c r="T737" i="14"/>
  <c r="T145" i="11"/>
  <c r="A125" i="2"/>
  <c r="X125" i="2"/>
  <c r="A3" i="2"/>
  <c r="A4" i="2"/>
  <c r="A8" i="2"/>
  <c r="A9" i="2"/>
  <c r="A10" i="2"/>
  <c r="A15" i="2"/>
  <c r="A16" i="2"/>
  <c r="A17" i="2"/>
  <c r="A20" i="2"/>
  <c r="A21" i="2"/>
  <c r="A24" i="2"/>
  <c r="A25" i="2"/>
  <c r="A29" i="2"/>
  <c r="A30" i="2"/>
  <c r="A34" i="2"/>
  <c r="A35" i="2"/>
  <c r="A36" i="2"/>
  <c r="A38" i="2"/>
  <c r="A39" i="2"/>
  <c r="A40" i="2"/>
  <c r="A43" i="2"/>
  <c r="A44" i="2"/>
  <c r="A46" i="2"/>
  <c r="A47" i="2"/>
  <c r="A48" i="2"/>
  <c r="A51" i="2"/>
  <c r="A52" i="2"/>
  <c r="A53" i="2"/>
  <c r="A54" i="2"/>
  <c r="A55" i="2"/>
  <c r="A58" i="2"/>
  <c r="A59" i="2"/>
  <c r="A60" i="2"/>
  <c r="A64" i="2"/>
  <c r="A65" i="2"/>
  <c r="A68" i="2"/>
  <c r="A71" i="2"/>
  <c r="A73" i="2"/>
  <c r="A75" i="2"/>
  <c r="A77" i="2"/>
  <c r="A78" i="2"/>
  <c r="A79" i="2"/>
  <c r="A81" i="2"/>
  <c r="A82" i="2"/>
  <c r="A83" i="2"/>
  <c r="A86" i="2"/>
  <c r="A87" i="2"/>
  <c r="A88" i="2"/>
  <c r="A91" i="2"/>
  <c r="A92" i="2"/>
  <c r="A93" i="2"/>
  <c r="A95" i="2"/>
  <c r="A96" i="2"/>
  <c r="A97" i="2"/>
  <c r="A98" i="2"/>
  <c r="A103" i="2"/>
  <c r="A104" i="2"/>
  <c r="A109" i="2"/>
  <c r="A110" i="2"/>
  <c r="A114" i="2"/>
  <c r="A117" i="2"/>
  <c r="A119" i="2"/>
  <c r="A120" i="2"/>
  <c r="A123" i="2"/>
  <c r="A124" i="2"/>
  <c r="A127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8" i="2"/>
  <c r="A150" i="2"/>
  <c r="A151" i="2"/>
  <c r="A152" i="2"/>
  <c r="A153" i="2"/>
  <c r="A154" i="2"/>
  <c r="A155" i="2"/>
  <c r="A156" i="2"/>
  <c r="A157" i="2"/>
  <c r="A158" i="2"/>
  <c r="A161" i="2"/>
  <c r="A162" i="2"/>
  <c r="A163" i="2"/>
  <c r="A164" i="2"/>
  <c r="A165" i="2"/>
  <c r="A166" i="2"/>
  <c r="A167" i="2"/>
  <c r="A168" i="2"/>
  <c r="A170" i="2"/>
  <c r="A171" i="2"/>
  <c r="A172" i="2"/>
  <c r="A173" i="2"/>
  <c r="A174" i="2"/>
  <c r="A175" i="2"/>
  <c r="A176" i="2"/>
  <c r="A177" i="2"/>
  <c r="A181" i="2"/>
  <c r="A182" i="2"/>
  <c r="A183" i="2"/>
  <c r="A186" i="2"/>
  <c r="A187" i="2"/>
  <c r="A191" i="2"/>
  <c r="A192" i="2"/>
  <c r="A195" i="2"/>
  <c r="A196" i="2"/>
  <c r="A198" i="2"/>
  <c r="A201" i="2"/>
  <c r="A212" i="2"/>
  <c r="A213" i="2"/>
  <c r="A216" i="2"/>
  <c r="A219" i="2"/>
  <c r="A222" i="2"/>
  <c r="A225" i="2"/>
  <c r="A227" i="2"/>
  <c r="A229" i="2"/>
  <c r="A230" i="2"/>
  <c r="A233" i="2"/>
  <c r="A234" i="2"/>
  <c r="A238" i="2"/>
  <c r="A239" i="2"/>
  <c r="A241" i="2"/>
  <c r="A242" i="2"/>
  <c r="A243" i="2"/>
  <c r="A244" i="2"/>
  <c r="A245" i="2"/>
  <c r="A246" i="2"/>
  <c r="A258" i="2"/>
  <c r="A259" i="2"/>
  <c r="A262" i="2"/>
  <c r="A264" i="2"/>
  <c r="A266" i="2"/>
  <c r="A268" i="2"/>
  <c r="A271" i="2"/>
  <c r="A272" i="2"/>
  <c r="A274" i="2"/>
  <c r="A275" i="2"/>
  <c r="A277" i="2"/>
  <c r="A278" i="2"/>
  <c r="A279" i="2"/>
  <c r="A2" i="2"/>
  <c r="T325" i="18"/>
  <c r="T324" i="18"/>
  <c r="T690" i="17"/>
  <c r="T691" i="17"/>
  <c r="T692" i="17"/>
  <c r="T693" i="17"/>
  <c r="T694" i="17"/>
  <c r="T695" i="17"/>
  <c r="T696" i="17"/>
  <c r="T697" i="17"/>
  <c r="T743" i="16"/>
  <c r="T744" i="16"/>
  <c r="T545" i="15"/>
  <c r="T546" i="15"/>
  <c r="T1057" i="14"/>
  <c r="T1058" i="14"/>
  <c r="T1059" i="14"/>
  <c r="T1060" i="14"/>
  <c r="T1061" i="14"/>
  <c r="T212" i="11"/>
  <c r="X183" i="2"/>
  <c r="T450" i="18"/>
  <c r="T451" i="18"/>
  <c r="T975" i="17"/>
  <c r="T976" i="17"/>
  <c r="T977" i="17"/>
  <c r="T1029" i="16"/>
  <c r="T1030" i="16"/>
  <c r="T1031" i="16"/>
  <c r="T1032" i="16"/>
  <c r="T1033" i="16"/>
  <c r="T1034" i="16"/>
  <c r="T1035" i="16"/>
  <c r="T762" i="15"/>
  <c r="T763" i="15"/>
  <c r="T1493" i="14"/>
  <c r="T1494" i="14"/>
  <c r="T1495" i="14"/>
  <c r="T1496" i="14"/>
  <c r="T1497" i="14"/>
  <c r="T1498" i="14"/>
  <c r="T304" i="11"/>
  <c r="T305" i="11"/>
  <c r="T373" i="18"/>
  <c r="T374" i="18"/>
  <c r="T799" i="17"/>
  <c r="T800" i="17"/>
  <c r="T801" i="17"/>
  <c r="T841" i="16"/>
  <c r="T842" i="16"/>
  <c r="T635" i="15"/>
  <c r="T636" i="15"/>
  <c r="T637" i="15"/>
  <c r="T638" i="15"/>
  <c r="T639" i="15"/>
  <c r="T1216" i="14"/>
  <c r="T1217" i="14"/>
  <c r="T1218" i="14"/>
  <c r="T1219" i="14"/>
  <c r="T1220" i="14"/>
  <c r="T1221" i="14"/>
  <c r="T1222" i="14"/>
  <c r="T249" i="11"/>
  <c r="T250" i="11"/>
  <c r="T65" i="18"/>
  <c r="T66" i="18"/>
  <c r="T67" i="18"/>
  <c r="T120" i="17"/>
  <c r="T121" i="17"/>
  <c r="T138" i="16"/>
  <c r="T139" i="16"/>
  <c r="T140" i="16"/>
  <c r="T141" i="16"/>
  <c r="T142" i="16"/>
  <c r="T110" i="15"/>
  <c r="T111" i="15"/>
  <c r="T205" i="14"/>
  <c r="T206" i="14"/>
  <c r="T207" i="14"/>
  <c r="T208" i="14"/>
  <c r="T209" i="14"/>
  <c r="T210" i="14"/>
  <c r="T211" i="14"/>
  <c r="T212" i="14"/>
  <c r="T42" i="11"/>
  <c r="X213" i="2"/>
  <c r="X36" i="2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75" i="18"/>
  <c r="T76" i="18"/>
  <c r="T132" i="17"/>
  <c r="T133" i="17"/>
  <c r="T134" i="17"/>
  <c r="T135" i="17"/>
  <c r="T154" i="16"/>
  <c r="T155" i="16"/>
  <c r="T156" i="16"/>
  <c r="T157" i="16"/>
  <c r="T126" i="15"/>
  <c r="T127" i="15"/>
  <c r="T128" i="15"/>
  <c r="T129" i="15"/>
  <c r="T130" i="15"/>
  <c r="T131" i="15"/>
  <c r="T231" i="14"/>
  <c r="T232" i="14"/>
  <c r="T233" i="14"/>
  <c r="T234" i="14"/>
  <c r="T235" i="14"/>
  <c r="T47" i="11"/>
  <c r="T48" i="11"/>
  <c r="X40" i="2"/>
  <c r="T1619" i="14"/>
  <c r="T1618" i="14"/>
  <c r="T1617" i="14"/>
  <c r="T1039" i="17"/>
  <c r="T1040" i="17"/>
  <c r="T1041" i="17"/>
  <c r="T1604" i="14"/>
  <c r="T1605" i="14"/>
  <c r="T1606" i="14"/>
  <c r="T1607" i="14"/>
  <c r="T1608" i="14"/>
  <c r="T1609" i="14"/>
  <c r="T482" i="18"/>
  <c r="T1027" i="17"/>
  <c r="T1028" i="17"/>
  <c r="T1029" i="17"/>
  <c r="T1035" i="17"/>
  <c r="T1036" i="17"/>
  <c r="T1593" i="14"/>
  <c r="T1594" i="14"/>
  <c r="T1595" i="14"/>
  <c r="T1596" i="14"/>
  <c r="T1602" i="14"/>
  <c r="T1603" i="14"/>
  <c r="T1610" i="14"/>
  <c r="T1611" i="14"/>
  <c r="T1612" i="14"/>
  <c r="T326" i="11"/>
  <c r="T1105" i="16"/>
  <c r="T1106" i="16"/>
  <c r="T1107" i="16"/>
  <c r="T1108" i="16"/>
  <c r="T1112" i="16"/>
  <c r="T1113" i="16"/>
  <c r="T796" i="15"/>
  <c r="T797" i="15"/>
  <c r="T800" i="15"/>
  <c r="T801" i="15"/>
  <c r="T802" i="15"/>
  <c r="T803" i="15"/>
  <c r="T804" i="15"/>
  <c r="T805" i="15"/>
  <c r="T324" i="11"/>
  <c r="T1018" i="17"/>
  <c r="T1019" i="17"/>
  <c r="T1022" i="17"/>
  <c r="T1023" i="17"/>
  <c r="T1024" i="17"/>
  <c r="T1025" i="17"/>
  <c r="T1026" i="17"/>
  <c r="T1092" i="16"/>
  <c r="T1093" i="16"/>
  <c r="T1094" i="16"/>
  <c r="T1095" i="16"/>
  <c r="T1096" i="16"/>
  <c r="T1103" i="16"/>
  <c r="T1104" i="16"/>
  <c r="T1114" i="16"/>
  <c r="T1115" i="16"/>
  <c r="T791" i="15"/>
  <c r="T794" i="15"/>
  <c r="T1576" i="14"/>
  <c r="T1577" i="14"/>
  <c r="T1578" i="14"/>
  <c r="T1579" i="14"/>
  <c r="T1586" i="14"/>
  <c r="T1587" i="14"/>
  <c r="T1588" i="14"/>
  <c r="T1589" i="14"/>
  <c r="T1590" i="14"/>
  <c r="T1591" i="14"/>
  <c r="T475" i="18"/>
  <c r="T476" i="18"/>
  <c r="T479" i="18"/>
  <c r="T480" i="18"/>
  <c r="T481" i="18"/>
  <c r="T486" i="18"/>
  <c r="T487" i="18"/>
  <c r="T488" i="18"/>
  <c r="T1037" i="17"/>
  <c r="T1038" i="17"/>
  <c r="T1042" i="17"/>
  <c r="T1043" i="17"/>
  <c r="T1044" i="17"/>
  <c r="T1091" i="16"/>
  <c r="T1116" i="16"/>
  <c r="T1117" i="16"/>
  <c r="T790" i="15"/>
  <c r="T795" i="15"/>
  <c r="T806" i="15"/>
  <c r="T807" i="15"/>
  <c r="T1575" i="14"/>
  <c r="T1592" i="14"/>
  <c r="T1613" i="14"/>
  <c r="T1614" i="14"/>
  <c r="T1615" i="14"/>
  <c r="T1616" i="14"/>
  <c r="T321" i="11"/>
  <c r="T323" i="11"/>
  <c r="T325" i="11"/>
  <c r="T329" i="11"/>
  <c r="T330" i="11"/>
  <c r="T331" i="11"/>
  <c r="T409" i="18"/>
  <c r="T21" i="18"/>
  <c r="T22" i="18"/>
  <c r="T74" i="17"/>
  <c r="T69" i="17"/>
  <c r="T70" i="17"/>
  <c r="T71" i="17"/>
  <c r="T72" i="17"/>
  <c r="T73" i="17"/>
  <c r="T76" i="16"/>
  <c r="T77" i="16"/>
  <c r="T78" i="16"/>
  <c r="T79" i="16"/>
  <c r="T73" i="15"/>
  <c r="T74" i="15"/>
  <c r="T82" i="14"/>
  <c r="T83" i="14"/>
  <c r="T84" i="14"/>
  <c r="T85" i="14"/>
  <c r="T86" i="14"/>
  <c r="T19" i="11"/>
  <c r="X17" i="2"/>
  <c r="T354" i="17"/>
  <c r="T172" i="18"/>
  <c r="T173" i="18"/>
  <c r="T174" i="18"/>
  <c r="T351" i="17"/>
  <c r="T352" i="17"/>
  <c r="T353" i="17"/>
  <c r="T396" i="16"/>
  <c r="T397" i="16"/>
  <c r="T398" i="16"/>
  <c r="T277" i="15"/>
  <c r="T278" i="15"/>
  <c r="T279" i="15"/>
  <c r="T280" i="15"/>
  <c r="T281" i="15"/>
  <c r="T282" i="15"/>
  <c r="T283" i="15"/>
  <c r="T284" i="15"/>
  <c r="T285" i="15"/>
  <c r="T555" i="14"/>
  <c r="T556" i="14"/>
  <c r="T557" i="14"/>
  <c r="T558" i="14"/>
  <c r="T559" i="14"/>
  <c r="T560" i="14"/>
  <c r="T107" i="11"/>
  <c r="X93" i="2"/>
  <c r="T225" i="18"/>
  <c r="T454" i="17"/>
  <c r="T455" i="17"/>
  <c r="T456" i="17"/>
  <c r="T507" i="16"/>
  <c r="T508" i="16"/>
  <c r="T509" i="16"/>
  <c r="T510" i="16"/>
  <c r="T511" i="16"/>
  <c r="T512" i="16"/>
  <c r="T513" i="16"/>
  <c r="T514" i="16"/>
  <c r="T515" i="16"/>
  <c r="T382" i="15"/>
  <c r="T383" i="15"/>
  <c r="T704" i="14"/>
  <c r="T705" i="14"/>
  <c r="T706" i="14"/>
  <c r="T707" i="14"/>
  <c r="T708" i="14"/>
  <c r="T709" i="14"/>
  <c r="T140" i="11"/>
  <c r="X120" i="2"/>
  <c r="T280" i="18"/>
  <c r="T593" i="17"/>
  <c r="T594" i="17"/>
  <c r="T595" i="17"/>
  <c r="T596" i="17"/>
  <c r="T597" i="17"/>
  <c r="T637" i="16"/>
  <c r="T638" i="16"/>
  <c r="T639" i="16"/>
  <c r="T480" i="15"/>
  <c r="T481" i="15"/>
  <c r="T907" i="14"/>
  <c r="T908" i="14"/>
  <c r="T909" i="14"/>
  <c r="T910" i="14"/>
  <c r="T911" i="14"/>
  <c r="T179" i="11"/>
  <c r="X156" i="2"/>
  <c r="T332" i="18"/>
  <c r="T333" i="18"/>
  <c r="T712" i="17"/>
  <c r="T713" i="17"/>
  <c r="T714" i="17"/>
  <c r="T758" i="16"/>
  <c r="T759" i="16"/>
  <c r="T760" i="16"/>
  <c r="T761" i="16"/>
  <c r="T762" i="16"/>
  <c r="T763" i="16"/>
  <c r="T764" i="16"/>
  <c r="T765" i="16"/>
  <c r="T554" i="15"/>
  <c r="T555" i="15"/>
  <c r="T1077" i="14"/>
  <c r="T1078" i="14"/>
  <c r="T1079" i="14"/>
  <c r="T1080" i="14"/>
  <c r="T1081" i="14"/>
  <c r="T216" i="11"/>
  <c r="X187" i="2"/>
  <c r="T1056" i="16"/>
  <c r="T1057" i="16"/>
  <c r="T1058" i="16"/>
  <c r="T1059" i="16"/>
  <c r="T1060" i="16"/>
  <c r="T1061" i="16"/>
  <c r="T1071" i="16"/>
  <c r="T987" i="17"/>
  <c r="T988" i="17"/>
  <c r="T989" i="17"/>
  <c r="T990" i="17"/>
  <c r="T997" i="17"/>
  <c r="T998" i="17"/>
  <c r="T999" i="17"/>
  <c r="T449" i="18"/>
  <c r="T448" i="18"/>
  <c r="T973" i="17"/>
  <c r="T974" i="17"/>
  <c r="T985" i="17"/>
  <c r="T761" i="15"/>
  <c r="T768" i="15"/>
  <c r="T769" i="15"/>
  <c r="T772" i="15"/>
  <c r="T773" i="15"/>
  <c r="T776" i="15"/>
  <c r="T777" i="15"/>
  <c r="T1542" i="14"/>
  <c r="T1541" i="14"/>
  <c r="T1540" i="14"/>
  <c r="T1539" i="14"/>
  <c r="T1538" i="14"/>
  <c r="T1537" i="14"/>
  <c r="T1536" i="14"/>
  <c r="T1535" i="14"/>
  <c r="T1529" i="14"/>
  <c r="T1528" i="14"/>
  <c r="T1527" i="14"/>
  <c r="T1526" i="14"/>
  <c r="T1525" i="14"/>
  <c r="T1518" i="14"/>
  <c r="T1517" i="14"/>
  <c r="T1516" i="14"/>
  <c r="T1515" i="14"/>
  <c r="T1514" i="14"/>
  <c r="T1513" i="14"/>
  <c r="T1492" i="14"/>
  <c r="T1491" i="14"/>
  <c r="T447" i="18"/>
  <c r="T458" i="18"/>
  <c r="T461" i="18"/>
  <c r="T462" i="18"/>
  <c r="T928" i="17"/>
  <c r="T929" i="17"/>
  <c r="T930" i="17"/>
  <c r="T931" i="17"/>
  <c r="T972" i="17"/>
  <c r="T986" i="17"/>
  <c r="T1411" i="14"/>
  <c r="T1412" i="14"/>
  <c r="T1413" i="14"/>
  <c r="T1414" i="14"/>
  <c r="T1415" i="14"/>
  <c r="T1416" i="14"/>
  <c r="T1417" i="14"/>
  <c r="T1418" i="14"/>
  <c r="T1419" i="14"/>
  <c r="T913" i="17"/>
  <c r="T914" i="17"/>
  <c r="T915" i="17"/>
  <c r="T916" i="17"/>
  <c r="T917" i="17"/>
  <c r="T918" i="17"/>
  <c r="T919" i="17"/>
  <c r="T983" i="16"/>
  <c r="T984" i="16"/>
  <c r="T985" i="16"/>
  <c r="T986" i="16"/>
  <c r="T1022" i="16"/>
  <c r="T1023" i="16"/>
  <c r="T1024" i="16"/>
  <c r="T1025" i="16"/>
  <c r="T1026" i="16"/>
  <c r="T1027" i="16"/>
  <c r="T1028" i="16"/>
  <c r="T1048" i="16"/>
  <c r="T1049" i="16"/>
  <c r="T1050" i="16"/>
  <c r="T1054" i="16"/>
  <c r="T1055" i="16"/>
  <c r="T411" i="18"/>
  <c r="T880" i="17"/>
  <c r="T881" i="17"/>
  <c r="T882" i="17"/>
  <c r="T883" i="17"/>
  <c r="T884" i="17"/>
  <c r="T885" i="17"/>
  <c r="T923" i="17"/>
  <c r="T924" i="17"/>
  <c r="T895" i="17"/>
  <c r="T896" i="17"/>
  <c r="T897" i="17"/>
  <c r="T898" i="17"/>
  <c r="T907" i="17"/>
  <c r="T908" i="17"/>
  <c r="T909" i="17"/>
  <c r="T910" i="17"/>
  <c r="T911" i="17"/>
  <c r="T912" i="17"/>
  <c r="T920" i="17"/>
  <c r="T921" i="17"/>
  <c r="T922" i="17"/>
  <c r="T925" i="16"/>
  <c r="T926" i="16"/>
  <c r="T927" i="16"/>
  <c r="T928" i="16"/>
  <c r="T929" i="16"/>
  <c r="T930" i="16"/>
  <c r="T931" i="16"/>
  <c r="T932" i="16"/>
  <c r="T933" i="16"/>
  <c r="T979" i="16"/>
  <c r="T960" i="16"/>
  <c r="T961" i="16"/>
  <c r="T962" i="16"/>
  <c r="T963" i="16"/>
  <c r="T980" i="16"/>
  <c r="T972" i="16"/>
  <c r="T973" i="16"/>
  <c r="T974" i="16"/>
  <c r="T975" i="16"/>
  <c r="T720" i="15"/>
  <c r="T760" i="15"/>
  <c r="T694" i="15"/>
  <c r="T695" i="15"/>
  <c r="T701" i="15"/>
  <c r="T702" i="15"/>
  <c r="T703" i="15"/>
  <c r="T704" i="15"/>
  <c r="T705" i="15"/>
  <c r="T1397" i="14"/>
  <c r="T1398" i="14"/>
  <c r="T1399" i="14"/>
  <c r="T1400" i="14"/>
  <c r="T1366" i="14"/>
  <c r="T1367" i="14"/>
  <c r="T1368" i="14"/>
  <c r="T1369" i="14"/>
  <c r="T1370" i="14"/>
  <c r="T1371" i="14"/>
  <c r="T1387" i="14"/>
  <c r="T1388" i="14"/>
  <c r="T1389" i="14"/>
  <c r="T1390" i="14"/>
  <c r="T1391" i="14"/>
  <c r="T1392" i="14"/>
  <c r="T1393" i="14"/>
  <c r="T1394" i="14"/>
  <c r="T1401" i="14"/>
  <c r="T1410" i="14"/>
  <c r="T1420" i="14"/>
  <c r="T276" i="11"/>
  <c r="T277" i="11"/>
  <c r="T281" i="11"/>
  <c r="T282" i="11"/>
  <c r="T284" i="11"/>
  <c r="T285" i="11"/>
  <c r="T286" i="11"/>
  <c r="T287" i="11"/>
  <c r="T288" i="11"/>
  <c r="T289" i="11"/>
  <c r="T303" i="11"/>
  <c r="T309" i="11"/>
  <c r="T127" i="14"/>
  <c r="T135" i="14"/>
  <c r="T1372" i="14"/>
  <c r="T1373" i="14"/>
  <c r="T1374" i="14"/>
  <c r="T1375" i="14"/>
  <c r="T1376" i="14"/>
  <c r="T1377" i="14"/>
  <c r="T1378" i="14"/>
  <c r="T1551" i="14"/>
  <c r="T1552" i="14"/>
  <c r="T1553" i="14"/>
  <c r="T1554" i="14"/>
  <c r="T1555" i="14"/>
  <c r="T474" i="18"/>
  <c r="T1017" i="17"/>
  <c r="T320" i="11"/>
  <c r="T469" i="18"/>
  <c r="T1006" i="17"/>
  <c r="T1007" i="17"/>
  <c r="T1014" i="17"/>
  <c r="T1015" i="17"/>
  <c r="T1074" i="16"/>
  <c r="T1075" i="16"/>
  <c r="T1076" i="16"/>
  <c r="T1077" i="16"/>
  <c r="T1089" i="16"/>
  <c r="T1090" i="16"/>
  <c r="T788" i="15"/>
  <c r="T789" i="15"/>
  <c r="T1348" i="14"/>
  <c r="T1349" i="14"/>
  <c r="T1395" i="14"/>
  <c r="T1396" i="14"/>
  <c r="T1421" i="14"/>
  <c r="T1487" i="14"/>
  <c r="T1488" i="14"/>
  <c r="T1489" i="14"/>
  <c r="T1490" i="14"/>
  <c r="T1556" i="14"/>
  <c r="T1570" i="14"/>
  <c r="T1571" i="14"/>
  <c r="T1572" i="14"/>
  <c r="T1573" i="14"/>
  <c r="T1574" i="14"/>
  <c r="T1402" i="14"/>
  <c r="T1403" i="14"/>
  <c r="T1404" i="14"/>
  <c r="T468" i="18"/>
  <c r="T473" i="18"/>
  <c r="T1016" i="17"/>
  <c r="T781" i="15"/>
  <c r="T1405" i="14"/>
  <c r="T1406" i="14"/>
  <c r="T315" i="11"/>
  <c r="T319" i="11"/>
  <c r="T392" i="18"/>
  <c r="T385" i="18"/>
  <c r="T658" i="15"/>
  <c r="T659" i="15"/>
  <c r="T664" i="15"/>
  <c r="T665" i="15"/>
  <c r="T670" i="15"/>
  <c r="T671" i="15"/>
  <c r="T674" i="15"/>
  <c r="T676" i="15"/>
  <c r="T677" i="15"/>
  <c r="T678" i="15"/>
  <c r="T679" i="15"/>
  <c r="T684" i="15"/>
  <c r="T685" i="15"/>
  <c r="T686" i="15"/>
  <c r="T687" i="15"/>
  <c r="T709" i="15"/>
  <c r="T710" i="15"/>
  <c r="T711" i="15"/>
  <c r="T712" i="15"/>
  <c r="T713" i="15"/>
  <c r="T714" i="15"/>
  <c r="T715" i="15"/>
  <c r="T716" i="15"/>
  <c r="T717" i="15"/>
  <c r="T718" i="15"/>
  <c r="T719" i="15"/>
  <c r="T1240" i="14"/>
  <c r="T1241" i="14"/>
  <c r="T1242" i="14"/>
  <c r="T1255" i="14"/>
  <c r="T1256" i="14"/>
  <c r="T1257" i="14"/>
  <c r="T1258" i="14"/>
  <c r="T1259" i="14"/>
  <c r="T1270" i="14"/>
  <c r="T1271" i="14"/>
  <c r="T1272" i="14"/>
  <c r="T1273" i="14"/>
  <c r="T1274" i="14"/>
  <c r="T1275" i="14"/>
  <c r="T1290" i="14"/>
  <c r="T1291" i="14"/>
  <c r="T1292" i="14"/>
  <c r="T1293" i="14"/>
  <c r="T1294" i="14"/>
  <c r="T1301" i="14"/>
  <c r="T1302" i="14"/>
  <c r="T1303" i="14"/>
  <c r="T1305" i="14"/>
  <c r="T1306" i="14"/>
  <c r="T1307" i="14"/>
  <c r="T1308" i="14"/>
  <c r="T1304" i="14"/>
  <c r="T797" i="17"/>
  <c r="T798" i="17"/>
  <c r="T809" i="17"/>
  <c r="T810" i="17"/>
  <c r="T811" i="17"/>
  <c r="T818" i="17"/>
  <c r="T819" i="17"/>
  <c r="T820" i="17"/>
  <c r="T821" i="17"/>
  <c r="T822" i="17"/>
  <c r="T823" i="17"/>
  <c r="T824" i="17"/>
  <c r="T825" i="17"/>
  <c r="T841" i="17"/>
  <c r="T842" i="17"/>
  <c r="T843" i="17"/>
  <c r="T844" i="17"/>
  <c r="T853" i="17"/>
  <c r="T854" i="17"/>
  <c r="T855" i="17"/>
  <c r="T856" i="17"/>
  <c r="T861" i="17"/>
  <c r="T863" i="17"/>
  <c r="T864" i="17"/>
  <c r="T865" i="17"/>
  <c r="T866" i="17"/>
  <c r="T867" i="17"/>
  <c r="T868" i="17"/>
  <c r="T869" i="17"/>
  <c r="T870" i="17"/>
  <c r="T871" i="17"/>
  <c r="T379" i="18"/>
  <c r="T384" i="18"/>
  <c r="T391" i="18"/>
  <c r="T398" i="18"/>
  <c r="T400" i="18"/>
  <c r="T402" i="18"/>
  <c r="T403" i="18"/>
  <c r="T404" i="18"/>
  <c r="T407" i="18"/>
  <c r="T408" i="18"/>
  <c r="T410" i="18"/>
  <c r="T419" i="18"/>
  <c r="T422" i="18"/>
  <c r="T423" i="18"/>
  <c r="T248" i="11"/>
  <c r="T254" i="11"/>
  <c r="T258" i="11"/>
  <c r="T262" i="11"/>
  <c r="T267" i="11"/>
  <c r="T269" i="11"/>
  <c r="T271" i="11"/>
  <c r="T272" i="11"/>
  <c r="T273" i="11"/>
  <c r="T311" i="11"/>
  <c r="T345" i="18"/>
  <c r="T331" i="18"/>
  <c r="T322" i="18"/>
  <c r="T313" i="18"/>
  <c r="T205" i="11"/>
  <c r="T1025" i="14"/>
  <c r="T1026" i="14"/>
  <c r="T1027" i="14"/>
  <c r="T1028" i="14"/>
  <c r="T1029" i="14"/>
  <c r="T1030" i="14"/>
  <c r="T1031" i="14"/>
  <c r="T1047" i="14"/>
  <c r="T1048" i="14"/>
  <c r="T1049" i="14"/>
  <c r="T1050" i="14"/>
  <c r="T1051" i="14"/>
  <c r="T1052" i="14"/>
  <c r="T1053" i="14"/>
  <c r="T1054" i="14"/>
  <c r="T1055" i="14"/>
  <c r="T1056" i="14"/>
  <c r="T1072" i="14"/>
  <c r="T1073" i="14"/>
  <c r="T1074" i="14"/>
  <c r="T1075" i="14"/>
  <c r="T1076" i="14"/>
  <c r="T1097" i="14"/>
  <c r="T1098" i="14"/>
  <c r="T1099" i="14"/>
  <c r="T1100" i="14"/>
  <c r="T1101" i="14"/>
  <c r="T1102" i="14"/>
  <c r="T1103" i="14"/>
  <c r="T1104" i="14"/>
  <c r="T1105" i="14"/>
  <c r="T1106" i="14"/>
  <c r="T1117" i="14"/>
  <c r="T1118" i="14"/>
  <c r="T1119" i="14"/>
  <c r="T1120" i="14"/>
  <c r="T1121" i="14"/>
  <c r="T1122" i="14"/>
  <c r="T1123" i="14"/>
  <c r="T1124" i="14"/>
  <c r="T1125" i="14"/>
  <c r="T1126" i="14"/>
  <c r="T1127" i="14"/>
  <c r="T1133" i="14"/>
  <c r="T1134" i="14"/>
  <c r="T1135" i="14"/>
  <c r="T1136" i="14"/>
  <c r="T1137" i="14"/>
  <c r="T1149" i="14"/>
  <c r="T1150" i="14"/>
  <c r="T1151" i="14"/>
  <c r="T1152" i="14"/>
  <c r="T1153" i="14"/>
  <c r="T1154" i="14"/>
  <c r="T1155" i="14"/>
  <c r="T1156" i="14"/>
  <c r="T1210" i="14"/>
  <c r="T1211" i="14"/>
  <c r="T1212" i="14"/>
  <c r="T1213" i="14"/>
  <c r="T312" i="18"/>
  <c r="T321" i="18"/>
  <c r="T323" i="18"/>
  <c r="T330" i="18"/>
  <c r="T343" i="18"/>
  <c r="T344" i="18"/>
  <c r="T349" i="18"/>
  <c r="T350" i="18"/>
  <c r="T352" i="18"/>
  <c r="T357" i="18"/>
  <c r="T372" i="18"/>
  <c r="T424" i="18"/>
  <c r="T203" i="11"/>
  <c r="T204" i="11"/>
  <c r="T210" i="11"/>
  <c r="T211" i="11"/>
  <c r="T215" i="11"/>
  <c r="T221" i="11"/>
  <c r="T222" i="11"/>
  <c r="T226" i="11"/>
  <c r="T227" i="11"/>
  <c r="T229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72" i="14"/>
  <c r="T73" i="14"/>
  <c r="T635" i="17"/>
  <c r="T636" i="17"/>
  <c r="T637" i="17"/>
  <c r="T641" i="17"/>
  <c r="T642" i="17"/>
  <c r="T643" i="17"/>
  <c r="T644" i="17"/>
  <c r="T645" i="17"/>
  <c r="T646" i="17"/>
  <c r="T647" i="17"/>
  <c r="T648" i="17"/>
  <c r="T649" i="17"/>
  <c r="T650" i="17"/>
  <c r="T651" i="17"/>
  <c r="T652" i="17"/>
  <c r="T653" i="17"/>
  <c r="T654" i="17"/>
  <c r="T655" i="17"/>
  <c r="T656" i="17"/>
  <c r="T657" i="17"/>
  <c r="T658" i="17"/>
  <c r="T659" i="17"/>
  <c r="T660" i="17"/>
  <c r="T661" i="17"/>
  <c r="T662" i="17"/>
  <c r="T663" i="17"/>
  <c r="T664" i="17"/>
  <c r="T665" i="17"/>
  <c r="T666" i="17"/>
  <c r="T667" i="17"/>
  <c r="T668" i="17"/>
  <c r="T678" i="17"/>
  <c r="T679" i="17"/>
  <c r="T680" i="17"/>
  <c r="T681" i="17"/>
  <c r="T682" i="17"/>
  <c r="T683" i="17"/>
  <c r="T684" i="17"/>
  <c r="T685" i="17"/>
  <c r="T686" i="17"/>
  <c r="T680" i="16"/>
  <c r="T681" i="16"/>
  <c r="T682" i="16"/>
  <c r="T683" i="16"/>
  <c r="T688" i="16"/>
  <c r="T689" i="16"/>
  <c r="T690" i="16"/>
  <c r="T691" i="16"/>
  <c r="T692" i="16"/>
  <c r="T693" i="16"/>
  <c r="T694" i="16"/>
  <c r="T695" i="16"/>
  <c r="T696" i="16"/>
  <c r="T697" i="16"/>
  <c r="T698" i="16"/>
  <c r="T699" i="16"/>
  <c r="T700" i="16"/>
  <c r="T701" i="16"/>
  <c r="T702" i="16"/>
  <c r="T703" i="16"/>
  <c r="T704" i="16"/>
  <c r="T705" i="16"/>
  <c r="T706" i="16"/>
  <c r="T707" i="16"/>
  <c r="T708" i="16"/>
  <c r="T709" i="16"/>
  <c r="T710" i="16"/>
  <c r="T711" i="16"/>
  <c r="T712" i="16"/>
  <c r="T713" i="16"/>
  <c r="T714" i="16"/>
  <c r="T715" i="16"/>
  <c r="T736" i="16"/>
  <c r="T737" i="16"/>
  <c r="T738" i="16"/>
  <c r="T739" i="16"/>
  <c r="T740" i="16"/>
  <c r="T741" i="16"/>
  <c r="T742" i="16"/>
  <c r="T753" i="16"/>
  <c r="T754" i="16"/>
  <c r="T755" i="16"/>
  <c r="T756" i="16"/>
  <c r="T757" i="16"/>
  <c r="T784" i="16"/>
  <c r="T785" i="16"/>
  <c r="T786" i="16"/>
  <c r="T787" i="16"/>
  <c r="T792" i="16"/>
  <c r="T793" i="16"/>
  <c r="T794" i="16"/>
  <c r="T795" i="16"/>
  <c r="T796" i="16"/>
  <c r="T797" i="16"/>
  <c r="T800" i="16"/>
  <c r="T801" i="16"/>
  <c r="T806" i="16"/>
  <c r="T839" i="16"/>
  <c r="T840" i="16"/>
  <c r="T513" i="15"/>
  <c r="T514" i="15"/>
  <c r="T517" i="15"/>
  <c r="T518" i="15"/>
  <c r="T519" i="15"/>
  <c r="T520" i="15"/>
  <c r="T521" i="15"/>
  <c r="T522" i="15"/>
  <c r="T523" i="15"/>
  <c r="T524" i="15"/>
  <c r="T525" i="15"/>
  <c r="T526" i="15"/>
  <c r="T527" i="15"/>
  <c r="T528" i="15"/>
  <c r="T529" i="15"/>
  <c r="T530" i="15"/>
  <c r="T531" i="15"/>
  <c r="T532" i="15"/>
  <c r="T533" i="15"/>
  <c r="T534" i="15"/>
  <c r="T541" i="15"/>
  <c r="T542" i="15"/>
  <c r="T543" i="15"/>
  <c r="T544" i="15"/>
  <c r="T552" i="15"/>
  <c r="T553" i="15"/>
  <c r="T562" i="15"/>
  <c r="T563" i="15"/>
  <c r="T977" i="14"/>
  <c r="T978" i="14"/>
  <c r="T979" i="14"/>
  <c r="T980" i="14"/>
  <c r="T981" i="14"/>
  <c r="T982" i="14"/>
  <c r="T989" i="14"/>
  <c r="T990" i="14"/>
  <c r="T991" i="14"/>
  <c r="T992" i="14"/>
  <c r="T993" i="14"/>
  <c r="T994" i="14"/>
  <c r="T995" i="14"/>
  <c r="T996" i="14"/>
  <c r="T997" i="14"/>
  <c r="T998" i="14"/>
  <c r="T999" i="14"/>
  <c r="T1000" i="14"/>
  <c r="T1001" i="14"/>
  <c r="T1002" i="14"/>
  <c r="T1003" i="14"/>
  <c r="T1004" i="14"/>
  <c r="T1005" i="14"/>
  <c r="T1006" i="14"/>
  <c r="T1007" i="14"/>
  <c r="T1008" i="14"/>
  <c r="T1009" i="14"/>
  <c r="T11" i="11"/>
  <c r="T17" i="11"/>
  <c r="T18" i="11"/>
  <c r="T22" i="11"/>
  <c r="T23" i="11"/>
  <c r="T24" i="11"/>
  <c r="T25" i="11"/>
  <c r="T30" i="11"/>
  <c r="T31" i="11"/>
  <c r="T35" i="11"/>
  <c r="T36" i="11"/>
  <c r="T40" i="11"/>
  <c r="T41" i="11"/>
  <c r="T45" i="11"/>
  <c r="T46" i="11"/>
  <c r="T51" i="11"/>
  <c r="T52" i="11"/>
  <c r="T53" i="11"/>
  <c r="T55" i="11"/>
  <c r="T56" i="11"/>
  <c r="T57" i="11"/>
  <c r="T61" i="11"/>
  <c r="T62" i="11"/>
  <c r="T63" i="11"/>
  <c r="T64" i="11"/>
  <c r="T65" i="11"/>
  <c r="T66" i="11"/>
  <c r="T70" i="11"/>
  <c r="T71" i="11"/>
  <c r="T72" i="11"/>
  <c r="T73" i="11"/>
  <c r="T77" i="11"/>
  <c r="T78" i="11"/>
  <c r="T81" i="11"/>
  <c r="T84" i="11"/>
  <c r="T86" i="11"/>
  <c r="T88" i="11"/>
  <c r="T90" i="11"/>
  <c r="T91" i="11"/>
  <c r="T92" i="11"/>
  <c r="T94" i="11"/>
  <c r="T95" i="11"/>
  <c r="T96" i="11"/>
  <c r="T99" i="11"/>
  <c r="T100" i="11"/>
  <c r="T101" i="11"/>
  <c r="T105" i="11"/>
  <c r="T106" i="11"/>
  <c r="T109" i="11"/>
  <c r="T110" i="11"/>
  <c r="T111" i="11"/>
  <c r="T112" i="11"/>
  <c r="T118" i="11"/>
  <c r="T119" i="11"/>
  <c r="T120" i="11"/>
  <c r="T126" i="11"/>
  <c r="T127" i="11"/>
  <c r="T132" i="11"/>
  <c r="T136" i="11"/>
  <c r="T139" i="11"/>
  <c r="T143" i="11"/>
  <c r="T144" i="11"/>
  <c r="T148" i="11"/>
  <c r="T155" i="11"/>
  <c r="T156" i="11"/>
  <c r="T157" i="11"/>
  <c r="T158" i="11"/>
  <c r="T159" i="11"/>
  <c r="T160" i="11"/>
  <c r="T161" i="11"/>
  <c r="T163" i="11"/>
  <c r="T164" i="11"/>
  <c r="T165" i="11"/>
  <c r="T166" i="11"/>
  <c r="T167" i="11"/>
  <c r="T168" i="11"/>
  <c r="T169" i="11"/>
  <c r="T171" i="11"/>
  <c r="T173" i="11"/>
  <c r="T174" i="11"/>
  <c r="T175" i="11"/>
  <c r="T176" i="11"/>
  <c r="T177" i="11"/>
  <c r="T178" i="11"/>
  <c r="T180" i="11"/>
  <c r="T181" i="11"/>
  <c r="T182" i="11"/>
  <c r="T183" i="11"/>
  <c r="T187" i="11"/>
  <c r="T188" i="11"/>
  <c r="T189" i="11"/>
  <c r="T190" i="11"/>
  <c r="T191" i="11"/>
  <c r="T192" i="11"/>
  <c r="T193" i="11"/>
  <c r="T194" i="11"/>
  <c r="T197" i="11"/>
  <c r="T198" i="11"/>
  <c r="T199" i="11"/>
  <c r="T200" i="11"/>
  <c r="T201" i="11"/>
  <c r="T202" i="11"/>
  <c r="T230" i="11"/>
  <c r="T235" i="11"/>
  <c r="T313" i="11"/>
  <c r="T298" i="18" l="1"/>
  <c r="T299" i="18"/>
  <c r="T304" i="18"/>
  <c r="T305" i="18"/>
  <c r="T306" i="18"/>
  <c r="T307" i="18"/>
  <c r="T308" i="18"/>
  <c r="T309" i="18"/>
  <c r="T310" i="18"/>
  <c r="T311" i="18"/>
  <c r="T425" i="18"/>
  <c r="T688" i="17"/>
  <c r="T689" i="17"/>
  <c r="T709" i="17"/>
  <c r="T710" i="17"/>
  <c r="T711" i="17"/>
  <c r="T725" i="17"/>
  <c r="T726" i="17"/>
  <c r="T727" i="17"/>
  <c r="T728" i="17"/>
  <c r="T729" i="17"/>
  <c r="T730" i="17"/>
  <c r="T737" i="17"/>
  <c r="T738" i="17"/>
  <c r="T739" i="17"/>
  <c r="T740" i="17"/>
  <c r="T741" i="17"/>
  <c r="T742" i="17"/>
  <c r="T743" i="17"/>
  <c r="T744" i="17"/>
  <c r="T745" i="17"/>
  <c r="T746" i="17"/>
  <c r="T747" i="17"/>
  <c r="T757" i="17"/>
  <c r="T758" i="17"/>
  <c r="T759" i="17"/>
  <c r="T766" i="17"/>
  <c r="T796" i="17"/>
  <c r="T872" i="17"/>
  <c r="T853" i="16"/>
  <c r="T862" i="16"/>
  <c r="T863" i="16"/>
  <c r="T864" i="16"/>
  <c r="T865" i="16"/>
  <c r="T876" i="16"/>
  <c r="T877" i="16"/>
  <c r="T878" i="16"/>
  <c r="T879" i="16"/>
  <c r="T886" i="16"/>
  <c r="T887" i="16"/>
  <c r="T888" i="16"/>
  <c r="T889" i="16"/>
  <c r="T890" i="16"/>
  <c r="T896" i="16"/>
  <c r="T898" i="16"/>
  <c r="T899" i="16"/>
  <c r="T900" i="16"/>
  <c r="T901" i="16"/>
  <c r="T902" i="16"/>
  <c r="T903" i="16"/>
  <c r="T916" i="16"/>
  <c r="T917" i="16"/>
  <c r="T850" i="16"/>
  <c r="T851" i="16"/>
  <c r="T852" i="16"/>
  <c r="T918" i="16"/>
  <c r="T919" i="16"/>
  <c r="T920" i="16"/>
  <c r="T921" i="16"/>
  <c r="T922" i="16"/>
  <c r="T923" i="16"/>
  <c r="T924" i="16"/>
  <c r="T565" i="15"/>
  <c r="T566" i="15"/>
  <c r="T567" i="15"/>
  <c r="T568" i="15"/>
  <c r="T569" i="15"/>
  <c r="T570" i="15"/>
  <c r="T571" i="15"/>
  <c r="T572" i="15"/>
  <c r="T586" i="15"/>
  <c r="T587" i="15"/>
  <c r="T588" i="15"/>
  <c r="T589" i="15"/>
  <c r="T592" i="15"/>
  <c r="T593" i="15"/>
  <c r="T594" i="15"/>
  <c r="T595" i="15"/>
  <c r="T596" i="15"/>
  <c r="T608" i="15"/>
  <c r="T629" i="15"/>
  <c r="T630" i="15"/>
  <c r="T631" i="15"/>
  <c r="T632" i="15"/>
  <c r="T633" i="15"/>
  <c r="T1010" i="14"/>
  <c r="T1011" i="14"/>
  <c r="T1012" i="14"/>
  <c r="T1013" i="14"/>
  <c r="T1014" i="14"/>
  <c r="T1015" i="14"/>
  <c r="T1016" i="14"/>
  <c r="T1017" i="14"/>
  <c r="T1018" i="14"/>
  <c r="T1019" i="14"/>
  <c r="T1020" i="14"/>
  <c r="T1021" i="14"/>
  <c r="T1022" i="14"/>
  <c r="T1023" i="14"/>
  <c r="T1024" i="14"/>
  <c r="T1214" i="14"/>
  <c r="T1215" i="14"/>
  <c r="T1238" i="14"/>
  <c r="T1239" i="14"/>
  <c r="T1318" i="14"/>
  <c r="T1319" i="14"/>
  <c r="T1320" i="14"/>
  <c r="T1321" i="14"/>
  <c r="T1322" i="14"/>
  <c r="T1323" i="14"/>
  <c r="T1324" i="14"/>
  <c r="T1325" i="14"/>
  <c r="T1326" i="14"/>
  <c r="T1327" i="14"/>
  <c r="T632" i="17"/>
  <c r="T633" i="17"/>
  <c r="T634" i="17"/>
  <c r="T687" i="17"/>
  <c r="T630" i="17"/>
  <c r="T293" i="18"/>
  <c r="T294" i="18"/>
  <c r="T295" i="18"/>
  <c r="T940" i="14"/>
  <c r="T941" i="14"/>
  <c r="T942" i="14"/>
  <c r="T943" i="14"/>
  <c r="T944" i="14"/>
  <c r="T945" i="14"/>
  <c r="T946" i="14"/>
  <c r="T947" i="14"/>
  <c r="T948" i="14"/>
  <c r="T949" i="14"/>
  <c r="T950" i="14"/>
  <c r="T951" i="14"/>
  <c r="T952" i="14"/>
  <c r="T953" i="14"/>
  <c r="T954" i="14"/>
  <c r="T955" i="14"/>
  <c r="T956" i="14"/>
  <c r="T957" i="14"/>
  <c r="T958" i="14"/>
  <c r="T959" i="14"/>
  <c r="T283" i="18"/>
  <c r="T289" i="18"/>
  <c r="T290" i="18"/>
  <c r="T291" i="18"/>
  <c r="T292" i="18"/>
  <c r="T296" i="18"/>
  <c r="T297" i="18"/>
  <c r="T600" i="17"/>
  <c r="T601" i="17"/>
  <c r="T602" i="17"/>
  <c r="T603" i="17"/>
  <c r="T610" i="17"/>
  <c r="T611" i="17"/>
  <c r="T612" i="17"/>
  <c r="T613" i="17"/>
  <c r="T614" i="17"/>
  <c r="T615" i="17"/>
  <c r="T616" i="17"/>
  <c r="T617" i="17"/>
  <c r="T618" i="17"/>
  <c r="T619" i="17"/>
  <c r="T620" i="17"/>
  <c r="T621" i="17"/>
  <c r="T622" i="17"/>
  <c r="T623" i="17"/>
  <c r="T624" i="17"/>
  <c r="T625" i="17"/>
  <c r="T626" i="17"/>
  <c r="T627" i="17"/>
  <c r="T628" i="17"/>
  <c r="T629" i="17"/>
  <c r="T631" i="17"/>
  <c r="T642" i="16"/>
  <c r="T643" i="16"/>
  <c r="T644" i="16"/>
  <c r="T645" i="16"/>
  <c r="T646" i="16"/>
  <c r="T647" i="16"/>
  <c r="T659" i="16"/>
  <c r="T660" i="16"/>
  <c r="T661" i="16"/>
  <c r="T662" i="16"/>
  <c r="T663" i="16"/>
  <c r="T664" i="16"/>
  <c r="T665" i="16"/>
  <c r="T666" i="16"/>
  <c r="T667" i="16"/>
  <c r="T668" i="16"/>
  <c r="T669" i="16"/>
  <c r="T670" i="16"/>
  <c r="T671" i="16"/>
  <c r="T672" i="16"/>
  <c r="T673" i="16"/>
  <c r="T674" i="16"/>
  <c r="T675" i="16"/>
  <c r="T676" i="16"/>
  <c r="T677" i="16"/>
  <c r="T678" i="16"/>
  <c r="T679" i="16"/>
  <c r="T848" i="16"/>
  <c r="T849" i="16"/>
  <c r="T976" i="16"/>
  <c r="T977" i="16"/>
  <c r="T978" i="16"/>
  <c r="T490" i="15"/>
  <c r="T491" i="15"/>
  <c r="T492" i="15"/>
  <c r="T493" i="15"/>
  <c r="T494" i="15"/>
  <c r="T495" i="15"/>
  <c r="T496" i="15"/>
  <c r="T497" i="15"/>
  <c r="T498" i="15"/>
  <c r="T499" i="15"/>
  <c r="T500" i="15"/>
  <c r="T501" i="15"/>
  <c r="T914" i="14"/>
  <c r="T915" i="14"/>
  <c r="T916" i="14"/>
  <c r="T917" i="14"/>
  <c r="T918" i="14"/>
  <c r="T919" i="14"/>
  <c r="T920" i="14"/>
  <c r="T921" i="14"/>
  <c r="T922" i="14"/>
  <c r="T923" i="14"/>
  <c r="T924" i="14"/>
  <c r="T938" i="14"/>
  <c r="T939" i="14"/>
  <c r="T960" i="14"/>
  <c r="T961" i="14"/>
  <c r="T962" i="14"/>
  <c r="T963" i="14"/>
  <c r="T964" i="14"/>
  <c r="T965" i="14"/>
  <c r="T966" i="14"/>
  <c r="T967" i="14"/>
  <c r="T968" i="14"/>
  <c r="T575" i="17"/>
  <c r="T576" i="17"/>
  <c r="T577" i="17"/>
  <c r="T578" i="17"/>
  <c r="T579" i="17"/>
  <c r="T580" i="17"/>
  <c r="T581" i="17"/>
  <c r="T582" i="17"/>
  <c r="T583" i="17"/>
  <c r="T584" i="17"/>
  <c r="T624" i="16"/>
  <c r="T625" i="16"/>
  <c r="T626" i="16"/>
  <c r="T627" i="16"/>
  <c r="T268" i="18"/>
  <c r="T272" i="18"/>
  <c r="T273" i="18"/>
  <c r="T564" i="17"/>
  <c r="T565" i="17"/>
  <c r="T569" i="17"/>
  <c r="T570" i="17"/>
  <c r="T571" i="17"/>
  <c r="T572" i="17"/>
  <c r="T573" i="17"/>
  <c r="T574" i="17"/>
  <c r="T585" i="17"/>
  <c r="T614" i="16"/>
  <c r="T617" i="16"/>
  <c r="T618" i="16"/>
  <c r="T619" i="16"/>
  <c r="T620" i="16"/>
  <c r="T621" i="16"/>
  <c r="T622" i="16"/>
  <c r="T623" i="16"/>
  <c r="T460" i="15"/>
  <c r="T461" i="15"/>
  <c r="T462" i="15"/>
  <c r="T463" i="15"/>
  <c r="T469" i="15"/>
  <c r="T470" i="15"/>
  <c r="T471" i="15"/>
  <c r="T472" i="15"/>
  <c r="T473" i="15"/>
  <c r="T474" i="15"/>
  <c r="T475" i="15"/>
  <c r="T476" i="15"/>
  <c r="T477" i="15"/>
  <c r="T478" i="15"/>
  <c r="T479" i="15"/>
  <c r="T482" i="15"/>
  <c r="T483" i="15"/>
  <c r="T484" i="15"/>
  <c r="T864" i="14"/>
  <c r="T865" i="14"/>
  <c r="T866" i="14"/>
  <c r="T867" i="14"/>
  <c r="T868" i="14"/>
  <c r="T875" i="14"/>
  <c r="T876" i="14"/>
  <c r="T877" i="14"/>
  <c r="T878" i="14"/>
  <c r="T879" i="14"/>
  <c r="T880" i="14"/>
  <c r="T881" i="14"/>
  <c r="T882" i="14"/>
  <c r="T883" i="14"/>
  <c r="T884" i="14"/>
  <c r="T885" i="14"/>
  <c r="T886" i="14"/>
  <c r="T887" i="14"/>
  <c r="T888" i="14"/>
  <c r="T889" i="14"/>
  <c r="T890" i="14"/>
  <c r="T891" i="14"/>
  <c r="T892" i="14"/>
  <c r="T893" i="14"/>
  <c r="T894" i="14"/>
  <c r="T895" i="14"/>
  <c r="T896" i="14"/>
  <c r="T897" i="14"/>
  <c r="T898" i="14"/>
  <c r="T899" i="14"/>
  <c r="T900" i="14"/>
  <c r="T901" i="14"/>
  <c r="T902" i="14"/>
  <c r="T903" i="14"/>
  <c r="T904" i="14"/>
  <c r="T274" i="18"/>
  <c r="T275" i="18"/>
  <c r="T276" i="18"/>
  <c r="T277" i="18"/>
  <c r="T278" i="18"/>
  <c r="T279" i="18"/>
  <c r="T281" i="18"/>
  <c r="T282" i="18"/>
  <c r="T426" i="18"/>
  <c r="T427" i="18"/>
  <c r="T428" i="18"/>
  <c r="T845" i="14"/>
  <c r="T846" i="14"/>
  <c r="T847" i="14"/>
  <c r="T848" i="14"/>
  <c r="T849" i="14"/>
  <c r="T850" i="14"/>
  <c r="T851" i="14"/>
  <c r="T852" i="14"/>
  <c r="T853" i="14"/>
  <c r="T854" i="14"/>
  <c r="T855" i="14"/>
  <c r="T863" i="14"/>
  <c r="T905" i="14"/>
  <c r="T906" i="14"/>
  <c r="T912" i="14"/>
  <c r="T913" i="14"/>
  <c r="T545" i="17"/>
  <c r="T546" i="17"/>
  <c r="T547" i="17"/>
  <c r="T548" i="17"/>
  <c r="T549" i="17"/>
  <c r="T550" i="17"/>
  <c r="T551" i="17"/>
  <c r="T552" i="17"/>
  <c r="T553" i="17"/>
  <c r="T554" i="17"/>
  <c r="T555" i="17"/>
  <c r="T556" i="17"/>
  <c r="T557" i="17"/>
  <c r="T558" i="17"/>
  <c r="T559" i="17"/>
  <c r="T601" i="16"/>
  <c r="T602" i="16"/>
  <c r="T603" i="16"/>
  <c r="T604" i="16"/>
  <c r="T605" i="16"/>
  <c r="T606" i="16"/>
  <c r="T607" i="16"/>
  <c r="T608" i="16"/>
  <c r="T609" i="16"/>
  <c r="T610" i="16"/>
  <c r="T613" i="16"/>
  <c r="T628" i="16"/>
  <c r="T629" i="16"/>
  <c r="T630" i="16"/>
  <c r="T631" i="16"/>
  <c r="T632" i="16"/>
  <c r="T633" i="16"/>
  <c r="T634" i="16"/>
  <c r="T635" i="16"/>
  <c r="T833" i="14"/>
  <c r="T834" i="14"/>
  <c r="T835" i="14"/>
  <c r="T836" i="14"/>
  <c r="T837" i="14"/>
  <c r="T838" i="14"/>
  <c r="T839" i="14"/>
  <c r="T840" i="14"/>
  <c r="T841" i="14"/>
  <c r="T842" i="14"/>
  <c r="T843" i="14"/>
  <c r="T900" i="17"/>
  <c r="T901" i="17"/>
  <c r="T902" i="17"/>
  <c r="T1005" i="17"/>
  <c r="T965" i="16"/>
  <c r="T966" i="16"/>
  <c r="T967" i="16"/>
  <c r="T968" i="16"/>
  <c r="T1073" i="16"/>
  <c r="T696" i="15"/>
  <c r="T697" i="15"/>
  <c r="T780" i="15"/>
  <c r="T1346" i="14"/>
  <c r="T1341" i="14"/>
  <c r="T1342" i="14"/>
  <c r="T1343" i="14"/>
  <c r="T1344" i="14"/>
  <c r="T1345" i="14"/>
  <c r="T420" i="18"/>
  <c r="T899" i="17"/>
  <c r="T964" i="16"/>
  <c r="T1340" i="14"/>
  <c r="T438" i="15"/>
  <c r="T439" i="15"/>
  <c r="T440" i="15"/>
  <c r="T441" i="15"/>
  <c r="T442" i="15"/>
  <c r="T443" i="15"/>
  <c r="T444" i="15"/>
  <c r="T445" i="15"/>
  <c r="T446" i="15"/>
  <c r="T447" i="15"/>
  <c r="T448" i="15"/>
  <c r="T449" i="15"/>
  <c r="T450" i="15"/>
  <c r="T451" i="15"/>
  <c r="T452" i="15"/>
  <c r="T459" i="15"/>
  <c r="T485" i="15"/>
  <c r="T502" i="15"/>
  <c r="T503" i="15"/>
  <c r="T504" i="15"/>
  <c r="T505" i="15"/>
  <c r="T819" i="14"/>
  <c r="T820" i="14"/>
  <c r="T821" i="14"/>
  <c r="T822" i="14"/>
  <c r="T823" i="14"/>
  <c r="T824" i="14"/>
  <c r="T825" i="14"/>
  <c r="T826" i="14"/>
  <c r="T827" i="14"/>
  <c r="T828" i="14"/>
  <c r="T829" i="14"/>
  <c r="T830" i="14"/>
  <c r="T587" i="16"/>
  <c r="T588" i="16"/>
  <c r="T589" i="16"/>
  <c r="T590" i="16"/>
  <c r="T591" i="16"/>
  <c r="T592" i="16"/>
  <c r="T593" i="16"/>
  <c r="T594" i="16"/>
  <c r="T595" i="16"/>
  <c r="T596" i="16"/>
  <c r="T597" i="16"/>
  <c r="T598" i="16"/>
  <c r="T532" i="17"/>
  <c r="T533" i="17"/>
  <c r="T534" i="17"/>
  <c r="T535" i="17"/>
  <c r="T536" i="17"/>
  <c r="T537" i="17"/>
  <c r="T538" i="17"/>
  <c r="T539" i="17"/>
  <c r="T540" i="17"/>
  <c r="T541" i="17"/>
  <c r="T542" i="17"/>
  <c r="T543" i="17"/>
  <c r="T544" i="17"/>
  <c r="T563" i="17"/>
  <c r="T586" i="17"/>
  <c r="T587" i="17"/>
  <c r="T588" i="17"/>
  <c r="T589" i="17"/>
  <c r="T590" i="17"/>
  <c r="T257" i="18"/>
  <c r="T258" i="18"/>
  <c r="T259" i="18"/>
  <c r="T260" i="18"/>
  <c r="T261" i="18"/>
  <c r="T262" i="18"/>
  <c r="T263" i="18"/>
  <c r="T264" i="18"/>
  <c r="T267" i="18"/>
  <c r="T831" i="14"/>
  <c r="T832" i="14"/>
  <c r="T844" i="14"/>
  <c r="T969" i="14"/>
  <c r="T970" i="14"/>
  <c r="T971" i="14"/>
  <c r="T972" i="14"/>
  <c r="T973" i="14"/>
  <c r="T974" i="14"/>
  <c r="T975" i="14"/>
  <c r="T976" i="14"/>
  <c r="T1328" i="14"/>
  <c r="T525" i="17"/>
  <c r="T526" i="17"/>
  <c r="T527" i="17"/>
  <c r="T591" i="17"/>
  <c r="T592" i="17"/>
  <c r="T598" i="17"/>
  <c r="T599" i="17"/>
  <c r="T873" i="17"/>
  <c r="T925" i="17"/>
  <c r="T926" i="17"/>
  <c r="T577" i="16"/>
  <c r="T578" i="16"/>
  <c r="T579" i="16"/>
  <c r="T580" i="16"/>
  <c r="T581" i="16"/>
  <c r="T599" i="16"/>
  <c r="T600" i="16"/>
  <c r="T636" i="16"/>
  <c r="T640" i="16"/>
  <c r="T252" i="18"/>
  <c r="T792" i="14"/>
  <c r="T793" i="14"/>
  <c r="T794" i="14"/>
  <c r="T795" i="14"/>
  <c r="T796" i="14"/>
  <c r="T797" i="14"/>
  <c r="T798" i="14"/>
  <c r="T799" i="14"/>
  <c r="T800" i="14"/>
  <c r="T801" i="14"/>
  <c r="T802" i="14"/>
  <c r="T803" i="14"/>
  <c r="T804" i="14"/>
  <c r="T805" i="14"/>
  <c r="T806" i="14"/>
  <c r="T807" i="14"/>
  <c r="T515" i="17"/>
  <c r="T516" i="17"/>
  <c r="T517" i="17"/>
  <c r="T518" i="17"/>
  <c r="T519" i="17"/>
  <c r="T520" i="17"/>
  <c r="T506" i="17"/>
  <c r="T507" i="17"/>
  <c r="T508" i="17"/>
  <c r="T509" i="17"/>
  <c r="T510" i="17"/>
  <c r="T511" i="17"/>
  <c r="T512" i="17"/>
  <c r="T560" i="16"/>
  <c r="T561" i="16"/>
  <c r="T562" i="16"/>
  <c r="T563" i="16"/>
  <c r="T564" i="16"/>
  <c r="T565" i="16"/>
  <c r="T566" i="16"/>
  <c r="T567" i="16"/>
  <c r="T568" i="16"/>
  <c r="T569" i="16"/>
  <c r="T570" i="16"/>
  <c r="T571" i="16"/>
  <c r="T572" i="16"/>
  <c r="T421" i="15"/>
  <c r="T422" i="15"/>
  <c r="T423" i="15"/>
  <c r="T424" i="15"/>
  <c r="T425" i="15"/>
  <c r="T426" i="15"/>
  <c r="T427" i="15"/>
  <c r="T428" i="15"/>
  <c r="T429" i="15"/>
  <c r="T430" i="15"/>
  <c r="T431" i="15"/>
  <c r="T432" i="15"/>
  <c r="T433" i="15"/>
  <c r="T434" i="15"/>
  <c r="T437" i="15"/>
  <c r="T506" i="15"/>
  <c r="T507" i="15"/>
  <c r="T508" i="15"/>
  <c r="T509" i="15"/>
  <c r="T510" i="15"/>
  <c r="T778" i="14"/>
  <c r="T779" i="14"/>
  <c r="T780" i="14"/>
  <c r="T781" i="14"/>
  <c r="T782" i="14"/>
  <c r="T783" i="14"/>
  <c r="T784" i="14"/>
  <c r="T785" i="14"/>
  <c r="T786" i="14"/>
  <c r="T787" i="14"/>
  <c r="T788" i="14"/>
  <c r="T789" i="14"/>
  <c r="T790" i="14"/>
  <c r="T464" i="18"/>
  <c r="T465" i="18"/>
  <c r="T927" i="17"/>
  <c r="T1003" i="17"/>
  <c r="T982" i="16"/>
  <c r="T649" i="15"/>
  <c r="T706" i="15"/>
  <c r="T707" i="15"/>
  <c r="T708" i="15"/>
  <c r="T1347" i="14"/>
  <c r="T1407" i="14"/>
  <c r="T1408" i="14"/>
  <c r="T1409" i="14"/>
  <c r="X192" i="2"/>
  <c r="T250" i="18"/>
  <c r="T251" i="18"/>
  <c r="T253" i="18"/>
  <c r="T254" i="18"/>
  <c r="T514" i="17"/>
  <c r="T521" i="17"/>
  <c r="T522" i="17"/>
  <c r="T523" i="17"/>
  <c r="T524" i="17"/>
  <c r="T573" i="16"/>
  <c r="T574" i="16"/>
  <c r="T575" i="16"/>
  <c r="T576" i="16"/>
  <c r="T641" i="16"/>
  <c r="T981" i="16"/>
  <c r="T420" i="15"/>
  <c r="T511" i="15"/>
  <c r="T512" i="15"/>
  <c r="T564" i="15"/>
  <c r="T634" i="15"/>
  <c r="T648" i="15"/>
  <c r="T791" i="14"/>
  <c r="T808" i="14"/>
  <c r="T809" i="14"/>
  <c r="T810" i="14"/>
  <c r="T811" i="14"/>
  <c r="T818" i="14"/>
  <c r="T733" i="14"/>
  <c r="T734" i="14"/>
  <c r="T745" i="14"/>
  <c r="T746" i="14"/>
  <c r="T747" i="14"/>
  <c r="T748" i="14"/>
  <c r="T749" i="14"/>
  <c r="T750" i="14"/>
  <c r="T774" i="14"/>
  <c r="T775" i="14"/>
  <c r="T776" i="14"/>
  <c r="T453" i="17"/>
  <c r="T465" i="17"/>
  <c r="T466" i="17"/>
  <c r="T467" i="17"/>
  <c r="T468" i="17"/>
  <c r="T469" i="17"/>
  <c r="T470" i="17"/>
  <c r="T471" i="17"/>
  <c r="T486" i="17"/>
  <c r="T501" i="16"/>
  <c r="T502" i="16"/>
  <c r="T503" i="16"/>
  <c r="T504" i="16"/>
  <c r="T505" i="16"/>
  <c r="T506" i="16"/>
  <c r="T528" i="16"/>
  <c r="T529" i="16"/>
  <c r="T530" i="16"/>
  <c r="T698" i="14"/>
  <c r="T699" i="14"/>
  <c r="T700" i="14"/>
  <c r="T701" i="14"/>
  <c r="T702" i="14"/>
  <c r="T703" i="14"/>
  <c r="T723" i="14"/>
  <c r="T724" i="14"/>
  <c r="T725" i="14"/>
  <c r="T726" i="14"/>
  <c r="T727" i="14"/>
  <c r="T728" i="14"/>
  <c r="T224" i="18"/>
  <c r="T230" i="18"/>
  <c r="T231" i="18"/>
  <c r="T433" i="17"/>
  <c r="T445" i="17"/>
  <c r="T446" i="17"/>
  <c r="T447" i="17"/>
  <c r="T451" i="17"/>
  <c r="T452" i="17"/>
  <c r="T462" i="16"/>
  <c r="T463" i="16"/>
  <c r="T478" i="16"/>
  <c r="T479" i="16"/>
  <c r="T480" i="16"/>
  <c r="T481" i="16"/>
  <c r="T490" i="16"/>
  <c r="T491" i="16"/>
  <c r="T492" i="16"/>
  <c r="T493" i="16"/>
  <c r="T495" i="16"/>
  <c r="T531" i="16"/>
  <c r="T414" i="17"/>
  <c r="T415" i="17"/>
  <c r="T429" i="17"/>
  <c r="T430" i="17"/>
  <c r="T431" i="17"/>
  <c r="T432" i="17"/>
  <c r="T487" i="17"/>
  <c r="T363" i="15"/>
  <c r="T370" i="15"/>
  <c r="T371" i="15"/>
  <c r="T376" i="15"/>
  <c r="T377" i="15"/>
  <c r="T380" i="15"/>
  <c r="T381" i="15"/>
  <c r="T388" i="15"/>
  <c r="T241" i="17"/>
  <c r="T242" i="17"/>
  <c r="T243" i="17"/>
  <c r="T244" i="17"/>
  <c r="T245" i="17"/>
  <c r="T279" i="16"/>
  <c r="T280" i="16"/>
  <c r="T281" i="16"/>
  <c r="T211" i="15"/>
  <c r="T379" i="14"/>
  <c r="T380" i="14"/>
  <c r="T381" i="14"/>
  <c r="T382" i="14"/>
  <c r="T125" i="18"/>
  <c r="T240" i="17"/>
  <c r="T278" i="16"/>
  <c r="T210" i="15"/>
  <c r="T378" i="14"/>
  <c r="X65" i="2"/>
  <c r="T206" i="18"/>
  <c r="T207" i="18"/>
  <c r="T208" i="18"/>
  <c r="T215" i="18"/>
  <c r="T216" i="18"/>
  <c r="T327" i="15"/>
  <c r="T328" i="15"/>
  <c r="T329" i="15"/>
  <c r="T360" i="15"/>
  <c r="T361" i="15"/>
  <c r="T362" i="15"/>
  <c r="T619" i="14"/>
  <c r="T620" i="14"/>
  <c r="T645" i="14"/>
  <c r="T646" i="14"/>
  <c r="T647" i="14"/>
  <c r="T648" i="14"/>
  <c r="T649" i="14"/>
  <c r="T650" i="14"/>
  <c r="T651" i="14"/>
  <c r="T652" i="14"/>
  <c r="T653" i="14"/>
  <c r="T654" i="14"/>
  <c r="T673" i="14"/>
  <c r="T674" i="14"/>
  <c r="T675" i="14"/>
  <c r="T676" i="14"/>
  <c r="T677" i="14"/>
  <c r="T688" i="14"/>
  <c r="T689" i="14"/>
  <c r="T395" i="17"/>
  <c r="T408" i="17"/>
  <c r="T409" i="17"/>
  <c r="T410" i="17"/>
  <c r="T411" i="17"/>
  <c r="T430" i="16"/>
  <c r="T431" i="16"/>
  <c r="T432" i="16"/>
  <c r="T433" i="16"/>
  <c r="T434" i="16"/>
  <c r="T453" i="16"/>
  <c r="T454" i="16"/>
  <c r="T455" i="16"/>
  <c r="T456" i="16"/>
  <c r="T457" i="16"/>
  <c r="T458" i="16"/>
  <c r="T320" i="15"/>
  <c r="T321" i="15"/>
  <c r="T322" i="15"/>
  <c r="T323" i="15"/>
  <c r="T324" i="15"/>
  <c r="T325" i="15"/>
  <c r="T589" i="14"/>
  <c r="T609" i="14"/>
  <c r="T610" i="14"/>
  <c r="T611" i="14"/>
  <c r="T612" i="14"/>
  <c r="T613" i="14"/>
  <c r="T614" i="14"/>
  <c r="T615" i="14"/>
  <c r="T616" i="14"/>
  <c r="T91" i="18"/>
  <c r="T92" i="18"/>
  <c r="T93" i="18"/>
  <c r="T160" i="17"/>
  <c r="T161" i="17"/>
  <c r="T162" i="17"/>
  <c r="T163" i="17"/>
  <c r="T198" i="16"/>
  <c r="T199" i="16"/>
  <c r="T200" i="16"/>
  <c r="T201" i="16"/>
  <c r="T155" i="15"/>
  <c r="T278" i="14"/>
  <c r="T279" i="14"/>
  <c r="T280" i="14"/>
  <c r="T275" i="14"/>
  <c r="T276" i="14"/>
  <c r="T277" i="14"/>
  <c r="X48" i="2"/>
  <c r="T348" i="17"/>
  <c r="T349" i="17"/>
  <c r="T350" i="17"/>
  <c r="T360" i="17"/>
  <c r="T361" i="17"/>
  <c r="T362" i="17"/>
  <c r="T363" i="17"/>
  <c r="T364" i="17"/>
  <c r="T365" i="17"/>
  <c r="T366" i="17"/>
  <c r="T367" i="17"/>
  <c r="T368" i="17"/>
  <c r="T369" i="17"/>
  <c r="T370" i="17"/>
  <c r="T371" i="17"/>
  <c r="T372" i="17"/>
  <c r="T373" i="17"/>
  <c r="T273" i="15"/>
  <c r="T274" i="15"/>
  <c r="T275" i="15"/>
  <c r="T276" i="15"/>
  <c r="T295" i="15"/>
  <c r="T296" i="15"/>
  <c r="T297" i="15"/>
  <c r="T298" i="15"/>
  <c r="T299" i="15"/>
  <c r="T300" i="15"/>
  <c r="T551" i="14"/>
  <c r="T552" i="14"/>
  <c r="T553" i="14"/>
  <c r="T554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169" i="18"/>
  <c r="T170" i="18"/>
  <c r="T171" i="18"/>
  <c r="T176" i="18"/>
  <c r="T392" i="16"/>
  <c r="T393" i="16"/>
  <c r="T394" i="16"/>
  <c r="T395" i="16"/>
  <c r="T401" i="16"/>
  <c r="T402" i="16"/>
  <c r="T403" i="16"/>
  <c r="T404" i="16"/>
  <c r="T405" i="16"/>
  <c r="T406" i="16"/>
  <c r="T407" i="16"/>
  <c r="T408" i="16"/>
  <c r="T409" i="16"/>
  <c r="T410" i="16"/>
  <c r="T327" i="17"/>
  <c r="T328" i="17"/>
  <c r="T329" i="17"/>
  <c r="T330" i="17"/>
  <c r="T331" i="17"/>
  <c r="T332" i="17"/>
  <c r="T333" i="17"/>
  <c r="T334" i="17"/>
  <c r="T341" i="17"/>
  <c r="T342" i="17"/>
  <c r="T253" i="15"/>
  <c r="T254" i="15"/>
  <c r="T255" i="15"/>
  <c r="T256" i="15"/>
  <c r="T257" i="15"/>
  <c r="T262" i="15"/>
  <c r="T263" i="15"/>
  <c r="T264" i="15"/>
  <c r="T265" i="15"/>
  <c r="T266" i="15"/>
  <c r="T510" i="14"/>
  <c r="T511" i="14"/>
  <c r="T512" i="14"/>
  <c r="T513" i="14"/>
  <c r="T514" i="14"/>
  <c r="T515" i="14"/>
  <c r="T516" i="14"/>
  <c r="T517" i="14"/>
  <c r="T518" i="14"/>
  <c r="T519" i="14"/>
  <c r="T520" i="14"/>
  <c r="T521" i="14"/>
  <c r="T522" i="14"/>
  <c r="T523" i="14"/>
  <c r="T524" i="14"/>
  <c r="T356" i="16"/>
  <c r="T367" i="16"/>
  <c r="T368" i="16"/>
  <c r="T369" i="16"/>
  <c r="T370" i="16"/>
  <c r="T371" i="16"/>
  <c r="T372" i="16"/>
  <c r="T373" i="16"/>
  <c r="T374" i="16"/>
  <c r="T375" i="16"/>
  <c r="T376" i="16"/>
  <c r="T377" i="16"/>
  <c r="T581" i="14"/>
  <c r="T582" i="14"/>
  <c r="T583" i="14"/>
  <c r="T584" i="14"/>
  <c r="T585" i="14"/>
  <c r="T586" i="14"/>
  <c r="T587" i="14"/>
  <c r="T588" i="14"/>
  <c r="T617" i="14"/>
  <c r="T618" i="14"/>
  <c r="T690" i="14"/>
  <c r="T691" i="14"/>
  <c r="T692" i="14"/>
  <c r="T729" i="14"/>
  <c r="T296" i="17"/>
  <c r="T297" i="17"/>
  <c r="T298" i="17"/>
  <c r="T299" i="17"/>
  <c r="T300" i="17"/>
  <c r="T301" i="17"/>
  <c r="T302" i="17"/>
  <c r="T303" i="17"/>
  <c r="T304" i="17"/>
  <c r="T305" i="17"/>
  <c r="T306" i="17"/>
  <c r="T307" i="17"/>
  <c r="T391" i="17"/>
  <c r="T392" i="17"/>
  <c r="T393" i="17"/>
  <c r="T394" i="17"/>
  <c r="T412" i="17"/>
  <c r="T413" i="17"/>
  <c r="T488" i="17"/>
  <c r="T501" i="17"/>
  <c r="T502" i="17"/>
  <c r="T503" i="17"/>
  <c r="T504" i="17"/>
  <c r="T505" i="17"/>
  <c r="T513" i="17"/>
  <c r="T389" i="15"/>
  <c r="T390" i="15"/>
  <c r="T391" i="15"/>
  <c r="T396" i="15"/>
  <c r="T397" i="15"/>
  <c r="T398" i="15"/>
  <c r="T418" i="15"/>
  <c r="T419" i="15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494" i="14"/>
  <c r="T495" i="14"/>
  <c r="T496" i="14"/>
  <c r="T509" i="14"/>
  <c r="T525" i="14"/>
  <c r="T526" i="14"/>
  <c r="T527" i="14"/>
  <c r="T528" i="14"/>
  <c r="T243" i="15"/>
  <c r="T244" i="15"/>
  <c r="T245" i="15"/>
  <c r="T246" i="15"/>
  <c r="T247" i="15"/>
  <c r="T252" i="15"/>
  <c r="T267" i="15"/>
  <c r="T268" i="15"/>
  <c r="T342" i="16"/>
  <c r="T343" i="16"/>
  <c r="T344" i="16"/>
  <c r="T345" i="16"/>
  <c r="T347" i="16"/>
  <c r="T348" i="16"/>
  <c r="T349" i="16"/>
  <c r="T350" i="16"/>
  <c r="T351" i="16"/>
  <c r="T352" i="16"/>
  <c r="T353" i="16"/>
  <c r="T354" i="16"/>
  <c r="T355" i="16"/>
  <c r="T378" i="16"/>
  <c r="T379" i="16"/>
  <c r="T380" i="16"/>
  <c r="T411" i="16"/>
  <c r="T412" i="16"/>
  <c r="T413" i="16"/>
  <c r="T414" i="16"/>
  <c r="T427" i="16"/>
  <c r="T428" i="16"/>
  <c r="T429" i="16"/>
  <c r="T459" i="16"/>
  <c r="T460" i="16"/>
  <c r="T461" i="16"/>
  <c r="T538" i="16"/>
  <c r="T539" i="16"/>
  <c r="T540" i="16"/>
  <c r="T541" i="16"/>
  <c r="T150" i="18"/>
  <c r="T151" i="18"/>
  <c r="T152" i="18"/>
  <c r="T157" i="18"/>
  <c r="T158" i="18"/>
  <c r="T159" i="18"/>
  <c r="T160" i="18"/>
  <c r="T161" i="18"/>
  <c r="T162" i="18"/>
  <c r="T168" i="18"/>
  <c r="T177" i="18"/>
  <c r="T178" i="18"/>
  <c r="T179" i="18"/>
  <c r="T180" i="18"/>
  <c r="T187" i="18"/>
  <c r="T188" i="18"/>
  <c r="T190" i="18"/>
  <c r="T191" i="18"/>
  <c r="T192" i="18"/>
  <c r="T205" i="18"/>
  <c r="T220" i="18"/>
  <c r="T221" i="18"/>
  <c r="T232" i="18"/>
  <c r="T233" i="18"/>
  <c r="T234" i="15"/>
  <c r="T235" i="15"/>
  <c r="T236" i="15"/>
  <c r="T242" i="15"/>
  <c r="T269" i="15"/>
  <c r="T270" i="15"/>
  <c r="T271" i="15"/>
  <c r="T288" i="17"/>
  <c r="T289" i="17"/>
  <c r="T290" i="17"/>
  <c r="T294" i="17"/>
  <c r="T295" i="17"/>
  <c r="T308" i="17"/>
  <c r="T309" i="17"/>
  <c r="T310" i="17"/>
  <c r="T324" i="17"/>
  <c r="T325" i="17"/>
  <c r="T326" i="17"/>
  <c r="T296" i="16"/>
  <c r="T297" i="16"/>
  <c r="T298" i="16"/>
  <c r="T299" i="16"/>
  <c r="T300" i="16"/>
  <c r="T301" i="16"/>
  <c r="T308" i="16"/>
  <c r="T309" i="16"/>
  <c r="T310" i="16"/>
  <c r="T311" i="16"/>
  <c r="T317" i="16"/>
  <c r="T318" i="16"/>
  <c r="T319" i="16"/>
  <c r="T320" i="16"/>
  <c r="T321" i="16"/>
  <c r="T327" i="16"/>
  <c r="T328" i="16"/>
  <c r="T329" i="16"/>
  <c r="T330" i="16"/>
  <c r="T331" i="16"/>
  <c r="T109" i="18"/>
  <c r="T110" i="18"/>
  <c r="T111" i="18"/>
  <c r="T112" i="18"/>
  <c r="T113" i="18"/>
  <c r="T197" i="17"/>
  <c r="T198" i="17"/>
  <c r="T199" i="17"/>
  <c r="T200" i="17"/>
  <c r="T201" i="17"/>
  <c r="T202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34" i="17"/>
  <c r="T235" i="17"/>
  <c r="T236" i="17"/>
  <c r="T237" i="17"/>
  <c r="T238" i="17"/>
  <c r="T239" i="17"/>
  <c r="T257" i="17"/>
  <c r="T260" i="17"/>
  <c r="T261" i="17"/>
  <c r="T262" i="17"/>
  <c r="T266" i="17"/>
  <c r="T267" i="17"/>
  <c r="T268" i="17"/>
  <c r="T307" i="14"/>
  <c r="T308" i="14"/>
  <c r="T309" i="14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181" i="17"/>
  <c r="T182" i="17"/>
  <c r="T183" i="17"/>
  <c r="T184" i="17"/>
  <c r="T185" i="17"/>
  <c r="T186" i="17"/>
  <c r="T187" i="17"/>
  <c r="T188" i="17"/>
  <c r="T195" i="17"/>
  <c r="T196" i="17"/>
  <c r="T269" i="17"/>
  <c r="T270" i="17"/>
  <c r="T218" i="16"/>
  <c r="T219" i="16"/>
  <c r="T220" i="16"/>
  <c r="T221" i="16"/>
  <c r="T222" i="16"/>
  <c r="T223" i="16"/>
  <c r="T224" i="16"/>
  <c r="T225" i="16"/>
  <c r="T226" i="16"/>
  <c r="T227" i="16"/>
  <c r="T228" i="16"/>
  <c r="T237" i="16"/>
  <c r="T238" i="16"/>
  <c r="T239" i="16"/>
  <c r="T240" i="16"/>
  <c r="T241" i="16"/>
  <c r="T242" i="16"/>
  <c r="T243" i="16"/>
  <c r="T244" i="16"/>
  <c r="T245" i="16"/>
  <c r="T246" i="16"/>
  <c r="T247" i="16"/>
  <c r="T248" i="16"/>
  <c r="T249" i="16"/>
  <c r="T250" i="16"/>
  <c r="T251" i="16"/>
  <c r="T252" i="16"/>
  <c r="T253" i="16"/>
  <c r="T274" i="16"/>
  <c r="T275" i="16"/>
  <c r="T177" i="15"/>
  <c r="T178" i="15"/>
  <c r="T179" i="15"/>
  <c r="T180" i="15"/>
  <c r="T181" i="15"/>
  <c r="T182" i="15"/>
  <c r="T196" i="15"/>
  <c r="T197" i="15"/>
  <c r="T198" i="15"/>
  <c r="T199" i="15"/>
  <c r="T200" i="15"/>
  <c r="T201" i="15"/>
  <c r="T208" i="15"/>
  <c r="T209" i="15"/>
  <c r="T216" i="15"/>
  <c r="T217" i="15"/>
  <c r="T349" i="14"/>
  <c r="T350" i="14"/>
  <c r="T351" i="14"/>
  <c r="T352" i="14"/>
  <c r="T353" i="14"/>
  <c r="T373" i="14"/>
  <c r="T374" i="14"/>
  <c r="T375" i="14"/>
  <c r="T376" i="14"/>
  <c r="T377" i="14"/>
  <c r="T393" i="14"/>
  <c r="T394" i="14"/>
  <c r="T395" i="14"/>
  <c r="T396" i="14"/>
  <c r="T397" i="14"/>
  <c r="T398" i="14"/>
  <c r="T399" i="14"/>
  <c r="T400" i="14"/>
  <c r="T419" i="14"/>
  <c r="T420" i="14"/>
  <c r="T421" i="14"/>
  <c r="T422" i="14"/>
  <c r="T423" i="14"/>
  <c r="T430" i="14"/>
  <c r="T431" i="14"/>
  <c r="T432" i="14"/>
  <c r="T433" i="14"/>
  <c r="T434" i="14"/>
  <c r="T435" i="14"/>
  <c r="T442" i="14"/>
  <c r="T443" i="14"/>
  <c r="T444" i="14"/>
  <c r="T445" i="14"/>
  <c r="T446" i="14"/>
  <c r="T454" i="14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279" i="17"/>
  <c r="T280" i="17"/>
  <c r="T281" i="17"/>
  <c r="T286" i="17"/>
  <c r="T287" i="17"/>
  <c r="T343" i="17"/>
  <c r="T344" i="17"/>
  <c r="T345" i="17"/>
  <c r="T346" i="17"/>
  <c r="T347" i="17"/>
  <c r="T390" i="17"/>
  <c r="T337" i="16"/>
  <c r="T338" i="16"/>
  <c r="T339" i="16"/>
  <c r="T542" i="16"/>
  <c r="T559" i="16"/>
  <c r="T149" i="17"/>
  <c r="T153" i="17"/>
  <c r="T154" i="17"/>
  <c r="T155" i="17"/>
  <c r="T156" i="17"/>
  <c r="T157" i="17"/>
  <c r="T174" i="16"/>
  <c r="T175" i="16"/>
  <c r="T176" i="16"/>
  <c r="T177" i="16"/>
  <c r="T178" i="16"/>
  <c r="T180" i="16"/>
  <c r="T189" i="16"/>
  <c r="T190" i="16"/>
  <c r="T191" i="16"/>
  <c r="T192" i="16"/>
  <c r="T193" i="16"/>
  <c r="T146" i="15"/>
  <c r="T147" i="15"/>
  <c r="T148" i="15"/>
  <c r="T149" i="15"/>
  <c r="T152" i="15"/>
  <c r="T153" i="15"/>
  <c r="T154" i="15"/>
  <c r="T158" i="15"/>
  <c r="T159" i="15"/>
  <c r="T160" i="15"/>
  <c r="T161" i="15"/>
  <c r="T162" i="15"/>
  <c r="T229" i="14"/>
  <c r="T230" i="14"/>
  <c r="T248" i="14"/>
  <c r="T249" i="14"/>
  <c r="T250" i="14"/>
  <c r="T251" i="14"/>
  <c r="T252" i="14"/>
  <c r="T253" i="14"/>
  <c r="T254" i="14"/>
  <c r="T255" i="14"/>
  <c r="T147" i="16"/>
  <c r="T148" i="16"/>
  <c r="T149" i="16"/>
  <c r="T150" i="16"/>
  <c r="T151" i="16"/>
  <c r="T152" i="16"/>
  <c r="T153" i="16"/>
  <c r="T115" i="15"/>
  <c r="T116" i="15"/>
  <c r="T117" i="15"/>
  <c r="T118" i="15"/>
  <c r="T119" i="15"/>
  <c r="T120" i="15"/>
  <c r="T57" i="18"/>
  <c r="T58" i="18"/>
  <c r="T59" i="18"/>
  <c r="T118" i="17"/>
  <c r="T119" i="17"/>
  <c r="T124" i="17"/>
  <c r="T125" i="17"/>
  <c r="T126" i="17"/>
  <c r="T127" i="17"/>
  <c r="T128" i="17"/>
  <c r="T133" i="16"/>
  <c r="T134" i="16"/>
  <c r="T135" i="16"/>
  <c r="T136" i="16"/>
  <c r="T190" i="14"/>
  <c r="T191" i="14"/>
  <c r="T192" i="14"/>
  <c r="T193" i="14"/>
  <c r="T196" i="14"/>
  <c r="T194" i="14"/>
  <c r="T195" i="14"/>
  <c r="T197" i="14"/>
  <c r="T198" i="14"/>
  <c r="T48" i="18"/>
  <c r="T106" i="17"/>
  <c r="T107" i="17"/>
  <c r="T108" i="17"/>
  <c r="T116" i="17"/>
  <c r="T117" i="17"/>
  <c r="T129" i="17"/>
  <c r="T130" i="17"/>
  <c r="T110" i="16"/>
  <c r="T111" i="16"/>
  <c r="T112" i="16"/>
  <c r="T113" i="16"/>
  <c r="T114" i="16"/>
  <c r="T115" i="16"/>
  <c r="T116" i="16"/>
  <c r="T132" i="16"/>
  <c r="T137" i="16"/>
  <c r="T146" i="16"/>
  <c r="T97" i="15"/>
  <c r="T98" i="15"/>
  <c r="T99" i="15"/>
  <c r="T106" i="15"/>
  <c r="T107" i="15"/>
  <c r="T108" i="15"/>
  <c r="T109" i="15"/>
  <c r="T114" i="15"/>
  <c r="T164" i="14"/>
  <c r="T165" i="14"/>
  <c r="T166" i="14"/>
  <c r="T167" i="14"/>
  <c r="T168" i="14"/>
  <c r="T169" i="14"/>
  <c r="T170" i="14"/>
  <c r="T171" i="14"/>
  <c r="T172" i="14"/>
  <c r="T189" i="14"/>
  <c r="T199" i="14"/>
  <c r="T2" i="18"/>
  <c r="T3" i="18"/>
  <c r="T4" i="18"/>
  <c r="T8" i="18"/>
  <c r="T9" i="18"/>
  <c r="T10" i="18"/>
  <c r="T19" i="18"/>
  <c r="T20" i="18"/>
  <c r="T23" i="18"/>
  <c r="T28" i="18"/>
  <c r="T29" i="18"/>
  <c r="T30" i="18"/>
  <c r="T31" i="18"/>
  <c r="T38" i="18"/>
  <c r="T39" i="18"/>
  <c r="T46" i="18"/>
  <c r="T47" i="18"/>
  <c r="T56" i="18"/>
  <c r="T60" i="18"/>
  <c r="T61" i="18"/>
  <c r="T62" i="18"/>
  <c r="T63" i="18"/>
  <c r="T64" i="18"/>
  <c r="T72" i="18"/>
  <c r="T73" i="18"/>
  <c r="T74" i="18"/>
  <c r="T80" i="18"/>
  <c r="T81" i="18"/>
  <c r="T82" i="18"/>
  <c r="T83" i="18"/>
  <c r="T87" i="18"/>
  <c r="T88" i="18"/>
  <c r="T89" i="18"/>
  <c r="T90" i="18"/>
  <c r="T98" i="18"/>
  <c r="T99" i="18"/>
  <c r="T100" i="18"/>
  <c r="T101" i="18"/>
  <c r="T102" i="18"/>
  <c r="T108" i="18"/>
  <c r="T114" i="18"/>
  <c r="T124" i="18"/>
  <c r="T129" i="18"/>
  <c r="T133" i="18"/>
  <c r="T135" i="18"/>
  <c r="T137" i="18"/>
  <c r="T138" i="18"/>
  <c r="T142" i="18"/>
  <c r="T143" i="18"/>
  <c r="T144" i="18"/>
  <c r="T145" i="18"/>
  <c r="T146" i="18"/>
  <c r="T149" i="18"/>
  <c r="T240" i="18"/>
  <c r="T247" i="18"/>
  <c r="T248" i="18"/>
  <c r="T249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35" i="17"/>
  <c r="T36" i="17"/>
  <c r="T37" i="17"/>
  <c r="T38" i="17"/>
  <c r="T39" i="17"/>
  <c r="T40" i="17"/>
  <c r="T41" i="17"/>
  <c r="T42" i="17"/>
  <c r="T43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88" i="17"/>
  <c r="T89" i="17"/>
  <c r="T90" i="17"/>
  <c r="T91" i="17"/>
  <c r="T92" i="17"/>
  <c r="T93" i="17"/>
  <c r="T100" i="17"/>
  <c r="T101" i="17"/>
  <c r="T105" i="17"/>
  <c r="T131" i="17"/>
  <c r="T144" i="17"/>
  <c r="T145" i="17"/>
  <c r="T146" i="17"/>
  <c r="T147" i="17"/>
  <c r="T148" i="17"/>
  <c r="T158" i="17"/>
  <c r="T159" i="17"/>
  <c r="T172" i="17"/>
  <c r="T173" i="17"/>
  <c r="T174" i="17"/>
  <c r="T175" i="17"/>
  <c r="T176" i="17"/>
  <c r="T177" i="17"/>
  <c r="T178" i="17"/>
  <c r="T179" i="17"/>
  <c r="T180" i="17"/>
  <c r="T271" i="17"/>
  <c r="T278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70" i="16"/>
  <c r="T71" i="16"/>
  <c r="T72" i="16"/>
  <c r="T73" i="16"/>
  <c r="T74" i="16"/>
  <c r="T75" i="16"/>
  <c r="T88" i="16"/>
  <c r="T89" i="16"/>
  <c r="T90" i="16"/>
  <c r="T91" i="16"/>
  <c r="T92" i="16"/>
  <c r="T93" i="16"/>
  <c r="T94" i="16"/>
  <c r="T95" i="16"/>
  <c r="T104" i="16"/>
  <c r="T105" i="16"/>
  <c r="T109" i="16"/>
  <c r="T167" i="16"/>
  <c r="T168" i="16"/>
  <c r="T169" i="16"/>
  <c r="T170" i="16"/>
  <c r="T171" i="16"/>
  <c r="T172" i="16"/>
  <c r="T194" i="16"/>
  <c r="T195" i="16"/>
  <c r="T196" i="16"/>
  <c r="T197" i="16"/>
  <c r="T208" i="16"/>
  <c r="T209" i="16"/>
  <c r="T210" i="16"/>
  <c r="T211" i="16"/>
  <c r="T212" i="16"/>
  <c r="T213" i="16"/>
  <c r="T214" i="16"/>
  <c r="T215" i="16"/>
  <c r="T216" i="16"/>
  <c r="T217" i="16"/>
  <c r="T276" i="16"/>
  <c r="T293" i="16"/>
  <c r="T332" i="16"/>
  <c r="T333" i="16"/>
  <c r="T334" i="16"/>
  <c r="T335" i="16"/>
  <c r="T336" i="16"/>
  <c r="T2" i="15"/>
  <c r="T232" i="15"/>
  <c r="T233" i="15"/>
  <c r="T272" i="15"/>
  <c r="T301" i="15"/>
  <c r="T316" i="15"/>
  <c r="T317" i="15"/>
  <c r="T318" i="15"/>
  <c r="T319" i="15"/>
  <c r="T326" i="15"/>
  <c r="T92" i="15"/>
  <c r="T96" i="15"/>
  <c r="T121" i="15"/>
  <c r="T122" i="15"/>
  <c r="T123" i="15"/>
  <c r="T124" i="15"/>
  <c r="T125" i="15"/>
  <c r="T163" i="15"/>
  <c r="T164" i="15"/>
  <c r="T165" i="15"/>
  <c r="T166" i="15"/>
  <c r="T167" i="15"/>
  <c r="T168" i="15"/>
  <c r="T170" i="15"/>
  <c r="T171" i="15"/>
  <c r="T172" i="15"/>
  <c r="T173" i="15"/>
  <c r="T174" i="15"/>
  <c r="T175" i="15"/>
  <c r="T176" i="15"/>
  <c r="T222" i="15"/>
  <c r="T223" i="15"/>
  <c r="T226" i="15"/>
  <c r="T227" i="15"/>
  <c r="T230" i="15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74" i="14"/>
  <c r="T75" i="14"/>
  <c r="T76" i="14"/>
  <c r="T77" i="14"/>
  <c r="T78" i="14"/>
  <c r="T79" i="14"/>
  <c r="T80" i="14"/>
  <c r="T81" i="14"/>
  <c r="T97" i="14"/>
  <c r="T98" i="14"/>
  <c r="T99" i="14"/>
  <c r="T100" i="14"/>
  <c r="T101" i="14"/>
  <c r="T102" i="14"/>
  <c r="T103" i="14"/>
  <c r="T104" i="14"/>
  <c r="T105" i="14"/>
  <c r="T106" i="14"/>
  <c r="T107" i="14"/>
  <c r="T122" i="14"/>
  <c r="T123" i="14"/>
  <c r="T124" i="14"/>
  <c r="T125" i="14"/>
  <c r="T126" i="14"/>
  <c r="T128" i="14"/>
  <c r="T129" i="14"/>
  <c r="T130" i="14"/>
  <c r="T131" i="14"/>
  <c r="T132" i="14"/>
  <c r="T133" i="14"/>
  <c r="T134" i="14"/>
  <c r="T136" i="14"/>
  <c r="T137" i="14"/>
  <c r="T138" i="14"/>
  <c r="T163" i="14"/>
  <c r="T200" i="14"/>
  <c r="T201" i="14"/>
  <c r="C56" i="19" l="1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69" i="15"/>
  <c r="T70" i="15"/>
  <c r="T71" i="15"/>
  <c r="T72" i="15"/>
  <c r="T79" i="15"/>
  <c r="T80" i="15"/>
  <c r="T81" i="15"/>
  <c r="T82" i="15"/>
  <c r="T83" i="15"/>
  <c r="T84" i="15"/>
  <c r="T91" i="15"/>
  <c r="T3" i="15"/>
  <c r="T4" i="15"/>
  <c r="T5" i="15"/>
  <c r="T6" i="15"/>
  <c r="T344" i="14"/>
  <c r="T345" i="14"/>
  <c r="T346" i="14"/>
  <c r="T347" i="14"/>
  <c r="T348" i="14"/>
  <c r="T473" i="14"/>
  <c r="T479" i="14"/>
  <c r="T480" i="14"/>
  <c r="T302" i="14"/>
  <c r="T303" i="14"/>
  <c r="T304" i="14"/>
  <c r="T305" i="14"/>
  <c r="T306" i="14"/>
  <c r="T322" i="14"/>
  <c r="T323" i="14"/>
  <c r="T267" i="14"/>
  <c r="T268" i="14"/>
  <c r="T269" i="14"/>
  <c r="T270" i="14"/>
  <c r="T256" i="14"/>
  <c r="T257" i="14"/>
  <c r="T263" i="14"/>
  <c r="T264" i="14"/>
  <c r="T265" i="14"/>
  <c r="T266" i="14"/>
  <c r="T271" i="14"/>
  <c r="T272" i="14"/>
  <c r="T273" i="14"/>
  <c r="T274" i="14"/>
  <c r="T295" i="14"/>
  <c r="T296" i="14"/>
  <c r="T297" i="14"/>
  <c r="T298" i="14"/>
  <c r="T299" i="14"/>
  <c r="T300" i="14"/>
  <c r="T203" i="14"/>
  <c r="T204" i="14"/>
  <c r="T221" i="14"/>
  <c r="T222" i="14"/>
  <c r="T224" i="14"/>
  <c r="T225" i="14"/>
  <c r="T226" i="14"/>
  <c r="T227" i="14"/>
  <c r="T228" i="14"/>
  <c r="T202" i="14"/>
  <c r="T223" i="14"/>
  <c r="T301" i="14"/>
  <c r="T342" i="14"/>
  <c r="T343" i="14"/>
  <c r="T543" i="14"/>
  <c r="T544" i="14"/>
  <c r="T545" i="14"/>
  <c r="T546" i="14"/>
  <c r="T547" i="14"/>
  <c r="T548" i="14"/>
  <c r="T549" i="14"/>
  <c r="T550" i="14"/>
  <c r="T580" i="14"/>
  <c r="T730" i="14"/>
  <c r="T731" i="14"/>
  <c r="T732" i="14"/>
  <c r="T777" i="14"/>
  <c r="T8" i="11"/>
  <c r="T9" i="11"/>
  <c r="T10" i="11"/>
  <c r="X3" i="2"/>
  <c r="X4" i="2"/>
  <c r="X8" i="2"/>
  <c r="X9" i="2"/>
  <c r="X10" i="2"/>
  <c r="X15" i="2"/>
  <c r="X16" i="2"/>
  <c r="X20" i="2"/>
  <c r="X21" i="2"/>
  <c r="X24" i="2"/>
  <c r="X25" i="2"/>
  <c r="X29" i="2"/>
  <c r="X30" i="2"/>
  <c r="X34" i="2"/>
  <c r="X35" i="2"/>
  <c r="X38" i="2"/>
  <c r="X39" i="2"/>
  <c r="X43" i="2"/>
  <c r="X44" i="2"/>
  <c r="X46" i="2"/>
  <c r="X47" i="2"/>
  <c r="X51" i="2"/>
  <c r="X52" i="2"/>
  <c r="X53" i="2"/>
  <c r="X54" i="2"/>
  <c r="X55" i="2"/>
  <c r="X58" i="2"/>
  <c r="X59" i="2"/>
  <c r="X60" i="2"/>
  <c r="X64" i="2"/>
  <c r="X68" i="2"/>
  <c r="X71" i="2"/>
  <c r="X73" i="2"/>
  <c r="X75" i="2"/>
  <c r="X77" i="2"/>
  <c r="X78" i="2"/>
  <c r="X79" i="2"/>
  <c r="X81" i="2"/>
  <c r="X82" i="2"/>
  <c r="X83" i="2"/>
  <c r="X86" i="2"/>
  <c r="X87" i="2"/>
  <c r="X88" i="2"/>
  <c r="X91" i="2"/>
  <c r="X92" i="2"/>
  <c r="X95" i="2"/>
  <c r="X96" i="2"/>
  <c r="X97" i="2"/>
  <c r="X98" i="2"/>
  <c r="X103" i="2"/>
  <c r="X104" i="2"/>
  <c r="X109" i="2"/>
  <c r="X110" i="2"/>
  <c r="X114" i="2"/>
  <c r="X117" i="2"/>
  <c r="X119" i="2"/>
  <c r="X123" i="2"/>
  <c r="X124" i="2"/>
  <c r="X127" i="2"/>
  <c r="X132" i="2"/>
  <c r="X133" i="2"/>
  <c r="X134" i="2"/>
  <c r="X135" i="2"/>
  <c r="X136" i="2"/>
  <c r="X137" i="2"/>
  <c r="X138" i="2"/>
  <c r="X140" i="2"/>
  <c r="X141" i="2"/>
  <c r="X142" i="2"/>
  <c r="X143" i="2"/>
  <c r="X144" i="2"/>
  <c r="X145" i="2"/>
  <c r="X146" i="2"/>
  <c r="X148" i="2"/>
  <c r="X150" i="2"/>
  <c r="X151" i="2"/>
  <c r="X152" i="2"/>
  <c r="X153" i="2"/>
  <c r="X154" i="2"/>
  <c r="X155" i="2"/>
  <c r="X157" i="2"/>
  <c r="X158" i="2"/>
  <c r="X161" i="2"/>
  <c r="X162" i="2"/>
  <c r="X163" i="2"/>
  <c r="X164" i="2"/>
  <c r="X165" i="2"/>
  <c r="X166" i="2"/>
  <c r="X167" i="2"/>
  <c r="X168" i="2"/>
  <c r="X170" i="2"/>
  <c r="X171" i="2"/>
  <c r="X172" i="2"/>
  <c r="X173" i="2"/>
  <c r="X174" i="2"/>
  <c r="X175" i="2"/>
  <c r="X176" i="2"/>
  <c r="X177" i="2"/>
  <c r="X181" i="2"/>
  <c r="X182" i="2"/>
  <c r="X186" i="2"/>
  <c r="X191" i="2"/>
  <c r="X195" i="2"/>
  <c r="X196" i="2"/>
  <c r="X198" i="2"/>
  <c r="X201" i="2"/>
  <c r="X212" i="2"/>
  <c r="X216" i="2"/>
  <c r="X219" i="2"/>
  <c r="X222" i="2"/>
  <c r="X2" i="2"/>
  <c r="B2" i="19" s="1"/>
  <c r="B221" i="19" l="1"/>
  <c r="B222" i="19"/>
  <c r="B219" i="19"/>
  <c r="B220" i="19"/>
  <c r="B217" i="19"/>
  <c r="B218" i="19"/>
  <c r="B215" i="19"/>
  <c r="B216" i="19"/>
  <c r="B213" i="19"/>
  <c r="B214" i="19"/>
  <c r="B211" i="19"/>
  <c r="B212" i="19"/>
  <c r="B209" i="19"/>
  <c r="B210" i="19"/>
  <c r="B207" i="19"/>
  <c r="B208" i="19"/>
  <c r="B205" i="19"/>
  <c r="B206" i="19"/>
  <c r="B203" i="19"/>
  <c r="B204" i="19"/>
  <c r="B201" i="19"/>
  <c r="B202" i="19"/>
  <c r="B199" i="19"/>
  <c r="B200" i="19"/>
  <c r="B197" i="19"/>
  <c r="B198" i="19"/>
  <c r="B195" i="19"/>
  <c r="B196" i="19"/>
  <c r="B193" i="19"/>
  <c r="B194" i="19"/>
  <c r="B191" i="19"/>
  <c r="B192" i="19"/>
  <c r="B189" i="19"/>
  <c r="B190" i="19"/>
  <c r="B187" i="19"/>
  <c r="B188" i="19"/>
  <c r="B185" i="19"/>
  <c r="B186" i="19"/>
  <c r="B183" i="19"/>
  <c r="B184" i="19"/>
  <c r="B181" i="19"/>
  <c r="B182" i="19"/>
  <c r="B179" i="19"/>
  <c r="B180" i="19"/>
  <c r="B177" i="19"/>
  <c r="B178" i="19"/>
  <c r="B175" i="19"/>
  <c r="B176" i="19"/>
  <c r="B173" i="19"/>
  <c r="B174" i="19"/>
  <c r="B171" i="19"/>
  <c r="B172" i="19"/>
  <c r="B169" i="19"/>
  <c r="B170" i="19"/>
  <c r="B167" i="19"/>
  <c r="B168" i="19"/>
  <c r="B165" i="19"/>
  <c r="B166" i="19"/>
  <c r="B163" i="19"/>
  <c r="B164" i="19"/>
  <c r="B161" i="19"/>
  <c r="B162" i="19"/>
  <c r="B156" i="19"/>
  <c r="B159" i="19"/>
  <c r="B160" i="19"/>
  <c r="B157" i="19"/>
  <c r="B158" i="19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A406" i="18" s="1"/>
  <c r="B99" i="19"/>
  <c r="B63" i="19"/>
  <c r="B27" i="19"/>
  <c r="B15" i="19"/>
  <c r="B3" i="19"/>
  <c r="A914" i="16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A910" i="16" s="1"/>
  <c r="B41" i="19"/>
  <c r="B29" i="19"/>
  <c r="B5" i="19"/>
  <c r="A2" i="18"/>
  <c r="A3" i="15"/>
  <c r="A5" i="17"/>
  <c r="A6" i="17"/>
  <c r="T2" i="11"/>
  <c r="A2" i="11" s="1"/>
  <c r="A683" i="15" l="1"/>
  <c r="A341" i="18"/>
  <c r="A878" i="17"/>
  <c r="A912" i="16"/>
  <c r="A340" i="18"/>
  <c r="A1336" i="14"/>
  <c r="A1334" i="14"/>
  <c r="A1339" i="14"/>
  <c r="A879" i="17"/>
  <c r="A275" i="11"/>
  <c r="A877" i="17"/>
  <c r="A915" i="16"/>
  <c r="A913" i="16"/>
  <c r="A1338" i="14"/>
  <c r="A1335" i="14"/>
  <c r="A682" i="15"/>
  <c r="A779" i="16"/>
  <c r="A1093" i="14"/>
  <c r="A911" i="16"/>
  <c r="A1337" i="14"/>
  <c r="A561" i="15"/>
  <c r="A722" i="17"/>
  <c r="A342" i="18"/>
  <c r="A1094" i="14"/>
  <c r="A780" i="16"/>
  <c r="A70" i="14"/>
  <c r="A220" i="11"/>
  <c r="A723" i="17"/>
  <c r="A1092" i="14"/>
  <c r="A401" i="18"/>
  <c r="A1095" i="14"/>
  <c r="A781" i="16"/>
  <c r="A721" i="17"/>
  <c r="A724" i="17"/>
  <c r="A782" i="16"/>
  <c r="A560" i="15"/>
  <c r="A1315" i="14"/>
  <c r="A1096" i="14"/>
  <c r="A783" i="16"/>
  <c r="A244" i="14"/>
  <c r="A862" i="17"/>
  <c r="A1316" i="14"/>
  <c r="A277" i="16"/>
  <c r="A897" i="16"/>
  <c r="A140" i="15"/>
  <c r="A169" i="15"/>
  <c r="A162" i="16"/>
  <c r="A1317" i="14"/>
  <c r="A1311" i="14"/>
  <c r="A1310" i="14"/>
  <c r="A1312" i="14"/>
  <c r="A675" i="15"/>
  <c r="A1313" i="14"/>
  <c r="A270" i="11"/>
  <c r="A1314" i="14"/>
  <c r="A1309" i="14"/>
  <c r="A242" i="14"/>
  <c r="A79" i="18"/>
  <c r="A165" i="16"/>
  <c r="A78" i="18"/>
  <c r="A142" i="15"/>
  <c r="A141" i="17"/>
  <c r="A143" i="17"/>
  <c r="A247" i="14"/>
  <c r="A143" i="15"/>
  <c r="A243" i="14"/>
  <c r="A141" i="15"/>
  <c r="A163" i="16"/>
  <c r="A166" i="16"/>
  <c r="A246" i="14"/>
  <c r="A144" i="15"/>
  <c r="A142" i="17"/>
  <c r="A245" i="14"/>
  <c r="A145" i="15"/>
  <c r="A164" i="16"/>
  <c r="A50" i="11"/>
  <c r="A140" i="17"/>
  <c r="A627" i="15"/>
  <c r="B628" i="15" s="1"/>
  <c r="A65" i="15"/>
  <c r="A835" i="16"/>
  <c r="A1198" i="14"/>
  <c r="A55" i="17"/>
  <c r="A833" i="16"/>
  <c r="A68" i="15"/>
  <c r="A369" i="18"/>
  <c r="A1201" i="14"/>
  <c r="A1199" i="14"/>
  <c r="A67" i="14"/>
  <c r="A793" i="17"/>
  <c r="A1200" i="14"/>
  <c r="A1202" i="14"/>
  <c r="A794" i="17"/>
  <c r="A39" i="16"/>
  <c r="A370" i="18"/>
  <c r="A834" i="16"/>
  <c r="A246" i="11"/>
  <c r="A836" i="16"/>
  <c r="A837" i="16"/>
  <c r="A60" i="15"/>
  <c r="A16" i="11"/>
  <c r="A56" i="17"/>
  <c r="A68" i="16"/>
  <c r="A53" i="17"/>
  <c r="A66" i="15"/>
  <c r="A61" i="15"/>
  <c r="A63" i="15"/>
  <c r="A66" i="16"/>
  <c r="A69" i="16"/>
  <c r="A71" i="14"/>
  <c r="A54" i="17"/>
  <c r="A67" i="15"/>
  <c r="A68" i="14"/>
  <c r="A18" i="18"/>
  <c r="A64" i="15"/>
  <c r="A67" i="16"/>
  <c r="A69" i="14"/>
  <c r="A62" i="15"/>
  <c r="A368" i="18"/>
  <c r="A1196" i="14"/>
  <c r="A1194" i="14"/>
  <c r="A28" i="14"/>
  <c r="A38" i="16"/>
  <c r="A792" i="17"/>
  <c r="A828" i="16"/>
  <c r="A626" i="15"/>
  <c r="A245" i="11"/>
  <c r="A1195" i="14"/>
  <c r="A829" i="16"/>
  <c r="A790" i="17"/>
  <c r="A827" i="16"/>
  <c r="A1197" i="14"/>
  <c r="A830" i="16"/>
  <c r="A1193" i="14"/>
  <c r="A832" i="16"/>
  <c r="A831" i="16"/>
  <c r="A791" i="17"/>
  <c r="A625" i="15"/>
  <c r="A32" i="17"/>
  <c r="A32" i="14"/>
  <c r="A33" i="17"/>
  <c r="A35" i="16"/>
  <c r="A34" i="16"/>
  <c r="A30" i="14"/>
  <c r="A33" i="14"/>
  <c r="A7" i="18"/>
  <c r="A30" i="17"/>
  <c r="A34" i="17"/>
  <c r="A14" i="15"/>
  <c r="A36" i="16"/>
  <c r="A7" i="11"/>
  <c r="A34" i="14"/>
  <c r="A31" i="14"/>
  <c r="A13" i="15"/>
  <c r="A35" i="14"/>
  <c r="A31" i="17"/>
  <c r="A33" i="16"/>
  <c r="A29" i="14"/>
  <c r="A37" i="16"/>
  <c r="A735" i="16"/>
  <c r="A44" i="18"/>
  <c r="A320" i="18"/>
  <c r="A95" i="15"/>
  <c r="A1043" i="14"/>
  <c r="A160" i="14"/>
  <c r="A730" i="16"/>
  <c r="A677" i="17"/>
  <c r="A1046" i="14"/>
  <c r="A319" i="18"/>
  <c r="A209" i="11"/>
  <c r="A1044" i="14"/>
  <c r="A731" i="16"/>
  <c r="A539" i="15"/>
  <c r="A675" i="17"/>
  <c r="A729" i="16"/>
  <c r="A732" i="16"/>
  <c r="A1042" i="14"/>
  <c r="A1045" i="14"/>
  <c r="A733" i="16"/>
  <c r="A540" i="15"/>
  <c r="A676" i="17"/>
  <c r="A734" i="16"/>
  <c r="A156" i="14"/>
  <c r="A155" i="14"/>
  <c r="A157" i="14"/>
  <c r="A158" i="14"/>
  <c r="A45" i="18"/>
  <c r="A159" i="14"/>
  <c r="A814" i="14"/>
  <c r="A34" i="11"/>
  <c r="A255" i="18"/>
  <c r="A161" i="14"/>
  <c r="A104" i="17"/>
  <c r="A108" i="16"/>
  <c r="A162" i="14"/>
  <c r="A436" i="15"/>
  <c r="A816" i="14"/>
  <c r="A817" i="14"/>
  <c r="A582" i="16"/>
  <c r="A435" i="15"/>
  <c r="A583" i="16"/>
  <c r="A530" i="17"/>
  <c r="A162" i="11"/>
  <c r="A121" i="18"/>
  <c r="A528" i="17"/>
  <c r="A815" i="14"/>
  <c r="A584" i="16"/>
  <c r="A256" i="18"/>
  <c r="A122" i="18"/>
  <c r="A813" i="14"/>
  <c r="A531" i="17"/>
  <c r="A585" i="16"/>
  <c r="A812" i="14"/>
  <c r="A529" i="17"/>
  <c r="A586" i="16"/>
  <c r="A369" i="14"/>
  <c r="A272" i="16"/>
  <c r="A207" i="15"/>
  <c r="A268" i="16"/>
  <c r="A270" i="16"/>
  <c r="A229" i="17"/>
  <c r="A232" i="17"/>
  <c r="A256" i="17"/>
  <c r="A371" i="14"/>
  <c r="A76" i="11"/>
  <c r="A289" i="16"/>
  <c r="A273" i="16"/>
  <c r="A367" i="14"/>
  <c r="A252" i="17"/>
  <c r="A269" i="16"/>
  <c r="A230" i="17"/>
  <c r="A290" i="16"/>
  <c r="A370" i="14"/>
  <c r="A123" i="18"/>
  <c r="A372" i="14"/>
  <c r="A233" i="17"/>
  <c r="A206" i="15"/>
  <c r="A318" i="17"/>
  <c r="A364" i="16"/>
  <c r="A266" i="16"/>
  <c r="A267" i="16"/>
  <c r="A271" i="16"/>
  <c r="A228" i="17"/>
  <c r="A231" i="17"/>
  <c r="A368" i="14"/>
  <c r="A251" i="17"/>
  <c r="A98" i="11"/>
  <c r="A392" i="14"/>
  <c r="A363" i="16"/>
  <c r="A388" i="14"/>
  <c r="A215" i="15"/>
  <c r="A391" i="14"/>
  <c r="A390" i="14"/>
  <c r="A288" i="16"/>
  <c r="A291" i="16"/>
  <c r="A253" i="17"/>
  <c r="A255" i="17"/>
  <c r="A254" i="17"/>
  <c r="A292" i="16"/>
  <c r="A389" i="14"/>
  <c r="A128" i="18"/>
  <c r="A80" i="11"/>
  <c r="A214" i="15"/>
  <c r="A365" i="16"/>
  <c r="A321" i="17"/>
  <c r="A323" i="17"/>
  <c r="A508" i="14"/>
  <c r="A156" i="18"/>
  <c r="A320" i="17"/>
  <c r="A506" i="14"/>
  <c r="A505" i="14"/>
  <c r="A250" i="15"/>
  <c r="A601" i="14"/>
  <c r="A155" i="18"/>
  <c r="A503" i="14"/>
  <c r="A602" i="14"/>
  <c r="A361" i="16"/>
  <c r="A322" i="17"/>
  <c r="A319" i="17"/>
  <c r="A366" i="16"/>
  <c r="A420" i="16"/>
  <c r="A421" i="16"/>
  <c r="A362" i="16"/>
  <c r="A504" i="14"/>
  <c r="A386" i="17"/>
  <c r="A251" i="15"/>
  <c r="A507" i="14"/>
  <c r="A312" i="15"/>
  <c r="A167" i="18"/>
  <c r="A603" i="14"/>
  <c r="A184" i="18"/>
  <c r="A382" i="17"/>
  <c r="A385" i="17"/>
  <c r="A185" i="18"/>
  <c r="A115" i="11"/>
  <c r="A422" i="16"/>
  <c r="A599" i="14"/>
  <c r="A600" i="14"/>
  <c r="A384" i="17"/>
  <c r="A311" i="15"/>
  <c r="A624" i="15"/>
  <c r="B625" i="15" s="1"/>
  <c r="A383" i="17"/>
  <c r="A116" i="11"/>
  <c r="A340" i="17"/>
  <c r="A165" i="18"/>
  <c r="A390" i="16"/>
  <c r="A540" i="14"/>
  <c r="A103" i="11"/>
  <c r="A535" i="14"/>
  <c r="A824" i="16"/>
  <c r="A338" i="17"/>
  <c r="A388" i="16"/>
  <c r="A391" i="16"/>
  <c r="A536" i="14"/>
  <c r="A538" i="14"/>
  <c r="A541" i="14"/>
  <c r="A104" i="11"/>
  <c r="A166" i="18"/>
  <c r="A339" i="17"/>
  <c r="A389" i="16"/>
  <c r="A260" i="15"/>
  <c r="A539" i="14"/>
  <c r="A542" i="14"/>
  <c r="A823" i="16"/>
  <c r="A261" i="15"/>
  <c r="A537" i="14"/>
  <c r="A126" i="16"/>
  <c r="A825" i="16"/>
  <c r="A826" i="16"/>
  <c r="B827" i="16" s="1"/>
  <c r="A105" i="15"/>
  <c r="A367" i="18"/>
  <c r="B368" i="18" s="1"/>
  <c r="A1188" i="14"/>
  <c r="A128" i="16"/>
  <c r="A1191" i="14"/>
  <c r="A787" i="17"/>
  <c r="A1189" i="14"/>
  <c r="A788" i="17"/>
  <c r="A1192" i="14"/>
  <c r="B1193" i="14" s="1"/>
  <c r="A244" i="11"/>
  <c r="A1190" i="14"/>
  <c r="A789" i="17"/>
  <c r="A104" i="15"/>
  <c r="A53" i="18"/>
  <c r="A127" i="16"/>
  <c r="A750" i="16"/>
  <c r="A55" i="18"/>
  <c r="A39" i="11"/>
  <c r="A114" i="17"/>
  <c r="A185" i="14"/>
  <c r="A186" i="14"/>
  <c r="A187" i="14"/>
  <c r="A54" i="18"/>
  <c r="A115" i="17"/>
  <c r="A129" i="16"/>
  <c r="A783" i="17"/>
  <c r="A131" i="16"/>
  <c r="A184" i="14"/>
  <c r="A188" i="14"/>
  <c r="A130" i="16"/>
  <c r="A820" i="16"/>
  <c r="A1068" i="14"/>
  <c r="A821" i="16"/>
  <c r="A751" i="16"/>
  <c r="A1186" i="14"/>
  <c r="A366" i="18"/>
  <c r="A622" i="15"/>
  <c r="A1183" i="14"/>
  <c r="A1187" i="14"/>
  <c r="B1188" i="14" s="1"/>
  <c r="A749" i="16"/>
  <c r="A822" i="16"/>
  <c r="A781" i="17"/>
  <c r="A623" i="15"/>
  <c r="A784" i="17"/>
  <c r="A1184" i="14"/>
  <c r="A785" i="17"/>
  <c r="A782" i="17"/>
  <c r="A786" i="17"/>
  <c r="A1185" i="14"/>
  <c r="A243" i="11"/>
  <c r="A705" i="17"/>
  <c r="A242" i="11"/>
  <c r="A1174" i="14"/>
  <c r="A329" i="18"/>
  <c r="A550" i="15"/>
  <c r="A1071" i="14"/>
  <c r="A1067" i="14"/>
  <c r="A1069" i="14"/>
  <c r="A703" i="17"/>
  <c r="A706" i="17"/>
  <c r="A748" i="16"/>
  <c r="A328" i="18"/>
  <c r="A551" i="15"/>
  <c r="A707" i="17"/>
  <c r="A708" i="17"/>
  <c r="A214" i="11"/>
  <c r="A752" i="16"/>
  <c r="A704" i="17"/>
  <c r="A1070" i="14"/>
  <c r="A364" i="18"/>
  <c r="A241" i="11"/>
  <c r="A780" i="17"/>
  <c r="A365" i="18"/>
  <c r="A1181" i="14"/>
  <c r="A621" i="15"/>
  <c r="A818" i="16"/>
  <c r="A778" i="17"/>
  <c r="A616" i="15"/>
  <c r="A1182" i="14"/>
  <c r="A617" i="15"/>
  <c r="A779" i="17"/>
  <c r="A618" i="15"/>
  <c r="A819" i="16"/>
  <c r="A620" i="15"/>
  <c r="A1180" i="14"/>
  <c r="A1179" i="14"/>
  <c r="A619" i="15"/>
  <c r="A1173" i="14"/>
  <c r="A1436" i="14"/>
  <c r="A817" i="16"/>
  <c r="A1175" i="14"/>
  <c r="A1172" i="14"/>
  <c r="A777" i="17"/>
  <c r="A1176" i="14"/>
  <c r="A1177" i="14"/>
  <c r="A1178" i="14"/>
  <c r="A363" i="18"/>
  <c r="A615" i="15"/>
  <c r="A1233" i="14"/>
  <c r="A939" i="17"/>
  <c r="A736" i="15"/>
  <c r="A991" i="16"/>
  <c r="A292" i="11"/>
  <c r="A433" i="18"/>
  <c r="A1435" i="14"/>
  <c r="A992" i="16"/>
  <c r="A737" i="15"/>
  <c r="A434" i="18"/>
  <c r="A941" i="17"/>
  <c r="A1438" i="14"/>
  <c r="A738" i="15"/>
  <c r="A740" i="15"/>
  <c r="A378" i="18"/>
  <c r="A735" i="15"/>
  <c r="A859" i="16"/>
  <c r="A940" i="17"/>
  <c r="A383" i="18"/>
  <c r="A741" i="15"/>
  <c r="A739" i="15"/>
  <c r="A1248" i="14"/>
  <c r="A1434" i="14"/>
  <c r="A1437" i="14"/>
  <c r="A1249" i="14"/>
  <c r="A1439" i="14"/>
  <c r="A432" i="18"/>
  <c r="A808" i="17"/>
  <c r="A1236" i="14"/>
  <c r="A846" i="16"/>
  <c r="A805" i="17"/>
  <c r="A806" i="17"/>
  <c r="A645" i="15"/>
  <c r="A644" i="15"/>
  <c r="A1231" i="14"/>
  <c r="A1254" i="14"/>
  <c r="A647" i="15"/>
  <c r="A816" i="17"/>
  <c r="A1235" i="14"/>
  <c r="A1234" i="14"/>
  <c r="A858" i="16"/>
  <c r="A1237" i="14"/>
  <c r="A1251" i="14"/>
  <c r="A860" i="16"/>
  <c r="A861" i="16"/>
  <c r="A257" i="11"/>
  <c r="A646" i="15"/>
  <c r="A655" i="15"/>
  <c r="A657" i="15"/>
  <c r="A382" i="18"/>
  <c r="A847" i="16"/>
  <c r="A817" i="17"/>
  <c r="A1250" i="14"/>
  <c r="A527" i="16"/>
  <c r="A654" i="15"/>
  <c r="A1252" i="14"/>
  <c r="A1253" i="14"/>
  <c r="A653" i="15"/>
  <c r="A377" i="18"/>
  <c r="A656" i="15"/>
  <c r="A1232" i="14"/>
  <c r="A253" i="11"/>
  <c r="A815" i="17"/>
  <c r="A807" i="17"/>
  <c r="A845" i="16"/>
  <c r="A722" i="14"/>
  <c r="A462" i="17"/>
  <c r="A524" i="16"/>
  <c r="A521" i="16"/>
  <c r="A717" i="14"/>
  <c r="A720" i="14"/>
  <c r="A142" i="11"/>
  <c r="A463" i="17"/>
  <c r="A135" i="11"/>
  <c r="A444" i="17"/>
  <c r="A522" i="16"/>
  <c r="A525" i="16"/>
  <c r="A386" i="15"/>
  <c r="A719" i="14"/>
  <c r="A721" i="14"/>
  <c r="A718" i="14"/>
  <c r="A228" i="18"/>
  <c r="A387" i="15"/>
  <c r="A526" i="16"/>
  <c r="A523" i="16"/>
  <c r="A464" i="17"/>
  <c r="A229" i="18"/>
  <c r="A472" i="18"/>
  <c r="A442" i="17"/>
  <c r="A685" i="14"/>
  <c r="A218" i="18"/>
  <c r="A686" i="14"/>
  <c r="A375" i="15"/>
  <c r="A486" i="16"/>
  <c r="A487" i="16"/>
  <c r="A683" i="14"/>
  <c r="A134" i="11"/>
  <c r="A443" i="17"/>
  <c r="A488" i="16"/>
  <c r="A219" i="18"/>
  <c r="A441" i="17"/>
  <c r="A687" i="14"/>
  <c r="A489" i="16"/>
  <c r="A440" i="17"/>
  <c r="A374" i="15"/>
  <c r="A684" i="14"/>
  <c r="A318" i="11"/>
  <c r="A1566" i="14"/>
  <c r="A1085" i="16"/>
  <c r="A1563" i="14"/>
  <c r="A786" i="15"/>
  <c r="A327" i="11"/>
  <c r="A1011" i="17"/>
  <c r="A1567" i="14"/>
  <c r="A1564" i="14"/>
  <c r="A787" i="15"/>
  <c r="A1012" i="17"/>
  <c r="A1086" i="16"/>
  <c r="A1088" i="16"/>
  <c r="A471" i="18"/>
  <c r="A1565" i="14"/>
  <c r="A1568" i="14"/>
  <c r="A317" i="11"/>
  <c r="A1110" i="16"/>
  <c r="A1013" i="17"/>
  <c r="A1087" i="16"/>
  <c r="A785" i="15"/>
  <c r="A1569" i="14"/>
  <c r="A1597" i="14"/>
  <c r="A1033" i="17"/>
  <c r="A1598" i="14"/>
  <c r="A798" i="15"/>
  <c r="A1030" i="17"/>
  <c r="A483" i="18"/>
  <c r="A328" i="11"/>
  <c r="A484" i="18"/>
  <c r="A1599" i="14"/>
  <c r="A799" i="15"/>
  <c r="A1109" i="16"/>
  <c r="A1032" i="17"/>
  <c r="A1031" i="17"/>
  <c r="A565" i="14"/>
  <c r="A485" i="18"/>
  <c r="A108" i="11"/>
  <c r="A1111" i="16"/>
  <c r="A1600" i="14"/>
  <c r="A1601" i="14"/>
  <c r="A1034" i="17"/>
  <c r="A355" i="17"/>
  <c r="A562" i="14"/>
  <c r="A358" i="17"/>
  <c r="A290" i="15"/>
  <c r="A288" i="15"/>
  <c r="A563" i="14"/>
  <c r="A293" i="15"/>
  <c r="A356" i="17"/>
  <c r="A1283" i="14"/>
  <c r="A286" i="15"/>
  <c r="A566" i="14"/>
  <c r="A291" i="15"/>
  <c r="A359" i="17"/>
  <c r="A564" i="14"/>
  <c r="A175" i="18"/>
  <c r="A357" i="17"/>
  <c r="A399" i="16"/>
  <c r="A346" i="16"/>
  <c r="A289" i="15"/>
  <c r="A287" i="15"/>
  <c r="A561" i="14"/>
  <c r="A400" i="16"/>
  <c r="A292" i="15"/>
  <c r="A294" i="15"/>
  <c r="A1288" i="14"/>
  <c r="A1289" i="14"/>
  <c r="A1287" i="14"/>
  <c r="A395" i="18"/>
  <c r="A851" i="17"/>
  <c r="A266" i="11"/>
  <c r="A88" i="15"/>
  <c r="A884" i="16"/>
  <c r="A396" i="18"/>
  <c r="A265" i="11"/>
  <c r="A849" i="17"/>
  <c r="A852" i="17"/>
  <c r="A885" i="16"/>
  <c r="A1284" i="14"/>
  <c r="A668" i="15"/>
  <c r="A397" i="18"/>
  <c r="A1286" i="14"/>
  <c r="A850" i="17"/>
  <c r="A883" i="16"/>
  <c r="A669" i="15"/>
  <c r="A1285" i="14"/>
  <c r="A97" i="17"/>
  <c r="A118" i="14"/>
  <c r="A103" i="16"/>
  <c r="A100" i="16"/>
  <c r="A116" i="14"/>
  <c r="A121" i="14"/>
  <c r="A119" i="14"/>
  <c r="A28" i="11"/>
  <c r="A36" i="18"/>
  <c r="A98" i="17"/>
  <c r="A120" i="14"/>
  <c r="A29" i="11"/>
  <c r="A90" i="15"/>
  <c r="A117" i="14"/>
  <c r="A101" i="16"/>
  <c r="A35" i="18"/>
  <c r="A37" i="18"/>
  <c r="A99" i="17"/>
  <c r="A102" i="16"/>
  <c r="A89" i="15"/>
  <c r="A115" i="14"/>
  <c r="A333" i="14"/>
  <c r="A191" i="15"/>
  <c r="A194" i="15"/>
  <c r="A192" i="15"/>
  <c r="A194" i="17"/>
  <c r="A334" i="14"/>
  <c r="A195" i="15"/>
  <c r="A192" i="17"/>
  <c r="A331" i="14"/>
  <c r="A235" i="16"/>
  <c r="A69" i="11"/>
  <c r="A236" i="16"/>
  <c r="A233" i="16"/>
  <c r="A193" i="15"/>
  <c r="A190" i="15"/>
  <c r="A335" i="14"/>
  <c r="A332" i="14"/>
  <c r="A193" i="17"/>
  <c r="A106" i="18"/>
  <c r="A107" i="18"/>
  <c r="A234" i="16"/>
  <c r="A68" i="11"/>
  <c r="A330" i="14"/>
  <c r="A303" i="18"/>
  <c r="A301" i="18"/>
  <c r="A640" i="17"/>
  <c r="A686" i="16"/>
  <c r="A988" i="14"/>
  <c r="A983" i="14"/>
  <c r="A687" i="16"/>
  <c r="A302" i="18"/>
  <c r="A776" i="17"/>
  <c r="A515" i="15"/>
  <c r="A684" i="16"/>
  <c r="A638" i="17"/>
  <c r="A984" i="14"/>
  <c r="A986" i="14"/>
  <c r="A196" i="11"/>
  <c r="A300" i="18"/>
  <c r="A195" i="11"/>
  <c r="A639" i="17"/>
  <c r="A934" i="14"/>
  <c r="A516" i="15"/>
  <c r="A685" i="16"/>
  <c r="A987" i="14"/>
  <c r="A985" i="14"/>
  <c r="A185" i="11"/>
  <c r="A607" i="17"/>
  <c r="A657" i="16"/>
  <c r="A931" i="14"/>
  <c r="A1169" i="14"/>
  <c r="A286" i="18"/>
  <c r="A186" i="11"/>
  <c r="A287" i="18"/>
  <c r="A608" i="17"/>
  <c r="A655" i="16"/>
  <c r="A658" i="16"/>
  <c r="A932" i="14"/>
  <c r="A935" i="14"/>
  <c r="A937" i="14"/>
  <c r="A488" i="15"/>
  <c r="A288" i="18"/>
  <c r="A609" i="17"/>
  <c r="A656" i="16"/>
  <c r="A489" i="15"/>
  <c r="A933" i="14"/>
  <c r="A936" i="14"/>
  <c r="A240" i="11"/>
  <c r="A815" i="16"/>
  <c r="A361" i="18"/>
  <c r="A816" i="16"/>
  <c r="A1143" i="14"/>
  <c r="A773" i="17"/>
  <c r="A613" i="15"/>
  <c r="A1171" i="14"/>
  <c r="A362" i="18"/>
  <c r="B363" i="18" s="1"/>
  <c r="A1168" i="14"/>
  <c r="A774" i="17"/>
  <c r="A614" i="15"/>
  <c r="B615" i="15" s="1"/>
  <c r="A239" i="11"/>
  <c r="A1170" i="14"/>
  <c r="A775" i="17"/>
  <c r="A1167" i="14"/>
  <c r="A233" i="11"/>
  <c r="A763" i="17"/>
  <c r="A805" i="16"/>
  <c r="A1145" i="14"/>
  <c r="A338" i="18"/>
  <c r="A605" i="15"/>
  <c r="A603" i="15"/>
  <c r="A606" i="15"/>
  <c r="A764" i="17"/>
  <c r="A607" i="15"/>
  <c r="A234" i="11"/>
  <c r="A355" i="18"/>
  <c r="A1146" i="14"/>
  <c r="A804" i="16"/>
  <c r="A604" i="15"/>
  <c r="A765" i="17"/>
  <c r="A1148" i="14"/>
  <c r="A356" i="18"/>
  <c r="A1091" i="14"/>
  <c r="B1092" i="14" s="1"/>
  <c r="B1093" i="14" s="1"/>
  <c r="A1144" i="14"/>
  <c r="A1147" i="14"/>
  <c r="A337" i="18"/>
  <c r="A771" i="16"/>
  <c r="A559" i="15"/>
  <c r="A777" i="16"/>
  <c r="A1089" i="14"/>
  <c r="A718" i="17"/>
  <c r="A774" i="16"/>
  <c r="A778" i="16"/>
  <c r="B779" i="16" s="1"/>
  <c r="B780" i="16" s="1"/>
  <c r="B781" i="16" s="1"/>
  <c r="A719" i="17"/>
  <c r="A772" i="16"/>
  <c r="A219" i="11"/>
  <c r="B220" i="11" s="1"/>
  <c r="A1087" i="14"/>
  <c r="A1090" i="14"/>
  <c r="A775" i="16"/>
  <c r="A339" i="18"/>
  <c r="B340" i="18" s="1"/>
  <c r="B341" i="18" s="1"/>
  <c r="A720" i="17"/>
  <c r="A773" i="16"/>
  <c r="A776" i="16"/>
  <c r="A558" i="15"/>
  <c r="A1088" i="14"/>
  <c r="A772" i="17"/>
  <c r="A813" i="16"/>
  <c r="A358" i="18"/>
  <c r="A814" i="16"/>
  <c r="A1160" i="14"/>
  <c r="A238" i="11"/>
  <c r="A1166" i="14"/>
  <c r="B1167" i="14" s="1"/>
  <c r="A611" i="15"/>
  <c r="A360" i="18"/>
  <c r="A810" i="16"/>
  <c r="A1163" i="14"/>
  <c r="A612" i="15"/>
  <c r="A1165" i="14"/>
  <c r="A770" i="17"/>
  <c r="A811" i="16"/>
  <c r="A1164" i="14"/>
  <c r="A1162" i="14"/>
  <c r="A771" i="17"/>
  <c r="A812" i="16"/>
  <c r="A807" i="16"/>
  <c r="A769" i="17"/>
  <c r="A1157" i="14"/>
  <c r="A808" i="16"/>
  <c r="A237" i="11"/>
  <c r="B238" i="11" s="1"/>
  <c r="A809" i="16"/>
  <c r="A238" i="18"/>
  <c r="A1158" i="14"/>
  <c r="A359" i="18"/>
  <c r="A609" i="15"/>
  <c r="A767" i="17"/>
  <c r="A483" i="17"/>
  <c r="A768" i="17"/>
  <c r="A1159" i="14"/>
  <c r="A1161" i="14"/>
  <c r="A236" i="11"/>
  <c r="A610" i="15"/>
  <c r="A535" i="16"/>
  <c r="A191" i="11"/>
  <c r="A481" i="17"/>
  <c r="A394" i="15"/>
  <c r="A536" i="16"/>
  <c r="A239" i="18"/>
  <c r="A742" i="14"/>
  <c r="A484" i="17"/>
  <c r="A741" i="14"/>
  <c r="A395" i="15"/>
  <c r="A33" i="11"/>
  <c r="A482" i="17"/>
  <c r="A479" i="17"/>
  <c r="A237" i="18"/>
  <c r="A147" i="11"/>
  <c r="A146" i="11"/>
  <c r="A537" i="16"/>
  <c r="A740" i="14"/>
  <c r="A743" i="14"/>
  <c r="A485" i="17"/>
  <c r="A480" i="17"/>
  <c r="A744" i="14"/>
  <c r="A206" i="11"/>
  <c r="A83" i="17"/>
  <c r="A81" i="17"/>
  <c r="A283" i="11"/>
  <c r="A100" i="11"/>
  <c r="A282" i="11"/>
  <c r="A99" i="11"/>
  <c r="A251" i="11"/>
  <c r="A71" i="11"/>
  <c r="A250" i="11"/>
  <c r="A70" i="11"/>
  <c r="A207" i="11"/>
  <c r="A42" i="11"/>
  <c r="A192" i="11"/>
  <c r="A25" i="11"/>
  <c r="A177" i="11"/>
  <c r="A324" i="11"/>
  <c r="A190" i="11"/>
  <c r="A23" i="11"/>
  <c r="A203" i="11"/>
  <c r="A37" i="11"/>
  <c r="A174" i="11"/>
  <c r="A272" i="11"/>
  <c r="A172" i="11"/>
  <c r="A85" i="11"/>
  <c r="A223" i="11"/>
  <c r="A51" i="11"/>
  <c r="A26" i="18"/>
  <c r="A85" i="16"/>
  <c r="A269" i="11"/>
  <c r="A87" i="11"/>
  <c r="A268" i="11"/>
  <c r="A86" i="11"/>
  <c r="A225" i="11"/>
  <c r="A57" i="11"/>
  <c r="A224" i="11"/>
  <c r="A56" i="11"/>
  <c r="A193" i="11"/>
  <c r="A26" i="11"/>
  <c r="A178" i="11"/>
  <c r="A160" i="11"/>
  <c r="A165" i="11"/>
  <c r="A229" i="11"/>
  <c r="A176" i="11"/>
  <c r="A298" i="11"/>
  <c r="A189" i="11"/>
  <c r="A22" i="11"/>
  <c r="A161" i="11"/>
  <c r="A48" i="11"/>
  <c r="A159" i="11"/>
  <c r="A114" i="11"/>
  <c r="A41" i="11"/>
  <c r="A95" i="14"/>
  <c r="A93" i="14"/>
  <c r="A254" i="11"/>
  <c r="A73" i="11"/>
  <c r="A252" i="11"/>
  <c r="A72" i="11"/>
  <c r="A210" i="11"/>
  <c r="A44" i="11"/>
  <c r="A208" i="11"/>
  <c r="A43" i="11"/>
  <c r="A179" i="11"/>
  <c r="A89" i="11"/>
  <c r="A166" i="11"/>
  <c r="A330" i="11"/>
  <c r="A152" i="11"/>
  <c r="A102" i="11"/>
  <c r="A164" i="11"/>
  <c r="A201" i="11"/>
  <c r="A175" i="11"/>
  <c r="A325" i="11"/>
  <c r="A149" i="11"/>
  <c r="A323" i="11"/>
  <c r="A145" i="11"/>
  <c r="A24" i="11"/>
  <c r="A78" i="15"/>
  <c r="A86" i="16"/>
  <c r="A227" i="11"/>
  <c r="A59" i="11"/>
  <c r="A226" i="11"/>
  <c r="A58" i="11"/>
  <c r="A197" i="11"/>
  <c r="A30" i="11"/>
  <c r="A194" i="11"/>
  <c r="A27" i="11"/>
  <c r="B28" i="11" s="1"/>
  <c r="A167" i="11"/>
  <c r="A331" i="11"/>
  <c r="A153" i="11"/>
  <c r="A314" i="11"/>
  <c r="A137" i="11"/>
  <c r="A329" i="11"/>
  <c r="A151" i="11"/>
  <c r="A148" i="11"/>
  <c r="A163" i="11"/>
  <c r="A311" i="11"/>
  <c r="A132" i="11"/>
  <c r="A309" i="11"/>
  <c r="A130" i="11"/>
  <c r="A264" i="11"/>
  <c r="A38" i="11"/>
  <c r="A85" i="17"/>
  <c r="A82" i="17"/>
  <c r="A212" i="11"/>
  <c r="A46" i="11"/>
  <c r="A211" i="11"/>
  <c r="A45" i="11"/>
  <c r="A181" i="11"/>
  <c r="A285" i="11"/>
  <c r="A180" i="11"/>
  <c r="A75" i="11"/>
  <c r="A154" i="11"/>
  <c r="A315" i="11"/>
  <c r="A138" i="11"/>
  <c r="A302" i="11"/>
  <c r="A123" i="11"/>
  <c r="A313" i="11"/>
  <c r="A136" i="11"/>
  <c r="A326" i="11"/>
  <c r="A150" i="11"/>
  <c r="A299" i="11"/>
  <c r="A120" i="11"/>
  <c r="A297" i="11"/>
  <c r="A118" i="11"/>
  <c r="A295" i="11"/>
  <c r="A35" i="11"/>
  <c r="A84" i="17"/>
  <c r="A87" i="16"/>
  <c r="A199" i="11"/>
  <c r="A32" i="11"/>
  <c r="A198" i="11"/>
  <c r="A31" i="11"/>
  <c r="A169" i="11"/>
  <c r="A187" i="11"/>
  <c r="A168" i="11"/>
  <c r="A316" i="11"/>
  <c r="A139" i="11"/>
  <c r="A303" i="11"/>
  <c r="A124" i="11"/>
  <c r="A289" i="11"/>
  <c r="A109" i="11"/>
  <c r="A301" i="11"/>
  <c r="A122" i="11"/>
  <c r="A312" i="11"/>
  <c r="A133" i="11"/>
  <c r="B134" i="11" s="1"/>
  <c r="A286" i="11"/>
  <c r="A105" i="11"/>
  <c r="A284" i="11"/>
  <c r="A101" i="11"/>
  <c r="A184" i="11"/>
  <c r="A21" i="11"/>
  <c r="A94" i="14"/>
  <c r="A183" i="11"/>
  <c r="A310" i="11"/>
  <c r="A182" i="11"/>
  <c r="A173" i="11"/>
  <c r="A156" i="11"/>
  <c r="A131" i="11"/>
  <c r="A155" i="11"/>
  <c r="A304" i="11"/>
  <c r="A125" i="11"/>
  <c r="A290" i="11"/>
  <c r="A110" i="11"/>
  <c r="A277" i="11"/>
  <c r="A93" i="11"/>
  <c r="A288" i="11"/>
  <c r="A107" i="11"/>
  <c r="A300" i="11"/>
  <c r="A121" i="11"/>
  <c r="A273" i="11"/>
  <c r="A90" i="11"/>
  <c r="A271" i="11"/>
  <c r="A88" i="11"/>
  <c r="A117" i="11"/>
  <c r="A217" i="11"/>
  <c r="A27" i="18"/>
  <c r="A256" i="11"/>
  <c r="A171" i="11"/>
  <c r="A215" i="11"/>
  <c r="A170" i="11"/>
  <c r="A320" i="11"/>
  <c r="A141" i="11"/>
  <c r="A319" i="11"/>
  <c r="A140" i="11"/>
  <c r="A291" i="11"/>
  <c r="A111" i="11"/>
  <c r="A278" i="11"/>
  <c r="A94" i="11"/>
  <c r="A261" i="11"/>
  <c r="A81" i="11"/>
  <c r="A276" i="11"/>
  <c r="A92" i="11"/>
  <c r="A287" i="11"/>
  <c r="A106" i="11"/>
  <c r="A258" i="11"/>
  <c r="A77" i="11"/>
  <c r="A255" i="11"/>
  <c r="A74" i="11"/>
  <c r="A296" i="11"/>
  <c r="A204" i="11"/>
  <c r="A96" i="14"/>
  <c r="A61" i="11"/>
  <c r="A158" i="11"/>
  <c r="A119" i="11"/>
  <c r="A157" i="11"/>
  <c r="A306" i="11"/>
  <c r="A127" i="11"/>
  <c r="A305" i="11"/>
  <c r="A126" i="11"/>
  <c r="A279" i="11"/>
  <c r="A95" i="11"/>
  <c r="A262" i="11"/>
  <c r="A82" i="11"/>
  <c r="A235" i="11"/>
  <c r="A65" i="11"/>
  <c r="A260" i="11"/>
  <c r="A79" i="11"/>
  <c r="A274" i="11"/>
  <c r="A91" i="11"/>
  <c r="A230" i="11"/>
  <c r="A62" i="11"/>
  <c r="A228" i="11"/>
  <c r="A60" i="11"/>
  <c r="A25" i="18"/>
  <c r="A267" i="11"/>
  <c r="A55" i="11"/>
  <c r="A188" i="11"/>
  <c r="A86" i="17"/>
  <c r="A322" i="11"/>
  <c r="A144" i="11"/>
  <c r="A321" i="11"/>
  <c r="A143" i="11"/>
  <c r="A294" i="11"/>
  <c r="A113" i="11"/>
  <c r="A293" i="11"/>
  <c r="A112" i="11"/>
  <c r="A263" i="11"/>
  <c r="A83" i="11"/>
  <c r="A248" i="11"/>
  <c r="A66" i="11"/>
  <c r="A221" i="11"/>
  <c r="A53" i="11"/>
  <c r="A232" i="11"/>
  <c r="A64" i="11"/>
  <c r="A259" i="11"/>
  <c r="A78" i="11"/>
  <c r="A216" i="11"/>
  <c r="B217" i="11" s="1"/>
  <c r="A49" i="11"/>
  <c r="B50" i="11" s="1"/>
  <c r="A213" i="11"/>
  <c r="A47" i="11"/>
  <c r="A87" i="17"/>
  <c r="A84" i="11"/>
  <c r="A77" i="15"/>
  <c r="A92" i="14"/>
  <c r="A308" i="11"/>
  <c r="A129" i="11"/>
  <c r="A307" i="11"/>
  <c r="A128" i="11"/>
  <c r="A281" i="11"/>
  <c r="A97" i="11"/>
  <c r="A280" i="11"/>
  <c r="A96" i="11"/>
  <c r="A249" i="11"/>
  <c r="A67" i="11"/>
  <c r="A222" i="11"/>
  <c r="A54" i="11"/>
  <c r="A205" i="11"/>
  <c r="A40" i="11"/>
  <c r="B41" i="11" s="1"/>
  <c r="A218" i="11"/>
  <c r="B219" i="11" s="1"/>
  <c r="A52" i="11"/>
  <c r="A231" i="11"/>
  <c r="A63" i="11"/>
  <c r="A202" i="11"/>
  <c r="A36" i="11"/>
  <c r="A200" i="11"/>
  <c r="A1045" i="16"/>
  <c r="A1510" i="14"/>
  <c r="A457" i="18"/>
  <c r="A1044" i="16"/>
  <c r="A1506" i="14"/>
  <c r="A455" i="18"/>
  <c r="A767" i="15"/>
  <c r="A456" i="18"/>
  <c r="A983" i="17"/>
  <c r="A1507" i="14"/>
  <c r="A1043" i="16"/>
  <c r="A1042" i="16"/>
  <c r="A981" i="17"/>
  <c r="A982" i="17"/>
  <c r="A1509" i="14"/>
  <c r="A1512" i="14"/>
  <c r="A1511" i="14"/>
  <c r="A1047" i="16"/>
  <c r="A1046" i="16"/>
  <c r="A1508" i="14"/>
  <c r="A766" i="15"/>
  <c r="A984" i="17"/>
  <c r="A437" i="18"/>
  <c r="A948" i="17"/>
  <c r="A744" i="15"/>
  <c r="A641" i="14"/>
  <c r="A1451" i="14"/>
  <c r="A1448" i="14"/>
  <c r="A745" i="15"/>
  <c r="A998" i="16"/>
  <c r="A946" i="17"/>
  <c r="A1452" i="14"/>
  <c r="A1449" i="14"/>
  <c r="A1446" i="14"/>
  <c r="A997" i="16"/>
  <c r="A949" i="17"/>
  <c r="A947" i="17"/>
  <c r="A357" i="15"/>
  <c r="A996" i="16"/>
  <c r="A1450" i="14"/>
  <c r="A1447" i="14"/>
  <c r="A438" i="18"/>
  <c r="A359" i="15"/>
  <c r="A356" i="15"/>
  <c r="A354" i="15"/>
  <c r="A406" i="17"/>
  <c r="A450" i="16"/>
  <c r="A351" i="15"/>
  <c r="A839" i="17"/>
  <c r="A639" i="14"/>
  <c r="A642" i="14"/>
  <c r="A644" i="14"/>
  <c r="A204" i="18"/>
  <c r="A202" i="18"/>
  <c r="A451" i="16"/>
  <c r="A407" i="17"/>
  <c r="A355" i="15"/>
  <c r="A352" i="15"/>
  <c r="A640" i="14"/>
  <c r="A353" i="15"/>
  <c r="A449" i="16"/>
  <c r="A405" i="17"/>
  <c r="A358" i="15"/>
  <c r="A203" i="18"/>
  <c r="A452" i="16"/>
  <c r="A643" i="14"/>
  <c r="A871" i="16"/>
  <c r="A390" i="18"/>
  <c r="A835" i="17"/>
  <c r="A838" i="17"/>
  <c r="A874" i="16"/>
  <c r="A663" i="15"/>
  <c r="A1267" i="14"/>
  <c r="A388" i="18"/>
  <c r="A833" i="17"/>
  <c r="A836" i="17"/>
  <c r="A411" i="14"/>
  <c r="A872" i="16"/>
  <c r="A875" i="16"/>
  <c r="A1265" i="14"/>
  <c r="A1268" i="14"/>
  <c r="A389" i="18"/>
  <c r="A834" i="17"/>
  <c r="A837" i="17"/>
  <c r="A840" i="17"/>
  <c r="A873" i="16"/>
  <c r="A662" i="15"/>
  <c r="A1266" i="14"/>
  <c r="A1269" i="14"/>
  <c r="A259" i="17"/>
  <c r="A418" i="14"/>
  <c r="A295" i="16"/>
  <c r="A412" i="14"/>
  <c r="A220" i="15"/>
  <c r="A413" i="14"/>
  <c r="A221" i="15"/>
  <c r="A131" i="18"/>
  <c r="A414" i="14"/>
  <c r="A416" i="14"/>
  <c r="A410" i="14"/>
  <c r="A132" i="18"/>
  <c r="A415" i="14"/>
  <c r="A417" i="14"/>
  <c r="A1113" i="14"/>
  <c r="A791" i="16"/>
  <c r="A582" i="15"/>
  <c r="A583" i="15"/>
  <c r="A790" i="16"/>
  <c r="A477" i="16"/>
  <c r="A1115" i="14"/>
  <c r="A347" i="18"/>
  <c r="A579" i="15"/>
  <c r="A736" i="17"/>
  <c r="A584" i="15"/>
  <c r="A734" i="17"/>
  <c r="A1114" i="14"/>
  <c r="A580" i="15"/>
  <c r="A348" i="18"/>
  <c r="A735" i="17"/>
  <c r="A1112" i="14"/>
  <c r="A1116" i="14"/>
  <c r="A581" i="15"/>
  <c r="A585" i="15"/>
  <c r="A426" i="17"/>
  <c r="A669" i="14"/>
  <c r="A214" i="18"/>
  <c r="A473" i="16"/>
  <c r="A672" i="14"/>
  <c r="A369" i="15"/>
  <c r="A670" i="14"/>
  <c r="A368" i="15"/>
  <c r="A472" i="16"/>
  <c r="A56" i="15"/>
  <c r="A475" i="16"/>
  <c r="A428" i="17"/>
  <c r="A425" i="17"/>
  <c r="A427" i="17"/>
  <c r="A671" i="14"/>
  <c r="A668" i="14"/>
  <c r="A213" i="18"/>
  <c r="A476" i="16"/>
  <c r="A474" i="16"/>
  <c r="A51" i="17"/>
  <c r="A54" i="15"/>
  <c r="A57" i="15"/>
  <c r="A66" i="14"/>
  <c r="B67" i="14" s="1"/>
  <c r="B68" i="14" s="1"/>
  <c r="A15" i="11"/>
  <c r="A58" i="15"/>
  <c r="A50" i="17"/>
  <c r="A64" i="16"/>
  <c r="A64" i="14"/>
  <c r="A15" i="18"/>
  <c r="A17" i="18"/>
  <c r="A65" i="14"/>
  <c r="A62" i="14"/>
  <c r="A55" i="15"/>
  <c r="A65" i="16"/>
  <c r="A59" i="15"/>
  <c r="A53" i="15"/>
  <c r="A16" i="18"/>
  <c r="A62" i="16"/>
  <c r="A52" i="17"/>
  <c r="A14" i="11"/>
  <c r="A28" i="17"/>
  <c r="A63" i="14"/>
  <c r="A63" i="16"/>
  <c r="A26" i="17"/>
  <c r="A31" i="16"/>
  <c r="A26" i="16"/>
  <c r="A30" i="16"/>
  <c r="A12" i="15"/>
  <c r="A6" i="11"/>
  <c r="A27" i="14"/>
  <c r="A32" i="16"/>
  <c r="B33" i="16" s="1"/>
  <c r="B34" i="16" s="1"/>
  <c r="A25" i="17"/>
  <c r="A23" i="14"/>
  <c r="A27" i="16"/>
  <c r="A28" i="16"/>
  <c r="A11" i="15"/>
  <c r="A26" i="14"/>
  <c r="A6" i="18"/>
  <c r="A29" i="17"/>
  <c r="A27" i="17"/>
  <c r="A24" i="14"/>
  <c r="A29" i="16"/>
  <c r="A25" i="14"/>
  <c r="A24" i="17"/>
  <c r="A239" i="15"/>
  <c r="A2" i="15"/>
  <c r="B3" i="15" s="1"/>
  <c r="A206" i="16"/>
  <c r="A290" i="14"/>
  <c r="A169" i="17"/>
  <c r="A207" i="16"/>
  <c r="A205" i="16"/>
  <c r="A288" i="14"/>
  <c r="A292" i="14"/>
  <c r="A293" i="14"/>
  <c r="A291" i="14"/>
  <c r="A96" i="18"/>
  <c r="A97" i="18"/>
  <c r="A170" i="17"/>
  <c r="A204" i="16"/>
  <c r="A294" i="14"/>
  <c r="A157" i="15"/>
  <c r="A171" i="17"/>
  <c r="A168" i="17"/>
  <c r="A289" i="14"/>
  <c r="A293" i="17"/>
  <c r="A340" i="16"/>
  <c r="A147" i="18"/>
  <c r="A476" i="14"/>
  <c r="A238" i="15"/>
  <c r="A474" i="14"/>
  <c r="A241" i="15"/>
  <c r="A148" i="18"/>
  <c r="A341" i="16"/>
  <c r="A477" i="14"/>
  <c r="A475" i="14"/>
  <c r="A292" i="17"/>
  <c r="A237" i="15"/>
  <c r="A240" i="15"/>
  <c r="A291" i="17"/>
  <c r="A478" i="14"/>
  <c r="A119" i="18"/>
  <c r="A264" i="16"/>
  <c r="A204" i="15"/>
  <c r="A363" i="14"/>
  <c r="A120" i="18"/>
  <c r="A222" i="17"/>
  <c r="A366" i="14"/>
  <c r="B367" i="14" s="1"/>
  <c r="B368" i="14" s="1"/>
  <c r="B369" i="14" s="1"/>
  <c r="B370" i="14" s="1"/>
  <c r="B371" i="14" s="1"/>
  <c r="B372" i="14" s="1"/>
  <c r="A226" i="17"/>
  <c r="A261" i="16"/>
  <c r="A265" i="16"/>
  <c r="A118" i="18"/>
  <c r="A224" i="17"/>
  <c r="A205" i="15"/>
  <c r="A117" i="18"/>
  <c r="A364" i="14"/>
  <c r="A362" i="14"/>
  <c r="A263" i="16"/>
  <c r="A262" i="16"/>
  <c r="A223" i="17"/>
  <c r="A221" i="17"/>
  <c r="A361" i="14"/>
  <c r="A225" i="17"/>
  <c r="A227" i="17"/>
  <c r="A365" i="14"/>
  <c r="A1361" i="14"/>
  <c r="A692" i="15"/>
  <c r="A957" i="16"/>
  <c r="A954" i="16"/>
  <c r="A955" i="16"/>
  <c r="A693" i="15"/>
  <c r="A1360" i="14"/>
  <c r="A952" i="16"/>
  <c r="A417" i="18"/>
  <c r="A1362" i="14"/>
  <c r="A418" i="18"/>
  <c r="A894" i="17"/>
  <c r="A314" i="17"/>
  <c r="A959" i="16"/>
  <c r="A956" i="16"/>
  <c r="A1365" i="14"/>
  <c r="A953" i="16"/>
  <c r="A958" i="16"/>
  <c r="A1363" i="14"/>
  <c r="A1364" i="14"/>
  <c r="A893" i="17"/>
  <c r="A892" i="17"/>
  <c r="A1546" i="14"/>
  <c r="A154" i="18"/>
  <c r="B155" i="18" s="1"/>
  <c r="B156" i="18" s="1"/>
  <c r="A499" i="14"/>
  <c r="A316" i="17"/>
  <c r="A359" i="16"/>
  <c r="A312" i="17"/>
  <c r="A153" i="18"/>
  <c r="A501" i="14"/>
  <c r="A360" i="16"/>
  <c r="B361" i="16" s="1"/>
  <c r="A497" i="14"/>
  <c r="A315" i="17"/>
  <c r="A317" i="17"/>
  <c r="B318" i="17" s="1"/>
  <c r="A248" i="15"/>
  <c r="A313" i="17"/>
  <c r="A500" i="14"/>
  <c r="A502" i="14"/>
  <c r="A311" i="17"/>
  <c r="A498" i="14"/>
  <c r="A358" i="16"/>
  <c r="A357" i="16"/>
  <c r="A249" i="15"/>
  <c r="B250" i="15" s="1"/>
  <c r="B251" i="15" s="1"/>
  <c r="A1550" i="14"/>
  <c r="A467" i="18"/>
  <c r="A1004" i="17"/>
  <c r="A414" i="15"/>
  <c r="A1072" i="16"/>
  <c r="A1544" i="14"/>
  <c r="A778" i="15"/>
  <c r="A1545" i="14"/>
  <c r="A779" i="15"/>
  <c r="A1547" i="14"/>
  <c r="A416" i="15"/>
  <c r="A466" i="18"/>
  <c r="A1543" i="14"/>
  <c r="A1549" i="14"/>
  <c r="A1548" i="14"/>
  <c r="A413" i="15"/>
  <c r="A415" i="15"/>
  <c r="A557" i="16"/>
  <c r="A747" i="16"/>
  <c r="B748" i="16" s="1"/>
  <c r="A770" i="14"/>
  <c r="A245" i="18"/>
  <c r="A558" i="16"/>
  <c r="A769" i="14"/>
  <c r="A773" i="14"/>
  <c r="A499" i="17"/>
  <c r="A1062" i="14"/>
  <c r="A771" i="14"/>
  <c r="A246" i="18"/>
  <c r="A412" i="15"/>
  <c r="A498" i="17"/>
  <c r="A417" i="15"/>
  <c r="A772" i="14"/>
  <c r="A500" i="17"/>
  <c r="A1063" i="14"/>
  <c r="A700" i="17"/>
  <c r="A547" i="15"/>
  <c r="A1065" i="14"/>
  <c r="A702" i="17"/>
  <c r="B703" i="17" s="1"/>
  <c r="A548" i="15"/>
  <c r="A1041" i="14"/>
  <c r="A745" i="16"/>
  <c r="A701" i="17"/>
  <c r="A549" i="15"/>
  <c r="A1064" i="14"/>
  <c r="A746" i="16"/>
  <c r="A1066" i="14"/>
  <c r="A326" i="18"/>
  <c r="A699" i="17"/>
  <c r="A698" i="17"/>
  <c r="A327" i="18"/>
  <c r="A537" i="15"/>
  <c r="A672" i="17"/>
  <c r="A673" i="17"/>
  <c r="A1038" i="14"/>
  <c r="A538" i="15"/>
  <c r="A726" i="16"/>
  <c r="A727" i="16"/>
  <c r="A674" i="17"/>
  <c r="B675" i="17" s="1"/>
  <c r="A724" i="16"/>
  <c r="A1039" i="14"/>
  <c r="A318" i="18"/>
  <c r="A317" i="18"/>
  <c r="A725" i="16"/>
  <c r="A1040" i="14"/>
  <c r="A728" i="16"/>
  <c r="B729" i="16" s="1"/>
  <c r="A723" i="16"/>
  <c r="A1037" i="14"/>
  <c r="A316" i="18"/>
  <c r="A577" i="15"/>
  <c r="A732" i="17"/>
  <c r="A788" i="16"/>
  <c r="A1108" i="14"/>
  <c r="A1109" i="14"/>
  <c r="A1110" i="14"/>
  <c r="A575" i="15"/>
  <c r="A578" i="15"/>
  <c r="A733" i="17"/>
  <c r="B734" i="17" s="1"/>
  <c r="B735" i="17" s="1"/>
  <c r="A789" i="16"/>
  <c r="A576" i="15"/>
  <c r="A346" i="18"/>
  <c r="A1111" i="14"/>
  <c r="A731" i="17"/>
  <c r="A573" i="15"/>
  <c r="A1107" i="14"/>
  <c r="A574" i="15"/>
  <c r="A770" i="16"/>
  <c r="A717" i="17"/>
  <c r="A1083" i="14"/>
  <c r="A556" i="15"/>
  <c r="A335" i="18"/>
  <c r="A715" i="17"/>
  <c r="A1086" i="14"/>
  <c r="A1084" i="14"/>
  <c r="A334" i="18"/>
  <c r="A767" i="16"/>
  <c r="A1082" i="14"/>
  <c r="A557" i="15"/>
  <c r="A716" i="17"/>
  <c r="A336" i="18"/>
  <c r="A768" i="16"/>
  <c r="A766" i="16"/>
  <c r="A1085" i="14"/>
  <c r="A769" i="16"/>
  <c r="A137" i="15"/>
  <c r="A134" i="15"/>
  <c r="A136" i="17"/>
  <c r="A237" i="14"/>
  <c r="A238" i="14"/>
  <c r="A139" i="15"/>
  <c r="B140" i="15" s="1"/>
  <c r="A135" i="15"/>
  <c r="A139" i="17"/>
  <c r="B140" i="17" s="1"/>
  <c r="A161" i="16"/>
  <c r="B162" i="16" s="1"/>
  <c r="A132" i="15"/>
  <c r="A223" i="18"/>
  <c r="A137" i="17"/>
  <c r="A138" i="15"/>
  <c r="A239" i="14"/>
  <c r="A241" i="14"/>
  <c r="B242" i="14" s="1"/>
  <c r="A136" i="15"/>
  <c r="A236" i="14"/>
  <c r="A498" i="16"/>
  <c r="A133" i="15"/>
  <c r="A138" i="17"/>
  <c r="A158" i="16"/>
  <c r="A160" i="16"/>
  <c r="A77" i="18"/>
  <c r="B78" i="18" s="1"/>
  <c r="B79" i="18" s="1"/>
  <c r="A240" i="14"/>
  <c r="A159" i="16"/>
  <c r="A449" i="17"/>
  <c r="A696" i="14"/>
  <c r="A499" i="16"/>
  <c r="A450" i="17"/>
  <c r="A694" i="14"/>
  <c r="A500" i="16"/>
  <c r="A378" i="15"/>
  <c r="A697" i="14"/>
  <c r="A496" i="16"/>
  <c r="A379" i="15"/>
  <c r="A448" i="17"/>
  <c r="A222" i="18"/>
  <c r="A693" i="14"/>
  <c r="A695" i="14"/>
  <c r="A497" i="16"/>
  <c r="A699" i="15"/>
  <c r="A1386" i="14"/>
  <c r="A909" i="16"/>
  <c r="A903" i="17"/>
  <c r="A971" i="16"/>
  <c r="A1383" i="14"/>
  <c r="A700" i="15"/>
  <c r="A1381" i="14"/>
  <c r="A1384" i="14"/>
  <c r="A680" i="15"/>
  <c r="A1379" i="14"/>
  <c r="A906" i="17"/>
  <c r="A969" i="16"/>
  <c r="A904" i="17"/>
  <c r="A1385" i="14"/>
  <c r="A698" i="15"/>
  <c r="A421" i="18"/>
  <c r="A1382" i="14"/>
  <c r="A970" i="16"/>
  <c r="A1380" i="14"/>
  <c r="A905" i="17"/>
  <c r="A905" i="16"/>
  <c r="A681" i="15"/>
  <c r="A405" i="18"/>
  <c r="A906" i="16"/>
  <c r="A875" i="17"/>
  <c r="A1329" i="14"/>
  <c r="A1331" i="14"/>
  <c r="A907" i="16"/>
  <c r="A876" i="17"/>
  <c r="A874" i="17"/>
  <c r="A1332" i="14"/>
  <c r="A908" i="16"/>
  <c r="A904" i="16"/>
  <c r="A1330" i="14"/>
  <c r="A1333" i="14"/>
  <c r="A492" i="17"/>
  <c r="A152" i="14"/>
  <c r="A103" i="17"/>
  <c r="A94" i="15"/>
  <c r="A107" i="16"/>
  <c r="A147" i="14"/>
  <c r="A148" i="14"/>
  <c r="A402" i="15"/>
  <c r="A149" i="14"/>
  <c r="A150" i="14"/>
  <c r="A151" i="14"/>
  <c r="A43" i="18"/>
  <c r="A42" i="18"/>
  <c r="A154" i="14"/>
  <c r="A153" i="14"/>
  <c r="A242" i="18"/>
  <c r="A494" i="17"/>
  <c r="A404" i="15"/>
  <c r="A759" i="14"/>
  <c r="A549" i="16"/>
  <c r="A551" i="16"/>
  <c r="A761" i="14"/>
  <c r="A243" i="18"/>
  <c r="A493" i="17"/>
  <c r="A763" i="14"/>
  <c r="A550" i="16"/>
  <c r="A403" i="15"/>
  <c r="A553" i="16"/>
  <c r="A548" i="16"/>
  <c r="A405" i="15"/>
  <c r="A552" i="16"/>
  <c r="A762" i="14"/>
  <c r="A760" i="14"/>
  <c r="A554" i="16"/>
  <c r="A1430" i="14"/>
  <c r="A1098" i="16"/>
  <c r="A732" i="15"/>
  <c r="A1580" i="14"/>
  <c r="A430" i="18"/>
  <c r="A990" i="16"/>
  <c r="A938" i="17"/>
  <c r="A1433" i="14"/>
  <c r="A733" i="15"/>
  <c r="A729" i="15"/>
  <c r="A1431" i="14"/>
  <c r="A734" i="15"/>
  <c r="A936" i="17"/>
  <c r="A989" i="16"/>
  <c r="A730" i="15"/>
  <c r="A935" i="17"/>
  <c r="A1429" i="14"/>
  <c r="A1432" i="14"/>
  <c r="A731" i="15"/>
  <c r="A1428" i="14"/>
  <c r="A937" i="17"/>
  <c r="A431" i="18"/>
  <c r="A1020" i="17"/>
  <c r="A1585" i="14"/>
  <c r="A1102" i="16"/>
  <c r="A792" i="15"/>
  <c r="A1100" i="16"/>
  <c r="A1582" i="14"/>
  <c r="A1021" i="17"/>
  <c r="A1583" i="14"/>
  <c r="A478" i="18"/>
  <c r="A793" i="15"/>
  <c r="A428" i="14"/>
  <c r="A1097" i="16"/>
  <c r="A1581" i="14"/>
  <c r="A426" i="14"/>
  <c r="A1584" i="14"/>
  <c r="A477" i="18"/>
  <c r="A1101" i="16"/>
  <c r="A1099" i="16"/>
  <c r="A134" i="18"/>
  <c r="A303" i="16"/>
  <c r="A424" i="14"/>
  <c r="A429" i="14"/>
  <c r="A306" i="16"/>
  <c r="A263" i="17"/>
  <c r="A307" i="16"/>
  <c r="A304" i="16"/>
  <c r="A265" i="17"/>
  <c r="A425" i="14"/>
  <c r="A427" i="14"/>
  <c r="A224" i="15"/>
  <c r="A264" i="17"/>
  <c r="A302" i="16"/>
  <c r="A305" i="16"/>
  <c r="A225" i="15"/>
  <c r="A265" i="18"/>
  <c r="A561" i="17"/>
  <c r="A455" i="15"/>
  <c r="A858" i="14"/>
  <c r="A266" i="18"/>
  <c r="A860" i="14"/>
  <c r="A453" i="15"/>
  <c r="A562" i="17"/>
  <c r="A856" i="14"/>
  <c r="A456" i="15"/>
  <c r="A862" i="14"/>
  <c r="A859" i="14"/>
  <c r="A560" i="17"/>
  <c r="A457" i="15"/>
  <c r="A454" i="15"/>
  <c r="A612" i="16"/>
  <c r="A857" i="14"/>
  <c r="A1478" i="14"/>
  <c r="A861" i="14"/>
  <c r="A611" i="16"/>
  <c r="A458" i="15"/>
  <c r="A1477" i="14"/>
  <c r="A1011" i="16"/>
  <c r="A964" i="17"/>
  <c r="A1012" i="16"/>
  <c r="A966" i="17"/>
  <c r="A755" i="15"/>
  <c r="A1480" i="14"/>
  <c r="A758" i="15"/>
  <c r="A1472" i="14"/>
  <c r="A967" i="17"/>
  <c r="A965" i="17"/>
  <c r="A757" i="15"/>
  <c r="A1013" i="16"/>
  <c r="A1481" i="14"/>
  <c r="A1479" i="14"/>
  <c r="A1010" i="16"/>
  <c r="A1014" i="16"/>
  <c r="A444" i="18"/>
  <c r="A798" i="16"/>
  <c r="A1008" i="16"/>
  <c r="A961" i="17"/>
  <c r="A1004" i="16"/>
  <c r="A1006" i="16"/>
  <c r="A962" i="17"/>
  <c r="A1471" i="14"/>
  <c r="A1476" i="14"/>
  <c r="A1474" i="14"/>
  <c r="A963" i="17"/>
  <c r="A1005" i="16"/>
  <c r="A1007" i="16"/>
  <c r="A1009" i="16"/>
  <c r="A1473" i="14"/>
  <c r="A1475" i="14"/>
  <c r="A751" i="17"/>
  <c r="A443" i="18"/>
  <c r="A756" i="15"/>
  <c r="A755" i="17"/>
  <c r="A748" i="17"/>
  <c r="A1128" i="14"/>
  <c r="A1129" i="14"/>
  <c r="A385" i="14"/>
  <c r="A753" i="17"/>
  <c r="A591" i="15"/>
  <c r="A590" i="15"/>
  <c r="A756" i="17"/>
  <c r="A752" i="17"/>
  <c r="A799" i="16"/>
  <c r="A1131" i="14"/>
  <c r="A749" i="17"/>
  <c r="A286" i="16"/>
  <c r="A351" i="18"/>
  <c r="A754" i="17"/>
  <c r="A750" i="17"/>
  <c r="A386" i="14"/>
  <c r="A1130" i="14"/>
  <c r="A1132" i="14"/>
  <c r="A287" i="16"/>
  <c r="A282" i="16"/>
  <c r="A247" i="17"/>
  <c r="A127" i="18"/>
  <c r="A248" i="17"/>
  <c r="A283" i="16"/>
  <c r="A383" i="14"/>
  <c r="A212" i="15"/>
  <c r="A249" i="17"/>
  <c r="A387" i="14"/>
  <c r="B388" i="14" s="1"/>
  <c r="A285" i="16"/>
  <c r="A246" i="17"/>
  <c r="A384" i="14"/>
  <c r="A284" i="16"/>
  <c r="A213" i="15"/>
  <c r="A250" i="17"/>
  <c r="A126" i="18"/>
  <c r="A1463" i="14"/>
  <c r="A1469" i="14"/>
  <c r="A754" i="15"/>
  <c r="A955" i="17"/>
  <c r="A1470" i="14"/>
  <c r="A1464" i="14"/>
  <c r="A442" i="18"/>
  <c r="A1466" i="14"/>
  <c r="A1467" i="14"/>
  <c r="A960" i="17"/>
  <c r="A1003" i="16"/>
  <c r="A1465" i="14"/>
  <c r="A1468" i="14"/>
  <c r="A1457" i="14"/>
  <c r="A746" i="15"/>
  <c r="A954" i="17"/>
  <c r="A747" i="15"/>
  <c r="A1454" i="14"/>
  <c r="A439" i="18"/>
  <c r="A1455" i="14"/>
  <c r="A258" i="15"/>
  <c r="A952" i="17"/>
  <c r="A1453" i="14"/>
  <c r="A1000" i="16"/>
  <c r="A1456" i="14"/>
  <c r="A956" i="17"/>
  <c r="A335" i="17"/>
  <c r="A953" i="17"/>
  <c r="A950" i="17"/>
  <c r="A951" i="17"/>
  <c r="A999" i="16"/>
  <c r="A384" i="16"/>
  <c r="A529" i="14"/>
  <c r="A381" i="16"/>
  <c r="A385" i="16"/>
  <c r="A532" i="14"/>
  <c r="A336" i="17"/>
  <c r="A382" i="16"/>
  <c r="A386" i="16"/>
  <c r="A534" i="14"/>
  <c r="A530" i="14"/>
  <c r="A533" i="14"/>
  <c r="A387" i="16"/>
  <c r="A164" i="18"/>
  <c r="B165" i="18" s="1"/>
  <c r="B166" i="18" s="1"/>
  <c r="A337" i="17"/>
  <c r="A383" i="16"/>
  <c r="A163" i="18"/>
  <c r="A259" i="15"/>
  <c r="A531" i="14"/>
  <c r="A713" i="14"/>
  <c r="A712" i="14"/>
  <c r="A715" i="14"/>
  <c r="A517" i="16"/>
  <c r="A458" i="17"/>
  <c r="A520" i="16"/>
  <c r="A710" i="14"/>
  <c r="A461" i="17"/>
  <c r="A459" i="17"/>
  <c r="A226" i="18"/>
  <c r="A457" i="17"/>
  <c r="A635" i="14"/>
  <c r="A518" i="16"/>
  <c r="A227" i="18"/>
  <c r="B228" i="18" s="1"/>
  <c r="B229" i="18" s="1"/>
  <c r="A711" i="14"/>
  <c r="A516" i="16"/>
  <c r="A716" i="14"/>
  <c r="B717" i="14" s="1"/>
  <c r="B718" i="14" s="1"/>
  <c r="A384" i="15"/>
  <c r="A519" i="16"/>
  <c r="A714" i="14"/>
  <c r="A460" i="17"/>
  <c r="A385" i="15"/>
  <c r="A637" i="14"/>
  <c r="A634" i="14"/>
  <c r="A349" i="15"/>
  <c r="A344" i="15"/>
  <c r="A435" i="18"/>
  <c r="A404" i="17"/>
  <c r="A201" i="18"/>
  <c r="A638" i="14"/>
  <c r="A447" i="16"/>
  <c r="A993" i="16"/>
  <c r="A350" i="15"/>
  <c r="B351" i="15" s="1"/>
  <c r="A347" i="15"/>
  <c r="A199" i="18"/>
  <c r="A636" i="14"/>
  <c r="A633" i="14"/>
  <c r="A402" i="17"/>
  <c r="A345" i="15"/>
  <c r="A448" i="16"/>
  <c r="B449" i="16" s="1"/>
  <c r="A348" i="15"/>
  <c r="A445" i="16"/>
  <c r="A200" i="18"/>
  <c r="A403" i="17"/>
  <c r="A346" i="15"/>
  <c r="A446" i="16"/>
  <c r="A436" i="18"/>
  <c r="A1442" i="14"/>
  <c r="A995" i="16"/>
  <c r="A994" i="16"/>
  <c r="A942" i="17"/>
  <c r="A944" i="17"/>
  <c r="A1443" i="14"/>
  <c r="A1445" i="14"/>
  <c r="A742" i="15"/>
  <c r="A1440" i="14"/>
  <c r="A943" i="17"/>
  <c r="A945" i="17"/>
  <c r="A743" i="15"/>
  <c r="A1441" i="14"/>
  <c r="A1444" i="14"/>
  <c r="A1020" i="16"/>
  <c r="A1486" i="14"/>
  <c r="A759" i="15"/>
  <c r="A1016" i="16"/>
  <c r="A970" i="17"/>
  <c r="A968" i="17"/>
  <c r="A1484" i="14"/>
  <c r="A1017" i="16"/>
  <c r="A971" i="17"/>
  <c r="A1482" i="14"/>
  <c r="A445" i="18"/>
  <c r="A1018" i="16"/>
  <c r="A1485" i="14"/>
  <c r="A969" i="17"/>
  <c r="A1021" i="16"/>
  <c r="A1019" i="16"/>
  <c r="A1015" i="16"/>
  <c r="A1483" i="14"/>
  <c r="A446" i="18"/>
  <c r="A751" i="15"/>
  <c r="A753" i="15"/>
  <c r="A1002" i="16"/>
  <c r="A1458" i="14"/>
  <c r="A1460" i="14"/>
  <c r="A748" i="15"/>
  <c r="A1461" i="14"/>
  <c r="A957" i="17"/>
  <c r="A959" i="17"/>
  <c r="A1459" i="14"/>
  <c r="A752" i="15"/>
  <c r="A749" i="15"/>
  <c r="A440" i="18"/>
  <c r="A1001" i="16"/>
  <c r="A750" i="15"/>
  <c r="A441" i="18"/>
  <c r="A958" i="17"/>
  <c r="A1462" i="14"/>
  <c r="A650" i="15"/>
  <c r="A1245" i="14"/>
  <c r="A651" i="15"/>
  <c r="A855" i="16"/>
  <c r="A652" i="15"/>
  <c r="A812" i="17"/>
  <c r="A1244" i="14"/>
  <c r="A380" i="18"/>
  <c r="A813" i="17"/>
  <c r="A381" i="18"/>
  <c r="A814" i="17"/>
  <c r="A856" i="16"/>
  <c r="A1247" i="14"/>
  <c r="A1246" i="14"/>
  <c r="A1243" i="14"/>
  <c r="A857" i="16"/>
  <c r="A854" i="16"/>
  <c r="A124" i="16"/>
  <c r="A802" i="17"/>
  <c r="A376" i="18"/>
  <c r="A1227" i="14"/>
  <c r="A640" i="15"/>
  <c r="A1226" i="14"/>
  <c r="A643" i="15"/>
  <c r="A1225" i="14"/>
  <c r="A1228" i="14"/>
  <c r="A843" i="16"/>
  <c r="A642" i="15"/>
  <c r="A804" i="17"/>
  <c r="A641" i="15"/>
  <c r="A803" i="17"/>
  <c r="A1224" i="14"/>
  <c r="A1230" i="14"/>
  <c r="A1223" i="14"/>
  <c r="A844" i="16"/>
  <c r="A375" i="18"/>
  <c r="A1229" i="14"/>
  <c r="A181" i="14"/>
  <c r="A52" i="18"/>
  <c r="A125" i="16"/>
  <c r="A102" i="15"/>
  <c r="A111" i="17"/>
  <c r="A179" i="14"/>
  <c r="A103" i="15"/>
  <c r="B104" i="15" s="1"/>
  <c r="B105" i="15" s="1"/>
  <c r="A113" i="17"/>
  <c r="B114" i="17" s="1"/>
  <c r="B115" i="17" s="1"/>
  <c r="A182" i="14"/>
  <c r="A112" i="17"/>
  <c r="A51" i="18"/>
  <c r="A178" i="14"/>
  <c r="A123" i="16"/>
  <c r="A183" i="14"/>
  <c r="A180" i="14"/>
  <c r="A284" i="14"/>
  <c r="A285" i="14"/>
  <c r="A164" i="17"/>
  <c r="A202" i="16"/>
  <c r="A165" i="17"/>
  <c r="A281" i="14"/>
  <c r="A167" i="17"/>
  <c r="A287" i="14"/>
  <c r="A282" i="14"/>
  <c r="A156" i="15"/>
  <c r="B157" i="15" s="1"/>
  <c r="A283" i="14"/>
  <c r="A166" i="17"/>
  <c r="A94" i="18"/>
  <c r="A203" i="16"/>
  <c r="A95" i="18"/>
  <c r="A286" i="14"/>
  <c r="A69" i="18"/>
  <c r="A123" i="17"/>
  <c r="A217" i="14"/>
  <c r="A122" i="17"/>
  <c r="A218" i="14"/>
  <c r="A112" i="15"/>
  <c r="A144" i="16"/>
  <c r="A214" i="14"/>
  <c r="A71" i="18"/>
  <c r="A143" i="16"/>
  <c r="A113" i="15"/>
  <c r="A68" i="18"/>
  <c r="A70" i="18"/>
  <c r="A216" i="14"/>
  <c r="A220" i="14"/>
  <c r="A213" i="14"/>
  <c r="A215" i="14"/>
  <c r="A145" i="16"/>
  <c r="A219" i="14"/>
  <c r="A262" i="14"/>
  <c r="A150" i="17"/>
  <c r="A184" i="16"/>
  <c r="A188" i="16"/>
  <c r="A151" i="15"/>
  <c r="A86" i="18"/>
  <c r="A152" i="17"/>
  <c r="A151" i="17"/>
  <c r="A182" i="16"/>
  <c r="A185" i="16"/>
  <c r="A258" i="14"/>
  <c r="A150" i="15"/>
  <c r="A260" i="14"/>
  <c r="A181" i="16"/>
  <c r="A84" i="18"/>
  <c r="A183" i="16"/>
  <c r="A187" i="16"/>
  <c r="A85" i="18"/>
  <c r="A259" i="14"/>
  <c r="A261" i="14"/>
  <c r="A186" i="16"/>
  <c r="A7" i="16"/>
  <c r="A1069" i="16"/>
  <c r="A1062" i="16"/>
  <c r="A1068" i="16"/>
  <c r="A1534" i="14"/>
  <c r="A1067" i="16"/>
  <c r="A1002" i="17"/>
  <c r="A775" i="15"/>
  <c r="A1066" i="16"/>
  <c r="A1001" i="17"/>
  <c r="A1530" i="14"/>
  <c r="A774" i="15"/>
  <c r="A1065" i="16"/>
  <c r="A1000" i="17"/>
  <c r="A1531" i="14"/>
  <c r="A1070" i="16"/>
  <c r="A1064" i="16"/>
  <c r="A463" i="18"/>
  <c r="A1532" i="14"/>
  <c r="A1063" i="16"/>
  <c r="A1533" i="14"/>
  <c r="A6" i="14"/>
  <c r="A4" i="14"/>
  <c r="A5" i="14"/>
  <c r="A3" i="14"/>
  <c r="A663" i="14"/>
  <c r="A422" i="17"/>
  <c r="A294" i="18"/>
  <c r="A330" i="18"/>
  <c r="A393" i="18"/>
  <c r="A410" i="18"/>
  <c r="A424" i="18"/>
  <c r="A452" i="18"/>
  <c r="A488" i="18"/>
  <c r="A241" i="18"/>
  <c r="A272" i="18"/>
  <c r="A298" i="18"/>
  <c r="A343" i="18"/>
  <c r="A400" i="18"/>
  <c r="A429" i="18"/>
  <c r="A664" i="14"/>
  <c r="A471" i="16"/>
  <c r="B472" i="16" s="1"/>
  <c r="A279" i="18"/>
  <c r="A309" i="18"/>
  <c r="A354" i="18"/>
  <c r="B355" i="18" s="1"/>
  <c r="B356" i="18" s="1"/>
  <c r="A392" i="18"/>
  <c r="A409" i="18"/>
  <c r="A423" i="18"/>
  <c r="A469" i="18"/>
  <c r="A220" i="18"/>
  <c r="A258" i="18"/>
  <c r="A283" i="18"/>
  <c r="A313" i="18"/>
  <c r="A374" i="18"/>
  <c r="A414" i="18"/>
  <c r="A470" i="16"/>
  <c r="A665" i="14"/>
  <c r="A267" i="18"/>
  <c r="A293" i="18"/>
  <c r="A325" i="18"/>
  <c r="A353" i="18"/>
  <c r="A391" i="18"/>
  <c r="A408" i="18"/>
  <c r="A451" i="18"/>
  <c r="A487" i="18"/>
  <c r="A240" i="18"/>
  <c r="A271" i="18"/>
  <c r="A297" i="18"/>
  <c r="A333" i="18"/>
  <c r="A399" i="18"/>
  <c r="A212" i="18"/>
  <c r="A420" i="17"/>
  <c r="A251" i="18"/>
  <c r="A278" i="18"/>
  <c r="A308" i="18"/>
  <c r="A324" i="18"/>
  <c r="A352" i="18"/>
  <c r="A387" i="18"/>
  <c r="A422" i="18"/>
  <c r="A468" i="18"/>
  <c r="A217" i="18"/>
  <c r="A257" i="18"/>
  <c r="A282" i="18"/>
  <c r="A312" i="18"/>
  <c r="A373" i="18"/>
  <c r="A424" i="17"/>
  <c r="A479" i="18"/>
  <c r="A232" i="18"/>
  <c r="A264" i="18"/>
  <c r="A292" i="18"/>
  <c r="A307" i="18"/>
  <c r="A323" i="18"/>
  <c r="A350" i="18"/>
  <c r="A407" i="18"/>
  <c r="A450" i="18"/>
  <c r="A486" i="18"/>
  <c r="A236" i="18"/>
  <c r="A270" i="18"/>
  <c r="A296" i="18"/>
  <c r="A332" i="18"/>
  <c r="A662" i="14"/>
  <c r="A460" i="18"/>
  <c r="A209" i="18"/>
  <c r="A250" i="18"/>
  <c r="A277" i="18"/>
  <c r="A291" i="18"/>
  <c r="A306" i="18"/>
  <c r="A322" i="18"/>
  <c r="A386" i="18"/>
  <c r="A420" i="18"/>
  <c r="A465" i="18"/>
  <c r="A216" i="18"/>
  <c r="A254" i="18"/>
  <c r="A281" i="18"/>
  <c r="A311" i="18"/>
  <c r="A667" i="14"/>
  <c r="A428" i="18"/>
  <c r="A476" i="18"/>
  <c r="A231" i="18"/>
  <c r="A263" i="18"/>
  <c r="A276" i="18"/>
  <c r="A290" i="18"/>
  <c r="A305" i="18"/>
  <c r="A349" i="18"/>
  <c r="A404" i="18"/>
  <c r="A449" i="18"/>
  <c r="A482" i="18"/>
  <c r="A235" i="18"/>
  <c r="A269" i="18"/>
  <c r="A295" i="18"/>
  <c r="A468" i="16"/>
  <c r="A413" i="18"/>
  <c r="A459" i="18"/>
  <c r="A208" i="18"/>
  <c r="A249" i="18"/>
  <c r="A262" i="18"/>
  <c r="A275" i="18"/>
  <c r="A289" i="18"/>
  <c r="A321" i="18"/>
  <c r="A385" i="18"/>
  <c r="A419" i="18"/>
  <c r="A464" i="18"/>
  <c r="A215" i="18"/>
  <c r="A253" i="18"/>
  <c r="A280" i="18"/>
  <c r="A366" i="15"/>
  <c r="A398" i="18"/>
  <c r="A427" i="18"/>
  <c r="A475" i="18"/>
  <c r="A230" i="18"/>
  <c r="A248" i="18"/>
  <c r="A261" i="18"/>
  <c r="A274" i="18"/>
  <c r="A304" i="18"/>
  <c r="A345" i="18"/>
  <c r="B346" i="18" s="1"/>
  <c r="A403" i="18"/>
  <c r="A448" i="18"/>
  <c r="A481" i="18"/>
  <c r="A234" i="18"/>
  <c r="A268" i="18"/>
  <c r="A423" i="17"/>
  <c r="A372" i="18"/>
  <c r="A412" i="18"/>
  <c r="A458" i="18"/>
  <c r="A474" i="18"/>
  <c r="A225" i="18"/>
  <c r="A247" i="18"/>
  <c r="A260" i="18"/>
  <c r="A285" i="18"/>
  <c r="A315" i="18"/>
  <c r="B316" i="18" s="1"/>
  <c r="A384" i="18"/>
  <c r="A416" i="18"/>
  <c r="A462" i="18"/>
  <c r="A211" i="18"/>
  <c r="A252" i="18"/>
  <c r="A421" i="17"/>
  <c r="A367" i="15"/>
  <c r="A331" i="18"/>
  <c r="A394" i="18"/>
  <c r="A426" i="18"/>
  <c r="A454" i="18"/>
  <c r="A473" i="18"/>
  <c r="A224" i="18"/>
  <c r="A244" i="18"/>
  <c r="B245" i="18" s="1"/>
  <c r="A273" i="18"/>
  <c r="A299" i="18"/>
  <c r="B300" i="18" s="1"/>
  <c r="B301" i="18" s="1"/>
  <c r="B302" i="18" s="1"/>
  <c r="B303" i="18" s="1"/>
  <c r="A344" i="18"/>
  <c r="A402" i="18"/>
  <c r="A447" i="18"/>
  <c r="A480" i="18"/>
  <c r="A233" i="18"/>
  <c r="A666" i="14"/>
  <c r="A469" i="16"/>
  <c r="A310" i="18"/>
  <c r="A357" i="18"/>
  <c r="A411" i="18"/>
  <c r="A425" i="18"/>
  <c r="A453" i="18"/>
  <c r="A470" i="18"/>
  <c r="A221" i="18"/>
  <c r="A259" i="18"/>
  <c r="A284" i="18"/>
  <c r="A314" i="18"/>
  <c r="A379" i="18"/>
  <c r="A415" i="18"/>
  <c r="A461" i="18"/>
  <c r="A210" i="18"/>
  <c r="A1037" i="16"/>
  <c r="A979" i="17"/>
  <c r="A765" i="15"/>
  <c r="A1501" i="14"/>
  <c r="A1504" i="14"/>
  <c r="A1041" i="16"/>
  <c r="A980" i="17"/>
  <c r="A1038" i="16"/>
  <c r="A1499" i="14"/>
  <c r="A1502" i="14"/>
  <c r="A1505" i="14"/>
  <c r="A978" i="17"/>
  <c r="A1036" i="16"/>
  <c r="A1039" i="16"/>
  <c r="A764" i="15"/>
  <c r="A1500" i="14"/>
  <c r="A1503" i="14"/>
  <c r="A1040" i="16"/>
  <c r="A830" i="17"/>
  <c r="A661" i="15"/>
  <c r="A1262" i="14"/>
  <c r="A828" i="17"/>
  <c r="A870" i="16"/>
  <c r="A867" i="16"/>
  <c r="A831" i="17"/>
  <c r="A1260" i="14"/>
  <c r="A826" i="17"/>
  <c r="A1263" i="14"/>
  <c r="A868" i="16"/>
  <c r="A660" i="15"/>
  <c r="A829" i="17"/>
  <c r="A832" i="17"/>
  <c r="A866" i="16"/>
  <c r="A1261" i="14"/>
  <c r="A827" i="17"/>
  <c r="A869" i="16"/>
  <c r="A1264" i="14"/>
  <c r="A766" i="14"/>
  <c r="A497" i="17"/>
  <c r="A409" i="15"/>
  <c r="A410" i="15"/>
  <c r="A767" i="14"/>
  <c r="A406" i="15"/>
  <c r="A494" i="16"/>
  <c r="A495" i="17"/>
  <c r="A411" i="15"/>
  <c r="A555" i="16"/>
  <c r="A765" i="14"/>
  <c r="A768" i="14"/>
  <c r="A407" i="15"/>
  <c r="A496" i="17"/>
  <c r="A556" i="16"/>
  <c r="A408" i="15"/>
  <c r="A764" i="14"/>
  <c r="A387" i="17"/>
  <c r="A375" i="17"/>
  <c r="A305" i="15"/>
  <c r="A378" i="17"/>
  <c r="A596" i="14"/>
  <c r="A415" i="16"/>
  <c r="A182" i="18"/>
  <c r="A181" i="18"/>
  <c r="A377" i="17"/>
  <c r="A418" i="16"/>
  <c r="A606" i="14"/>
  <c r="A379" i="17"/>
  <c r="A314" i="15"/>
  <c r="A309" i="15"/>
  <c r="A608" i="14"/>
  <c r="A604" i="14"/>
  <c r="A308" i="15"/>
  <c r="A302" i="15"/>
  <c r="A591" i="14"/>
  <c r="A388" i="17"/>
  <c r="A598" i="14"/>
  <c r="A307" i="15"/>
  <c r="A593" i="14"/>
  <c r="A595" i="14"/>
  <c r="A306" i="15"/>
  <c r="A315" i="15"/>
  <c r="A419" i="16"/>
  <c r="B420" i="16" s="1"/>
  <c r="B421" i="16" s="1"/>
  <c r="A597" i="14"/>
  <c r="A426" i="16"/>
  <c r="A374" i="17"/>
  <c r="A590" i="14"/>
  <c r="A310" i="15"/>
  <c r="A594" i="14"/>
  <c r="A380" i="17"/>
  <c r="A376" i="17"/>
  <c r="A592" i="14"/>
  <c r="A425" i="16"/>
  <c r="A417" i="16"/>
  <c r="A605" i="14"/>
  <c r="A424" i="16"/>
  <c r="A183" i="18"/>
  <c r="B184" i="18" s="1"/>
  <c r="B185" i="18" s="1"/>
  <c r="A313" i="15"/>
  <c r="A423" i="16"/>
  <c r="A607" i="14"/>
  <c r="A304" i="15"/>
  <c r="A381" i="17"/>
  <c r="B382" i="17" s="1"/>
  <c r="A186" i="18"/>
  <c r="A303" i="15"/>
  <c r="A416" i="16"/>
  <c r="A389" i="17"/>
  <c r="A105" i="18"/>
  <c r="B106" i="18" s="1"/>
  <c r="B107" i="18" s="1"/>
  <c r="A329" i="14"/>
  <c r="B330" i="14" s="1"/>
  <c r="A185" i="15"/>
  <c r="A189" i="17"/>
  <c r="A184" i="15"/>
  <c r="A337" i="14"/>
  <c r="A187" i="15"/>
  <c r="A103" i="18"/>
  <c r="A191" i="17"/>
  <c r="A188" i="15"/>
  <c r="A232" i="16"/>
  <c r="B233" i="16" s="1"/>
  <c r="A229" i="16"/>
  <c r="A190" i="17"/>
  <c r="A339" i="14"/>
  <c r="A104" i="18"/>
  <c r="A326" i="14"/>
  <c r="A324" i="14"/>
  <c r="A340" i="14"/>
  <c r="A189" i="15"/>
  <c r="B190" i="15" s="1"/>
  <c r="A328" i="14"/>
  <c r="A325" i="14"/>
  <c r="A231" i="16"/>
  <c r="A186" i="15"/>
  <c r="A341" i="14"/>
  <c r="A183" i="15"/>
  <c r="A230" i="16"/>
  <c r="A327" i="14"/>
  <c r="A336" i="14"/>
  <c r="A338" i="14"/>
  <c r="A75" i="15"/>
  <c r="A80" i="17"/>
  <c r="B81" i="17" s="1"/>
  <c r="A75" i="17"/>
  <c r="A91" i="14"/>
  <c r="A77" i="17"/>
  <c r="A76" i="15"/>
  <c r="A88" i="14"/>
  <c r="A80" i="16"/>
  <c r="A78" i="17"/>
  <c r="A82" i="16"/>
  <c r="A89" i="14"/>
  <c r="A20" i="11"/>
  <c r="A84" i="16"/>
  <c r="A76" i="17"/>
  <c r="A79" i="17"/>
  <c r="A81" i="16"/>
  <c r="A24" i="18"/>
  <c r="A87" i="14"/>
  <c r="A90" i="14"/>
  <c r="A83" i="16"/>
  <c r="A58" i="16"/>
  <c r="A61" i="14"/>
  <c r="A49" i="15"/>
  <c r="A51" i="15"/>
  <c r="A47" i="17"/>
  <c r="A61" i="16"/>
  <c r="A59" i="16"/>
  <c r="A52" i="15"/>
  <c r="A60" i="14"/>
  <c r="A49" i="17"/>
  <c r="A58" i="14"/>
  <c r="A46" i="15"/>
  <c r="A50" i="15"/>
  <c r="A13" i="18"/>
  <c r="A48" i="17"/>
  <c r="A59" i="14"/>
  <c r="A57" i="16"/>
  <c r="A56" i="16"/>
  <c r="A45" i="15"/>
  <c r="A14" i="18"/>
  <c r="A48" i="15"/>
  <c r="A57" i="14"/>
  <c r="A47" i="15"/>
  <c r="A60" i="16"/>
  <c r="A13" i="11"/>
  <c r="A10" i="11"/>
  <c r="A20" i="17"/>
  <c r="A18" i="14"/>
  <c r="A12" i="11"/>
  <c r="A23" i="17"/>
  <c r="A18" i="11"/>
  <c r="A8" i="15"/>
  <c r="A21" i="14"/>
  <c r="A9" i="11"/>
  <c r="A19" i="14"/>
  <c r="A9" i="15"/>
  <c r="A22" i="14"/>
  <c r="A17" i="11"/>
  <c r="A20" i="14"/>
  <c r="A5" i="11"/>
  <c r="A21" i="17"/>
  <c r="A8" i="11"/>
  <c r="A19" i="17"/>
  <c r="A24" i="16"/>
  <c r="A10" i="15"/>
  <c r="A17" i="14"/>
  <c r="A20" i="16"/>
  <c r="A23" i="16"/>
  <c r="A22" i="17"/>
  <c r="A25" i="16"/>
  <c r="A19" i="11"/>
  <c r="A11" i="11"/>
  <c r="A22" i="16"/>
  <c r="A5" i="18"/>
  <c r="A21" i="16"/>
  <c r="A219" i="15"/>
  <c r="A402" i="14"/>
  <c r="A405" i="14"/>
  <c r="A130" i="18"/>
  <c r="A404" i="14"/>
  <c r="A403" i="14"/>
  <c r="A401" i="14"/>
  <c r="A218" i="15"/>
  <c r="A409" i="14"/>
  <c r="A408" i="14"/>
  <c r="A294" i="16"/>
  <c r="A407" i="14"/>
  <c r="A258" i="17"/>
  <c r="B259" i="17" s="1"/>
  <c r="A406" i="14"/>
  <c r="A220" i="17"/>
  <c r="A203" i="15"/>
  <c r="A260" i="16"/>
  <c r="B261" i="16" s="1"/>
  <c r="A359" i="14"/>
  <c r="A254" i="16"/>
  <c r="A354" i="14"/>
  <c r="A357" i="14"/>
  <c r="A218" i="17"/>
  <c r="A215" i="17"/>
  <c r="A259" i="16"/>
  <c r="A116" i="18"/>
  <c r="A217" i="17"/>
  <c r="A202" i="15"/>
  <c r="A258" i="16"/>
  <c r="A358" i="14"/>
  <c r="A355" i="14"/>
  <c r="A256" i="16"/>
  <c r="A219" i="17"/>
  <c r="A115" i="18"/>
  <c r="A216" i="17"/>
  <c r="A356" i="14"/>
  <c r="A255" i="16"/>
  <c r="A257" i="16"/>
  <c r="A360" i="14"/>
  <c r="B361" i="14" s="1"/>
  <c r="A722" i="15"/>
  <c r="A725" i="15"/>
  <c r="A1422" i="14"/>
  <c r="A724" i="15"/>
  <c r="A987" i="16"/>
  <c r="A1423" i="14"/>
  <c r="A1427" i="14"/>
  <c r="A988" i="16"/>
  <c r="A1424" i="14"/>
  <c r="A1425" i="14"/>
  <c r="A726" i="15"/>
  <c r="A932" i="17"/>
  <c r="A723" i="15"/>
  <c r="A721" i="15"/>
  <c r="A727" i="15"/>
  <c r="A728" i="15"/>
  <c r="A1426" i="14"/>
  <c r="A934" i="17"/>
  <c r="A933" i="17"/>
  <c r="A1358" i="14"/>
  <c r="A1356" i="14"/>
  <c r="A690" i="15"/>
  <c r="A944" i="16"/>
  <c r="A1357" i="14"/>
  <c r="A951" i="16"/>
  <c r="A1355" i="14"/>
  <c r="A946" i="16"/>
  <c r="A949" i="16"/>
  <c r="A891" i="17"/>
  <c r="A950" i="16"/>
  <c r="A945" i="16"/>
  <c r="A691" i="15"/>
  <c r="A1359" i="14"/>
  <c r="A943" i="16"/>
  <c r="A948" i="16"/>
  <c r="A890" i="17"/>
  <c r="A889" i="17"/>
  <c r="A947" i="16"/>
  <c r="A438" i="17"/>
  <c r="A482" i="16"/>
  <c r="A434" i="17"/>
  <c r="A682" i="14"/>
  <c r="A483" i="16"/>
  <c r="A372" i="15"/>
  <c r="A678" i="14"/>
  <c r="A439" i="17"/>
  <c r="A436" i="17"/>
  <c r="A435" i="17"/>
  <c r="A373" i="15"/>
  <c r="B374" i="15" s="1"/>
  <c r="A680" i="14"/>
  <c r="A484" i="16"/>
  <c r="A437" i="17"/>
  <c r="A679" i="14"/>
  <c r="A681" i="14"/>
  <c r="A485" i="16"/>
  <c r="B486" i="16" s="1"/>
  <c r="B487" i="16" s="1"/>
  <c r="B488" i="16" s="1"/>
  <c r="A600" i="15"/>
  <c r="A762" i="17"/>
  <c r="B763" i="17" s="1"/>
  <c r="A1140" i="14"/>
  <c r="A802" i="16"/>
  <c r="A761" i="17"/>
  <c r="A601" i="15"/>
  <c r="A602" i="15"/>
  <c r="A1142" i="14"/>
  <c r="B1143" i="14" s="1"/>
  <c r="B1144" i="14" s="1"/>
  <c r="A1139" i="14"/>
  <c r="A597" i="15"/>
  <c r="A760" i="17"/>
  <c r="A1141" i="14"/>
  <c r="A1138" i="14"/>
  <c r="A598" i="15"/>
  <c r="A599" i="15"/>
  <c r="A803" i="16"/>
  <c r="B804" i="16" s="1"/>
  <c r="B805" i="16" s="1"/>
  <c r="A34" i="18"/>
  <c r="A85" i="15"/>
  <c r="A114" i="14"/>
  <c r="B115" i="14" s="1"/>
  <c r="B116" i="14" s="1"/>
  <c r="B117" i="14" s="1"/>
  <c r="B118" i="14" s="1"/>
  <c r="A86" i="15"/>
  <c r="A109" i="14"/>
  <c r="A96" i="17"/>
  <c r="A98" i="16"/>
  <c r="A32" i="18"/>
  <c r="A94" i="17"/>
  <c r="A112" i="14"/>
  <c r="A87" i="15"/>
  <c r="B88" i="15" s="1"/>
  <c r="A110" i="14"/>
  <c r="A96" i="16"/>
  <c r="A99" i="16"/>
  <c r="B100" i="16" s="1"/>
  <c r="A33" i="18"/>
  <c r="A95" i="17"/>
  <c r="A113" i="14"/>
  <c r="A108" i="14"/>
  <c r="A111" i="14"/>
  <c r="A97" i="16"/>
  <c r="A468" i="15"/>
  <c r="A1295" i="14"/>
  <c r="A893" i="16"/>
  <c r="A1296" i="14"/>
  <c r="A895" i="16"/>
  <c r="A1297" i="14"/>
  <c r="A859" i="17"/>
  <c r="A857" i="17"/>
  <c r="A672" i="15"/>
  <c r="A1298" i="14"/>
  <c r="A860" i="17"/>
  <c r="A894" i="16"/>
  <c r="A673" i="15"/>
  <c r="A1300" i="14"/>
  <c r="A892" i="16"/>
  <c r="A858" i="17"/>
  <c r="A891" i="16"/>
  <c r="A1299" i="14"/>
  <c r="A568" i="17"/>
  <c r="A464" i="15"/>
  <c r="A873" i="14"/>
  <c r="A465" i="15"/>
  <c r="A487" i="15"/>
  <c r="B488" i="15" s="1"/>
  <c r="B489" i="15" s="1"/>
  <c r="A606" i="17"/>
  <c r="B607" i="17" s="1"/>
  <c r="B608" i="17" s="1"/>
  <c r="A615" i="16"/>
  <c r="A870" i="14"/>
  <c r="A467" i="15"/>
  <c r="A566" i="17"/>
  <c r="A874" i="14"/>
  <c r="A871" i="14"/>
  <c r="A567" i="17"/>
  <c r="A466" i="15"/>
  <c r="A616" i="16"/>
  <c r="A869" i="14"/>
  <c r="A872" i="14"/>
  <c r="A929" i="14"/>
  <c r="A604" i="17"/>
  <c r="A653" i="16"/>
  <c r="A650" i="16"/>
  <c r="A654" i="16"/>
  <c r="B655" i="16" s="1"/>
  <c r="A925" i="14"/>
  <c r="A648" i="16"/>
  <c r="A930" i="14"/>
  <c r="A605" i="17"/>
  <c r="A928" i="14"/>
  <c r="A651" i="16"/>
  <c r="A486" i="15"/>
  <c r="A926" i="14"/>
  <c r="A189" i="18"/>
  <c r="A927" i="14"/>
  <c r="A649" i="16"/>
  <c r="A652" i="16"/>
  <c r="A464" i="16"/>
  <c r="A418" i="17"/>
  <c r="A419" i="17"/>
  <c r="A655" i="14"/>
  <c r="A1081" i="16"/>
  <c r="A465" i="16"/>
  <c r="A657" i="14"/>
  <c r="A1082" i="16"/>
  <c r="A416" i="17"/>
  <c r="A364" i="15"/>
  <c r="A466" i="16"/>
  <c r="A658" i="14"/>
  <c r="A660" i="14"/>
  <c r="A467" i="16"/>
  <c r="A417" i="17"/>
  <c r="A782" i="15"/>
  <c r="A365" i="15"/>
  <c r="A656" i="14"/>
  <c r="A659" i="14"/>
  <c r="A661" i="14"/>
  <c r="A629" i="14"/>
  <c r="A630" i="14"/>
  <c r="A401" i="17"/>
  <c r="A338" i="15"/>
  <c r="A440" i="16"/>
  <c r="A399" i="17"/>
  <c r="A439" i="16"/>
  <c r="A628" i="14"/>
  <c r="A343" i="15"/>
  <c r="A444" i="16"/>
  <c r="A196" i="18"/>
  <c r="A198" i="18"/>
  <c r="A342" i="15"/>
  <c r="A631" i="14"/>
  <c r="A627" i="14"/>
  <c r="A339" i="15"/>
  <c r="A443" i="16"/>
  <c r="A632" i="14"/>
  <c r="A197" i="18"/>
  <c r="A341" i="15"/>
  <c r="A442" i="16"/>
  <c r="A400" i="17"/>
  <c r="A441" i="16"/>
  <c r="A340" i="15"/>
  <c r="A1562" i="14"/>
  <c r="A1010" i="17"/>
  <c r="A1032" i="14"/>
  <c r="A717" i="16"/>
  <c r="A1558" i="14"/>
  <c r="A1008" i="17"/>
  <c r="A1080" i="16"/>
  <c r="A1078" i="16"/>
  <c r="A784" i="15"/>
  <c r="A1083" i="16"/>
  <c r="A1561" i="14"/>
  <c r="A1559" i="14"/>
  <c r="A1009" i="17"/>
  <c r="A1084" i="16"/>
  <c r="A783" i="15"/>
  <c r="A1560" i="14"/>
  <c r="A1557" i="14"/>
  <c r="A1079" i="16"/>
  <c r="A535" i="15"/>
  <c r="A671" i="17"/>
  <c r="B672" i="17" s="1"/>
  <c r="A1033" i="14"/>
  <c r="A536" i="15"/>
  <c r="A718" i="16"/>
  <c r="A721" i="16"/>
  <c r="A1034" i="14"/>
  <c r="A1035" i="14"/>
  <c r="A719" i="16"/>
  <c r="A716" i="16"/>
  <c r="A1036" i="14"/>
  <c r="A669" i="17"/>
  <c r="A670" i="17"/>
  <c r="A722" i="16"/>
  <c r="B723" i="16" s="1"/>
  <c r="A720" i="16"/>
  <c r="A101" i="15"/>
  <c r="A50" i="18"/>
  <c r="A312" i="16"/>
  <c r="A141" i="18"/>
  <c r="A315" i="16"/>
  <c r="A436" i="14"/>
  <c r="A316" i="16"/>
  <c r="A441" i="14"/>
  <c r="A173" i="14"/>
  <c r="A136" i="18"/>
  <c r="A274" i="17"/>
  <c r="A276" i="17"/>
  <c r="A313" i="16"/>
  <c r="A228" i="15"/>
  <c r="A437" i="14"/>
  <c r="A439" i="14"/>
  <c r="A272" i="17"/>
  <c r="A275" i="17"/>
  <c r="A277" i="17"/>
  <c r="A314" i="16"/>
  <c r="A229" i="15"/>
  <c r="A438" i="14"/>
  <c r="A440" i="14"/>
  <c r="A273" i="17"/>
  <c r="A451" i="14"/>
  <c r="A120" i="16"/>
  <c r="A231" i="15"/>
  <c r="A177" i="14"/>
  <c r="A285" i="17"/>
  <c r="A174" i="14"/>
  <c r="A447" i="14"/>
  <c r="A452" i="14"/>
  <c r="A322" i="16"/>
  <c r="A282" i="17"/>
  <c r="A121" i="16"/>
  <c r="A122" i="16"/>
  <c r="A109" i="17"/>
  <c r="A283" i="17"/>
  <c r="A323" i="16"/>
  <c r="A324" i="16"/>
  <c r="A110" i="17"/>
  <c r="B111" i="17" s="1"/>
  <c r="A453" i="14"/>
  <c r="A100" i="15"/>
  <c r="A326" i="16"/>
  <c r="A448" i="14"/>
  <c r="A449" i="14"/>
  <c r="A49" i="18"/>
  <c r="A450" i="14"/>
  <c r="A284" i="17"/>
  <c r="A175" i="14"/>
  <c r="A118" i="16"/>
  <c r="A176" i="14"/>
  <c r="A117" i="16"/>
  <c r="A119" i="16"/>
  <c r="A325" i="16"/>
  <c r="A139" i="18"/>
  <c r="A140" i="18"/>
  <c r="A666" i="15"/>
  <c r="A145" i="14"/>
  <c r="A881" i="16"/>
  <c r="A52" i="14"/>
  <c r="A141" i="14"/>
  <c r="A882" i="16"/>
  <c r="A846" i="17"/>
  <c r="A1279" i="14"/>
  <c r="A847" i="17"/>
  <c r="A848" i="17"/>
  <c r="A1280" i="14"/>
  <c r="A1276" i="14"/>
  <c r="A845" i="17"/>
  <c r="A880" i="16"/>
  <c r="A1281" i="14"/>
  <c r="A1282" i="14"/>
  <c r="A1278" i="14"/>
  <c r="A1277" i="14"/>
  <c r="A667" i="15"/>
  <c r="A102" i="17"/>
  <c r="A106" i="16"/>
  <c r="A93" i="15"/>
  <c r="A139" i="14"/>
  <c r="A144" i="14"/>
  <c r="A55" i="14"/>
  <c r="A140" i="14"/>
  <c r="A38" i="15"/>
  <c r="A179" i="16"/>
  <c r="A40" i="18"/>
  <c r="A41" i="18"/>
  <c r="A142" i="14"/>
  <c r="A146" i="14"/>
  <c r="A173" i="16"/>
  <c r="A143" i="14"/>
  <c r="A44" i="17"/>
  <c r="A52" i="16"/>
  <c r="A55" i="16"/>
  <c r="A39" i="15"/>
  <c r="A42" i="15"/>
  <c r="A41" i="15"/>
  <c r="A45" i="17"/>
  <c r="A53" i="14"/>
  <c r="A37" i="15"/>
  <c r="A11" i="18"/>
  <c r="A43" i="15"/>
  <c r="A53" i="16"/>
  <c r="A56" i="14"/>
  <c r="A40" i="15"/>
  <c r="A46" i="17"/>
  <c r="A54" i="16"/>
  <c r="A12" i="18"/>
  <c r="A44" i="15"/>
  <c r="A54" i="14"/>
  <c r="A936" i="16"/>
  <c r="A688" i="15"/>
  <c r="A1053" i="16"/>
  <c r="A942" i="16"/>
  <c r="A1353" i="14"/>
  <c r="A887" i="17"/>
  <c r="A939" i="16"/>
  <c r="A1521" i="14"/>
  <c r="A934" i="16"/>
  <c r="A937" i="16"/>
  <c r="A940" i="16"/>
  <c r="A888" i="17"/>
  <c r="A1351" i="14"/>
  <c r="A1354" i="14"/>
  <c r="A689" i="15"/>
  <c r="A935" i="16"/>
  <c r="A938" i="16"/>
  <c r="A886" i="17"/>
  <c r="A1350" i="14"/>
  <c r="A1352" i="14"/>
  <c r="A941" i="16"/>
  <c r="A994" i="17"/>
  <c r="A1519" i="14"/>
  <c r="A992" i="17"/>
  <c r="A1052" i="16"/>
  <c r="A1522" i="14"/>
  <c r="A1520" i="14"/>
  <c r="A1523" i="14"/>
  <c r="A993" i="17"/>
  <c r="A1524" i="14"/>
  <c r="A996" i="17"/>
  <c r="A335" i="15"/>
  <c r="A995" i="17"/>
  <c r="A991" i="17"/>
  <c r="A771" i="15"/>
  <c r="A1051" i="16"/>
  <c r="A770" i="15"/>
  <c r="A330" i="15"/>
  <c r="A333" i="15"/>
  <c r="A622" i="14"/>
  <c r="A625" i="14"/>
  <c r="A194" i="18"/>
  <c r="A398" i="17"/>
  <c r="B399" i="17" s="1"/>
  <c r="A437" i="16"/>
  <c r="A331" i="15"/>
  <c r="A195" i="18"/>
  <c r="B196" i="18" s="1"/>
  <c r="A337" i="15"/>
  <c r="A623" i="14"/>
  <c r="A626" i="14"/>
  <c r="A334" i="15"/>
  <c r="A435" i="16"/>
  <c r="A438" i="16"/>
  <c r="A193" i="18"/>
  <c r="A396" i="17"/>
  <c r="A621" i="14"/>
  <c r="A397" i="17"/>
  <c r="A332" i="15"/>
  <c r="A624" i="14"/>
  <c r="A336" i="15"/>
  <c r="A436" i="16"/>
  <c r="A757" i="14"/>
  <c r="A489" i="17"/>
  <c r="A754" i="14"/>
  <c r="A546" i="16"/>
  <c r="A543" i="16"/>
  <c r="A752" i="14"/>
  <c r="A755" i="14"/>
  <c r="A758" i="14"/>
  <c r="A400" i="15"/>
  <c r="A490" i="17"/>
  <c r="A544" i="16"/>
  <c r="A547" i="16"/>
  <c r="A401" i="15"/>
  <c r="A753" i="14"/>
  <c r="A756" i="14"/>
  <c r="A744" i="16"/>
  <c r="B745" i="16" s="1"/>
  <c r="A751" i="14"/>
  <c r="A491" i="17"/>
  <c r="A545" i="16"/>
  <c r="A399" i="15"/>
  <c r="A475" i="17"/>
  <c r="A534" i="16"/>
  <c r="B535" i="16" s="1"/>
  <c r="A738" i="14"/>
  <c r="A393" i="15"/>
  <c r="B394" i="15" s="1"/>
  <c r="B395" i="15" s="1"/>
  <c r="A737" i="14"/>
  <c r="A473" i="17"/>
  <c r="A476" i="17"/>
  <c r="A735" i="14"/>
  <c r="A739" i="14"/>
  <c r="A477" i="17"/>
  <c r="A532" i="16"/>
  <c r="A392" i="15"/>
  <c r="A474" i="17"/>
  <c r="A478" i="17"/>
  <c r="B479" i="17" s="1"/>
  <c r="B480" i="17" s="1"/>
  <c r="B481" i="17" s="1"/>
  <c r="A691" i="17"/>
  <c r="A472" i="17"/>
  <c r="A736" i="14"/>
  <c r="A533" i="16"/>
  <c r="A692" i="17"/>
  <c r="A546" i="15"/>
  <c r="A1032" i="16"/>
  <c r="A1059" i="14"/>
  <c r="A1035" i="16"/>
  <c r="A1061" i="14"/>
  <c r="B1062" i="14" s="1"/>
  <c r="A743" i="16"/>
  <c r="A695" i="17"/>
  <c r="A762" i="15"/>
  <c r="A690" i="17"/>
  <c r="A1034" i="16"/>
  <c r="A545" i="15"/>
  <c r="A1058" i="14"/>
  <c r="A696" i="17"/>
  <c r="A1057" i="14"/>
  <c r="A1513" i="14"/>
  <c r="A693" i="17"/>
  <c r="A1060" i="14"/>
  <c r="A694" i="17"/>
  <c r="A697" i="17"/>
  <c r="A1030" i="16"/>
  <c r="A1496" i="14"/>
  <c r="A1497" i="14"/>
  <c r="A976" i="17"/>
  <c r="A1031" i="16"/>
  <c r="A1033" i="16"/>
  <c r="A763" i="15"/>
  <c r="A1498" i="14"/>
  <c r="A1494" i="14"/>
  <c r="A1514" i="14"/>
  <c r="A70" i="15"/>
  <c r="A977" i="17"/>
  <c r="A34" i="15"/>
  <c r="A1029" i="16"/>
  <c r="A1493" i="14"/>
  <c r="A1495" i="14"/>
  <c r="A975" i="17"/>
  <c r="A111" i="15"/>
  <c r="A841" i="16"/>
  <c r="A67" i="18"/>
  <c r="A636" i="15"/>
  <c r="A205" i="14"/>
  <c r="A138" i="16"/>
  <c r="A120" i="17"/>
  <c r="A1217" i="14"/>
  <c r="A635" i="15"/>
  <c r="A139" i="16"/>
  <c r="A1220" i="14"/>
  <c r="A207" i="14"/>
  <c r="A1221" i="14"/>
  <c r="A210" i="14"/>
  <c r="A637" i="15"/>
  <c r="A638" i="15"/>
  <c r="A1222" i="14"/>
  <c r="A208" i="14"/>
  <c r="A121" i="17"/>
  <c r="A206" i="14"/>
  <c r="A211" i="14"/>
  <c r="A140" i="16"/>
  <c r="A799" i="17"/>
  <c r="A800" i="17"/>
  <c r="A141" i="16"/>
  <c r="A842" i="16"/>
  <c r="A142" i="16"/>
  <c r="A110" i="15"/>
  <c r="A65" i="18"/>
  <c r="A66" i="18"/>
  <c r="A639" i="15"/>
  <c r="A1216" i="14"/>
  <c r="A209" i="14"/>
  <c r="A1218" i="14"/>
  <c r="A1219" i="14"/>
  <c r="A801" i="17"/>
  <c r="A212" i="14"/>
  <c r="A21" i="15"/>
  <c r="A31" i="15"/>
  <c r="A6" i="15"/>
  <c r="A114" i="15"/>
  <c r="A122" i="15"/>
  <c r="A25" i="15"/>
  <c r="A123" i="15"/>
  <c r="A74" i="15"/>
  <c r="A7" i="15"/>
  <c r="A91" i="15"/>
  <c r="A26" i="15"/>
  <c r="A107" i="15"/>
  <c r="A30" i="15"/>
  <c r="A118" i="15"/>
  <c r="A69" i="15"/>
  <c r="B69" i="15" s="1"/>
  <c r="A125" i="15"/>
  <c r="A80" i="15"/>
  <c r="A16" i="15"/>
  <c r="A96" i="15"/>
  <c r="A23" i="15"/>
  <c r="A109" i="15"/>
  <c r="A32" i="15"/>
  <c r="A120" i="15"/>
  <c r="A4" i="15"/>
  <c r="B4" i="15" s="1"/>
  <c r="A71" i="15"/>
  <c r="A82" i="15"/>
  <c r="A18" i="15"/>
  <c r="A98" i="15"/>
  <c r="A27" i="15"/>
  <c r="A115" i="15"/>
  <c r="A84" i="15"/>
  <c r="A73" i="15"/>
  <c r="A20" i="15"/>
  <c r="A106" i="15"/>
  <c r="A29" i="15"/>
  <c r="A117" i="15"/>
  <c r="A36" i="15"/>
  <c r="A124" i="15"/>
  <c r="A79" i="15"/>
  <c r="A15" i="15"/>
  <c r="A92" i="15"/>
  <c r="A22" i="15"/>
  <c r="A108" i="15"/>
  <c r="A119" i="15"/>
  <c r="A81" i="15"/>
  <c r="A17" i="15"/>
  <c r="A97" i="15"/>
  <c r="A24" i="15"/>
  <c r="A83" i="15"/>
  <c r="A33" i="15"/>
  <c r="A121" i="15"/>
  <c r="A72" i="15"/>
  <c r="A5" i="15"/>
  <c r="A35" i="15"/>
  <c r="A19" i="15"/>
  <c r="A99" i="15"/>
  <c r="A28" i="15"/>
  <c r="A116" i="15"/>
  <c r="A135" i="17"/>
  <c r="A134" i="17"/>
  <c r="A133" i="17"/>
  <c r="A132" i="17"/>
  <c r="A146" i="17"/>
  <c r="A145" i="17"/>
  <c r="A144" i="17"/>
  <c r="A130" i="15"/>
  <c r="A160" i="15"/>
  <c r="A173" i="15"/>
  <c r="A198" i="15"/>
  <c r="A226" i="15"/>
  <c r="A246" i="15"/>
  <c r="A266" i="15"/>
  <c r="A278" i="15"/>
  <c r="A299" i="15"/>
  <c r="A325" i="15"/>
  <c r="A377" i="15"/>
  <c r="A418" i="15"/>
  <c r="A430" i="15"/>
  <c r="A444" i="15"/>
  <c r="A462" i="15"/>
  <c r="A479" i="15"/>
  <c r="A495" i="15"/>
  <c r="A507" i="15"/>
  <c r="A521" i="15"/>
  <c r="A533" i="15"/>
  <c r="A564" i="15"/>
  <c r="A589" i="15"/>
  <c r="B590" i="15" s="1"/>
  <c r="B591" i="15" s="1"/>
  <c r="A634" i="15"/>
  <c r="A678" i="15"/>
  <c r="A703" i="15"/>
  <c r="A715" i="15"/>
  <c r="A131" i="15"/>
  <c r="A161" i="15"/>
  <c r="A174" i="15"/>
  <c r="A199" i="15"/>
  <c r="A227" i="15"/>
  <c r="A247" i="15"/>
  <c r="A267" i="15"/>
  <c r="A279" i="15"/>
  <c r="A300" i="15"/>
  <c r="A326" i="15"/>
  <c r="A380" i="15"/>
  <c r="A419" i="15"/>
  <c r="A431" i="15"/>
  <c r="A445" i="15"/>
  <c r="A463" i="15"/>
  <c r="A480" i="15"/>
  <c r="A496" i="15"/>
  <c r="A508" i="15"/>
  <c r="A522" i="15"/>
  <c r="A534" i="15"/>
  <c r="A565" i="15"/>
  <c r="A592" i="15"/>
  <c r="A648" i="15"/>
  <c r="A679" i="15"/>
  <c r="A704" i="15"/>
  <c r="A716" i="15"/>
  <c r="A777" i="15"/>
  <c r="A801" i="15"/>
  <c r="A245" i="15"/>
  <c r="A702" i="15"/>
  <c r="A146" i="15"/>
  <c r="A162" i="15"/>
  <c r="A175" i="15"/>
  <c r="A200" i="15"/>
  <c r="A230" i="15"/>
  <c r="A252" i="15"/>
  <c r="A268" i="15"/>
  <c r="A280" i="15"/>
  <c r="A301" i="15"/>
  <c r="A327" i="15"/>
  <c r="A381" i="15"/>
  <c r="A420" i="15"/>
  <c r="A432" i="15"/>
  <c r="A446" i="15"/>
  <c r="A469" i="15"/>
  <c r="A481" i="15"/>
  <c r="A497" i="15"/>
  <c r="A509" i="15"/>
  <c r="A523" i="15"/>
  <c r="A541" i="15"/>
  <c r="A566" i="15"/>
  <c r="A593" i="15"/>
  <c r="A649" i="15"/>
  <c r="A684" i="15"/>
  <c r="A705" i="15"/>
  <c r="A717" i="15"/>
  <c r="A780" i="15"/>
  <c r="A802" i="15"/>
  <c r="A506" i="15"/>
  <c r="A147" i="15"/>
  <c r="A163" i="15"/>
  <c r="A176" i="15"/>
  <c r="A201" i="15"/>
  <c r="A232" i="15"/>
  <c r="A253" i="15"/>
  <c r="A269" i="15"/>
  <c r="A281" i="15"/>
  <c r="A316" i="15"/>
  <c r="A328" i="15"/>
  <c r="A382" i="15"/>
  <c r="A421" i="15"/>
  <c r="A433" i="15"/>
  <c r="A447" i="15"/>
  <c r="A470" i="15"/>
  <c r="A482" i="15"/>
  <c r="A498" i="15"/>
  <c r="A510" i="15"/>
  <c r="A524" i="15"/>
  <c r="A542" i="15"/>
  <c r="A567" i="15"/>
  <c r="A594" i="15"/>
  <c r="A658" i="15"/>
  <c r="A685" i="15"/>
  <c r="A706" i="15"/>
  <c r="A718" i="15"/>
  <c r="A781" i="15"/>
  <c r="A803" i="15"/>
  <c r="A494" i="15"/>
  <c r="A148" i="15"/>
  <c r="A164" i="15"/>
  <c r="A177" i="15"/>
  <c r="A208" i="15"/>
  <c r="A233" i="15"/>
  <c r="A254" i="15"/>
  <c r="A270" i="15"/>
  <c r="A282" i="15"/>
  <c r="A317" i="15"/>
  <c r="A329" i="15"/>
  <c r="A383" i="15"/>
  <c r="B384" i="15" s="1"/>
  <c r="A422" i="15"/>
  <c r="A434" i="15"/>
  <c r="A448" i="15"/>
  <c r="A471" i="15"/>
  <c r="A483" i="15"/>
  <c r="A499" i="15"/>
  <c r="A511" i="15"/>
  <c r="A525" i="15"/>
  <c r="A543" i="15"/>
  <c r="A568" i="15"/>
  <c r="A595" i="15"/>
  <c r="A659" i="15"/>
  <c r="A686" i="15"/>
  <c r="A707" i="15"/>
  <c r="A719" i="15"/>
  <c r="A788" i="15"/>
  <c r="A804" i="15"/>
  <c r="A789" i="15"/>
  <c r="A223" i="15"/>
  <c r="A398" i="15"/>
  <c r="A520" i="15"/>
  <c r="A588" i="15"/>
  <c r="A714" i="15"/>
  <c r="A776" i="15"/>
  <c r="A149" i="15"/>
  <c r="A165" i="15"/>
  <c r="A178" i="15"/>
  <c r="A209" i="15"/>
  <c r="A234" i="15"/>
  <c r="A255" i="15"/>
  <c r="A271" i="15"/>
  <c r="A283" i="15"/>
  <c r="A318" i="15"/>
  <c r="A360" i="15"/>
  <c r="A388" i="15"/>
  <c r="A423" i="15"/>
  <c r="A437" i="15"/>
  <c r="A449" i="15"/>
  <c r="A472" i="15"/>
  <c r="A484" i="15"/>
  <c r="A500" i="15"/>
  <c r="A512" i="15"/>
  <c r="A526" i="15"/>
  <c r="A544" i="15"/>
  <c r="B545" i="15" s="1"/>
  <c r="A569" i="15"/>
  <c r="A596" i="15"/>
  <c r="B597" i="15" s="1"/>
  <c r="A664" i="15"/>
  <c r="A687" i="15"/>
  <c r="A708" i="15"/>
  <c r="A720" i="15"/>
  <c r="A805" i="15"/>
  <c r="A298" i="15"/>
  <c r="B299" i="15" s="1"/>
  <c r="A532" i="15"/>
  <c r="A773" i="15"/>
  <c r="A152" i="15"/>
  <c r="A166" i="15"/>
  <c r="A179" i="15"/>
  <c r="A210" i="15"/>
  <c r="A235" i="15"/>
  <c r="A256" i="15"/>
  <c r="A272" i="15"/>
  <c r="A284" i="15"/>
  <c r="A319" i="15"/>
  <c r="A361" i="15"/>
  <c r="A389" i="15"/>
  <c r="A424" i="15"/>
  <c r="A438" i="15"/>
  <c r="A450" i="15"/>
  <c r="A473" i="15"/>
  <c r="A485" i="15"/>
  <c r="B486" i="15" s="1"/>
  <c r="B487" i="15" s="1"/>
  <c r="A501" i="15"/>
  <c r="A513" i="15"/>
  <c r="A527" i="15"/>
  <c r="A552" i="15"/>
  <c r="A570" i="15"/>
  <c r="A608" i="15"/>
  <c r="B609" i="15" s="1"/>
  <c r="A665" i="15"/>
  <c r="A694" i="15"/>
  <c r="A709" i="15"/>
  <c r="A760" i="15"/>
  <c r="A790" i="15"/>
  <c r="A806" i="15"/>
  <c r="A277" i="15"/>
  <c r="A633" i="15"/>
  <c r="A153" i="15"/>
  <c r="A167" i="15"/>
  <c r="A180" i="15"/>
  <c r="A211" i="15"/>
  <c r="A236" i="15"/>
  <c r="B237" i="15" s="1"/>
  <c r="A257" i="15"/>
  <c r="A273" i="15"/>
  <c r="A285" i="15"/>
  <c r="A320" i="15"/>
  <c r="A362" i="15"/>
  <c r="A390" i="15"/>
  <c r="A425" i="15"/>
  <c r="A439" i="15"/>
  <c r="A451" i="15"/>
  <c r="A474" i="15"/>
  <c r="A490" i="15"/>
  <c r="A502" i="15"/>
  <c r="A514" i="15"/>
  <c r="A528" i="15"/>
  <c r="A553" i="15"/>
  <c r="A571" i="15"/>
  <c r="A629" i="15"/>
  <c r="A670" i="15"/>
  <c r="A695" i="15"/>
  <c r="A710" i="15"/>
  <c r="A761" i="15"/>
  <c r="A791" i="15"/>
  <c r="A807" i="15"/>
  <c r="A429" i="15"/>
  <c r="A126" i="15"/>
  <c r="A154" i="15"/>
  <c r="A168" i="15"/>
  <c r="A181" i="15"/>
  <c r="A216" i="15"/>
  <c r="A242" i="15"/>
  <c r="A262" i="15"/>
  <c r="A274" i="15"/>
  <c r="A295" i="15"/>
  <c r="A321" i="15"/>
  <c r="A363" i="15"/>
  <c r="A391" i="15"/>
  <c r="A426" i="15"/>
  <c r="A440" i="15"/>
  <c r="A452" i="15"/>
  <c r="A475" i="15"/>
  <c r="A491" i="15"/>
  <c r="A503" i="15"/>
  <c r="A517" i="15"/>
  <c r="A529" i="15"/>
  <c r="A554" i="15"/>
  <c r="A572" i="15"/>
  <c r="B573" i="15" s="1"/>
  <c r="A630" i="15"/>
  <c r="A671" i="15"/>
  <c r="A696" i="15"/>
  <c r="A711" i="15"/>
  <c r="A768" i="15"/>
  <c r="A794" i="15"/>
  <c r="A461" i="15"/>
  <c r="A127" i="15"/>
  <c r="A155" i="15"/>
  <c r="A170" i="15"/>
  <c r="A182" i="15"/>
  <c r="A217" i="15"/>
  <c r="A243" i="15"/>
  <c r="A263" i="15"/>
  <c r="A275" i="15"/>
  <c r="A296" i="15"/>
  <c r="A322" i="15"/>
  <c r="A370" i="15"/>
  <c r="A396" i="15"/>
  <c r="A427" i="15"/>
  <c r="A441" i="15"/>
  <c r="A459" i="15"/>
  <c r="A476" i="15"/>
  <c r="A492" i="15"/>
  <c r="A504" i="15"/>
  <c r="A518" i="15"/>
  <c r="A530" i="15"/>
  <c r="A555" i="15"/>
  <c r="B556" i="15" s="1"/>
  <c r="A586" i="15"/>
  <c r="A631" i="15"/>
  <c r="A674" i="15"/>
  <c r="A697" i="15"/>
  <c r="A712" i="15"/>
  <c r="A769" i="15"/>
  <c r="A795" i="15"/>
  <c r="A443" i="15"/>
  <c r="A128" i="15"/>
  <c r="A158" i="15"/>
  <c r="A171" i="15"/>
  <c r="A196" i="15"/>
  <c r="A222" i="15"/>
  <c r="A244" i="15"/>
  <c r="A264" i="15"/>
  <c r="A276" i="15"/>
  <c r="B277" i="15" s="1"/>
  <c r="A297" i="15"/>
  <c r="A323" i="15"/>
  <c r="A371" i="15"/>
  <c r="B372" i="15" s="1"/>
  <c r="A397" i="15"/>
  <c r="A428" i="15"/>
  <c r="A442" i="15"/>
  <c r="A460" i="15"/>
  <c r="A477" i="15"/>
  <c r="A493" i="15"/>
  <c r="A505" i="15"/>
  <c r="A519" i="15"/>
  <c r="A531" i="15"/>
  <c r="A562" i="15"/>
  <c r="A587" i="15"/>
  <c r="B588" i="15" s="1"/>
  <c r="A632" i="15"/>
  <c r="A676" i="15"/>
  <c r="A701" i="15"/>
  <c r="A713" i="15"/>
  <c r="A772" i="15"/>
  <c r="A796" i="15"/>
  <c r="A129" i="15"/>
  <c r="A159" i="15"/>
  <c r="B160" i="15" s="1"/>
  <c r="A172" i="15"/>
  <c r="A197" i="15"/>
  <c r="B198" i="15" s="1"/>
  <c r="A265" i="15"/>
  <c r="A324" i="15"/>
  <c r="A376" i="15"/>
  <c r="A478" i="15"/>
  <c r="A563" i="15"/>
  <c r="A677" i="15"/>
  <c r="A797" i="15"/>
  <c r="A800" i="15"/>
  <c r="A235" i="14"/>
  <c r="A156" i="16"/>
  <c r="A234" i="14"/>
  <c r="A155" i="16"/>
  <c r="A76" i="18"/>
  <c r="A233" i="14"/>
  <c r="A154" i="16"/>
  <c r="A75" i="18"/>
  <c r="A232" i="14"/>
  <c r="A231" i="14"/>
  <c r="A157" i="16"/>
  <c r="A1594" i="14"/>
  <c r="A1096" i="16"/>
  <c r="A1616" i="14"/>
  <c r="A1116" i="16"/>
  <c r="A1575" i="14"/>
  <c r="A1029" i="17"/>
  <c r="A1019" i="17"/>
  <c r="A1103" i="16"/>
  <c r="A1041" i="17"/>
  <c r="A1024" i="17"/>
  <c r="A1114" i="16"/>
  <c r="A1038" i="17"/>
  <c r="A1036" i="17"/>
  <c r="A1037" i="17"/>
  <c r="A1605" i="14"/>
  <c r="A1591" i="14"/>
  <c r="A1613" i="14"/>
  <c r="A1588" i="14"/>
  <c r="A1606" i="14"/>
  <c r="A1595" i="14"/>
  <c r="A1615" i="14"/>
  <c r="A1091" i="16"/>
  <c r="A1092" i="16"/>
  <c r="A1596" i="14"/>
  <c r="A1112" i="16"/>
  <c r="A1578" i="14"/>
  <c r="A1589" i="14"/>
  <c r="A1608" i="14"/>
  <c r="A1108" i="16"/>
  <c r="A1117" i="16"/>
  <c r="A1602" i="14"/>
  <c r="A1105" i="16"/>
  <c r="A1022" i="17"/>
  <c r="A1579" i="14"/>
  <c r="A1042" i="17"/>
  <c r="A1593" i="14"/>
  <c r="A1610" i="14"/>
  <c r="A1618" i="14"/>
  <c r="A1603" i="14"/>
  <c r="A1106" i="16"/>
  <c r="A1115" i="16"/>
  <c r="A1586" i="14"/>
  <c r="A1614" i="14"/>
  <c r="A1018" i="17"/>
  <c r="A1035" i="17"/>
  <c r="A1617" i="14"/>
  <c r="A1027" i="17"/>
  <c r="A1107" i="16"/>
  <c r="A1044" i="17"/>
  <c r="A1587" i="14"/>
  <c r="A1026" i="17"/>
  <c r="A1025" i="17"/>
  <c r="A1039" i="17"/>
  <c r="A1612" i="14"/>
  <c r="A1611" i="14"/>
  <c r="A1093" i="16"/>
  <c r="A1104" i="16"/>
  <c r="A1609" i="14"/>
  <c r="A1576" i="14"/>
  <c r="A1619" i="14"/>
  <c r="A1040" i="17"/>
  <c r="A1113" i="16"/>
  <c r="A1094" i="16"/>
  <c r="A1590" i="14"/>
  <c r="A1607" i="14"/>
  <c r="A1604" i="14"/>
  <c r="A1023" i="17"/>
  <c r="A1095" i="16"/>
  <c r="A1043" i="17"/>
  <c r="A1592" i="14"/>
  <c r="A1577" i="14"/>
  <c r="A1028" i="17"/>
  <c r="A22" i="18"/>
  <c r="A69" i="17"/>
  <c r="A78" i="16"/>
  <c r="A85" i="14"/>
  <c r="A83" i="14"/>
  <c r="A72" i="17"/>
  <c r="A21" i="18"/>
  <c r="A86" i="14"/>
  <c r="A70" i="17"/>
  <c r="A79" i="16"/>
  <c r="A74" i="17"/>
  <c r="A84" i="14"/>
  <c r="A76" i="16"/>
  <c r="A353" i="17"/>
  <c r="A71" i="17"/>
  <c r="A351" i="17"/>
  <c r="A396" i="16"/>
  <c r="A77" i="16"/>
  <c r="A82" i="14"/>
  <c r="A73" i="17"/>
  <c r="A560" i="14"/>
  <c r="A174" i="18"/>
  <c r="A558" i="14"/>
  <c r="A172" i="18"/>
  <c r="A559" i="14"/>
  <c r="A397" i="16"/>
  <c r="A354" i="17"/>
  <c r="B355" i="17" s="1"/>
  <c r="B356" i="17" s="1"/>
  <c r="A555" i="14"/>
  <c r="A556" i="14"/>
  <c r="A398" i="16"/>
  <c r="A173" i="18"/>
  <c r="A352" i="17"/>
  <c r="A557" i="14"/>
  <c r="A514" i="16"/>
  <c r="A706" i="14"/>
  <c r="A456" i="17"/>
  <c r="A707" i="14"/>
  <c r="A511" i="16"/>
  <c r="A515" i="16"/>
  <c r="B516" i="16" s="1"/>
  <c r="B517" i="16" s="1"/>
  <c r="B518" i="16" s="1"/>
  <c r="B519" i="16" s="1"/>
  <c r="B520" i="16" s="1"/>
  <c r="A704" i="14"/>
  <c r="A509" i="16"/>
  <c r="A512" i="16"/>
  <c r="A454" i="17"/>
  <c r="A507" i="16"/>
  <c r="A510" i="16"/>
  <c r="A596" i="17"/>
  <c r="A705" i="14"/>
  <c r="A708" i="14"/>
  <c r="A513" i="16"/>
  <c r="A455" i="17"/>
  <c r="A508" i="16"/>
  <c r="A709" i="14"/>
  <c r="A595" i="17"/>
  <c r="A908" i="14"/>
  <c r="A911" i="14"/>
  <c r="A597" i="17"/>
  <c r="A593" i="17"/>
  <c r="A594" i="17"/>
  <c r="A637" i="16"/>
  <c r="A909" i="14"/>
  <c r="A638" i="16"/>
  <c r="A910" i="14"/>
  <c r="A639" i="16"/>
  <c r="A907" i="14"/>
  <c r="A1542" i="14"/>
  <c r="A764" i="16"/>
  <c r="A714" i="17"/>
  <c r="A1079" i="14"/>
  <c r="A759" i="16"/>
  <c r="A713" i="17"/>
  <c r="A765" i="16"/>
  <c r="B766" i="16" s="1"/>
  <c r="B767" i="16" s="1"/>
  <c r="B768" i="16" s="1"/>
  <c r="A1077" i="14"/>
  <c r="A1080" i="14"/>
  <c r="A761" i="16"/>
  <c r="A762" i="16"/>
  <c r="A1078" i="14"/>
  <c r="A760" i="16"/>
  <c r="A763" i="16"/>
  <c r="A712" i="17"/>
  <c r="A758" i="16"/>
  <c r="A1081" i="14"/>
  <c r="A927" i="16"/>
  <c r="A1517" i="14"/>
  <c r="A931" i="16"/>
  <c r="A1415" i="14"/>
  <c r="A1055" i="16"/>
  <c r="A1397" i="14"/>
  <c r="A985" i="16"/>
  <c r="A1572" i="14"/>
  <c r="A1022" i="16"/>
  <c r="A1077" i="16"/>
  <c r="A930" i="16"/>
  <c r="A1537" i="14"/>
  <c r="A1007" i="17"/>
  <c r="A931" i="17"/>
  <c r="A1551" i="14"/>
  <c r="A1349" i="14"/>
  <c r="A1023" i="16"/>
  <c r="A1396" i="14"/>
  <c r="A1399" i="14"/>
  <c r="A1014" i="17"/>
  <c r="A986" i="17"/>
  <c r="A1404" i="14"/>
  <c r="A1074" i="16"/>
  <c r="A917" i="17"/>
  <c r="A1368" i="14"/>
  <c r="A1026" i="16"/>
  <c r="A127" i="14"/>
  <c r="A1089" i="16"/>
  <c r="A922" i="17"/>
  <c r="A1016" i="17"/>
  <c r="A1057" i="16"/>
  <c r="A1049" i="16"/>
  <c r="A998" i="17"/>
  <c r="A926" i="16"/>
  <c r="A919" i="17"/>
  <c r="A896" i="17"/>
  <c r="A1573" i="14"/>
  <c r="A984" i="16"/>
  <c r="A1406" i="14"/>
  <c r="A898" i="17"/>
  <c r="A973" i="17"/>
  <c r="A1024" i="16"/>
  <c r="A985" i="17"/>
  <c r="A918" i="17"/>
  <c r="A908" i="17"/>
  <c r="A1515" i="14"/>
  <c r="A1392" i="14"/>
  <c r="A907" i="17"/>
  <c r="A974" i="17"/>
  <c r="A1574" i="14"/>
  <c r="A1025" i="16"/>
  <c r="A1489" i="14"/>
  <c r="A1393" i="14"/>
  <c r="A1491" i="14"/>
  <c r="A1403" i="14"/>
  <c r="A884" i="17"/>
  <c r="A1492" i="14"/>
  <c r="A1420" i="14"/>
  <c r="A997" i="17"/>
  <c r="A1553" i="14"/>
  <c r="A885" i="17"/>
  <c r="A1410" i="14"/>
  <c r="A1555" i="14"/>
  <c r="A921" i="17"/>
  <c r="A1527" i="14"/>
  <c r="A923" i="17"/>
  <c r="A1017" i="17"/>
  <c r="A962" i="16"/>
  <c r="A895" i="17"/>
  <c r="A1398" i="14"/>
  <c r="A929" i="17"/>
  <c r="A1394" i="14"/>
  <c r="A1374" i="14"/>
  <c r="A986" i="16"/>
  <c r="A1518" i="14"/>
  <c r="A973" i="16"/>
  <c r="A1417" i="14"/>
  <c r="A1376" i="14"/>
  <c r="A972" i="16"/>
  <c r="A1516" i="14"/>
  <c r="A1419" i="14"/>
  <c r="A909" i="17"/>
  <c r="A1377" i="14"/>
  <c r="A914" i="17"/>
  <c r="A1071" i="16"/>
  <c r="A910" i="17"/>
  <c r="A980" i="16"/>
  <c r="A975" i="16"/>
  <c r="A988" i="17"/>
  <c r="A1378" i="14"/>
  <c r="A1528" i="14"/>
  <c r="A1487" i="14"/>
  <c r="A933" i="16"/>
  <c r="A990" i="17"/>
  <c r="A1552" i="14"/>
  <c r="A1412" i="14"/>
  <c r="A989" i="17"/>
  <c r="A916" i="17"/>
  <c r="A979" i="16"/>
  <c r="A1556" i="14"/>
  <c r="A1370" i="14"/>
  <c r="A1348" i="14"/>
  <c r="A913" i="17"/>
  <c r="A1015" i="17"/>
  <c r="A1387" i="14"/>
  <c r="A983" i="16"/>
  <c r="A1056" i="16"/>
  <c r="A897" i="17"/>
  <c r="A1414" i="14"/>
  <c r="A1389" i="14"/>
  <c r="A1054" i="16"/>
  <c r="A1388" i="14"/>
  <c r="A1416" i="14"/>
  <c r="A1571" i="14"/>
  <c r="A1060" i="16"/>
  <c r="A974" i="16"/>
  <c r="A932" i="16"/>
  <c r="A1490" i="14"/>
  <c r="A961" i="16"/>
  <c r="A1400" i="14"/>
  <c r="A880" i="17"/>
  <c r="A1061" i="16"/>
  <c r="A1391" i="14"/>
  <c r="A1536" i="14"/>
  <c r="A1395" i="14"/>
  <c r="A915" i="17"/>
  <c r="A1554" i="14"/>
  <c r="A1366" i="14"/>
  <c r="A1529" i="14"/>
  <c r="A1421" i="14"/>
  <c r="A1027" i="16"/>
  <c r="A1535" i="14"/>
  <c r="A1401" i="14"/>
  <c r="A883" i="17"/>
  <c r="A1076" i="16"/>
  <c r="A1413" i="14"/>
  <c r="A881" i="17"/>
  <c r="A1538" i="14"/>
  <c r="A1028" i="16"/>
  <c r="A1390" i="14"/>
  <c r="A1369" i="14"/>
  <c r="A999" i="17"/>
  <c r="A135" i="14"/>
  <c r="A924" i="17"/>
  <c r="A963" i="16"/>
  <c r="A1048" i="16"/>
  <c r="A1373" i="14"/>
  <c r="A925" i="16"/>
  <c r="A1058" i="16"/>
  <c r="A1372" i="14"/>
  <c r="A1050" i="16"/>
  <c r="A1006" i="17"/>
  <c r="A1525" i="14"/>
  <c r="A1059" i="16"/>
  <c r="A1405" i="14"/>
  <c r="A929" i="16"/>
  <c r="A928" i="16"/>
  <c r="A1539" i="14"/>
  <c r="A1375" i="14"/>
  <c r="A930" i="17"/>
  <c r="A1402" i="14"/>
  <c r="A882" i="17"/>
  <c r="A987" i="17"/>
  <c r="A972" i="17"/>
  <c r="A1488" i="14"/>
  <c r="A911" i="17"/>
  <c r="A1540" i="14"/>
  <c r="A1541" i="14"/>
  <c r="A928" i="17"/>
  <c r="A1367" i="14"/>
  <c r="A1418" i="14"/>
  <c r="A1075" i="16"/>
  <c r="A912" i="17"/>
  <c r="A1570" i="14"/>
  <c r="A1526" i="14"/>
  <c r="A960" i="16"/>
  <c r="A1411" i="14"/>
  <c r="A1371" i="14"/>
  <c r="A920" i="17"/>
  <c r="A1090" i="16"/>
  <c r="A77" i="14"/>
  <c r="A775" i="14"/>
  <c r="A489" i="14"/>
  <c r="A104" i="14"/>
  <c r="A1258" i="14"/>
  <c r="A7" i="14"/>
  <c r="A690" i="14"/>
  <c r="A9" i="14"/>
  <c r="A1301" i="14"/>
  <c r="A395" i="14"/>
  <c r="A776" i="14"/>
  <c r="A952" i="14"/>
  <c r="A582" i="14"/>
  <c r="A747" i="14"/>
  <c r="A571" i="14"/>
  <c r="A1136" i="14"/>
  <c r="A319" i="14"/>
  <c r="A614" i="14"/>
  <c r="A891" i="14"/>
  <c r="A348" i="14"/>
  <c r="A1321" i="14"/>
  <c r="A460" i="14"/>
  <c r="A131" i="14"/>
  <c r="A268" i="14"/>
  <c r="A11" i="14"/>
  <c r="A275" i="14"/>
  <c r="A351" i="14"/>
  <c r="A484" i="14"/>
  <c r="A274" i="14"/>
  <c r="A10" i="14"/>
  <c r="A844" i="14"/>
  <c r="A1123" i="14"/>
  <c r="A222" i="14"/>
  <c r="A780" i="14"/>
  <c r="A1050" i="14"/>
  <c r="A1022" i="14"/>
  <c r="A543" i="14"/>
  <c r="A1150" i="14"/>
  <c r="A1048" i="14"/>
  <c r="A197" i="14"/>
  <c r="A473" i="14"/>
  <c r="B474" i="14" s="1"/>
  <c r="A945" i="14"/>
  <c r="A897" i="14"/>
  <c r="A1257" i="14"/>
  <c r="A1153" i="14"/>
  <c r="A853" i="17"/>
  <c r="A1137" i="14"/>
  <c r="B1138" i="14" s="1"/>
  <c r="B1139" i="14" s="1"/>
  <c r="B1140" i="14" s="1"/>
  <c r="B1141" i="14" s="1"/>
  <c r="B1142" i="14" s="1"/>
  <c r="A444" i="14"/>
  <c r="A778" i="14"/>
  <c r="A515" i="14"/>
  <c r="A1212" i="14"/>
  <c r="A1000" i="14"/>
  <c r="A373" i="14"/>
  <c r="A849" i="14"/>
  <c r="A823" i="14"/>
  <c r="A994" i="14"/>
  <c r="A1272" i="14"/>
  <c r="A692" i="14"/>
  <c r="B693" i="14" s="1"/>
  <c r="A1346" i="14"/>
  <c r="A750" i="14"/>
  <c r="B751" i="14" s="1"/>
  <c r="A1318" i="14"/>
  <c r="A122" i="14"/>
  <c r="A851" i="14"/>
  <c r="A322" i="14"/>
  <c r="A276" i="14"/>
  <c r="A520" i="14"/>
  <c r="A308" i="14"/>
  <c r="A352" i="14"/>
  <c r="A194" i="14"/>
  <c r="A1322" i="14"/>
  <c r="A649" i="14"/>
  <c r="A521" i="14"/>
  <c r="A841" i="17"/>
  <c r="A1273" i="14"/>
  <c r="A1056" i="14"/>
  <c r="A1101" i="14"/>
  <c r="A980" i="14"/>
  <c r="A981" i="14"/>
  <c r="A1026" i="14"/>
  <c r="A948" i="14"/>
  <c r="A375" i="14"/>
  <c r="A975" i="14"/>
  <c r="A944" i="14"/>
  <c r="A927" i="17"/>
  <c r="A884" i="14"/>
  <c r="A788" i="14"/>
  <c r="A847" i="14"/>
  <c r="A926" i="17"/>
  <c r="A904" i="14"/>
  <c r="A864" i="17"/>
  <c r="A964" i="14"/>
  <c r="A833" i="14"/>
  <c r="A1255" i="14"/>
  <c r="A126" i="14"/>
  <c r="A864" i="14"/>
  <c r="A902" i="17"/>
  <c r="A981" i="16"/>
  <c r="A959" i="14"/>
  <c r="A488" i="14"/>
  <c r="A509" i="14"/>
  <c r="A824" i="14"/>
  <c r="A106" i="14"/>
  <c r="A44" i="14"/>
  <c r="A856" i="17"/>
  <c r="A39" i="14"/>
  <c r="A1290" i="14"/>
  <c r="A1102" i="14"/>
  <c r="A1029" i="14"/>
  <c r="A1052" i="14"/>
  <c r="A312" i="14"/>
  <c r="A976" i="14"/>
  <c r="A946" i="14"/>
  <c r="A347" i="14"/>
  <c r="A838" i="14"/>
  <c r="A377" i="14"/>
  <c r="A855" i="17"/>
  <c r="A727" i="14"/>
  <c r="A810" i="14"/>
  <c r="A1270" i="14"/>
  <c r="A645" i="14"/>
  <c r="A797" i="14"/>
  <c r="A1256" i="14"/>
  <c r="A165" i="14"/>
  <c r="A98" i="14"/>
  <c r="A40" i="14"/>
  <c r="A470" i="14"/>
  <c r="A964" i="16"/>
  <c r="A585" i="14"/>
  <c r="A99" i="14"/>
  <c r="A612" i="14"/>
  <c r="A893" i="14"/>
  <c r="A1326" i="14"/>
  <c r="A1215" i="14"/>
  <c r="A80" i="14"/>
  <c r="A886" i="14"/>
  <c r="A730" i="14"/>
  <c r="A779" i="14"/>
  <c r="A257" i="14"/>
  <c r="B258" i="14" s="1"/>
  <c r="B259" i="14" s="1"/>
  <c r="B260" i="14" s="1"/>
  <c r="A1021" i="14"/>
  <c r="A675" i="14"/>
  <c r="A992" i="14"/>
  <c r="A1001" i="14"/>
  <c r="A996" i="14"/>
  <c r="A1031" i="14"/>
  <c r="A1118" i="14"/>
  <c r="A867" i="14"/>
  <c r="A76" i="14"/>
  <c r="A346" i="14"/>
  <c r="A1238" i="14"/>
  <c r="A777" i="14"/>
  <c r="A545" i="14"/>
  <c r="A1074" i="14"/>
  <c r="A700" i="14"/>
  <c r="A878" i="14"/>
  <c r="A430" i="14"/>
  <c r="A689" i="14"/>
  <c r="A446" i="14"/>
  <c r="B447" i="14" s="1"/>
  <c r="A193" i="14"/>
  <c r="A97" i="14"/>
  <c r="A785" i="14"/>
  <c r="A81" i="14"/>
  <c r="A648" i="14"/>
  <c r="A967" i="14"/>
  <c r="A925" i="17"/>
  <c r="A482" i="14"/>
  <c r="A526" i="14"/>
  <c r="A1241" i="14"/>
  <c r="A1271" i="14"/>
  <c r="A1005" i="14"/>
  <c r="A866" i="17"/>
  <c r="A1103" i="14"/>
  <c r="A1240" i="14"/>
  <c r="A168" i="14"/>
  <c r="A787" i="14"/>
  <c r="A892" i="14"/>
  <c r="A323" i="14"/>
  <c r="B324" i="14" s="1"/>
  <c r="A265" i="14"/>
  <c r="A961" i="14"/>
  <c r="A885" i="14"/>
  <c r="A798" i="14"/>
  <c r="A102" i="14"/>
  <c r="A454" i="14"/>
  <c r="A1008" i="14"/>
  <c r="A134" i="14"/>
  <c r="A701" i="14"/>
  <c r="A861" i="17"/>
  <c r="A840" i="14"/>
  <c r="A75" i="14"/>
  <c r="A1028" i="14"/>
  <c r="A795" i="14"/>
  <c r="A784" i="14"/>
  <c r="A307" i="14"/>
  <c r="A766" i="17"/>
  <c r="B767" i="17" s="1"/>
  <c r="A728" i="14"/>
  <c r="A396" i="14"/>
  <c r="A1014" i="14"/>
  <c r="A1324" i="14"/>
  <c r="A399" i="14"/>
  <c r="A807" i="14"/>
  <c r="A393" i="14"/>
  <c r="A1047" i="14"/>
  <c r="A1025" i="14"/>
  <c r="A1006" i="14"/>
  <c r="A823" i="17"/>
  <c r="A1211" i="14"/>
  <c r="A514" i="14"/>
  <c r="B515" i="14" s="1"/>
  <c r="A963" i="14"/>
  <c r="A960" i="14"/>
  <c r="A263" i="14"/>
  <c r="A962" i="14"/>
  <c r="A350" i="14"/>
  <c r="A829" i="14"/>
  <c r="A421" i="14"/>
  <c r="A906" i="14"/>
  <c r="B907" i="14" s="1"/>
  <c r="B908" i="14" s="1"/>
  <c r="A820" i="17"/>
  <c r="A1003" i="14"/>
  <c r="A993" i="14"/>
  <c r="A871" i="17"/>
  <c r="A610" i="14"/>
  <c r="A128" i="14"/>
  <c r="A491" i="14"/>
  <c r="A850" i="14"/>
  <c r="A190" i="14"/>
  <c r="A528" i="14"/>
  <c r="A939" i="14"/>
  <c r="A522" i="14"/>
  <c r="A1011" i="14"/>
  <c r="A1293" i="14"/>
  <c r="A652" i="14"/>
  <c r="A967" i="16"/>
  <c r="A344" i="14"/>
  <c r="A1004" i="14"/>
  <c r="A918" i="14"/>
  <c r="A913" i="14"/>
  <c r="A826" i="14"/>
  <c r="A493" i="14"/>
  <c r="A100" i="14"/>
  <c r="A900" i="14"/>
  <c r="A223" i="14"/>
  <c r="A949" i="14"/>
  <c r="A824" i="17"/>
  <c r="A544" i="14"/>
  <c r="A924" i="14"/>
  <c r="A894" i="14"/>
  <c r="A1100" i="14"/>
  <c r="A1073" i="14"/>
  <c r="A733" i="14"/>
  <c r="A899" i="14"/>
  <c r="A698" i="14"/>
  <c r="A915" i="14"/>
  <c r="A969" i="14"/>
  <c r="A572" i="14"/>
  <c r="A942" i="14"/>
  <c r="A901" i="14"/>
  <c r="A883" i="14"/>
  <c r="A798" i="17"/>
  <c r="A1105" i="14"/>
  <c r="A1122" i="14"/>
  <c r="A872" i="17"/>
  <c r="A264" i="14"/>
  <c r="A267" i="14"/>
  <c r="A567" i="14"/>
  <c r="A485" i="14"/>
  <c r="A790" i="14"/>
  <c r="A867" i="17"/>
  <c r="A732" i="14"/>
  <c r="A137" i="14"/>
  <c r="A123" i="14"/>
  <c r="A107" i="14"/>
  <c r="A919" i="14"/>
  <c r="A513" i="14"/>
  <c r="A796" i="17"/>
  <c r="A101" i="14"/>
  <c r="A782" i="14"/>
  <c r="A940" i="14"/>
  <c r="A1308" i="14"/>
  <c r="A1051" i="14"/>
  <c r="B1052" i="14" s="1"/>
  <c r="A923" i="14"/>
  <c r="A422" i="14"/>
  <c r="A527" i="14"/>
  <c r="A818" i="14"/>
  <c r="A105" i="14"/>
  <c r="A835" i="14"/>
  <c r="A419" i="14"/>
  <c r="A74" i="14"/>
  <c r="A345" i="14"/>
  <c r="A302" i="14"/>
  <c r="A398" i="14"/>
  <c r="A903" i="14"/>
  <c r="A941" i="14"/>
  <c r="A917" i="14"/>
  <c r="A1342" i="14"/>
  <c r="A225" i="14"/>
  <c r="A611" i="14"/>
  <c r="A725" i="14"/>
  <c r="A255" i="14"/>
  <c r="A783" i="14"/>
  <c r="A271" i="14"/>
  <c r="A841" i="14"/>
  <c r="A650" i="14"/>
  <c r="A1076" i="14"/>
  <c r="A1347" i="14"/>
  <c r="A78" i="14"/>
  <c r="A13" i="14"/>
  <c r="A317" i="14"/>
  <c r="A889" i="14"/>
  <c r="A468" i="14"/>
  <c r="A821" i="17"/>
  <c r="A854" i="17"/>
  <c r="A1328" i="14"/>
  <c r="A1024" i="14"/>
  <c r="A691" i="14"/>
  <c r="A866" i="14"/>
  <c r="A809" i="17"/>
  <c r="A481" i="14"/>
  <c r="A723" i="14"/>
  <c r="A202" i="14"/>
  <c r="A394" i="14"/>
  <c r="A73" i="14"/>
  <c r="A49" i="14"/>
  <c r="A523" i="14"/>
  <c r="A204" i="14"/>
  <c r="A965" i="16"/>
  <c r="A376" i="14"/>
  <c r="A433" i="14"/>
  <c r="A432" i="14"/>
  <c r="A1323" i="14"/>
  <c r="A253" i="14"/>
  <c r="A272" i="14"/>
  <c r="A166" i="14"/>
  <c r="A888" i="14"/>
  <c r="A1320" i="14"/>
  <c r="A1325" i="14"/>
  <c r="A303" i="14"/>
  <c r="A729" i="14"/>
  <c r="A703" i="14"/>
  <c r="B704" i="14" s="1"/>
  <c r="A982" i="16"/>
  <c r="A922" i="14"/>
  <c r="A16" i="14"/>
  <c r="A822" i="17"/>
  <c r="A991" i="14"/>
  <c r="A1104" i="14"/>
  <c r="A831" i="14"/>
  <c r="A431" i="14"/>
  <c r="A569" i="14"/>
  <c r="A299" i="14"/>
  <c r="A342" i="14"/>
  <c r="A203" i="14"/>
  <c r="A309" i="14"/>
  <c r="A950" i="14"/>
  <c r="A378" i="14"/>
  <c r="A227" i="14"/>
  <c r="A973" i="14"/>
  <c r="A968" i="14"/>
  <c r="A1013" i="14"/>
  <c r="A724" i="14"/>
  <c r="A277" i="14"/>
  <c r="A552" i="14"/>
  <c r="A796" i="14"/>
  <c r="A912" i="14"/>
  <c r="A353" i="14"/>
  <c r="B354" i="14" s="1"/>
  <c r="A456" i="14"/>
  <c r="A958" i="14"/>
  <c r="A1054" i="14"/>
  <c r="A843" i="17"/>
  <c r="A1306" i="14"/>
  <c r="A999" i="14"/>
  <c r="A1120" i="14"/>
  <c r="A819" i="17"/>
  <c r="A1125" i="14"/>
  <c r="A37" i="14"/>
  <c r="A1149" i="14"/>
  <c r="A818" i="17"/>
  <c r="A1117" i="14"/>
  <c r="A1007" i="14"/>
  <c r="A865" i="17"/>
  <c r="A797" i="17"/>
  <c r="A1408" i="14"/>
  <c r="A584" i="14"/>
  <c r="A875" i="14"/>
  <c r="A895" i="14"/>
  <c r="A803" i="14"/>
  <c r="A786" i="14"/>
  <c r="A749" i="14"/>
  <c r="A192" i="14"/>
  <c r="A804" i="14"/>
  <c r="A550" i="14"/>
  <c r="A800" i="14"/>
  <c r="A462" i="14"/>
  <c r="A688" i="14"/>
  <c r="A519" i="14"/>
  <c r="A164" i="14"/>
  <c r="A1015" i="14"/>
  <c r="A853" i="14"/>
  <c r="A837" i="14"/>
  <c r="A1005" i="17"/>
  <c r="A374" i="14"/>
  <c r="A379" i="14"/>
  <c r="A589" i="14"/>
  <c r="B590" i="14" s="1"/>
  <c r="B591" i="14" s="1"/>
  <c r="A854" i="14"/>
  <c r="A578" i="14"/>
  <c r="A492" i="14"/>
  <c r="A103" i="14"/>
  <c r="A125" i="14"/>
  <c r="A189" i="14"/>
  <c r="A916" i="14"/>
  <c r="A676" i="14"/>
  <c r="A842" i="14"/>
  <c r="A315" i="14"/>
  <c r="A902" i="14"/>
  <c r="A839" i="14"/>
  <c r="A524" i="14"/>
  <c r="A471" i="14"/>
  <c r="A510" i="14"/>
  <c r="A1239" i="14"/>
  <c r="A495" i="14"/>
  <c r="A248" i="14"/>
  <c r="A653" i="14"/>
  <c r="A1016" i="14"/>
  <c r="A972" i="14"/>
  <c r="A801" i="14"/>
  <c r="A442" i="14"/>
  <c r="A821" i="14"/>
  <c r="A613" i="14"/>
  <c r="A974" i="14"/>
  <c r="A802" i="14"/>
  <c r="A619" i="14"/>
  <c r="A229" i="14"/>
  <c r="A943" i="14"/>
  <c r="A748" i="14"/>
  <c r="A953" i="14"/>
  <c r="A464" i="14"/>
  <c r="A132" i="14"/>
  <c r="A746" i="14"/>
  <c r="A673" i="14"/>
  <c r="A191" i="14"/>
  <c r="A1319" i="14"/>
  <c r="A966" i="16"/>
  <c r="A1340" i="14"/>
  <c r="A955" i="14"/>
  <c r="A890" i="14"/>
  <c r="A1018" i="14"/>
  <c r="A819" i="14"/>
  <c r="A647" i="14"/>
  <c r="A314" i="14"/>
  <c r="A726" i="14"/>
  <c r="A1409" i="14"/>
  <c r="A791" i="14"/>
  <c r="A899" i="17"/>
  <c r="A138" i="14"/>
  <c r="A905" i="14"/>
  <c r="A699" i="14"/>
  <c r="A469" i="14"/>
  <c r="A1012" i="14"/>
  <c r="A198" i="14"/>
  <c r="A579" i="14"/>
  <c r="A971" i="14"/>
  <c r="A954" i="14"/>
  <c r="A445" i="14"/>
  <c r="A646" i="14"/>
  <c r="A863" i="14"/>
  <c r="A79" i="14"/>
  <c r="A490" i="14"/>
  <c r="A400" i="14"/>
  <c r="A512" i="14"/>
  <c r="A1341" i="14"/>
  <c r="A459" i="14"/>
  <c r="A570" i="14"/>
  <c r="A136" i="14"/>
  <c r="A745" i="14"/>
  <c r="A828" i="14"/>
  <c r="A472" i="14"/>
  <c r="A124" i="14"/>
  <c r="A129" i="14"/>
  <c r="A618" i="14"/>
  <c r="A457" i="14"/>
  <c r="A583" i="14"/>
  <c r="A898" i="14"/>
  <c r="A273" i="14"/>
  <c r="A249" i="14"/>
  <c r="A880" i="14"/>
  <c r="A455" i="14"/>
  <c r="A702" i="14"/>
  <c r="A799" i="14"/>
  <c r="A586" i="14"/>
  <c r="A382" i="14"/>
  <c r="A1407" i="14"/>
  <c r="A163" i="14"/>
  <c r="A304" i="14"/>
  <c r="A957" i="14"/>
  <c r="A577" i="14"/>
  <c r="A887" i="14"/>
  <c r="A848" i="14"/>
  <c r="A298" i="14"/>
  <c r="A810" i="17"/>
  <c r="A1126" i="14"/>
  <c r="A825" i="17"/>
  <c r="A978" i="14"/>
  <c r="A1119" i="14"/>
  <c r="A989" i="14"/>
  <c r="A1133" i="14"/>
  <c r="A48" i="14"/>
  <c r="A1154" i="14"/>
  <c r="A1055" i="14"/>
  <c r="A14" i="14"/>
  <c r="A982" i="14"/>
  <c r="B983" i="14" s="1"/>
  <c r="B984" i="14" s="1"/>
  <c r="A1152" i="14"/>
  <c r="A1291" i="14"/>
  <c r="A1030" i="14"/>
  <c r="A677" i="14"/>
  <c r="A951" i="14"/>
  <c r="A486" i="14"/>
  <c r="A306" i="14"/>
  <c r="A549" i="14"/>
  <c r="A250" i="14"/>
  <c r="A494" i="14"/>
  <c r="A822" i="14"/>
  <c r="B823" i="14" s="1"/>
  <c r="A873" i="17"/>
  <c r="A443" i="14"/>
  <c r="A587" i="14"/>
  <c r="A266" i="14"/>
  <c r="A588" i="14"/>
  <c r="A809" i="14"/>
  <c r="A731" i="14"/>
  <c r="A846" i="14"/>
  <c r="A781" i="14"/>
  <c r="A458" i="14"/>
  <c r="A224" i="14"/>
  <c r="A820" i="14"/>
  <c r="A483" i="14"/>
  <c r="A609" i="14"/>
  <c r="A876" i="14"/>
  <c r="A896" i="14"/>
  <c r="B897" i="14" s="1"/>
  <c r="A1023" i="14"/>
  <c r="A252" i="14"/>
  <c r="A195" i="14"/>
  <c r="A879" i="14"/>
  <c r="A311" i="14"/>
  <c r="A269" i="14"/>
  <c r="A300" i="14"/>
  <c r="A845" i="14"/>
  <c r="A1003" i="17"/>
  <c r="A305" i="14"/>
  <c r="A380" i="14"/>
  <c r="A1303" i="14"/>
  <c r="A12" i="14"/>
  <c r="A1307" i="14"/>
  <c r="A1027" i="14"/>
  <c r="A868" i="17"/>
  <c r="A47" i="14"/>
  <c r="A979" i="14"/>
  <c r="A1049" i="14"/>
  <c r="A811" i="17"/>
  <c r="A1304" i="14"/>
  <c r="A41" i="14"/>
  <c r="A842" i="17"/>
  <c r="A1135" i="14"/>
  <c r="A870" i="17"/>
  <c r="A1053" i="14"/>
  <c r="A554" i="14"/>
  <c r="B555" i="14" s="1"/>
  <c r="A251" i="14"/>
  <c r="A793" i="14"/>
  <c r="A256" i="14"/>
  <c r="A1010" i="14"/>
  <c r="A616" i="14"/>
  <c r="A808" i="14"/>
  <c r="A1019" i="14"/>
  <c r="A956" i="14"/>
  <c r="A674" i="14"/>
  <c r="A825" i="14"/>
  <c r="A1345" i="14"/>
  <c r="A221" i="14"/>
  <c r="A901" i="17"/>
  <c r="A435" i="14"/>
  <c r="A199" i="14"/>
  <c r="A516" i="14"/>
  <c r="A461" i="14"/>
  <c r="A172" i="14"/>
  <c r="B173" i="14" s="1"/>
  <c r="A169" i="14"/>
  <c r="A789" i="14"/>
  <c r="A295" i="14"/>
  <c r="A201" i="14"/>
  <c r="A553" i="14"/>
  <c r="A938" i="14"/>
  <c r="A525" i="14"/>
  <c r="A270" i="14"/>
  <c r="A511" i="14"/>
  <c r="A43" i="14"/>
  <c r="A45" i="14"/>
  <c r="A51" i="14"/>
  <c r="A1072" i="14"/>
  <c r="A1121" i="14"/>
  <c r="A1002" i="14"/>
  <c r="A1151" i="14"/>
  <c r="A1302" i="14"/>
  <c r="A1075" i="14"/>
  <c r="A977" i="14"/>
  <c r="A997" i="14"/>
  <c r="A1098" i="14"/>
  <c r="A1009" i="14"/>
  <c r="A1210" i="14"/>
  <c r="A844" i="17"/>
  <c r="A617" i="14"/>
  <c r="A278" i="14"/>
  <c r="A920" i="14"/>
  <c r="A297" i="14"/>
  <c r="A794" i="14"/>
  <c r="A1343" i="14"/>
  <c r="A882" i="14"/>
  <c r="A487" i="14"/>
  <c r="A349" i="14"/>
  <c r="A1073" i="16"/>
  <c r="A420" i="14"/>
  <c r="A615" i="14"/>
  <c r="A479" i="14"/>
  <c r="A900" i="17"/>
  <c r="A200" i="14"/>
  <c r="A463" i="14"/>
  <c r="A466" i="14"/>
  <c r="A313" i="14"/>
  <c r="A836" i="14"/>
  <c r="A620" i="14"/>
  <c r="B621" i="14" s="1"/>
  <c r="A877" i="14"/>
  <c r="A1214" i="14"/>
  <c r="A654" i="14"/>
  <c r="A568" i="14"/>
  <c r="A581" i="14"/>
  <c r="A230" i="14"/>
  <c r="A321" i="14"/>
  <c r="A575" i="14"/>
  <c r="A868" i="14"/>
  <c r="A226" i="14"/>
  <c r="A279" i="14"/>
  <c r="A318" i="14"/>
  <c r="A196" i="14"/>
  <c r="A805" i="14"/>
  <c r="A296" i="14"/>
  <c r="A320" i="14"/>
  <c r="A1155" i="14"/>
  <c r="A869" i="17"/>
  <c r="A1127" i="14"/>
  <c r="A72" i="14"/>
  <c r="A1292" i="14"/>
  <c r="A1097" i="14"/>
  <c r="A990" i="14"/>
  <c r="A998" i="14"/>
  <c r="B999" i="14" s="1"/>
  <c r="A1275" i="14"/>
  <c r="A1305" i="14"/>
  <c r="A15" i="14"/>
  <c r="A863" i="17"/>
  <c r="A1099" i="14"/>
  <c r="A1294" i="14"/>
  <c r="A517" i="14"/>
  <c r="A1344" i="14"/>
  <c r="A310" i="14"/>
  <c r="A228" i="14"/>
  <c r="A792" i="14"/>
  <c r="A1020" i="14"/>
  <c r="A170" i="14"/>
  <c r="A806" i="14"/>
  <c r="B807" i="14" s="1"/>
  <c r="A774" i="14"/>
  <c r="A254" i="14"/>
  <c r="A855" i="14"/>
  <c r="B856" i="14" s="1"/>
  <c r="B857" i="14" s="1"/>
  <c r="B858" i="14" s="1"/>
  <c r="B859" i="14" s="1"/>
  <c r="A947" i="14"/>
  <c r="A343" i="14"/>
  <c r="A381" i="14"/>
  <c r="A1327" i="14"/>
  <c r="A465" i="14"/>
  <c r="A574" i="14"/>
  <c r="A881" i="14"/>
  <c r="A434" i="14"/>
  <c r="A480" i="14"/>
  <c r="A167" i="14"/>
  <c r="A280" i="14"/>
  <c r="B281" i="14" s="1"/>
  <c r="A843" i="14"/>
  <c r="A467" i="14"/>
  <c r="B468" i="14" s="1"/>
  <c r="A734" i="14"/>
  <c r="A651" i="14"/>
  <c r="A970" i="14"/>
  <c r="A423" i="14"/>
  <c r="B424" i="14" s="1"/>
  <c r="B425" i="14" s="1"/>
  <c r="B426" i="14" s="1"/>
  <c r="A171" i="14"/>
  <c r="A316" i="14"/>
  <c r="A852" i="14"/>
  <c r="A834" i="14"/>
  <c r="A966" i="14"/>
  <c r="A830" i="14"/>
  <c r="A133" i="14"/>
  <c r="A832" i="14"/>
  <c r="A397" i="14"/>
  <c r="A546" i="14"/>
  <c r="A968" i="16"/>
  <c r="A496" i="14"/>
  <c r="A551" i="14"/>
  <c r="A965" i="14"/>
  <c r="A547" i="14"/>
  <c r="A301" i="14"/>
  <c r="A1156" i="14"/>
  <c r="B1157" i="14" s="1"/>
  <c r="A50" i="14"/>
  <c r="A1242" i="14"/>
  <c r="A1106" i="14"/>
  <c r="A36" i="14"/>
  <c r="A46" i="14"/>
  <c r="A8" i="14"/>
  <c r="A42" i="14"/>
  <c r="A995" i="14"/>
  <c r="A1124" i="14"/>
  <c r="A1213" i="14"/>
  <c r="A1134" i="14"/>
  <c r="A1259" i="14"/>
  <c r="A1274" i="14"/>
  <c r="A38" i="14"/>
  <c r="A518" i="14"/>
  <c r="A811" i="14"/>
  <c r="A548" i="14"/>
  <c r="A580" i="14"/>
  <c r="A914" i="14"/>
  <c r="A576" i="14"/>
  <c r="A921" i="14"/>
  <c r="A865" i="14"/>
  <c r="A130" i="14"/>
  <c r="A573" i="14"/>
  <c r="A1017" i="14"/>
  <c r="A827" i="14"/>
  <c r="B828" i="14" s="1"/>
  <c r="A704" i="16"/>
  <c r="A698" i="16"/>
  <c r="A10" i="16"/>
  <c r="A696" i="16"/>
  <c r="A705" i="16"/>
  <c r="A650" i="17"/>
  <c r="A662" i="17"/>
  <c r="A706" i="16"/>
  <c r="A699" i="16"/>
  <c r="A643" i="17"/>
  <c r="A690" i="16"/>
  <c r="A682" i="16"/>
  <c r="A701" i="16"/>
  <c r="A660" i="17"/>
  <c r="A693" i="16"/>
  <c r="A691" i="16"/>
  <c r="A641" i="17"/>
  <c r="A656" i="17"/>
  <c r="A692" i="16"/>
  <c r="A644" i="17"/>
  <c r="A659" i="17"/>
  <c r="A651" i="17"/>
  <c r="A653" i="17"/>
  <c r="A652" i="17"/>
  <c r="A637" i="17"/>
  <c r="B638" i="17" s="1"/>
  <c r="B639" i="17" s="1"/>
  <c r="B640" i="17" s="1"/>
  <c r="A657" i="17"/>
  <c r="A689" i="16"/>
  <c r="A658" i="17"/>
  <c r="A729" i="17"/>
  <c r="A649" i="17"/>
  <c r="A694" i="16"/>
  <c r="A661" i="17"/>
  <c r="A635" i="17"/>
  <c r="A646" i="17"/>
  <c r="A681" i="16"/>
  <c r="A695" i="16"/>
  <c r="A642" i="17"/>
  <c r="A697" i="16"/>
  <c r="B698" i="16" s="1"/>
  <c r="A654" i="17"/>
  <c r="A702" i="16"/>
  <c r="A680" i="16"/>
  <c r="A636" i="17"/>
  <c r="A703" i="16"/>
  <c r="A740" i="17"/>
  <c r="A683" i="16"/>
  <c r="A648" i="17"/>
  <c r="A688" i="16"/>
  <c r="A700" i="16"/>
  <c r="A655" i="17"/>
  <c r="A645" i="17"/>
  <c r="A647" i="17"/>
  <c r="A665" i="17"/>
  <c r="A680" i="17"/>
  <c r="A681" i="17"/>
  <c r="A682" i="17"/>
  <c r="A686" i="17"/>
  <c r="A714" i="16"/>
  <c r="A712" i="16"/>
  <c r="A741" i="16"/>
  <c r="A840" i="16"/>
  <c r="A801" i="16"/>
  <c r="B802" i="16" s="1"/>
  <c r="B803" i="16" s="1"/>
  <c r="A739" i="16"/>
  <c r="A679" i="17"/>
  <c r="A709" i="16"/>
  <c r="A786" i="16"/>
  <c r="A757" i="16"/>
  <c r="A839" i="16"/>
  <c r="A667" i="17"/>
  <c r="A738" i="16"/>
  <c r="A715" i="16"/>
  <c r="B716" i="16" s="1"/>
  <c r="A711" i="16"/>
  <c r="A685" i="17"/>
  <c r="A787" i="16"/>
  <c r="B788" i="16" s="1"/>
  <c r="A664" i="17"/>
  <c r="A797" i="16"/>
  <c r="B798" i="16" s="1"/>
  <c r="A742" i="16"/>
  <c r="A753" i="16"/>
  <c r="A707" i="16"/>
  <c r="A684" i="17"/>
  <c r="A755" i="16"/>
  <c r="A710" i="16"/>
  <c r="A678" i="17"/>
  <c r="A737" i="16"/>
  <c r="A663" i="17"/>
  <c r="A713" i="16"/>
  <c r="A668" i="17"/>
  <c r="B669" i="17" s="1"/>
  <c r="A806" i="16"/>
  <c r="B807" i="16" s="1"/>
  <c r="A785" i="16"/>
  <c r="A795" i="16"/>
  <c r="A792" i="16"/>
  <c r="A784" i="16"/>
  <c r="A794" i="16"/>
  <c r="A740" i="16"/>
  <c r="A736" i="16"/>
  <c r="A800" i="16"/>
  <c r="A796" i="16"/>
  <c r="A708" i="16"/>
  <c r="A683" i="17"/>
  <c r="A756" i="16"/>
  <c r="A754" i="16"/>
  <c r="A793" i="16"/>
  <c r="A666" i="17"/>
  <c r="A742" i="17"/>
  <c r="A851" i="16"/>
  <c r="A863" i="16"/>
  <c r="A901" i="16"/>
  <c r="A919" i="16"/>
  <c r="A709" i="17"/>
  <c r="A922" i="16"/>
  <c r="A745" i="17"/>
  <c r="A852" i="16"/>
  <c r="A916" i="16"/>
  <c r="A921" i="16"/>
  <c r="A887" i="16"/>
  <c r="A730" i="17"/>
  <c r="B731" i="17" s="1"/>
  <c r="A864" i="16"/>
  <c r="A725" i="17"/>
  <c r="A879" i="16"/>
  <c r="A747" i="17"/>
  <c r="B748" i="17" s="1"/>
  <c r="A727" i="17"/>
  <c r="A738" i="17"/>
  <c r="A689" i="17"/>
  <c r="B690" i="17" s="1"/>
  <c r="A757" i="17"/>
  <c r="A918" i="16"/>
  <c r="A896" i="16"/>
  <c r="A743" i="17"/>
  <c r="A888" i="16"/>
  <c r="A726" i="17"/>
  <c r="A889" i="16"/>
  <c r="A890" i="16"/>
  <c r="A687" i="17"/>
  <c r="A903" i="16"/>
  <c r="A865" i="16"/>
  <c r="A850" i="16"/>
  <c r="A876" i="16"/>
  <c r="A711" i="17"/>
  <c r="A759" i="17"/>
  <c r="B760" i="17" s="1"/>
  <c r="A917" i="16"/>
  <c r="A923" i="16"/>
  <c r="A744" i="17"/>
  <c r="A634" i="17"/>
  <c r="B635" i="17" s="1"/>
  <c r="A924" i="16"/>
  <c r="A737" i="17"/>
  <c r="A878" i="16"/>
  <c r="A899" i="16"/>
  <c r="A630" i="17"/>
  <c r="A739" i="17"/>
  <c r="A862" i="16"/>
  <c r="A728" i="17"/>
  <c r="A741" i="17"/>
  <c r="A710" i="17"/>
  <c r="A877" i="16"/>
  <c r="A920" i="16"/>
  <c r="A886" i="16"/>
  <c r="A900" i="16"/>
  <c r="A633" i="17"/>
  <c r="A902" i="16"/>
  <c r="A746" i="17"/>
  <c r="A632" i="17"/>
  <c r="A898" i="16"/>
  <c r="A758" i="17"/>
  <c r="A688" i="17"/>
  <c r="A853" i="16"/>
  <c r="A661" i="16"/>
  <c r="A623" i="17"/>
  <c r="A619" i="17"/>
  <c r="A675" i="16"/>
  <c r="A664" i="16"/>
  <c r="A665" i="16"/>
  <c r="A642" i="16"/>
  <c r="A600" i="17"/>
  <c r="A674" i="16"/>
  <c r="A618" i="17"/>
  <c r="A672" i="16"/>
  <c r="A626" i="17"/>
  <c r="A660" i="16"/>
  <c r="A659" i="16"/>
  <c r="A614" i="17"/>
  <c r="A613" i="17"/>
  <c r="A677" i="16"/>
  <c r="A667" i="16"/>
  <c r="A673" i="16"/>
  <c r="A625" i="17"/>
  <c r="A671" i="16"/>
  <c r="A976" i="16"/>
  <c r="A627" i="17"/>
  <c r="A612" i="17"/>
  <c r="A978" i="16"/>
  <c r="A662" i="16"/>
  <c r="A631" i="17"/>
  <c r="A977" i="16"/>
  <c r="A669" i="16"/>
  <c r="A647" i="16"/>
  <c r="A676" i="16"/>
  <c r="A617" i="17"/>
  <c r="A849" i="16"/>
  <c r="A645" i="16"/>
  <c r="A646" i="16"/>
  <c r="A624" i="17"/>
  <c r="A663" i="16"/>
  <c r="A629" i="17"/>
  <c r="A668" i="16"/>
  <c r="A621" i="17"/>
  <c r="A622" i="17"/>
  <c r="A610" i="17"/>
  <c r="A611" i="17"/>
  <c r="A616" i="17"/>
  <c r="A848" i="16"/>
  <c r="A644" i="16"/>
  <c r="A602" i="17"/>
  <c r="A603" i="17"/>
  <c r="B604" i="17" s="1"/>
  <c r="A628" i="17"/>
  <c r="A620" i="17"/>
  <c r="A615" i="17"/>
  <c r="A679" i="16"/>
  <c r="A643" i="16"/>
  <c r="A601" i="17"/>
  <c r="A666" i="16"/>
  <c r="A678" i="16"/>
  <c r="A670" i="16"/>
  <c r="B671" i="16" s="1"/>
  <c r="A575" i="17"/>
  <c r="A573" i="17"/>
  <c r="A571" i="17"/>
  <c r="A624" i="16"/>
  <c r="A620" i="16"/>
  <c r="A576" i="17"/>
  <c r="A569" i="17"/>
  <c r="A579" i="17"/>
  <c r="A625" i="16"/>
  <c r="A619" i="16"/>
  <c r="A622" i="16"/>
  <c r="A578" i="17"/>
  <c r="A614" i="16"/>
  <c r="B615" i="16" s="1"/>
  <c r="A617" i="16"/>
  <c r="A565" i="17"/>
  <c r="B566" i="17" s="1"/>
  <c r="A574" i="17"/>
  <c r="A564" i="17"/>
  <c r="A618" i="16"/>
  <c r="A577" i="17"/>
  <c r="A623" i="16"/>
  <c r="A572" i="17"/>
  <c r="A570" i="17"/>
  <c r="A621" i="16"/>
  <c r="B622" i="16" s="1"/>
  <c r="A582" i="17"/>
  <c r="A585" i="17"/>
  <c r="A581" i="17"/>
  <c r="A580" i="17"/>
  <c r="A626" i="16"/>
  <c r="A627" i="16"/>
  <c r="A584" i="17"/>
  <c r="A583" i="17"/>
  <c r="A628" i="16"/>
  <c r="A548" i="17"/>
  <c r="A547" i="17"/>
  <c r="A607" i="16"/>
  <c r="A545" i="17"/>
  <c r="A613" i="16"/>
  <c r="A635" i="16"/>
  <c r="A559" i="17"/>
  <c r="A633" i="16"/>
  <c r="A609" i="16"/>
  <c r="A631" i="16"/>
  <c r="A550" i="17"/>
  <c r="A546" i="17"/>
  <c r="A601" i="16"/>
  <c r="A553" i="17"/>
  <c r="A532" i="17"/>
  <c r="A629" i="16"/>
  <c r="A555" i="17"/>
  <c r="A606" i="16"/>
  <c r="A558" i="17"/>
  <c r="A549" i="17"/>
  <c r="A557" i="17"/>
  <c r="A604" i="16"/>
  <c r="A608" i="16"/>
  <c r="A602" i="16"/>
  <c r="A634" i="16"/>
  <c r="A610" i="16"/>
  <c r="A554" i="17"/>
  <c r="A552" i="17"/>
  <c r="A630" i="16"/>
  <c r="A632" i="16"/>
  <c r="A551" i="17"/>
  <c r="A603" i="16"/>
  <c r="A605" i="16"/>
  <c r="A556" i="17"/>
  <c r="A534" i="17"/>
  <c r="A512" i="17"/>
  <c r="A593" i="16"/>
  <c r="A589" i="17"/>
  <c r="A587" i="17"/>
  <c r="A526" i="17"/>
  <c r="A579" i="16"/>
  <c r="A540" i="17"/>
  <c r="A588" i="17"/>
  <c r="A636" i="16"/>
  <c r="A587" i="16"/>
  <c r="A516" i="17"/>
  <c r="A515" i="17"/>
  <c r="A568" i="16"/>
  <c r="A569" i="16"/>
  <c r="A640" i="16"/>
  <c r="A590" i="17"/>
  <c r="A566" i="16"/>
  <c r="A599" i="16"/>
  <c r="A578" i="16"/>
  <c r="A518" i="17"/>
  <c r="A589" i="16"/>
  <c r="A539" i="17"/>
  <c r="A598" i="17"/>
  <c r="A535" i="17"/>
  <c r="A508" i="17"/>
  <c r="A586" i="17"/>
  <c r="A533" i="17"/>
  <c r="A537" i="17"/>
  <c r="A595" i="16"/>
  <c r="A565" i="16"/>
  <c r="A588" i="16"/>
  <c r="A536" i="17"/>
  <c r="A581" i="16"/>
  <c r="B582" i="16" s="1"/>
  <c r="B583" i="16" s="1"/>
  <c r="A563" i="16"/>
  <c r="A543" i="17"/>
  <c r="A577" i="16"/>
  <c r="A571" i="16"/>
  <c r="A541" i="17"/>
  <c r="A511" i="17"/>
  <c r="A525" i="17"/>
  <c r="A591" i="17"/>
  <c r="A520" i="17"/>
  <c r="A544" i="17"/>
  <c r="A572" i="16"/>
  <c r="A599" i="17"/>
  <c r="A509" i="17"/>
  <c r="A600" i="16"/>
  <c r="A542" i="17"/>
  <c r="A507" i="17"/>
  <c r="A561" i="16"/>
  <c r="A510" i="17"/>
  <c r="A594" i="16"/>
  <c r="A590" i="16"/>
  <c r="A596" i="16"/>
  <c r="A506" i="17"/>
  <c r="A591" i="16"/>
  <c r="A527" i="17"/>
  <c r="A592" i="17"/>
  <c r="B593" i="17" s="1"/>
  <c r="A570" i="16"/>
  <c r="A592" i="16"/>
  <c r="A560" i="16"/>
  <c r="A519" i="17"/>
  <c r="A598" i="16"/>
  <c r="A538" i="17"/>
  <c r="A562" i="16"/>
  <c r="A597" i="16"/>
  <c r="A563" i="17"/>
  <c r="A517" i="17"/>
  <c r="B518" i="17" s="1"/>
  <c r="A567" i="16"/>
  <c r="A580" i="16"/>
  <c r="A564" i="16"/>
  <c r="A279" i="16"/>
  <c r="A523" i="17"/>
  <c r="A429" i="17"/>
  <c r="A452" i="17"/>
  <c r="A504" i="16"/>
  <c r="A468" i="17"/>
  <c r="A125" i="18"/>
  <c r="A415" i="17"/>
  <c r="B416" i="17" s="1"/>
  <c r="A503" i="16"/>
  <c r="A467" i="17"/>
  <c r="A414" i="17"/>
  <c r="A502" i="16"/>
  <c r="A466" i="17"/>
  <c r="A531" i="16"/>
  <c r="A451" i="17"/>
  <c r="A245" i="17"/>
  <c r="B246" i="17" s="1"/>
  <c r="A487" i="17"/>
  <c r="A481" i="16"/>
  <c r="A486" i="17"/>
  <c r="A453" i="17"/>
  <c r="A524" i="17"/>
  <c r="A465" i="17"/>
  <c r="A573" i="16"/>
  <c r="A240" i="17"/>
  <c r="A242" i="17"/>
  <c r="A470" i="17"/>
  <c r="A278" i="16"/>
  <c r="A243" i="17"/>
  <c r="A431" i="17"/>
  <c r="A244" i="17"/>
  <c r="A432" i="17"/>
  <c r="A480" i="16"/>
  <c r="A495" i="16"/>
  <c r="B496" i="16" s="1"/>
  <c r="B497" i="16" s="1"/>
  <c r="A447" i="17"/>
  <c r="A501" i="16"/>
  <c r="A493" i="16"/>
  <c r="A446" i="17"/>
  <c r="A241" i="17"/>
  <c r="A492" i="16"/>
  <c r="A445" i="17"/>
  <c r="A530" i="16"/>
  <c r="A430" i="17"/>
  <c r="A491" i="16"/>
  <c r="A529" i="16"/>
  <c r="A641" i="16"/>
  <c r="A522" i="17"/>
  <c r="A490" i="16"/>
  <c r="A433" i="17"/>
  <c r="B434" i="17" s="1"/>
  <c r="B435" i="17" s="1"/>
  <c r="B436" i="17" s="1"/>
  <c r="A478" i="16"/>
  <c r="A528" i="16"/>
  <c r="A576" i="16"/>
  <c r="A521" i="17"/>
  <c r="A281" i="16"/>
  <c r="A463" i="16"/>
  <c r="A506" i="16"/>
  <c r="A575" i="16"/>
  <c r="A514" i="17"/>
  <c r="A280" i="16"/>
  <c r="A471" i="17"/>
  <c r="B472" i="17" s="1"/>
  <c r="A462" i="16"/>
  <c r="A505" i="16"/>
  <c r="A469" i="17"/>
  <c r="A574" i="16"/>
  <c r="A479" i="16"/>
  <c r="A456" i="16"/>
  <c r="A408" i="17"/>
  <c r="A201" i="16"/>
  <c r="B202" i="16" s="1"/>
  <c r="A431" i="16"/>
  <c r="A411" i="17"/>
  <c r="A162" i="17"/>
  <c r="A199" i="16"/>
  <c r="A409" i="17"/>
  <c r="A457" i="16"/>
  <c r="A434" i="16"/>
  <c r="A455" i="16"/>
  <c r="A458" i="16"/>
  <c r="A91" i="18"/>
  <c r="A200" i="16"/>
  <c r="A198" i="16"/>
  <c r="A206" i="18"/>
  <c r="A432" i="16"/>
  <c r="A161" i="17"/>
  <c r="A430" i="16"/>
  <c r="A410" i="17"/>
  <c r="A41" i="16"/>
  <c r="A453" i="16"/>
  <c r="A433" i="16"/>
  <c r="A454" i="16"/>
  <c r="A93" i="18"/>
  <c r="B94" i="18" s="1"/>
  <c r="A395" i="17"/>
  <c r="A92" i="18"/>
  <c r="A207" i="18"/>
  <c r="A160" i="17"/>
  <c r="A163" i="17"/>
  <c r="B164" i="17" s="1"/>
  <c r="A68" i="17"/>
  <c r="A365" i="17"/>
  <c r="A17" i="16"/>
  <c r="A361" i="17"/>
  <c r="A364" i="17"/>
  <c r="A42" i="16"/>
  <c r="A349" i="17"/>
  <c r="A372" i="17"/>
  <c r="A371" i="17"/>
  <c r="A369" i="17"/>
  <c r="A368" i="17"/>
  <c r="A367" i="17"/>
  <c r="A362" i="17"/>
  <c r="A350" i="17"/>
  <c r="B351" i="17" s="1"/>
  <c r="A373" i="17"/>
  <c r="B374" i="17" s="1"/>
  <c r="A366" i="17"/>
  <c r="A370" i="17"/>
  <c r="A363" i="17"/>
  <c r="A360" i="17"/>
  <c r="A15" i="16"/>
  <c r="A348" i="17"/>
  <c r="A65" i="17"/>
  <c r="A50" i="16"/>
  <c r="A3" i="11"/>
  <c r="A95" i="16"/>
  <c r="A37" i="17"/>
  <c r="A18" i="17"/>
  <c r="A4" i="11"/>
  <c r="A12" i="17"/>
  <c r="A15" i="17"/>
  <c r="A14" i="17"/>
  <c r="A13" i="16"/>
  <c r="A9" i="17"/>
  <c r="A11" i="17"/>
  <c r="A36" i="17"/>
  <c r="A39" i="17"/>
  <c r="A44" i="16"/>
  <c r="A12" i="16"/>
  <c r="A276" i="16"/>
  <c r="A8" i="17"/>
  <c r="A40" i="17"/>
  <c r="A19" i="16"/>
  <c r="A43" i="16"/>
  <c r="A42" i="17"/>
  <c r="A16" i="17"/>
  <c r="A4" i="18"/>
  <c r="A17" i="17"/>
  <c r="A16" i="16"/>
  <c r="A11" i="16"/>
  <c r="A46" i="16"/>
  <c r="A3" i="18"/>
  <c r="A13" i="17"/>
  <c r="A349" i="16"/>
  <c r="A332" i="17"/>
  <c r="A67" i="17"/>
  <c r="A49" i="16"/>
  <c r="A147" i="17"/>
  <c r="A30" i="18"/>
  <c r="A48" i="16"/>
  <c r="A503" i="17"/>
  <c r="A539" i="16"/>
  <c r="A408" i="16"/>
  <c r="A351" i="16"/>
  <c r="A371" i="16"/>
  <c r="A179" i="18"/>
  <c r="A325" i="17"/>
  <c r="A124" i="18"/>
  <c r="A108" i="18"/>
  <c r="A410" i="16"/>
  <c r="A372" i="16"/>
  <c r="A151" i="18"/>
  <c r="A310" i="17"/>
  <c r="B311" i="17" s="1"/>
  <c r="B312" i="17" s="1"/>
  <c r="A350" i="16"/>
  <c r="A461" i="16"/>
  <c r="A191" i="18"/>
  <c r="A324" i="17"/>
  <c r="A375" i="16"/>
  <c r="A192" i="18"/>
  <c r="A307" i="17"/>
  <c r="A114" i="18"/>
  <c r="A80" i="18"/>
  <c r="A290" i="17"/>
  <c r="B291" i="17" s="1"/>
  <c r="A168" i="18"/>
  <c r="A305" i="17"/>
  <c r="A342" i="17"/>
  <c r="A178" i="18"/>
  <c r="A368" i="16"/>
  <c r="A169" i="18"/>
  <c r="A306" i="17"/>
  <c r="A170" i="18"/>
  <c r="A428" i="16"/>
  <c r="A300" i="17"/>
  <c r="A71" i="16"/>
  <c r="A194" i="16"/>
  <c r="A81" i="18"/>
  <c r="A38" i="18"/>
  <c r="A62" i="17"/>
  <c r="A180" i="18"/>
  <c r="B181" i="18" s="1"/>
  <c r="A288" i="17"/>
  <c r="A414" i="16"/>
  <c r="B415" i="16" s="1"/>
  <c r="A161" i="18"/>
  <c r="A374" i="16"/>
  <c r="A427" i="16"/>
  <c r="A297" i="17"/>
  <c r="A406" i="16"/>
  <c r="A413" i="17"/>
  <c r="A344" i="16"/>
  <c r="A92" i="16"/>
  <c r="A64" i="18"/>
  <c r="A39" i="18"/>
  <c r="B40" i="18" s="1"/>
  <c r="A376" i="16"/>
  <c r="A298" i="17"/>
  <c r="A370" i="16"/>
  <c r="A394" i="16"/>
  <c r="A354" i="16"/>
  <c r="A395" i="16"/>
  <c r="B396" i="16" s="1"/>
  <c r="A331" i="17"/>
  <c r="A293" i="16"/>
  <c r="A46" i="18"/>
  <c r="A148" i="17"/>
  <c r="A172" i="16"/>
  <c r="A336" i="16"/>
  <c r="A403" i="16"/>
  <c r="A342" i="16"/>
  <c r="A205" i="18"/>
  <c r="A405" i="16"/>
  <c r="A504" i="17"/>
  <c r="A289" i="17"/>
  <c r="A402" i="16"/>
  <c r="A348" i="16"/>
  <c r="A328" i="17"/>
  <c r="A505" i="17"/>
  <c r="A412" i="17"/>
  <c r="A309" i="17"/>
  <c r="A341" i="17"/>
  <c r="A60" i="17"/>
  <c r="A208" i="16"/>
  <c r="A73" i="16"/>
  <c r="A393" i="17"/>
  <c r="A407" i="16"/>
  <c r="A329" i="17"/>
  <c r="A295" i="17"/>
  <c r="A326" i="17"/>
  <c r="A347" i="16"/>
  <c r="A152" i="18"/>
  <c r="B153" i="18" s="1"/>
  <c r="B154" i="18" s="1"/>
  <c r="A299" i="17"/>
  <c r="A308" i="17"/>
  <c r="A392" i="17"/>
  <c r="A334" i="17"/>
  <c r="B335" i="17" s="1"/>
  <c r="B336" i="17" s="1"/>
  <c r="A157" i="18"/>
  <c r="A379" i="16"/>
  <c r="A304" i="17"/>
  <c r="A460" i="16"/>
  <c r="A104" i="16"/>
  <c r="A82" i="18"/>
  <c r="A195" i="16"/>
  <c r="A171" i="16"/>
  <c r="A355" i="16"/>
  <c r="A513" i="17"/>
  <c r="A302" i="17"/>
  <c r="A296" i="17"/>
  <c r="A333" i="17"/>
  <c r="A327" i="17"/>
  <c r="A345" i="16"/>
  <c r="A343" i="16"/>
  <c r="A303" i="17"/>
  <c r="A459" i="16"/>
  <c r="A188" i="18"/>
  <c r="A356" i="16"/>
  <c r="B357" i="16" s="1"/>
  <c r="A413" i="16"/>
  <c r="A209" i="16"/>
  <c r="A63" i="17"/>
  <c r="A177" i="18"/>
  <c r="A158" i="18"/>
  <c r="A401" i="16"/>
  <c r="A411" i="16"/>
  <c r="A353" i="16"/>
  <c r="A404" i="16"/>
  <c r="A330" i="17"/>
  <c r="A412" i="16"/>
  <c r="A171" i="18"/>
  <c r="A43" i="17"/>
  <c r="B44" i="17" s="1"/>
  <c r="A51" i="16"/>
  <c r="B52" i="16" s="1"/>
  <c r="B53" i="16" s="1"/>
  <c r="A211" i="16"/>
  <c r="A40" i="16"/>
  <c r="A66" i="17"/>
  <c r="A10" i="17"/>
  <c r="A373" i="16"/>
  <c r="A367" i="16"/>
  <c r="A391" i="17"/>
  <c r="A187" i="18"/>
  <c r="A394" i="17"/>
  <c r="A176" i="18"/>
  <c r="A488" i="17"/>
  <c r="B489" i="17" s="1"/>
  <c r="A392" i="16"/>
  <c r="A160" i="18"/>
  <c r="A98" i="18"/>
  <c r="A210" i="16"/>
  <c r="A64" i="17"/>
  <c r="A144" i="18"/>
  <c r="A190" i="18"/>
  <c r="A429" i="16"/>
  <c r="A380" i="16"/>
  <c r="A377" i="16"/>
  <c r="A378" i="16"/>
  <c r="A501" i="17"/>
  <c r="A159" i="18"/>
  <c r="A409" i="16"/>
  <c r="A538" i="16"/>
  <c r="A502" i="17"/>
  <c r="A369" i="16"/>
  <c r="A294" i="17"/>
  <c r="A540" i="16"/>
  <c r="A393" i="16"/>
  <c r="A541" i="16"/>
  <c r="A162" i="18"/>
  <c r="B163" i="18" s="1"/>
  <c r="B164" i="18" s="1"/>
  <c r="A150" i="18"/>
  <c r="A301" i="17"/>
  <c r="A352" i="16"/>
  <c r="A63" i="18"/>
  <c r="A174" i="17"/>
  <c r="A41" i="17"/>
  <c r="A115" i="16"/>
  <c r="A23" i="18"/>
  <c r="A101" i="17"/>
  <c r="A173" i="17"/>
  <c r="A60" i="18"/>
  <c r="A137" i="16"/>
  <c r="A61" i="18"/>
  <c r="A10" i="18"/>
  <c r="A62" i="18"/>
  <c r="A248" i="16"/>
  <c r="A213" i="17"/>
  <c r="A56" i="18"/>
  <c r="A153" i="17"/>
  <c r="A145" i="18"/>
  <c r="A75" i="16"/>
  <c r="A170" i="16"/>
  <c r="A131" i="17"/>
  <c r="A74" i="16"/>
  <c r="A47" i="18"/>
  <c r="A105" i="17"/>
  <c r="A169" i="16"/>
  <c r="A249" i="16"/>
  <c r="A214" i="17"/>
  <c r="A172" i="17"/>
  <c r="A167" i="16"/>
  <c r="A87" i="18"/>
  <c r="A191" i="16"/>
  <c r="A251" i="16"/>
  <c r="A252" i="16"/>
  <c r="A9" i="16"/>
  <c r="A9" i="18"/>
  <c r="A105" i="16"/>
  <c r="A108" i="17"/>
  <c r="A189" i="16"/>
  <c r="A111" i="16"/>
  <c r="A45" i="16"/>
  <c r="A177" i="16"/>
  <c r="A58" i="18"/>
  <c r="A209" i="17"/>
  <c r="A35" i="17"/>
  <c r="A106" i="17"/>
  <c r="A117" i="17"/>
  <c r="A192" i="16"/>
  <c r="A116" i="16"/>
  <c r="A250" i="16"/>
  <c r="A18" i="16"/>
  <c r="A14" i="16"/>
  <c r="A142" i="18"/>
  <c r="A168" i="16"/>
  <c r="A88" i="18"/>
  <c r="A129" i="18"/>
  <c r="A132" i="16"/>
  <c r="A134" i="16"/>
  <c r="A211" i="17"/>
  <c r="A83" i="18"/>
  <c r="A136" i="16"/>
  <c r="A57" i="18"/>
  <c r="A253" i="16"/>
  <c r="A113" i="18"/>
  <c r="A100" i="17"/>
  <c r="A109" i="16"/>
  <c r="A8" i="18"/>
  <c r="A48" i="18"/>
  <c r="A180" i="16"/>
  <c r="B181" i="16" s="1"/>
  <c r="A190" i="16"/>
  <c r="A155" i="17"/>
  <c r="A210" i="17"/>
  <c r="A7" i="17"/>
  <c r="B7" i="17" s="1"/>
  <c r="A47" i="16"/>
  <c r="A133" i="16"/>
  <c r="A116" i="17"/>
  <c r="A137" i="18"/>
  <c r="A8" i="16"/>
  <c r="A212" i="17"/>
  <c r="A38" i="17"/>
  <c r="A114" i="16"/>
  <c r="A178" i="16"/>
  <c r="A135" i="16"/>
  <c r="A118" i="17"/>
  <c r="A327" i="16"/>
  <c r="A58" i="17"/>
  <c r="A6" i="16"/>
  <c r="A91" i="16"/>
  <c r="A89" i="17"/>
  <c r="A74" i="18"/>
  <c r="A177" i="17"/>
  <c r="A72" i="18"/>
  <c r="A89" i="18"/>
  <c r="A128" i="17"/>
  <c r="A157" i="17"/>
  <c r="A153" i="16"/>
  <c r="A339" i="16"/>
  <c r="B340" i="16" s="1"/>
  <c r="B341" i="16" s="1"/>
  <c r="A241" i="16"/>
  <c r="A31" i="18"/>
  <c r="A28" i="18"/>
  <c r="A93" i="17"/>
  <c r="A213" i="16"/>
  <c r="A176" i="16"/>
  <c r="A338" i="16"/>
  <c r="A246" i="16"/>
  <c r="A180" i="17"/>
  <c r="A334" i="16"/>
  <c r="A143" i="18"/>
  <c r="A19" i="18"/>
  <c r="A146" i="16"/>
  <c r="A150" i="16"/>
  <c r="A346" i="17"/>
  <c r="A149" i="18"/>
  <c r="A99" i="18"/>
  <c r="A217" i="16"/>
  <c r="A2" i="17"/>
  <c r="A59" i="18"/>
  <c r="A148" i="16"/>
  <c r="A154" i="17"/>
  <c r="A174" i="16"/>
  <c r="A112" i="16"/>
  <c r="A344" i="17"/>
  <c r="A3" i="17"/>
  <c r="A94" i="16"/>
  <c r="A88" i="17"/>
  <c r="A89" i="16"/>
  <c r="A135" i="18"/>
  <c r="A156" i="17"/>
  <c r="A126" i="17"/>
  <c r="A559" i="16"/>
  <c r="A218" i="16"/>
  <c r="A101" i="18"/>
  <c r="A61" i="17"/>
  <c r="A70" i="16"/>
  <c r="A159" i="17"/>
  <c r="A149" i="16"/>
  <c r="A129" i="17"/>
  <c r="A286" i="17"/>
  <c r="A4" i="16"/>
  <c r="A72" i="16"/>
  <c r="A178" i="17"/>
  <c r="A73" i="18"/>
  <c r="A176" i="17"/>
  <c r="A333" i="16"/>
  <c r="A2" i="16"/>
  <c r="A91" i="17"/>
  <c r="A212" i="16"/>
  <c r="A147" i="16"/>
  <c r="A152" i="16"/>
  <c r="A110" i="16"/>
  <c r="A238" i="16"/>
  <c r="A29" i="18"/>
  <c r="A3" i="16"/>
  <c r="A271" i="17"/>
  <c r="B272" i="17" s="1"/>
  <c r="A335" i="16"/>
  <c r="A90" i="18"/>
  <c r="A214" i="16"/>
  <c r="A127" i="17"/>
  <c r="A4" i="17"/>
  <c r="A93" i="16"/>
  <c r="A90" i="16"/>
  <c r="A2" i="14"/>
  <c r="A57" i="17"/>
  <c r="A133" i="18"/>
  <c r="B134" i="18" s="1"/>
  <c r="A278" i="17"/>
  <c r="A149" i="17"/>
  <c r="B150" i="17" s="1"/>
  <c r="A119" i="17"/>
  <c r="A59" i="17"/>
  <c r="A92" i="17"/>
  <c r="A138" i="18"/>
  <c r="A216" i="16"/>
  <c r="A146" i="18"/>
  <c r="B147" i="18" s="1"/>
  <c r="B148" i="18" s="1"/>
  <c r="A88" i="16"/>
  <c r="A175" i="17"/>
  <c r="A20" i="18"/>
  <c r="A158" i="17"/>
  <c r="A151" i="16"/>
  <c r="A308" i="16"/>
  <c r="A197" i="16"/>
  <c r="A196" i="16"/>
  <c r="A5" i="16"/>
  <c r="A215" i="16"/>
  <c r="A179" i="17"/>
  <c r="A102" i="18"/>
  <c r="A100" i="18"/>
  <c r="A332" i="16"/>
  <c r="A90" i="17"/>
  <c r="A199" i="17"/>
  <c r="A329" i="16"/>
  <c r="A200" i="17"/>
  <c r="A311" i="16"/>
  <c r="B312" i="16" s="1"/>
  <c r="A227" i="16"/>
  <c r="A267" i="17"/>
  <c r="A239" i="17"/>
  <c r="A243" i="16"/>
  <c r="A109" i="18"/>
  <c r="A240" i="16"/>
  <c r="A274" i="16"/>
  <c r="A247" i="16"/>
  <c r="A257" i="17"/>
  <c r="B258" i="17" s="1"/>
  <c r="A202" i="17"/>
  <c r="A279" i="17"/>
  <c r="A207" i="17"/>
  <c r="A224" i="16"/>
  <c r="A345" i="17"/>
  <c r="A269" i="17"/>
  <c r="A319" i="16"/>
  <c r="A238" i="17"/>
  <c r="A270" i="17"/>
  <c r="A309" i="16"/>
  <c r="A275" i="16"/>
  <c r="A181" i="17"/>
  <c r="A299" i="16"/>
  <c r="A236" i="17"/>
  <c r="A237" i="16"/>
  <c r="A260" i="17"/>
  <c r="A239" i="16"/>
  <c r="A188" i="17"/>
  <c r="B189" i="17" s="1"/>
  <c r="A337" i="16"/>
  <c r="A185" i="17"/>
  <c r="A317" i="16"/>
  <c r="A183" i="17"/>
  <c r="A193" i="16"/>
  <c r="A343" i="17"/>
  <c r="A204" i="17"/>
  <c r="A266" i="17"/>
  <c r="A184" i="17"/>
  <c r="A110" i="18"/>
  <c r="A261" i="17"/>
  <c r="A228" i="16"/>
  <c r="B229" i="16" s="1"/>
  <c r="A125" i="17"/>
  <c r="A107" i="17"/>
  <c r="A287" i="17"/>
  <c r="A195" i="17"/>
  <c r="A186" i="17"/>
  <c r="A205" i="17"/>
  <c r="A300" i="16"/>
  <c r="A237" i="17"/>
  <c r="A298" i="16"/>
  <c r="A244" i="16"/>
  <c r="A220" i="16"/>
  <c r="A234" i="17"/>
  <c r="A328" i="16"/>
  <c r="A222" i="16"/>
  <c r="A111" i="18"/>
  <c r="A235" i="17"/>
  <c r="A331" i="16"/>
  <c r="A242" i="16"/>
  <c r="A318" i="16"/>
  <c r="A208" i="17"/>
  <c r="A226" i="16"/>
  <c r="A124" i="17"/>
  <c r="A390" i="17"/>
  <c r="A542" i="16"/>
  <c r="B543" i="16" s="1"/>
  <c r="A221" i="16"/>
  <c r="A310" i="16"/>
  <c r="A203" i="17"/>
  <c r="A225" i="16"/>
  <c r="A112" i="18"/>
  <c r="A321" i="16"/>
  <c r="A196" i="17"/>
  <c r="A130" i="17"/>
  <c r="A113" i="16"/>
  <c r="A280" i="17"/>
  <c r="A281" i="17"/>
  <c r="A223" i="16"/>
  <c r="A197" i="17"/>
  <c r="A268" i="17"/>
  <c r="A201" i="17"/>
  <c r="A245" i="16"/>
  <c r="A198" i="17"/>
  <c r="A182" i="17"/>
  <c r="A330" i="16"/>
  <c r="A175" i="16"/>
  <c r="A347" i="17"/>
  <c r="A296" i="16"/>
  <c r="A262" i="17"/>
  <c r="A301" i="16"/>
  <c r="A219" i="16"/>
  <c r="A320" i="16"/>
  <c r="A206" i="17"/>
  <c r="A297" i="16"/>
  <c r="A187" i="17"/>
  <c r="B35" i="18" l="1"/>
  <c r="B36" i="18" s="1"/>
  <c r="B37" i="18" s="1"/>
  <c r="B172" i="18"/>
  <c r="B65" i="18"/>
  <c r="B121" i="18"/>
  <c r="B122" i="18" s="1"/>
  <c r="B123" i="18" s="1"/>
  <c r="B358" i="18"/>
  <c r="B359" i="18" s="1"/>
  <c r="B202" i="18"/>
  <c r="B246" i="18"/>
  <c r="B342" i="18"/>
  <c r="B375" i="17"/>
  <c r="B376" i="17" s="1"/>
  <c r="B282" i="17"/>
  <c r="B283" i="17" s="1"/>
  <c r="B192" i="17"/>
  <c r="B104" i="17"/>
  <c r="B704" i="17"/>
  <c r="B313" i="17"/>
  <c r="B528" i="17"/>
  <c r="B529" i="17" s="1"/>
  <c r="B530" i="17" s="1"/>
  <c r="B531" i="17" s="1"/>
  <c r="B567" i="17"/>
  <c r="B568" i="17" s="1"/>
  <c r="B151" i="17"/>
  <c r="B152" i="17" s="1"/>
  <c r="B417" i="17"/>
  <c r="B418" i="17" s="1"/>
  <c r="B419" i="17" s="1"/>
  <c r="B676" i="17"/>
  <c r="B677" i="17" s="1"/>
  <c r="B670" i="17"/>
  <c r="B673" i="17"/>
  <c r="B158" i="16"/>
  <c r="B266" i="16"/>
  <c r="B267" i="16" s="1"/>
  <c r="B637" i="16"/>
  <c r="B107" i="16"/>
  <c r="B782" i="16"/>
  <c r="B783" i="16" s="1"/>
  <c r="B399" i="16"/>
  <c r="B85" i="16"/>
  <c r="B86" i="16" s="1"/>
  <c r="B87" i="16" s="1"/>
  <c r="B66" i="16"/>
  <c r="B67" i="16" s="1"/>
  <c r="B68" i="16" s="1"/>
  <c r="B69" i="16" s="1"/>
  <c r="B521" i="16"/>
  <c r="B388" i="16"/>
  <c r="B397" i="16"/>
  <c r="B398" i="16" s="1"/>
  <c r="B482" i="16"/>
  <c r="B483" i="16" s="1"/>
  <c r="B484" i="16" s="1"/>
  <c r="B485" i="16" s="1"/>
  <c r="B368" i="15"/>
  <c r="B248" i="15"/>
  <c r="B386" i="15"/>
  <c r="B218" i="15"/>
  <c r="B202" i="15"/>
  <c r="B302" i="15"/>
  <c r="B311" i="15"/>
  <c r="B312" i="15" s="1"/>
  <c r="B560" i="15"/>
  <c r="B412" i="15"/>
  <c r="B413" i="15" s="1"/>
  <c r="B414" i="15" s="1"/>
  <c r="B415" i="15" s="1"/>
  <c r="B416" i="15" s="1"/>
  <c r="B417" i="15" s="1"/>
  <c r="B539" i="15"/>
  <c r="B540" i="15" s="1"/>
  <c r="B550" i="15"/>
  <c r="B668" i="14"/>
  <c r="B383" i="14"/>
  <c r="B261" i="14"/>
  <c r="B262" i="14" s="1"/>
  <c r="B1087" i="14"/>
  <c r="B1128" i="14"/>
  <c r="B468" i="16"/>
  <c r="B351" i="18"/>
  <c r="B1172" i="14"/>
  <c r="B361" i="18"/>
  <c r="B362" i="18" s="1"/>
  <c r="B364" i="18"/>
  <c r="B365" i="18" s="1"/>
  <c r="B366" i="18"/>
  <c r="B239" i="11"/>
  <c r="B240" i="11" s="1"/>
  <c r="B233" i="11"/>
  <c r="B234" i="11" s="1"/>
  <c r="B773" i="17"/>
  <c r="B611" i="15"/>
  <c r="B622" i="15"/>
  <c r="B623" i="15" s="1"/>
  <c r="B225" i="11"/>
  <c r="B431" i="15"/>
  <c r="B96" i="16"/>
  <c r="B193" i="17"/>
  <c r="B194" i="17" s="1"/>
  <c r="B669" i="14"/>
  <c r="B589" i="15"/>
  <c r="B62" i="16"/>
  <c r="B338" i="17"/>
  <c r="B339" i="17" s="1"/>
  <c r="B340" i="17" s="1"/>
  <c r="B80" i="11"/>
  <c r="B214" i="15"/>
  <c r="B215" i="15" s="1"/>
  <c r="B255" i="18"/>
  <c r="B256" i="18" s="1"/>
  <c r="B162" i="11"/>
  <c r="B616" i="15"/>
  <c r="B126" i="18"/>
  <c r="B127" i="18" s="1"/>
  <c r="B325" i="14"/>
  <c r="B326" i="14" s="1"/>
  <c r="B410" i="14"/>
  <c r="B522" i="16"/>
  <c r="B396" i="17"/>
  <c r="B397" i="17" s="1"/>
  <c r="B398" i="17" s="1"/>
  <c r="B464" i="16"/>
  <c r="B203" i="18"/>
  <c r="B204" i="18" s="1"/>
  <c r="B721" i="17"/>
  <c r="B722" i="17" s="1"/>
  <c r="B723" i="17" s="1"/>
  <c r="B724" i="17" s="1"/>
  <c r="B781" i="17"/>
  <c r="B782" i="17" s="1"/>
  <c r="B783" i="17" s="1"/>
  <c r="B784" i="17" s="1"/>
  <c r="B785" i="17" s="1"/>
  <c r="B786" i="17" s="1"/>
  <c r="B787" i="17"/>
  <c r="B790" i="17"/>
  <c r="B791" i="17" s="1"/>
  <c r="B792" i="17" s="1"/>
  <c r="B165" i="17"/>
  <c r="B166" i="17" s="1"/>
  <c r="B167" i="17" s="1"/>
  <c r="B338" i="15"/>
  <c r="B537" i="15"/>
  <c r="B317" i="18"/>
  <c r="B425" i="17"/>
  <c r="B426" i="17" s="1"/>
  <c r="B214" i="11"/>
  <c r="B227" i="11"/>
  <c r="B817" i="16"/>
  <c r="B193" i="18"/>
  <c r="B194" i="18" s="1"/>
  <c r="B195" i="18" s="1"/>
  <c r="B237" i="18"/>
  <c r="B238" i="18" s="1"/>
  <c r="B239" i="18" s="1"/>
  <c r="B503" i="14"/>
  <c r="B1057" i="14"/>
  <c r="B457" i="17"/>
  <c r="B458" i="17" s="1"/>
  <c r="B459" i="17" s="1"/>
  <c r="B460" i="17" s="1"/>
  <c r="B461" i="17" s="1"/>
  <c r="B378" i="15"/>
  <c r="B603" i="15"/>
  <c r="B736" i="17"/>
  <c r="B229" i="11"/>
  <c r="B777" i="17"/>
  <c r="B302" i="16"/>
  <c r="B303" i="16" s="1"/>
  <c r="B304" i="16" s="1"/>
  <c r="B305" i="16" s="1"/>
  <c r="B101" i="16"/>
  <c r="B50" i="17"/>
  <c r="B579" i="15"/>
  <c r="B580" i="15" s="1"/>
  <c r="B581" i="15" s="1"/>
  <c r="B582" i="15" s="1"/>
  <c r="B583" i="15" s="1"/>
  <c r="B584" i="15" s="1"/>
  <c r="B585" i="15" s="1"/>
  <c r="B39" i="11"/>
  <c r="B1198" i="14"/>
  <c r="B1199" i="14" s="1"/>
  <c r="B1200" i="14" s="1"/>
  <c r="B1201" i="14" s="1"/>
  <c r="B1202" i="14" s="1"/>
  <c r="B242" i="18"/>
  <c r="B243" i="18" s="1"/>
  <c r="B793" i="17"/>
  <c r="B794" i="17" s="1"/>
  <c r="B774" i="17"/>
  <c r="B775" i="17" s="1"/>
  <c r="B776" i="17" s="1"/>
  <c r="B473" i="16"/>
  <c r="B474" i="16" s="1"/>
  <c r="B475" i="16" s="1"/>
  <c r="B476" i="16" s="1"/>
  <c r="B477" i="16" s="1"/>
  <c r="B322" i="16"/>
  <c r="B323" i="16" s="1"/>
  <c r="B324" i="16" s="1"/>
  <c r="B325" i="16" s="1"/>
  <c r="B326" i="16" s="1"/>
  <c r="B548" i="16"/>
  <c r="B549" i="16" s="1"/>
  <c r="B550" i="16" s="1"/>
  <c r="B551" i="16" s="1"/>
  <c r="B552" i="16" s="1"/>
  <c r="B553" i="16" s="1"/>
  <c r="B554" i="16" s="1"/>
  <c r="B833" i="16"/>
  <c r="B648" i="16"/>
  <c r="B649" i="16" s="1"/>
  <c r="B650" i="16" s="1"/>
  <c r="B651" i="16" s="1"/>
  <c r="B652" i="16" s="1"/>
  <c r="B653" i="16" s="1"/>
  <c r="B654" i="16" s="1"/>
  <c r="B532" i="16"/>
  <c r="B533" i="16" s="1"/>
  <c r="B534" i="16" s="1"/>
  <c r="B381" i="16"/>
  <c r="B382" i="16" s="1"/>
  <c r="B383" i="16" s="1"/>
  <c r="B384" i="16" s="1"/>
  <c r="B385" i="16" s="1"/>
  <c r="B386" i="16" s="1"/>
  <c r="B387" i="16" s="1"/>
  <c r="B498" i="16"/>
  <c r="B499" i="16" s="1"/>
  <c r="B500" i="16" s="1"/>
  <c r="B445" i="16"/>
  <c r="B446" i="16" s="1"/>
  <c r="B447" i="16" s="1"/>
  <c r="B448" i="16" s="1"/>
  <c r="B450" i="16"/>
  <c r="B451" i="16" s="1"/>
  <c r="B452" i="16" s="1"/>
  <c r="B820" i="16"/>
  <c r="B611" i="16"/>
  <c r="B612" i="16" s="1"/>
  <c r="B674" i="16"/>
  <c r="B749" i="16"/>
  <c r="B750" i="16" s="1"/>
  <c r="B751" i="16" s="1"/>
  <c r="B752" i="16" s="1"/>
  <c r="B507" i="16"/>
  <c r="B508" i="16" s="1"/>
  <c r="B509" i="16" s="1"/>
  <c r="B510" i="16" s="1"/>
  <c r="B511" i="16" s="1"/>
  <c r="B512" i="16" s="1"/>
  <c r="B513" i="16" s="1"/>
  <c r="B514" i="16" s="1"/>
  <c r="B515" i="16" s="1"/>
  <c r="B823" i="16"/>
  <c r="B824" i="16" s="1"/>
  <c r="B825" i="16" s="1"/>
  <c r="B826" i="16" s="1"/>
  <c r="B499" i="15"/>
  <c r="B233" i="15"/>
  <c r="B234" i="15" s="1"/>
  <c r="B286" i="15"/>
  <c r="B287" i="15" s="1"/>
  <c r="B288" i="15" s="1"/>
  <c r="B289" i="15" s="1"/>
  <c r="B290" i="15" s="1"/>
  <c r="B291" i="15" s="1"/>
  <c r="B292" i="15" s="1"/>
  <c r="B293" i="15" s="1"/>
  <c r="B294" i="15" s="1"/>
  <c r="B557" i="15"/>
  <c r="B224" i="15"/>
  <c r="B225" i="15" s="1"/>
  <c r="B206" i="15"/>
  <c r="B260" i="15"/>
  <c r="B261" i="15" s="1"/>
  <c r="B574" i="15"/>
  <c r="B575" i="15" s="1"/>
  <c r="B576" i="15" s="1"/>
  <c r="B577" i="15" s="1"/>
  <c r="B578" i="15" s="1"/>
  <c r="B1162" i="14"/>
  <c r="B1163" i="14" s="1"/>
  <c r="B1164" i="14" s="1"/>
  <c r="B1165" i="14" s="1"/>
  <c r="B1166" i="14" s="1"/>
  <c r="B617" i="15"/>
  <c r="B618" i="15" s="1"/>
  <c r="B619" i="15" s="1"/>
  <c r="B620" i="15" s="1"/>
  <c r="B621" i="15" s="1"/>
  <c r="B1112" i="14"/>
  <c r="B1113" i="14" s="1"/>
  <c r="B1114" i="14" s="1"/>
  <c r="B1115" i="14" s="1"/>
  <c r="B1116" i="14" s="1"/>
  <c r="B790" i="16"/>
  <c r="B791" i="16" s="1"/>
  <c r="B360" i="18"/>
  <c r="B815" i="16"/>
  <c r="B816" i="16" s="1"/>
  <c r="B533" i="15"/>
  <c r="B534" i="15" s="1"/>
  <c r="B624" i="15"/>
  <c r="B231" i="11"/>
  <c r="B232" i="11" s="1"/>
  <c r="B223" i="11"/>
  <c r="B224" i="11" s="1"/>
  <c r="B766" i="17"/>
  <c r="B758" i="16"/>
  <c r="B759" i="16" s="1"/>
  <c r="B760" i="16" s="1"/>
  <c r="B761" i="16" s="1"/>
  <c r="B762" i="16" s="1"/>
  <c r="B763" i="16" s="1"/>
  <c r="B764" i="16" s="1"/>
  <c r="B765" i="16" s="1"/>
  <c r="B350" i="18"/>
  <c r="B770" i="17"/>
  <c r="B771" i="17" s="1"/>
  <c r="B772" i="17" s="1"/>
  <c r="B740" i="17"/>
  <c r="B741" i="17" s="1"/>
  <c r="B742" i="17" s="1"/>
  <c r="B743" i="17" s="1"/>
  <c r="B744" i="17" s="1"/>
  <c r="B745" i="17" s="1"/>
  <c r="B746" i="17" s="1"/>
  <c r="B747" i="17" s="1"/>
  <c r="B347" i="18"/>
  <c r="B348" i="18" s="1"/>
  <c r="B546" i="15"/>
  <c r="B778" i="17"/>
  <c r="B779" i="17" s="1"/>
  <c r="B780" i="17" s="1"/>
  <c r="B728" i="17"/>
  <c r="B729" i="17" s="1"/>
  <c r="B1094" i="14"/>
  <c r="B1095" i="14" s="1"/>
  <c r="B1096" i="14" s="1"/>
  <c r="B818" i="16"/>
  <c r="B819" i="16" s="1"/>
  <c r="B294" i="16"/>
  <c r="B426" i="15"/>
  <c r="B427" i="15" s="1"/>
  <c r="B428" i="15" s="1"/>
  <c r="B429" i="15" s="1"/>
  <c r="B430" i="15" s="1"/>
  <c r="B567" i="15"/>
  <c r="B568" i="15" s="1"/>
  <c r="B569" i="15" s="1"/>
  <c r="B570" i="15" s="1"/>
  <c r="B571" i="15" s="1"/>
  <c r="B572" i="15" s="1"/>
  <c r="B353" i="18"/>
  <c r="B354" i="18" s="1"/>
  <c r="B757" i="17"/>
  <c r="B758" i="17" s="1"/>
  <c r="B759" i="17" s="1"/>
  <c r="B789" i="16"/>
  <c r="B1117" i="14"/>
  <c r="B1118" i="14" s="1"/>
  <c r="B1119" i="14" s="1"/>
  <c r="B1120" i="14" s="1"/>
  <c r="B1121" i="14" s="1"/>
  <c r="B1122" i="14" s="1"/>
  <c r="B1158" i="14"/>
  <c r="B1159" i="14" s="1"/>
  <c r="B1160" i="14" s="1"/>
  <c r="B1161" i="14" s="1"/>
  <c r="B806" i="16"/>
  <c r="B222" i="11"/>
  <c r="B523" i="16"/>
  <c r="B524" i="16" s="1"/>
  <c r="B525" i="16" s="1"/>
  <c r="B526" i="16" s="1"/>
  <c r="B527" i="16" s="1"/>
  <c r="B389" i="16"/>
  <c r="B390" i="16" s="1"/>
  <c r="B391" i="16" s="1"/>
  <c r="B1133" i="14"/>
  <c r="B1134" i="14" s="1"/>
  <c r="B1135" i="14" s="1"/>
  <c r="B1136" i="14" s="1"/>
  <c r="B1137" i="14" s="1"/>
  <c r="B732" i="17"/>
  <c r="B733" i="17" s="1"/>
  <c r="B764" i="17"/>
  <c r="B765" i="17" s="1"/>
  <c r="B626" i="15"/>
  <c r="B627" i="15"/>
  <c r="B1189" i="14"/>
  <c r="B1190" i="14" s="1"/>
  <c r="B1191" i="14" s="1"/>
  <c r="B1192" i="14" s="1"/>
  <c r="B796" i="16"/>
  <c r="B786" i="16"/>
  <c r="B787" i="16" s="1"/>
  <c r="B761" i="17"/>
  <c r="B762" i="17" s="1"/>
  <c r="B592" i="15"/>
  <c r="B593" i="15" s="1"/>
  <c r="B594" i="15" s="1"/>
  <c r="B595" i="15" s="1"/>
  <c r="B596" i="15" s="1"/>
  <c r="B799" i="16"/>
  <c r="B236" i="11"/>
  <c r="B237" i="11" s="1"/>
  <c r="B226" i="11"/>
  <c r="B612" i="15"/>
  <c r="B1179" i="14"/>
  <c r="B1180" i="14" s="1"/>
  <c r="B1181" i="14" s="1"/>
  <c r="B1182" i="14" s="1"/>
  <c r="B367" i="18"/>
  <c r="B282" i="16"/>
  <c r="B283" i="16" s="1"/>
  <c r="B284" i="16" s="1"/>
  <c r="B285" i="16" s="1"/>
  <c r="B286" i="16" s="1"/>
  <c r="B287" i="16" s="1"/>
  <c r="B808" i="16"/>
  <c r="B809" i="16" s="1"/>
  <c r="B1123" i="14"/>
  <c r="B1124" i="14" s="1"/>
  <c r="B1125" i="14" s="1"/>
  <c r="B1126" i="14" s="1"/>
  <c r="B1127" i="14" s="1"/>
  <c r="B161" i="15"/>
  <c r="B598" i="15"/>
  <c r="B599" i="15" s="1"/>
  <c r="B600" i="15" s="1"/>
  <c r="B601" i="15" s="1"/>
  <c r="B602" i="15" s="1"/>
  <c r="B344" i="18"/>
  <c r="B345" i="18" s="1"/>
  <c r="B349" i="18"/>
  <c r="B1168" i="14"/>
  <c r="B1169" i="14" s="1"/>
  <c r="B1170" i="14" s="1"/>
  <c r="B1171" i="14" s="1"/>
  <c r="B784" i="16"/>
  <c r="B785" i="16" s="1"/>
  <c r="B221" i="11"/>
  <c r="B453" i="15"/>
  <c r="B454" i="15" s="1"/>
  <c r="B455" i="15" s="1"/>
  <c r="B456" i="15" s="1"/>
  <c r="B457" i="15" s="1"/>
  <c r="B458" i="15" s="1"/>
  <c r="B399" i="15"/>
  <c r="B231" i="15"/>
  <c r="B197" i="18"/>
  <c r="B792" i="16"/>
  <c r="B793" i="16" s="1"/>
  <c r="B794" i="16" s="1"/>
  <c r="B795" i="16" s="1"/>
  <c r="B768" i="17"/>
  <c r="B769" i="17" s="1"/>
  <c r="B235" i="11"/>
  <c r="B1097" i="14"/>
  <c r="B1098" i="14" s="1"/>
  <c r="B1099" i="14" s="1"/>
  <c r="B1100" i="14" s="1"/>
  <c r="B1101" i="14" s="1"/>
  <c r="B1107" i="14"/>
  <c r="B1108" i="14" s="1"/>
  <c r="B1109" i="14" s="1"/>
  <c r="B1110" i="14" s="1"/>
  <c r="B1111" i="14" s="1"/>
  <c r="B1102" i="14"/>
  <c r="B1103" i="14" s="1"/>
  <c r="B1104" i="14" s="1"/>
  <c r="B1105" i="14" s="1"/>
  <c r="B1106" i="14" s="1"/>
  <c r="B1145" i="14"/>
  <c r="B1146" i="14" s="1"/>
  <c r="B1147" i="14" s="1"/>
  <c r="B1148" i="14" s="1"/>
  <c r="B422" i="16"/>
  <c r="B218" i="11"/>
  <c r="B228" i="11"/>
  <c r="B230" i="11"/>
  <c r="B610" i="15"/>
  <c r="B608" i="15"/>
  <c r="B1194" i="14"/>
  <c r="B1195" i="14" s="1"/>
  <c r="B1196" i="14" s="1"/>
  <c r="B1197" i="14" s="1"/>
  <c r="B258" i="15"/>
  <c r="B352" i="18"/>
  <c r="B1129" i="14"/>
  <c r="B1130" i="14" s="1"/>
  <c r="B1131" i="14" s="1"/>
  <c r="B1132" i="14" s="1"/>
  <c r="B1173" i="14"/>
  <c r="B1174" i="14" s="1"/>
  <c r="B1175" i="14" s="1"/>
  <c r="B1176" i="14" s="1"/>
  <c r="B1177" i="14" s="1"/>
  <c r="B1178" i="14" s="1"/>
  <c r="B561" i="15"/>
  <c r="B680" i="16"/>
  <c r="B681" i="16" s="1"/>
  <c r="B682" i="16" s="1"/>
  <c r="B683" i="16" s="1"/>
  <c r="B392" i="15"/>
  <c r="B393" i="15" s="1"/>
  <c r="B535" i="15"/>
  <c r="B749" i="17"/>
  <c r="B750" i="17" s="1"/>
  <c r="B751" i="17" s="1"/>
  <c r="B752" i="17" s="1"/>
  <c r="B753" i="17" s="1"/>
  <c r="B754" i="17" s="1"/>
  <c r="B755" i="17" s="1"/>
  <c r="B756" i="17" s="1"/>
  <c r="B1183" i="14"/>
  <c r="B1184" i="14" s="1"/>
  <c r="B1185" i="14" s="1"/>
  <c r="B1186" i="14" s="1"/>
  <c r="B1187" i="14" s="1"/>
  <c r="B821" i="16"/>
  <c r="B822" i="16" s="1"/>
  <c r="B834" i="16"/>
  <c r="B835" i="16" s="1"/>
  <c r="B836" i="16" s="1"/>
  <c r="B837" i="16" s="1"/>
  <c r="B343" i="18"/>
  <c r="B730" i="17"/>
  <c r="B797" i="16"/>
  <c r="B737" i="17"/>
  <c r="B738" i="17" s="1"/>
  <c r="B739" i="17" s="1"/>
  <c r="B604" i="15"/>
  <c r="B605" i="15" s="1"/>
  <c r="B606" i="15" s="1"/>
  <c r="B607" i="15" s="1"/>
  <c r="B788" i="17"/>
  <c r="B789" i="17" s="1"/>
  <c r="B828" i="16"/>
  <c r="B829" i="16" s="1"/>
  <c r="B830" i="16" s="1"/>
  <c r="B831" i="16" s="1"/>
  <c r="B832" i="16" s="1"/>
  <c r="B369" i="18"/>
  <c r="B725" i="17"/>
  <c r="B726" i="17" s="1"/>
  <c r="B727" i="17" s="1"/>
  <c r="B249" i="15"/>
  <c r="B810" i="16"/>
  <c r="B811" i="16" s="1"/>
  <c r="B812" i="16" s="1"/>
  <c r="B813" i="16" s="1"/>
  <c r="B814" i="16" s="1"/>
  <c r="B357" i="18"/>
  <c r="B562" i="15"/>
  <c r="B563" i="15" s="1"/>
  <c r="B564" i="15" s="1"/>
  <c r="B565" i="15" s="1"/>
  <c r="B566" i="15" s="1"/>
  <c r="B435" i="16"/>
  <c r="B436" i="16" s="1"/>
  <c r="B437" i="16" s="1"/>
  <c r="B438" i="16" s="1"/>
  <c r="B435" i="15"/>
  <c r="B436" i="15" s="1"/>
  <c r="B547" i="15"/>
  <c r="B439" i="16"/>
  <c r="B440" i="16" s="1"/>
  <c r="B441" i="16" s="1"/>
  <c r="B442" i="16" s="1"/>
  <c r="B443" i="16" s="1"/>
  <c r="B444" i="16" s="1"/>
  <c r="B800" i="16"/>
  <c r="B801" i="16" s="1"/>
  <c r="B586" i="15"/>
  <c r="B587" i="15" s="1"/>
  <c r="B613" i="15"/>
  <c r="B614" i="15" s="1"/>
  <c r="B1149" i="14"/>
  <c r="B1150" i="14" s="1"/>
  <c r="B1151" i="14" s="1"/>
  <c r="B1152" i="14" s="1"/>
  <c r="B1153" i="14" s="1"/>
  <c r="B1154" i="14" s="1"/>
  <c r="B1155" i="14" s="1"/>
  <c r="B1156" i="14" s="1"/>
  <c r="B139" i="18"/>
  <c r="B140" i="18" s="1"/>
  <c r="B141" i="18" s="1"/>
  <c r="B226" i="18"/>
  <c r="B227" i="18" s="1"/>
  <c r="B117" i="18"/>
  <c r="B118" i="18" s="1"/>
  <c r="B119" i="18" s="1"/>
  <c r="B120" i="18" s="1"/>
  <c r="B96" i="18"/>
  <c r="B97" i="18" s="1"/>
  <c r="B319" i="18"/>
  <c r="B320" i="18" s="1"/>
  <c r="B231" i="18"/>
  <c r="B241" i="18"/>
  <c r="B167" i="18"/>
  <c r="B130" i="18"/>
  <c r="B136" i="18"/>
  <c r="B273" i="17"/>
  <c r="B274" i="17" s="1"/>
  <c r="B275" i="17" s="1"/>
  <c r="B276" i="17" s="1"/>
  <c r="B277" i="17" s="1"/>
  <c r="B357" i="17"/>
  <c r="B228" i="17"/>
  <c r="B229" i="17" s="1"/>
  <c r="B230" i="17" s="1"/>
  <c r="B231" i="17" s="1"/>
  <c r="B232" i="17" s="1"/>
  <c r="B233" i="17" s="1"/>
  <c r="B437" i="17"/>
  <c r="B438" i="17" s="1"/>
  <c r="B439" i="17" s="1"/>
  <c r="B141" i="17"/>
  <c r="B142" i="17" s="1"/>
  <c r="B143" i="17" s="1"/>
  <c r="B319" i="17"/>
  <c r="B320" i="17" s="1"/>
  <c r="B321" i="17" s="1"/>
  <c r="B322" i="17" s="1"/>
  <c r="B323" i="17" s="1"/>
  <c r="B490" i="17"/>
  <c r="B491" i="17" s="1"/>
  <c r="B263" i="17"/>
  <c r="B264" i="17" s="1"/>
  <c r="B265" i="17" s="1"/>
  <c r="B448" i="17"/>
  <c r="B449" i="17" s="1"/>
  <c r="B450" i="17" s="1"/>
  <c r="B440" i="17"/>
  <c r="B441" i="17" s="1"/>
  <c r="B442" i="17" s="1"/>
  <c r="B443" i="17" s="1"/>
  <c r="B444" i="17" s="1"/>
  <c r="B715" i="17"/>
  <c r="B716" i="17" s="1"/>
  <c r="B717" i="17" s="1"/>
  <c r="B230" i="16"/>
  <c r="B231" i="16" s="1"/>
  <c r="B232" i="16" s="1"/>
  <c r="B769" i="16"/>
  <c r="B770" i="16" s="1"/>
  <c r="B102" i="16"/>
  <c r="B103" i="16" s="1"/>
  <c r="B417" i="16"/>
  <c r="B418" i="16" s="1"/>
  <c r="B419" i="16" s="1"/>
  <c r="B328" i="16"/>
  <c r="B329" i="16" s="1"/>
  <c r="B330" i="16" s="1"/>
  <c r="B331" i="16" s="1"/>
  <c r="B332" i="16" s="1"/>
  <c r="B333" i="16" s="1"/>
  <c r="B571" i="16"/>
  <c r="B268" i="16"/>
  <c r="B269" i="16" s="1"/>
  <c r="B270" i="16" s="1"/>
  <c r="B271" i="16" s="1"/>
  <c r="B272" i="16" s="1"/>
  <c r="B273" i="16" s="1"/>
  <c r="B684" i="16"/>
  <c r="B685" i="16" s="1"/>
  <c r="B686" i="16" s="1"/>
  <c r="B687" i="16" s="1"/>
  <c r="B584" i="16"/>
  <c r="B585" i="16" s="1"/>
  <c r="B586" i="16" s="1"/>
  <c r="B126" i="16"/>
  <c r="B300" i="15"/>
  <c r="B301" i="15" s="1"/>
  <c r="B369" i="15"/>
  <c r="B330" i="15"/>
  <c r="B331" i="15" s="1"/>
  <c r="B332" i="15" s="1"/>
  <c r="B333" i="15" s="1"/>
  <c r="B334" i="15" s="1"/>
  <c r="B335" i="15" s="1"/>
  <c r="B336" i="15" s="1"/>
  <c r="B337" i="15" s="1"/>
  <c r="B402" i="15"/>
  <c r="B403" i="15" s="1"/>
  <c r="B404" i="15" s="1"/>
  <c r="B405" i="15" s="1"/>
  <c r="B985" i="14"/>
  <c r="B986" i="14" s="1"/>
  <c r="B987" i="14" s="1"/>
  <c r="B988" i="14" s="1"/>
  <c r="B633" i="14"/>
  <c r="B634" i="14" s="1"/>
  <c r="B635" i="14" s="1"/>
  <c r="B636" i="14" s="1"/>
  <c r="B637" i="14" s="1"/>
  <c r="B638" i="14" s="1"/>
  <c r="B355" i="14"/>
  <c r="B1077" i="14"/>
  <c r="B1078" i="14" s="1"/>
  <c r="B1037" i="14"/>
  <c r="B1038" i="14" s="1"/>
  <c r="B1039" i="14" s="1"/>
  <c r="B1040" i="14" s="1"/>
  <c r="B1041" i="14" s="1"/>
  <c r="B740" i="14"/>
  <c r="B741" i="14" s="1"/>
  <c r="B742" i="14" s="1"/>
  <c r="B743" i="14" s="1"/>
  <c r="B744" i="14" s="1"/>
  <c r="B909" i="14"/>
  <c r="B910" i="14" s="1"/>
  <c r="B911" i="14" s="1"/>
  <c r="B203" i="11"/>
  <c r="B130" i="11"/>
  <c r="B155" i="11"/>
  <c r="B179" i="11"/>
  <c r="B123" i="16"/>
  <c r="B124" i="16" s="1"/>
  <c r="B125" i="16" s="1"/>
  <c r="B366" i="15"/>
  <c r="B367" i="15" s="1"/>
  <c r="B833" i="14"/>
  <c r="B254" i="16"/>
  <c r="B255" i="16" s="1"/>
  <c r="B256" i="16" s="1"/>
  <c r="B257" i="16" s="1"/>
  <c r="B258" i="16" s="1"/>
  <c r="B259" i="16" s="1"/>
  <c r="B260" i="16" s="1"/>
  <c r="B159" i="16"/>
  <c r="B160" i="16" s="1"/>
  <c r="B161" i="16" s="1"/>
  <c r="B204" i="15"/>
  <c r="B205" i="15" s="1"/>
  <c r="B185" i="11"/>
  <c r="B186" i="11" s="1"/>
  <c r="B469" i="16"/>
  <c r="B470" i="16" s="1"/>
  <c r="B471" i="16" s="1"/>
  <c r="B109" i="17"/>
  <c r="B110" i="17" s="1"/>
  <c r="B994" i="14"/>
  <c r="B995" i="14" s="1"/>
  <c r="B996" i="14" s="1"/>
  <c r="B997" i="14" s="1"/>
  <c r="B998" i="14" s="1"/>
  <c r="B284" i="17"/>
  <c r="B285" i="17" s="1"/>
  <c r="B220" i="15"/>
  <c r="B221" i="15" s="1"/>
  <c r="B222" i="18"/>
  <c r="B223" i="18" s="1"/>
  <c r="B670" i="14"/>
  <c r="B671" i="14" s="1"/>
  <c r="B672" i="14" s="1"/>
  <c r="B771" i="16"/>
  <c r="B772" i="16" s="1"/>
  <c r="B773" i="16" s="1"/>
  <c r="B774" i="16" s="1"/>
  <c r="B775" i="16" s="1"/>
  <c r="B776" i="16" s="1"/>
  <c r="B777" i="16" s="1"/>
  <c r="B778" i="16" s="1"/>
  <c r="B91" i="18"/>
  <c r="B92" i="18" s="1"/>
  <c r="B93" i="18" s="1"/>
  <c r="B313" i="16"/>
  <c r="B314" i="16" s="1"/>
  <c r="B315" i="16" s="1"/>
  <c r="B316" i="16" s="1"/>
  <c r="B838" i="14"/>
  <c r="B839" i="14" s="1"/>
  <c r="B840" i="14" s="1"/>
  <c r="B841" i="14" s="1"/>
  <c r="B842" i="14" s="1"/>
  <c r="B352" i="15"/>
  <c r="B353" i="15" s="1"/>
  <c r="B354" i="15" s="1"/>
  <c r="B355" i="15" s="1"/>
  <c r="B356" i="15" s="1"/>
  <c r="B357" i="15" s="1"/>
  <c r="B358" i="15" s="1"/>
  <c r="B359" i="15" s="1"/>
  <c r="B691" i="17"/>
  <c r="B693" i="16"/>
  <c r="B694" i="16" s="1"/>
  <c r="B508" i="15"/>
  <c r="B509" i="15" s="1"/>
  <c r="B63" i="16"/>
  <c r="B64" i="16" s="1"/>
  <c r="B65" i="16" s="1"/>
  <c r="B204" i="16"/>
  <c r="B205" i="16" s="1"/>
  <c r="B206" i="16" s="1"/>
  <c r="B207" i="16" s="1"/>
  <c r="B156" i="15"/>
  <c r="B68" i="11"/>
  <c r="B69" i="11" s="1"/>
  <c r="B401" i="14"/>
  <c r="B402" i="14" s="1"/>
  <c r="B403" i="14" s="1"/>
  <c r="B404" i="14" s="1"/>
  <c r="B405" i="14" s="1"/>
  <c r="B406" i="14" s="1"/>
  <c r="B407" i="14" s="1"/>
  <c r="B408" i="14" s="1"/>
  <c r="B409" i="14" s="1"/>
  <c r="B327" i="14"/>
  <c r="B328" i="14" s="1"/>
  <c r="B329" i="14" s="1"/>
  <c r="B465" i="16"/>
  <c r="B466" i="16" s="1"/>
  <c r="B467" i="16" s="1"/>
  <c r="B869" i="14"/>
  <c r="B870" i="14" s="1"/>
  <c r="B871" i="14" s="1"/>
  <c r="B872" i="14" s="1"/>
  <c r="B873" i="14" s="1"/>
  <c r="B874" i="14" s="1"/>
  <c r="B506" i="15"/>
  <c r="B507" i="15" s="1"/>
  <c r="B519" i="15"/>
  <c r="B520" i="15" s="1"/>
  <c r="B521" i="15" s="1"/>
  <c r="B522" i="15" s="1"/>
  <c r="B523" i="15" s="1"/>
  <c r="B447" i="15"/>
  <c r="B462" i="14"/>
  <c r="B463" i="14" s="1"/>
  <c r="B464" i="14" s="1"/>
  <c r="B465" i="14" s="1"/>
  <c r="B466" i="14" s="1"/>
  <c r="B467" i="14" s="1"/>
  <c r="B824" i="14"/>
  <c r="B825" i="14" s="1"/>
  <c r="B826" i="14" s="1"/>
  <c r="B827" i="14" s="1"/>
  <c r="B364" i="15"/>
  <c r="B365" i="15" s="1"/>
  <c r="B362" i="15"/>
  <c r="B363" i="15" s="1"/>
  <c r="B210" i="15"/>
  <c r="B111" i="18"/>
  <c r="B112" i="18" s="1"/>
  <c r="B664" i="16"/>
  <c r="B665" i="16" s="1"/>
  <c r="B578" i="14"/>
  <c r="B579" i="14" s="1"/>
  <c r="B580" i="14" s="1"/>
  <c r="B581" i="14" s="1"/>
  <c r="B582" i="14" s="1"/>
  <c r="B583" i="14" s="1"/>
  <c r="B584" i="14" s="1"/>
  <c r="B246" i="15"/>
  <c r="B247" i="15" s="1"/>
  <c r="B228" i="15"/>
  <c r="B229" i="15" s="1"/>
  <c r="B558" i="15"/>
  <c r="B559" i="15" s="1"/>
  <c r="B407" i="16"/>
  <c r="B411" i="16"/>
  <c r="B566" i="16"/>
  <c r="B567" i="16" s="1"/>
  <c r="B568" i="16" s="1"/>
  <c r="B569" i="16" s="1"/>
  <c r="B570" i="16" s="1"/>
  <c r="B199" i="15"/>
  <c r="B623" i="16"/>
  <c r="B624" i="16" s="1"/>
  <c r="B625" i="16" s="1"/>
  <c r="B309" i="15"/>
  <c r="B310" i="15" s="1"/>
  <c r="B65" i="11"/>
  <c r="B334" i="16"/>
  <c r="B335" i="16" s="1"/>
  <c r="B336" i="16" s="1"/>
  <c r="B337" i="16" s="1"/>
  <c r="B338" i="16" s="1"/>
  <c r="B339" i="16" s="1"/>
  <c r="B107" i="11"/>
  <c r="B695" i="16"/>
  <c r="B696" i="16" s="1"/>
  <c r="B697" i="16" s="1"/>
  <c r="B423" i="15"/>
  <c r="B424" i="15" s="1"/>
  <c r="B122" i="11"/>
  <c r="B595" i="16"/>
  <c r="B596" i="16" s="1"/>
  <c r="B597" i="16" s="1"/>
  <c r="B598" i="16" s="1"/>
  <c r="B599" i="16" s="1"/>
  <c r="B608" i="16"/>
  <c r="B679" i="16"/>
  <c r="B675" i="16"/>
  <c r="B676" i="16" s="1"/>
  <c r="B677" i="16" s="1"/>
  <c r="B678" i="16" s="1"/>
  <c r="B577" i="16"/>
  <c r="B578" i="16" s="1"/>
  <c r="B579" i="16" s="1"/>
  <c r="B580" i="16" s="1"/>
  <c r="B581" i="16" s="1"/>
  <c r="B626" i="16"/>
  <c r="B627" i="16" s="1"/>
  <c r="B628" i="16" s="1"/>
  <c r="B629" i="16" s="1"/>
  <c r="B630" i="16" s="1"/>
  <c r="B666" i="16"/>
  <c r="B667" i="16" s="1"/>
  <c r="B668" i="16" s="1"/>
  <c r="B669" i="16" s="1"/>
  <c r="B670" i="16" s="1"/>
  <c r="B702" i="16"/>
  <c r="B703" i="16" s="1"/>
  <c r="B704" i="16" s="1"/>
  <c r="B705" i="16" s="1"/>
  <c r="B706" i="16" s="1"/>
  <c r="B478" i="15"/>
  <c r="B479" i="15" s="1"/>
  <c r="B297" i="15"/>
  <c r="B298" i="15" s="1"/>
  <c r="B441" i="15"/>
  <c r="B529" i="15"/>
  <c r="B530" i="15" s="1"/>
  <c r="B439" i="15"/>
  <c r="B440" i="15" s="1"/>
  <c r="B527" i="15"/>
  <c r="B528" i="15" s="1"/>
  <c r="B512" i="15"/>
  <c r="B482" i="15"/>
  <c r="B483" i="15" s="1"/>
  <c r="B380" i="15"/>
  <c r="B381" i="15" s="1"/>
  <c r="B296" i="16"/>
  <c r="B297" i="16" s="1"/>
  <c r="B298" i="16" s="1"/>
  <c r="B299" i="16" s="1"/>
  <c r="B300" i="16" s="1"/>
  <c r="B301" i="16" s="1"/>
  <c r="B659" i="16"/>
  <c r="B660" i="16" s="1"/>
  <c r="B661" i="16" s="1"/>
  <c r="B490" i="16"/>
  <c r="B491" i="16" s="1"/>
  <c r="B492" i="16" s="1"/>
  <c r="B493" i="16" s="1"/>
  <c r="B494" i="16" s="1"/>
  <c r="B495" i="16" s="1"/>
  <c r="B208" i="15"/>
  <c r="B209" i="15" s="1"/>
  <c r="B605" i="16"/>
  <c r="B606" i="16" s="1"/>
  <c r="B607" i="16" s="1"/>
  <c r="B244" i="15"/>
  <c r="B245" i="15" s="1"/>
  <c r="B472" i="15"/>
  <c r="B473" i="15" s="1"/>
  <c r="B543" i="15"/>
  <c r="B544" i="15" s="1"/>
  <c r="B433" i="15"/>
  <c r="B434" i="15" s="1"/>
  <c r="B431" i="16"/>
  <c r="B432" i="16" s="1"/>
  <c r="B433" i="16" s="1"/>
  <c r="B434" i="16" s="1"/>
  <c r="B198" i="16"/>
  <c r="B199" i="16" s="1"/>
  <c r="B200" i="16" s="1"/>
  <c r="B201" i="16" s="1"/>
  <c r="B156" i="17"/>
  <c r="B157" i="17" s="1"/>
  <c r="B158" i="17" s="1"/>
  <c r="B159" i="17" s="1"/>
  <c r="B707" i="16"/>
  <c r="B708" i="16" s="1"/>
  <c r="B709" i="16" s="1"/>
  <c r="B710" i="16" s="1"/>
  <c r="B711" i="16" s="1"/>
  <c r="B209" i="17"/>
  <c r="B210" i="17" s="1"/>
  <c r="B211" i="17" s="1"/>
  <c r="B212" i="17" s="1"/>
  <c r="B213" i="17" s="1"/>
  <c r="B214" i="17" s="1"/>
  <c r="B331" i="17"/>
  <c r="B332" i="17" s="1"/>
  <c r="B333" i="17" s="1"/>
  <c r="B334" i="17" s="1"/>
  <c r="B592" i="16"/>
  <c r="B593" i="16" s="1"/>
  <c r="B594" i="16" s="1"/>
  <c r="B480" i="15"/>
  <c r="B481" i="15" s="1"/>
  <c r="B175" i="18"/>
  <c r="B671" i="17"/>
  <c r="B699" i="16"/>
  <c r="B700" i="16" s="1"/>
  <c r="B701" i="16" s="1"/>
  <c r="B554" i="15"/>
  <c r="B555" i="15" s="1"/>
  <c r="B400" i="15"/>
  <c r="B401" i="15" s="1"/>
  <c r="B526" i="15"/>
  <c r="B432" i="15"/>
  <c r="B344" i="15"/>
  <c r="B345" i="15" s="1"/>
  <c r="B346" i="15" s="1"/>
  <c r="B347" i="15" s="1"/>
  <c r="B348" i="15" s="1"/>
  <c r="B349" i="15" s="1"/>
  <c r="B350" i="15" s="1"/>
  <c r="B617" i="16"/>
  <c r="B618" i="16" s="1"/>
  <c r="B619" i="16" s="1"/>
  <c r="B620" i="16" s="1"/>
  <c r="B621" i="16" s="1"/>
  <c r="B331" i="14"/>
  <c r="B332" i="14" s="1"/>
  <c r="B333" i="14" s="1"/>
  <c r="B334" i="14" s="1"/>
  <c r="B335" i="14" s="1"/>
  <c r="B418" i="15"/>
  <c r="B419" i="15" s="1"/>
  <c r="B420" i="15" s="1"/>
  <c r="B370" i="15"/>
  <c r="B371" i="15" s="1"/>
  <c r="B538" i="16"/>
  <c r="B539" i="16" s="1"/>
  <c r="B540" i="16" s="1"/>
  <c r="B541" i="16" s="1"/>
  <c r="B542" i="16" s="1"/>
  <c r="B372" i="16"/>
  <c r="B373" i="16" s="1"/>
  <c r="B374" i="16" s="1"/>
  <c r="B375" i="16" s="1"/>
  <c r="B376" i="16" s="1"/>
  <c r="B529" i="16"/>
  <c r="B530" i="16" s="1"/>
  <c r="B531" i="16" s="1"/>
  <c r="B572" i="16"/>
  <c r="B573" i="16" s="1"/>
  <c r="B644" i="16"/>
  <c r="B645" i="16" s="1"/>
  <c r="B646" i="16" s="1"/>
  <c r="B647" i="16" s="1"/>
  <c r="B829" i="14"/>
  <c r="B830" i="14" s="1"/>
  <c r="B831" i="14" s="1"/>
  <c r="B832" i="14" s="1"/>
  <c r="B918" i="14"/>
  <c r="B919" i="14" s="1"/>
  <c r="B920" i="14" s="1"/>
  <c r="B921" i="14" s="1"/>
  <c r="B922" i="14" s="1"/>
  <c r="B923" i="14" s="1"/>
  <c r="B924" i="14" s="1"/>
  <c r="B925" i="14"/>
  <c r="B531" i="15"/>
  <c r="B532" i="15" s="1"/>
  <c r="B515" i="15"/>
  <c r="B516" i="15" s="1"/>
  <c r="B425" i="15"/>
  <c r="B513" i="15"/>
  <c r="B514" i="15" s="1"/>
  <c r="B256" i="15"/>
  <c r="B257" i="15" s="1"/>
  <c r="B500" i="15"/>
  <c r="B501" i="15" s="1"/>
  <c r="B502" i="15" s="1"/>
  <c r="B503" i="15" s="1"/>
  <c r="B504" i="15" s="1"/>
  <c r="B505" i="15" s="1"/>
  <c r="B176" i="15"/>
  <c r="B177" i="15" s="1"/>
  <c r="B178" i="15" s="1"/>
  <c r="B179" i="15" s="1"/>
  <c r="B180" i="15" s="1"/>
  <c r="B181" i="15" s="1"/>
  <c r="B182" i="15" s="1"/>
  <c r="B379" i="15"/>
  <c r="B759" i="14"/>
  <c r="B760" i="14" s="1"/>
  <c r="B761" i="14" s="1"/>
  <c r="B762" i="14" s="1"/>
  <c r="B763" i="14" s="1"/>
  <c r="B536" i="15"/>
  <c r="B316" i="15"/>
  <c r="B317" i="15" s="1"/>
  <c r="B318" i="15" s="1"/>
  <c r="B319" i="15" s="1"/>
  <c r="B320" i="15" s="1"/>
  <c r="B321" i="15" s="1"/>
  <c r="B213" i="18"/>
  <c r="B214" i="18" s="1"/>
  <c r="B226" i="15"/>
  <c r="B227" i="15" s="1"/>
  <c r="B406" i="15"/>
  <c r="B407" i="15" s="1"/>
  <c r="B408" i="15" s="1"/>
  <c r="B409" i="15" s="1"/>
  <c r="B410" i="15" s="1"/>
  <c r="B411" i="15" s="1"/>
  <c r="B746" i="16"/>
  <c r="B747" i="16" s="1"/>
  <c r="B360" i="15"/>
  <c r="B361" i="15" s="1"/>
  <c r="B656" i="16"/>
  <c r="B657" i="16" s="1"/>
  <c r="B658" i="16" s="1"/>
  <c r="B387" i="15"/>
  <c r="B528" i="16"/>
  <c r="B262" i="15"/>
  <c r="B263" i="15" s="1"/>
  <c r="B264" i="15" s="1"/>
  <c r="B265" i="15" s="1"/>
  <c r="B266" i="15" s="1"/>
  <c r="B267" i="15" s="1"/>
  <c r="B268" i="15" s="1"/>
  <c r="B392" i="16"/>
  <c r="B393" i="16" s="1"/>
  <c r="B362" i="16"/>
  <c r="B363" i="16" s="1"/>
  <c r="B364" i="16" s="1"/>
  <c r="B365" i="16" s="1"/>
  <c r="B366" i="16" s="1"/>
  <c r="B306" i="16"/>
  <c r="B307" i="16" s="1"/>
  <c r="B190" i="17"/>
  <c r="B191" i="17" s="1"/>
  <c r="B377" i="16"/>
  <c r="B378" i="16" s="1"/>
  <c r="B379" i="16" s="1"/>
  <c r="B380" i="16" s="1"/>
  <c r="B352" i="16"/>
  <c r="B353" i="16" s="1"/>
  <c r="B354" i="16" s="1"/>
  <c r="B355" i="16" s="1"/>
  <c r="B356" i="16" s="1"/>
  <c r="B458" i="16"/>
  <c r="B459" i="16" s="1"/>
  <c r="B460" i="16" s="1"/>
  <c r="B461" i="16" s="1"/>
  <c r="B462" i="16" s="1"/>
  <c r="B463" i="16" s="1"/>
  <c r="B609" i="16"/>
  <c r="B610" i="16" s="1"/>
  <c r="B738" i="16"/>
  <c r="B739" i="16" s="1"/>
  <c r="B740" i="16" s="1"/>
  <c r="B741" i="16" s="1"/>
  <c r="B742" i="16" s="1"/>
  <c r="B712" i="16"/>
  <c r="B713" i="16" s="1"/>
  <c r="B714" i="16" s="1"/>
  <c r="B715" i="16" s="1"/>
  <c r="B638" i="16"/>
  <c r="B639" i="16" s="1"/>
  <c r="B443" i="15"/>
  <c r="B444" i="15" s="1"/>
  <c r="B238" i="15"/>
  <c r="B239" i="15" s="1"/>
  <c r="B240" i="15" s="1"/>
  <c r="B241" i="15" s="1"/>
  <c r="B390" i="15"/>
  <c r="B391" i="15" s="1"/>
  <c r="B235" i="15"/>
  <c r="B236" i="15" s="1"/>
  <c r="B484" i="15"/>
  <c r="B485" i="15" s="1"/>
  <c r="B230" i="15"/>
  <c r="B203" i="15"/>
  <c r="B102" i="11"/>
  <c r="B517" i="15"/>
  <c r="B518" i="15" s="1"/>
  <c r="B196" i="15"/>
  <c r="B197" i="15" s="1"/>
  <c r="B753" i="16"/>
  <c r="B754" i="16" s="1"/>
  <c r="B755" i="16" s="1"/>
  <c r="B756" i="16" s="1"/>
  <c r="B757" i="16" s="1"/>
  <c r="B551" i="15"/>
  <c r="B313" i="15"/>
  <c r="B314" i="15" s="1"/>
  <c r="B315" i="15" s="1"/>
  <c r="B541" i="15"/>
  <c r="B542" i="15" s="1"/>
  <c r="B212" i="15"/>
  <c r="B213" i="15" s="1"/>
  <c r="B211" i="15"/>
  <c r="B327" i="16"/>
  <c r="B218" i="18"/>
  <c r="B219" i="18" s="1"/>
  <c r="B337" i="18"/>
  <c r="B338" i="18" s="1"/>
  <c r="B339" i="18" s="1"/>
  <c r="B538" i="15"/>
  <c r="B453" i="16"/>
  <c r="B454" i="16" s="1"/>
  <c r="B455" i="16" s="1"/>
  <c r="B456" i="16" s="1"/>
  <c r="B457" i="16" s="1"/>
  <c r="B688" i="16"/>
  <c r="B689" i="16" s="1"/>
  <c r="B690" i="16" s="1"/>
  <c r="B691" i="16" s="1"/>
  <c r="B692" i="16" s="1"/>
  <c r="B295" i="15"/>
  <c r="B296" i="15" s="1"/>
  <c r="B216" i="15"/>
  <c r="B217" i="15" s="1"/>
  <c r="B587" i="16"/>
  <c r="B588" i="16" s="1"/>
  <c r="B589" i="16" s="1"/>
  <c r="B590" i="16" s="1"/>
  <c r="B591" i="16" s="1"/>
  <c r="B574" i="16"/>
  <c r="B575" i="16" s="1"/>
  <c r="B576" i="16" s="1"/>
  <c r="B594" i="17"/>
  <c r="B595" i="17" s="1"/>
  <c r="B596" i="17" s="1"/>
  <c r="B564" i="16"/>
  <c r="B565" i="16" s="1"/>
  <c r="B752" i="14"/>
  <c r="B322" i="15"/>
  <c r="B323" i="15" s="1"/>
  <c r="B324" i="15" s="1"/>
  <c r="B325" i="15" s="1"/>
  <c r="B326" i="15" s="1"/>
  <c r="B327" i="15" s="1"/>
  <c r="B328" i="15" s="1"/>
  <c r="B329" i="15" s="1"/>
  <c r="B421" i="15"/>
  <c r="B422" i="15" s="1"/>
  <c r="B544" i="16"/>
  <c r="B545" i="16" s="1"/>
  <c r="B546" i="16" s="1"/>
  <c r="B547" i="16" s="1"/>
  <c r="B317" i="16"/>
  <c r="B318" i="16" s="1"/>
  <c r="B319" i="16" s="1"/>
  <c r="B320" i="16" s="1"/>
  <c r="B321" i="16" s="1"/>
  <c r="B717" i="16"/>
  <c r="B718" i="16" s="1"/>
  <c r="B719" i="16" s="1"/>
  <c r="B720" i="16" s="1"/>
  <c r="B721" i="16" s="1"/>
  <c r="B722" i="16" s="1"/>
  <c r="B339" i="15"/>
  <c r="B340" i="15" s="1"/>
  <c r="B341" i="15" s="1"/>
  <c r="B342" i="15" s="1"/>
  <c r="B343" i="15" s="1"/>
  <c r="B459" i="15"/>
  <c r="B460" i="15" s="1"/>
  <c r="B461" i="15" s="1"/>
  <c r="B462" i="15" s="1"/>
  <c r="B463" i="15" s="1"/>
  <c r="B501" i="16"/>
  <c r="B502" i="16" s="1"/>
  <c r="B503" i="16" s="1"/>
  <c r="B504" i="16" s="1"/>
  <c r="B505" i="16" s="1"/>
  <c r="B506" i="16" s="1"/>
  <c r="B536" i="16"/>
  <c r="B537" i="16" s="1"/>
  <c r="B490" i="15"/>
  <c r="B491" i="15" s="1"/>
  <c r="B252" i="15"/>
  <c r="B253" i="15" s="1"/>
  <c r="B170" i="15"/>
  <c r="B171" i="15" s="1"/>
  <c r="B172" i="15" s="1"/>
  <c r="B173" i="15" s="1"/>
  <c r="B174" i="15" s="1"/>
  <c r="B175" i="15" s="1"/>
  <c r="B314" i="17"/>
  <c r="B315" i="17" s="1"/>
  <c r="B316" i="17" s="1"/>
  <c r="B317" i="17" s="1"/>
  <c r="B634" i="16"/>
  <c r="B635" i="16" s="1"/>
  <c r="B636" i="16" s="1"/>
  <c r="B662" i="16"/>
  <c r="B663" i="16" s="1"/>
  <c r="B183" i="15"/>
  <c r="B184" i="15" s="1"/>
  <c r="B185" i="15" s="1"/>
  <c r="B186" i="15" s="1"/>
  <c r="B187" i="15" s="1"/>
  <c r="B188" i="15" s="1"/>
  <c r="B189" i="15" s="1"/>
  <c r="B254" i="15"/>
  <c r="B255" i="15" s="1"/>
  <c r="B382" i="15"/>
  <c r="B383" i="15" s="1"/>
  <c r="B402" i="17"/>
  <c r="B403" i="17" s="1"/>
  <c r="B404" i="17" s="1"/>
  <c r="B383" i="17"/>
  <c r="B384" i="17" s="1"/>
  <c r="B385" i="17" s="1"/>
  <c r="B386" i="17" s="1"/>
  <c r="B557" i="16"/>
  <c r="B558" i="16" s="1"/>
  <c r="B401" i="16"/>
  <c r="B402" i="16" s="1"/>
  <c r="B403" i="16" s="1"/>
  <c r="B404" i="16" s="1"/>
  <c r="B405" i="16" s="1"/>
  <c r="B406" i="16" s="1"/>
  <c r="B207" i="15"/>
  <c r="B560" i="17"/>
  <c r="B561" i="17" s="1"/>
  <c r="B562" i="17" s="1"/>
  <c r="B605" i="17"/>
  <c r="B606" i="17" s="1"/>
  <c r="B200" i="15"/>
  <c r="B201" i="15" s="1"/>
  <c r="B295" i="16"/>
  <c r="B498" i="17"/>
  <c r="B499" i="17" s="1"/>
  <c r="B500" i="17" s="1"/>
  <c r="B462" i="17"/>
  <c r="B463" i="17" s="1"/>
  <c r="B464" i="17" s="1"/>
  <c r="B259" i="15"/>
  <c r="B548" i="15"/>
  <c r="B549" i="15" s="1"/>
  <c r="B209" i="11"/>
  <c r="B191" i="15"/>
  <c r="B192" i="15" s="1"/>
  <c r="B193" i="15" s="1"/>
  <c r="B194" i="15" s="1"/>
  <c r="B195" i="15" s="1"/>
  <c r="B552" i="15"/>
  <c r="B553" i="15" s="1"/>
  <c r="B423" i="16"/>
  <c r="B424" i="16" s="1"/>
  <c r="B425" i="16" s="1"/>
  <c r="B426" i="16" s="1"/>
  <c r="B394" i="16"/>
  <c r="B395" i="16" s="1"/>
  <c r="B442" i="15"/>
  <c r="B464" i="15"/>
  <c r="B465" i="15" s="1"/>
  <c r="B466" i="15" s="1"/>
  <c r="B467" i="15" s="1"/>
  <c r="B468" i="15" s="1"/>
  <c r="B616" i="16"/>
  <c r="B469" i="15"/>
  <c r="B470" i="15" s="1"/>
  <c r="B373" i="15"/>
  <c r="B265" i="18"/>
  <c r="B266" i="18" s="1"/>
  <c r="B288" i="16"/>
  <c r="B289" i="16" s="1"/>
  <c r="B290" i="16" s="1"/>
  <c r="B291" i="16" s="1"/>
  <c r="B292" i="16" s="1"/>
  <c r="B358" i="16"/>
  <c r="B359" i="16" s="1"/>
  <c r="B360" i="16" s="1"/>
  <c r="B478" i="16"/>
  <c r="B479" i="16" s="1"/>
  <c r="B480" i="16" s="1"/>
  <c r="B481" i="16" s="1"/>
  <c r="B396" i="15"/>
  <c r="B397" i="15" s="1"/>
  <c r="B398" i="15" s="1"/>
  <c r="B293" i="16"/>
  <c r="B730" i="16"/>
  <c r="B731" i="16" s="1"/>
  <c r="B732" i="16" s="1"/>
  <c r="B733" i="16" s="1"/>
  <c r="B734" i="16" s="1"/>
  <c r="B735" i="16" s="1"/>
  <c r="B278" i="16"/>
  <c r="B279" i="16" s="1"/>
  <c r="B280" i="16" s="1"/>
  <c r="B281" i="16" s="1"/>
  <c r="B724" i="16"/>
  <c r="B725" i="16" s="1"/>
  <c r="B726" i="16" s="1"/>
  <c r="B727" i="16" s="1"/>
  <c r="B728" i="16" s="1"/>
  <c r="B655" i="14"/>
  <c r="B656" i="14" s="1"/>
  <c r="B657" i="14" s="1"/>
  <c r="B658" i="14" s="1"/>
  <c r="B659" i="14" s="1"/>
  <c r="B660" i="14" s="1"/>
  <c r="B661" i="14" s="1"/>
  <c r="B278" i="15"/>
  <c r="B279" i="15" s="1"/>
  <c r="B280" i="15" s="1"/>
  <c r="B281" i="15" s="1"/>
  <c r="B282" i="15" s="1"/>
  <c r="B283" i="15" s="1"/>
  <c r="B284" i="15" s="1"/>
  <c r="B285" i="15" s="1"/>
  <c r="B471" i="15"/>
  <c r="B232" i="15"/>
  <c r="B199" i="18"/>
  <c r="B200" i="18" s="1"/>
  <c r="B201" i="18" s="1"/>
  <c r="B489" i="16"/>
  <c r="B385" i="15"/>
  <c r="B1067" i="14"/>
  <c r="B1068" i="14" s="1"/>
  <c r="B1069" i="14" s="1"/>
  <c r="B1070" i="14" s="1"/>
  <c r="B1071" i="14" s="1"/>
  <c r="B559" i="16"/>
  <c r="B560" i="16" s="1"/>
  <c r="B561" i="16" s="1"/>
  <c r="B562" i="16" s="1"/>
  <c r="B563" i="16" s="1"/>
  <c r="B342" i="16"/>
  <c r="B343" i="16" s="1"/>
  <c r="B344" i="16" s="1"/>
  <c r="B345" i="16" s="1"/>
  <c r="B346" i="16" s="1"/>
  <c r="B222" i="15"/>
  <c r="B223" i="15" s="1"/>
  <c r="B388" i="15"/>
  <c r="B389" i="15" s="1"/>
  <c r="B600" i="16"/>
  <c r="B601" i="16" s="1"/>
  <c r="B602" i="16" s="1"/>
  <c r="B603" i="16" s="1"/>
  <c r="B604" i="16" s="1"/>
  <c r="B631" i="16"/>
  <c r="B632" i="16" s="1"/>
  <c r="B633" i="16" s="1"/>
  <c r="B412" i="16"/>
  <c r="B413" i="16" s="1"/>
  <c r="B414" i="16" s="1"/>
  <c r="B408" i="16"/>
  <c r="B409" i="16" s="1"/>
  <c r="B410" i="16" s="1"/>
  <c r="B672" i="16"/>
  <c r="B673" i="16" s="1"/>
  <c r="B743" i="16"/>
  <c r="B744" i="16" s="1"/>
  <c r="B491" i="14"/>
  <c r="B492" i="14" s="1"/>
  <c r="B493" i="14" s="1"/>
  <c r="B494" i="14" s="1"/>
  <c r="B495" i="14" s="1"/>
  <c r="B496" i="14" s="1"/>
  <c r="B492" i="15"/>
  <c r="B493" i="15" s="1"/>
  <c r="B494" i="15" s="1"/>
  <c r="B495" i="15" s="1"/>
  <c r="B496" i="15" s="1"/>
  <c r="B497" i="15" s="1"/>
  <c r="B498" i="15" s="1"/>
  <c r="B448" i="15"/>
  <c r="B449" i="15" s="1"/>
  <c r="B450" i="15" s="1"/>
  <c r="B451" i="15" s="1"/>
  <c r="B452" i="15" s="1"/>
  <c r="B524" i="15"/>
  <c r="B525" i="15" s="1"/>
  <c r="B269" i="15"/>
  <c r="B270" i="15" s="1"/>
  <c r="B271" i="15" s="1"/>
  <c r="B272" i="15" s="1"/>
  <c r="B273" i="15" s="1"/>
  <c r="B274" i="15" s="1"/>
  <c r="B275" i="15" s="1"/>
  <c r="B276" i="15" s="1"/>
  <c r="B219" i="15"/>
  <c r="B303" i="15"/>
  <c r="B304" i="15" s="1"/>
  <c r="B305" i="15" s="1"/>
  <c r="B306" i="15" s="1"/>
  <c r="B307" i="15" s="1"/>
  <c r="B308" i="15" s="1"/>
  <c r="B416" i="16"/>
  <c r="B719" i="14"/>
  <c r="B720" i="14" s="1"/>
  <c r="B721" i="14" s="1"/>
  <c r="B722" i="14" s="1"/>
  <c r="B613" i="16"/>
  <c r="B614" i="16" s="1"/>
  <c r="B555" i="16"/>
  <c r="B556" i="16" s="1"/>
  <c r="B347" i="16"/>
  <c r="B348" i="16" s="1"/>
  <c r="B349" i="16" s="1"/>
  <c r="B350" i="16" s="1"/>
  <c r="B351" i="16" s="1"/>
  <c r="B640" i="16"/>
  <c r="B641" i="16" s="1"/>
  <c r="B642" i="16" s="1"/>
  <c r="B643" i="16" s="1"/>
  <c r="B358" i="17"/>
  <c r="B359" i="17" s="1"/>
  <c r="B476" i="15"/>
  <c r="B477" i="15" s="1"/>
  <c r="B474" i="15"/>
  <c r="B475" i="15" s="1"/>
  <c r="B510" i="15"/>
  <c r="B511" i="15" s="1"/>
  <c r="B445" i="15"/>
  <c r="B446" i="15" s="1"/>
  <c r="B427" i="16"/>
  <c r="B428" i="16" s="1"/>
  <c r="B429" i="16" s="1"/>
  <c r="B430" i="16" s="1"/>
  <c r="B308" i="16"/>
  <c r="B309" i="16" s="1"/>
  <c r="B310" i="16" s="1"/>
  <c r="B311" i="16" s="1"/>
  <c r="B242" i="15"/>
  <c r="B243" i="15" s="1"/>
  <c r="B400" i="16"/>
  <c r="B375" i="15"/>
  <c r="B376" i="15"/>
  <c r="B377" i="15" s="1"/>
  <c r="B367" i="16"/>
  <c r="B368" i="16" s="1"/>
  <c r="B369" i="16" s="1"/>
  <c r="B370" i="16" s="1"/>
  <c r="B371" i="16" s="1"/>
  <c r="B437" i="15"/>
  <c r="B438" i="15" s="1"/>
  <c r="B736" i="16"/>
  <c r="B737" i="16" s="1"/>
  <c r="B150" i="15"/>
  <c r="B151" i="15" s="1"/>
  <c r="B115" i="18"/>
  <c r="B116" i="18" s="1"/>
  <c r="B95" i="18"/>
  <c r="B318" i="18"/>
  <c r="B198" i="18"/>
  <c r="B286" i="18"/>
  <c r="B287" i="18" s="1"/>
  <c r="B288" i="18" s="1"/>
  <c r="B103" i="18"/>
  <c r="B182" i="18"/>
  <c r="B334" i="18"/>
  <c r="B335" i="18" s="1"/>
  <c r="B336" i="18" s="1"/>
  <c r="B128" i="18"/>
  <c r="B292" i="17"/>
  <c r="B293" i="17" s="1"/>
  <c r="B97" i="17"/>
  <c r="B98" i="17" s="1"/>
  <c r="B99" i="17" s="1"/>
  <c r="B427" i="17"/>
  <c r="B428" i="17" s="1"/>
  <c r="B698" i="17"/>
  <c r="B699" i="17" s="1"/>
  <c r="B700" i="17" s="1"/>
  <c r="B701" i="17" s="1"/>
  <c r="B702" i="17" s="1"/>
  <c r="B482" i="17"/>
  <c r="B483" i="17" s="1"/>
  <c r="B484" i="17" s="1"/>
  <c r="B485" i="17" s="1"/>
  <c r="B247" i="17"/>
  <c r="B248" i="17" s="1"/>
  <c r="B249" i="17" s="1"/>
  <c r="B250" i="17" s="1"/>
  <c r="B674" i="17"/>
  <c r="B221" i="17"/>
  <c r="B222" i="17" s="1"/>
  <c r="B223" i="17" s="1"/>
  <c r="B224" i="17" s="1"/>
  <c r="B225" i="17" s="1"/>
  <c r="B226" i="17" s="1"/>
  <c r="B227" i="17" s="1"/>
  <c r="B510" i="17"/>
  <c r="B511" i="17" s="1"/>
  <c r="B512" i="17" s="1"/>
  <c r="B513" i="17" s="1"/>
  <c r="B660" i="17"/>
  <c r="B251" i="17"/>
  <c r="B252" i="17" s="1"/>
  <c r="B253" i="17" s="1"/>
  <c r="B254" i="17" s="1"/>
  <c r="B255" i="17" s="1"/>
  <c r="B182" i="16"/>
  <c r="B183" i="16" s="1"/>
  <c r="B184" i="16" s="1"/>
  <c r="B185" i="16" s="1"/>
  <c r="B186" i="16" s="1"/>
  <c r="B187" i="16" s="1"/>
  <c r="B188" i="16" s="1"/>
  <c r="B234" i="16"/>
  <c r="B235" i="16" s="1"/>
  <c r="B236" i="16" s="1"/>
  <c r="B108" i="16"/>
  <c r="B163" i="16"/>
  <c r="B164" i="16" s="1"/>
  <c r="B165" i="16" s="1"/>
  <c r="B166" i="16" s="1"/>
  <c r="B106" i="16"/>
  <c r="B94" i="15"/>
  <c r="B53" i="15"/>
  <c r="B694" i="14"/>
  <c r="B695" i="14" s="1"/>
  <c r="B696" i="14" s="1"/>
  <c r="B697" i="14" s="1"/>
  <c r="B599" i="14"/>
  <c r="B600" i="14" s="1"/>
  <c r="B601" i="14" s="1"/>
  <c r="B602" i="14" s="1"/>
  <c r="B603" i="14" s="1"/>
  <c r="B69" i="14"/>
  <c r="B70" i="14" s="1"/>
  <c r="B71" i="14" s="1"/>
  <c r="B497" i="14"/>
  <c r="B498" i="14" s="1"/>
  <c r="B499" i="14" s="1"/>
  <c r="B500" i="14" s="1"/>
  <c r="B501" i="14" s="1"/>
  <c r="B502" i="14" s="1"/>
  <c r="B184" i="14"/>
  <c r="B436" i="14"/>
  <c r="B437" i="14" s="1"/>
  <c r="B438" i="14" s="1"/>
  <c r="B439" i="14" s="1"/>
  <c r="B440" i="14" s="1"/>
  <c r="B441" i="14" s="1"/>
  <c r="B851" i="14"/>
  <c r="B852" i="14" s="1"/>
  <c r="B853" i="14" s="1"/>
  <c r="B854" i="14" s="1"/>
  <c r="B855" i="14" s="1"/>
  <c r="B1088" i="14"/>
  <c r="B1089" i="14" s="1"/>
  <c r="B1090" i="14" s="1"/>
  <c r="B1091" i="14" s="1"/>
  <c r="B622" i="14"/>
  <c r="B623" i="14" s="1"/>
  <c r="B624" i="14" s="1"/>
  <c r="B625" i="14" s="1"/>
  <c r="B626" i="14" s="1"/>
  <c r="B812" i="14"/>
  <c r="B813" i="14" s="1"/>
  <c r="B814" i="14" s="1"/>
  <c r="B815" i="14" s="1"/>
  <c r="B816" i="14" s="1"/>
  <c r="B817" i="14" s="1"/>
  <c r="B735" i="14"/>
  <c r="B736" i="14" s="1"/>
  <c r="B737" i="14" s="1"/>
  <c r="B738" i="14" s="1"/>
  <c r="B739" i="14" s="1"/>
  <c r="B535" i="14"/>
  <c r="B536" i="14" s="1"/>
  <c r="B537" i="14" s="1"/>
  <c r="B538" i="14" s="1"/>
  <c r="B539" i="14" s="1"/>
  <c r="B540" i="14" s="1"/>
  <c r="B541" i="14" s="1"/>
  <c r="B542" i="14" s="1"/>
  <c r="B174" i="14"/>
  <c r="B175" i="14" s="1"/>
  <c r="B176" i="14" s="1"/>
  <c r="B177" i="14" s="1"/>
  <c r="B1042" i="14"/>
  <c r="B1043" i="14" s="1"/>
  <c r="B1044" i="14" s="1"/>
  <c r="B1045" i="14" s="1"/>
  <c r="B1046" i="14" s="1"/>
  <c r="B1032" i="14"/>
  <c r="B1033" i="14" s="1"/>
  <c r="B1034" i="14" s="1"/>
  <c r="B1035" i="14" s="1"/>
  <c r="B1036" i="14" s="1"/>
  <c r="B92" i="14"/>
  <c r="B312" i="14"/>
  <c r="B313" i="14" s="1"/>
  <c r="B314" i="14" s="1"/>
  <c r="B315" i="14" s="1"/>
  <c r="B316" i="14" s="1"/>
  <c r="B317" i="14" s="1"/>
  <c r="B232" i="18"/>
  <c r="B233" i="18" s="1"/>
  <c r="B158" i="11"/>
  <c r="B57" i="11"/>
  <c r="B207" i="11"/>
  <c r="B208" i="11" s="1"/>
  <c r="B78" i="11"/>
  <c r="B195" i="11"/>
  <c r="B196" i="11" s="1"/>
  <c r="B120" i="11"/>
  <c r="B730" i="14"/>
  <c r="B731" i="14" s="1"/>
  <c r="B732" i="14" s="1"/>
  <c r="B733" i="14" s="1"/>
  <c r="B734" i="14" s="1"/>
  <c r="B159" i="11"/>
  <c r="B113" i="18"/>
  <c r="B114" i="18" s="1"/>
  <c r="B253" i="14"/>
  <c r="B254" i="14" s="1"/>
  <c r="B255" i="14" s="1"/>
  <c r="B256" i="14" s="1"/>
  <c r="B257" i="14" s="1"/>
  <c r="B37" i="11"/>
  <c r="B190" i="11"/>
  <c r="B125" i="18"/>
  <c r="B184" i="11"/>
  <c r="B165" i="11"/>
  <c r="B288" i="14"/>
  <c r="B289" i="14" s="1"/>
  <c r="B290" i="14" s="1"/>
  <c r="B291" i="14" s="1"/>
  <c r="B292" i="14" s="1"/>
  <c r="B293" i="14" s="1"/>
  <c r="B294" i="14" s="1"/>
  <c r="B420" i="17"/>
  <c r="B421" i="17" s="1"/>
  <c r="B422" i="17" s="1"/>
  <c r="B423" i="17" s="1"/>
  <c r="B424" i="17" s="1"/>
  <c r="B216" i="16"/>
  <c r="B217" i="16" s="1"/>
  <c r="B218" i="16" s="1"/>
  <c r="B219" i="16" s="1"/>
  <c r="B242" i="16"/>
  <c r="B243" i="16" s="1"/>
  <c r="B244" i="16" s="1"/>
  <c r="B245" i="16" s="1"/>
  <c r="B246" i="16" s="1"/>
  <c r="B247" i="16" s="1"/>
  <c r="B622" i="17"/>
  <c r="B623" i="17" s="1"/>
  <c r="B624" i="17" s="1"/>
  <c r="B332" i="18"/>
  <c r="B333" i="18" s="1"/>
  <c r="B76" i="11"/>
  <c r="B146" i="11"/>
  <c r="B147" i="11" s="1"/>
  <c r="B145" i="11"/>
  <c r="B174" i="11"/>
  <c r="B201" i="11"/>
  <c r="B189" i="11"/>
  <c r="B297" i="18"/>
  <c r="B298" i="18" s="1"/>
  <c r="B299" i="18" s="1"/>
  <c r="B309" i="18"/>
  <c r="B310" i="18" s="1"/>
  <c r="B177" i="11"/>
  <c r="B261" i="18"/>
  <c r="B323" i="18"/>
  <c r="B61" i="11"/>
  <c r="B62" i="11" s="1"/>
  <c r="B114" i="11"/>
  <c r="B75" i="11"/>
  <c r="B118" i="11"/>
  <c r="B119" i="11" s="1"/>
  <c r="B191" i="11"/>
  <c r="B289" i="17"/>
  <c r="B290" i="17" s="1"/>
  <c r="B400" i="17"/>
  <c r="B401" i="17" s="1"/>
  <c r="B305" i="18"/>
  <c r="B296" i="18"/>
  <c r="B258" i="18"/>
  <c r="B127" i="11"/>
  <c r="B89" i="11"/>
  <c r="B167" i="11"/>
  <c r="B306" i="17"/>
  <c r="B307" i="17" s="1"/>
  <c r="B308" i="17" s="1"/>
  <c r="B309" i="17" s="1"/>
  <c r="B310" i="17" s="1"/>
  <c r="B504" i="17"/>
  <c r="B505" i="17" s="1"/>
  <c r="B506" i="17" s="1"/>
  <c r="B507" i="17" s="1"/>
  <c r="B508" i="17" s="1"/>
  <c r="B509" i="17" s="1"/>
  <c r="B253" i="18"/>
  <c r="B249" i="18"/>
  <c r="B312" i="18"/>
  <c r="B313" i="18" s="1"/>
  <c r="B308" i="18"/>
  <c r="B272" i="18"/>
  <c r="B273" i="18" s="1"/>
  <c r="B55" i="11"/>
  <c r="B160" i="11"/>
  <c r="B327" i="17"/>
  <c r="B328" i="17" s="1"/>
  <c r="B329" i="17" s="1"/>
  <c r="B330" i="17" s="1"/>
  <c r="B515" i="17"/>
  <c r="B516" i="17" s="1"/>
  <c r="B517" i="17" s="1"/>
  <c r="B519" i="17"/>
  <c r="B520" i="17" s="1"/>
  <c r="B521" i="17" s="1"/>
  <c r="B522" i="17" s="1"/>
  <c r="B523" i="17" s="1"/>
  <c r="B625" i="17"/>
  <c r="B626" i="17" s="1"/>
  <c r="B627" i="17" s="1"/>
  <c r="B628" i="17" s="1"/>
  <c r="B629" i="17" s="1"/>
  <c r="B630" i="17" s="1"/>
  <c r="B154" i="15"/>
  <c r="B290" i="18"/>
  <c r="B170" i="11"/>
  <c r="B150" i="11"/>
  <c r="B86" i="11"/>
  <c r="B93" i="11"/>
  <c r="B171" i="11"/>
  <c r="B151" i="11"/>
  <c r="B152" i="11" s="1"/>
  <c r="B183" i="17"/>
  <c r="B184" i="17" s="1"/>
  <c r="B185" i="17" s="1"/>
  <c r="B137" i="11"/>
  <c r="B138" i="11" s="1"/>
  <c r="B364" i="17"/>
  <c r="B365" i="17" s="1"/>
  <c r="B366" i="17" s="1"/>
  <c r="B113" i="11"/>
  <c r="B186" i="17"/>
  <c r="B187" i="17" s="1"/>
  <c r="B188" i="17" s="1"/>
  <c r="B964" i="14"/>
  <c r="B965" i="14" s="1"/>
  <c r="B966" i="14" s="1"/>
  <c r="B967" i="14" s="1"/>
  <c r="B968" i="14" s="1"/>
  <c r="B234" i="18"/>
  <c r="B235" i="18" s="1"/>
  <c r="B236" i="18" s="1"/>
  <c r="B346" i="17"/>
  <c r="B347" i="17" s="1"/>
  <c r="B348" i="17" s="1"/>
  <c r="B349" i="17" s="1"/>
  <c r="B350" i="17" s="1"/>
  <c r="B300" i="17"/>
  <c r="B301" i="17" s="1"/>
  <c r="B302" i="17" s="1"/>
  <c r="B303" i="17" s="1"/>
  <c r="B304" i="17" s="1"/>
  <c r="B305" i="17" s="1"/>
  <c r="B179" i="18"/>
  <c r="B180" i="18" s="1"/>
  <c r="B616" i="17"/>
  <c r="B617" i="17" s="1"/>
  <c r="B618" i="17" s="1"/>
  <c r="B647" i="17"/>
  <c r="B648" i="17" s="1"/>
  <c r="B649" i="17" s="1"/>
  <c r="B650" i="17" s="1"/>
  <c r="B651" i="17" s="1"/>
  <c r="B652" i="17" s="1"/>
  <c r="B802" i="14"/>
  <c r="B803" i="14" s="1"/>
  <c r="B804" i="14" s="1"/>
  <c r="B805" i="14" s="1"/>
  <c r="B806" i="14" s="1"/>
  <c r="B1053" i="14"/>
  <c r="B1054" i="14" s="1"/>
  <c r="B1055" i="14" s="1"/>
  <c r="B1056" i="14" s="1"/>
  <c r="B779" i="14"/>
  <c r="B780" i="14" s="1"/>
  <c r="B781" i="14" s="1"/>
  <c r="B782" i="14" s="1"/>
  <c r="B783" i="14" s="1"/>
  <c r="B260" i="18"/>
  <c r="B278" i="18"/>
  <c r="B225" i="16"/>
  <c r="B226" i="16" s="1"/>
  <c r="B227" i="16" s="1"/>
  <c r="B228" i="16" s="1"/>
  <c r="B102" i="18"/>
  <c r="B177" i="18"/>
  <c r="B196" i="16"/>
  <c r="B197" i="16" s="1"/>
  <c r="B368" i="17"/>
  <c r="B369" i="17" s="1"/>
  <c r="B370" i="17" s="1"/>
  <c r="B371" i="17" s="1"/>
  <c r="B372" i="17" s="1"/>
  <c r="B373" i="17" s="1"/>
  <c r="B466" i="17"/>
  <c r="B467" i="17" s="1"/>
  <c r="B468" i="17" s="1"/>
  <c r="B469" i="17" s="1"/>
  <c r="B470" i="17" s="1"/>
  <c r="B471" i="17" s="1"/>
  <c r="B550" i="17"/>
  <c r="B551" i="17" s="1"/>
  <c r="B552" i="17" s="1"/>
  <c r="B553" i="17" s="1"/>
  <c r="B554" i="17" s="1"/>
  <c r="B555" i="17" s="1"/>
  <c r="B954" i="14"/>
  <c r="B955" i="14" s="1"/>
  <c r="B956" i="14" s="1"/>
  <c r="B957" i="14" s="1"/>
  <c r="B958" i="14" s="1"/>
  <c r="B650" i="14"/>
  <c r="B651" i="14" s="1"/>
  <c r="B652" i="14" s="1"/>
  <c r="B653" i="14" s="1"/>
  <c r="B654" i="14" s="1"/>
  <c r="B598" i="17"/>
  <c r="B599" i="17" s="1"/>
  <c r="B600" i="17" s="1"/>
  <c r="B280" i="18"/>
  <c r="B412" i="17"/>
  <c r="B413" i="17" s="1"/>
  <c r="B414" i="17" s="1"/>
  <c r="B415" i="17" s="1"/>
  <c r="B663" i="17"/>
  <c r="B664" i="17" s="1"/>
  <c r="B665" i="17" s="1"/>
  <c r="B912" i="14"/>
  <c r="B913" i="14" s="1"/>
  <c r="B914" i="14" s="1"/>
  <c r="B915" i="14" s="1"/>
  <c r="B916" i="14" s="1"/>
  <c r="B917" i="14" s="1"/>
  <c r="B286" i="17"/>
  <c r="B764" i="14"/>
  <c r="B765" i="14" s="1"/>
  <c r="B766" i="14" s="1"/>
  <c r="B767" i="14" s="1"/>
  <c r="B768" i="14" s="1"/>
  <c r="B451" i="17"/>
  <c r="B452" i="17" s="1"/>
  <c r="B453" i="17" s="1"/>
  <c r="B774" i="14"/>
  <c r="B775" i="14" s="1"/>
  <c r="B776" i="14" s="1"/>
  <c r="B777" i="14" s="1"/>
  <c r="B778" i="14" s="1"/>
  <c r="B49" i="11"/>
  <c r="B610" i="17"/>
  <c r="B611" i="17" s="1"/>
  <c r="B612" i="17" s="1"/>
  <c r="B613" i="17" s="1"/>
  <c r="B614" i="17" s="1"/>
  <c r="B615" i="17" s="1"/>
  <c r="B880" i="14"/>
  <c r="B881" i="14" s="1"/>
  <c r="B882" i="14" s="1"/>
  <c r="B883" i="14" s="1"/>
  <c r="B884" i="14" s="1"/>
  <c r="B885" i="14" s="1"/>
  <c r="B886" i="14" s="1"/>
  <c r="B268" i="14"/>
  <c r="B269" i="14" s="1"/>
  <c r="B270" i="14" s="1"/>
  <c r="B271" i="14" s="1"/>
  <c r="B272" i="14" s="1"/>
  <c r="B273" i="14" s="1"/>
  <c r="B274" i="14" s="1"/>
  <c r="B142" i="18"/>
  <c r="B190" i="18"/>
  <c r="B191" i="18" s="1"/>
  <c r="B192" i="18" s="1"/>
  <c r="B274" i="18"/>
  <c r="B275" i="18" s="1"/>
  <c r="B276" i="18"/>
  <c r="B314" i="18"/>
  <c r="B315" i="18" s="1"/>
  <c r="B182" i="11"/>
  <c r="B183" i="11" s="1"/>
  <c r="B197" i="11"/>
  <c r="B109" i="11"/>
  <c r="B143" i="11"/>
  <c r="B99" i="11"/>
  <c r="B263" i="18"/>
  <c r="B264" i="18" s="1"/>
  <c r="B123" i="11"/>
  <c r="B124" i="11" s="1"/>
  <c r="B176" i="11"/>
  <c r="B248" i="16"/>
  <c r="B249" i="16" s="1"/>
  <c r="B250" i="16" s="1"/>
  <c r="B251" i="16" s="1"/>
  <c r="B252" i="16" s="1"/>
  <c r="B253" i="16" s="1"/>
  <c r="B1022" i="14"/>
  <c r="B1023" i="14" s="1"/>
  <c r="B1024" i="14" s="1"/>
  <c r="B1025" i="14" s="1"/>
  <c r="B1026" i="14" s="1"/>
  <c r="B287" i="17"/>
  <c r="B288" i="17" s="1"/>
  <c r="B100" i="18"/>
  <c r="B601" i="17"/>
  <c r="B602" i="17" s="1"/>
  <c r="B603" i="17" s="1"/>
  <c r="B521" i="14"/>
  <c r="B522" i="14" s="1"/>
  <c r="B523" i="14" s="1"/>
  <c r="B524" i="14" s="1"/>
  <c r="B525" i="14" s="1"/>
  <c r="B526" i="14" s="1"/>
  <c r="B527" i="14" s="1"/>
  <c r="B528" i="14" s="1"/>
  <c r="B311" i="18"/>
  <c r="B291" i="18"/>
  <c r="B83" i="11"/>
  <c r="B94" i="11"/>
  <c r="B110" i="11"/>
  <c r="B87" i="11"/>
  <c r="B72" i="11"/>
  <c r="B73" i="11" s="1"/>
  <c r="B557" i="17"/>
  <c r="B558" i="17" s="1"/>
  <c r="B559" i="17" s="1"/>
  <c r="B82" i="18"/>
  <c r="B83" i="18" s="1"/>
  <c r="B157" i="11"/>
  <c r="B133" i="11"/>
  <c r="B135" i="11"/>
  <c r="B393" i="14"/>
  <c r="B394" i="14" s="1"/>
  <c r="B395" i="14" s="1"/>
  <c r="B396" i="14" s="1"/>
  <c r="B397" i="14" s="1"/>
  <c r="B398" i="14" s="1"/>
  <c r="B399" i="14" s="1"/>
  <c r="B400" i="14" s="1"/>
  <c r="B234" i="17"/>
  <c r="B235" i="17" s="1"/>
  <c r="B236" i="17" s="1"/>
  <c r="B237" i="17" s="1"/>
  <c r="B238" i="17" s="1"/>
  <c r="B239" i="17" s="1"/>
  <c r="B172" i="17"/>
  <c r="B173" i="17" s="1"/>
  <c r="B174" i="17" s="1"/>
  <c r="B208" i="16"/>
  <c r="B209" i="16" s="1"/>
  <c r="B210" i="16" s="1"/>
  <c r="B211" i="16" s="1"/>
  <c r="B203" i="16"/>
  <c r="B556" i="17"/>
  <c r="B619" i="17"/>
  <c r="B620" i="17" s="1"/>
  <c r="B621" i="17" s="1"/>
  <c r="B427" i="14"/>
  <c r="B428" i="14" s="1"/>
  <c r="B429" i="14" s="1"/>
  <c r="B529" i="14"/>
  <c r="B530" i="14" s="1"/>
  <c r="B531" i="14" s="1"/>
  <c r="B532" i="14" s="1"/>
  <c r="B533" i="14" s="1"/>
  <c r="B534" i="14" s="1"/>
  <c r="B949" i="14"/>
  <c r="B950" i="14" s="1"/>
  <c r="B951" i="14" s="1"/>
  <c r="B952" i="14" s="1"/>
  <c r="B953" i="14" s="1"/>
  <c r="B574" i="17"/>
  <c r="B575" i="17" s="1"/>
  <c r="B576" i="17" s="1"/>
  <c r="B577" i="17" s="1"/>
  <c r="B578" i="17" s="1"/>
  <c r="B579" i="17" s="1"/>
  <c r="B784" i="14"/>
  <c r="B785" i="14" s="1"/>
  <c r="B786" i="14" s="1"/>
  <c r="B787" i="14" s="1"/>
  <c r="B788" i="14" s="1"/>
  <c r="B102" i="17"/>
  <c r="B21" i="18"/>
  <c r="B22" i="18" s="1"/>
  <c r="B89" i="18"/>
  <c r="B90" i="18" s="1"/>
  <c r="B145" i="18"/>
  <c r="B146" i="18" s="1"/>
  <c r="B546" i="17"/>
  <c r="B547" i="17" s="1"/>
  <c r="B548" i="17" s="1"/>
  <c r="B549" i="17" s="1"/>
  <c r="B712" i="17"/>
  <c r="B713" i="17" s="1"/>
  <c r="B714" i="17" s="1"/>
  <c r="B666" i="17"/>
  <c r="B667" i="17" s="1"/>
  <c r="B668" i="17" s="1"/>
  <c r="B585" i="14"/>
  <c r="B586" i="14" s="1"/>
  <c r="B587" i="14" s="1"/>
  <c r="B588" i="14" s="1"/>
  <c r="B589" i="14" s="1"/>
  <c r="B1000" i="14"/>
  <c r="B1001" i="14" s="1"/>
  <c r="B1002" i="14" s="1"/>
  <c r="B1003" i="14" s="1"/>
  <c r="B808" i="14"/>
  <c r="B809" i="14" s="1"/>
  <c r="B810" i="14" s="1"/>
  <c r="B811" i="14" s="1"/>
  <c r="B378" i="14"/>
  <c r="B379" i="14" s="1"/>
  <c r="B380" i="14" s="1"/>
  <c r="B381" i="14" s="1"/>
  <c r="B382" i="14" s="1"/>
  <c r="B549" i="14"/>
  <c r="B550" i="14" s="1"/>
  <c r="B551" i="14" s="1"/>
  <c r="B552" i="14" s="1"/>
  <c r="B553" i="14" s="1"/>
  <c r="B554" i="14" s="1"/>
  <c r="B678" i="14"/>
  <c r="B679" i="14" s="1"/>
  <c r="B680" i="14" s="1"/>
  <c r="B681" i="14" s="1"/>
  <c r="B682" i="14" s="1"/>
  <c r="B384" i="14"/>
  <c r="B385" i="14" s="1"/>
  <c r="B386" i="14" s="1"/>
  <c r="B387" i="14" s="1"/>
  <c r="B969" i="14"/>
  <c r="B970" i="14" s="1"/>
  <c r="B971" i="14" s="1"/>
  <c r="B972" i="14" s="1"/>
  <c r="B973" i="14" s="1"/>
  <c r="B974" i="14" s="1"/>
  <c r="B975" i="14" s="1"/>
  <c r="B976" i="14" s="1"/>
  <c r="B615" i="14"/>
  <c r="B616" i="14" s="1"/>
  <c r="B617" i="14" s="1"/>
  <c r="B618" i="14" s="1"/>
  <c r="B619" i="14" s="1"/>
  <c r="B620" i="14" s="1"/>
  <c r="B1016" i="14"/>
  <c r="B1017" i="14" s="1"/>
  <c r="B1018" i="14" s="1"/>
  <c r="B1019" i="14" s="1"/>
  <c r="B1020" i="14" s="1"/>
  <c r="B1021" i="14" s="1"/>
  <c r="B202" i="17"/>
  <c r="B203" i="17" s="1"/>
  <c r="B204" i="17" s="1"/>
  <c r="B205" i="17" s="1"/>
  <c r="B206" i="17" s="1"/>
  <c r="B207" i="17" s="1"/>
  <c r="B208" i="17" s="1"/>
  <c r="B101" i="18"/>
  <c r="B150" i="18"/>
  <c r="B143" i="18"/>
  <c r="B144" i="18" s="1"/>
  <c r="B159" i="18"/>
  <c r="B160" i="18" s="1"/>
  <c r="B590" i="17"/>
  <c r="B591" i="17" s="1"/>
  <c r="B592" i="17" s="1"/>
  <c r="B631" i="17"/>
  <c r="B632" i="17" s="1"/>
  <c r="B633" i="17" s="1"/>
  <c r="B692" i="17"/>
  <c r="B693" i="17" s="1"/>
  <c r="B694" i="17" s="1"/>
  <c r="B695" i="17" s="1"/>
  <c r="B696" i="17" s="1"/>
  <c r="B697" i="17" s="1"/>
  <c r="B684" i="17"/>
  <c r="B685" i="17" s="1"/>
  <c r="B686" i="17" s="1"/>
  <c r="B687" i="17" s="1"/>
  <c r="B688" i="17" s="1"/>
  <c r="B689" i="17" s="1"/>
  <c r="B898" i="14"/>
  <c r="B899" i="14" s="1"/>
  <c r="B900" i="14" s="1"/>
  <c r="B901" i="14" s="1"/>
  <c r="B318" i="14"/>
  <c r="B319" i="14" s="1"/>
  <c r="B320" i="14" s="1"/>
  <c r="B321" i="14" s="1"/>
  <c r="B322" i="14" s="1"/>
  <c r="B323" i="14" s="1"/>
  <c r="B348" i="14"/>
  <c r="B349" i="14" s="1"/>
  <c r="B350" i="14" s="1"/>
  <c r="B351" i="14" s="1"/>
  <c r="B352" i="14" s="1"/>
  <c r="B353" i="14" s="1"/>
  <c r="B475" i="14"/>
  <c r="B476" i="14" s="1"/>
  <c r="B477" i="14" s="1"/>
  <c r="B478" i="14" s="1"/>
  <c r="B275" i="14"/>
  <c r="B276" i="14" s="1"/>
  <c r="B277" i="14" s="1"/>
  <c r="B278" i="14" s="1"/>
  <c r="B279" i="14" s="1"/>
  <c r="B280" i="14" s="1"/>
  <c r="B454" i="17"/>
  <c r="B455" i="17" s="1"/>
  <c r="B456" i="17" s="1"/>
  <c r="B215" i="17"/>
  <c r="B216" i="17" s="1"/>
  <c r="B217" i="17" s="1"/>
  <c r="B218" i="17" s="1"/>
  <c r="B219" i="17" s="1"/>
  <c r="B220" i="17" s="1"/>
  <c r="B175" i="17"/>
  <c r="B176" i="17" s="1"/>
  <c r="B177" i="17" s="1"/>
  <c r="B178" i="17" s="1"/>
  <c r="B179" i="17" s="1"/>
  <c r="B99" i="18"/>
  <c r="B178" i="18"/>
  <c r="B337" i="17"/>
  <c r="B542" i="17"/>
  <c r="B543" i="17" s="1"/>
  <c r="B544" i="17" s="1"/>
  <c r="B545" i="17" s="1"/>
  <c r="B573" i="17"/>
  <c r="B834" i="14"/>
  <c r="B835" i="14" s="1"/>
  <c r="B836" i="14" s="1"/>
  <c r="B837" i="14" s="1"/>
  <c r="B469" i="14"/>
  <c r="B470" i="14" s="1"/>
  <c r="B471" i="14" s="1"/>
  <c r="B472" i="14" s="1"/>
  <c r="B473" i="14" s="1"/>
  <c r="B485" i="14"/>
  <c r="B486" i="14" s="1"/>
  <c r="B487" i="14" s="1"/>
  <c r="B488" i="14" s="1"/>
  <c r="B489" i="14" s="1"/>
  <c r="B490" i="14" s="1"/>
  <c r="B944" i="14"/>
  <c r="B945" i="14" s="1"/>
  <c r="B946" i="14" s="1"/>
  <c r="B947" i="14" s="1"/>
  <c r="B948" i="14" s="1"/>
  <c r="B220" i="16"/>
  <c r="B221" i="16" s="1"/>
  <c r="B222" i="16" s="1"/>
  <c r="B223" i="16" s="1"/>
  <c r="B224" i="16" s="1"/>
  <c r="B180" i="17"/>
  <c r="B181" i="17" s="1"/>
  <c r="B182" i="17" s="1"/>
  <c r="B160" i="17"/>
  <c r="B161" i="17" s="1"/>
  <c r="B162" i="17" s="1"/>
  <c r="B163" i="17" s="1"/>
  <c r="B161" i="18"/>
  <c r="B162" i="18" s="1"/>
  <c r="B212" i="16"/>
  <c r="B213" i="16" s="1"/>
  <c r="B214" i="16" s="1"/>
  <c r="B215" i="16" s="1"/>
  <c r="B393" i="17"/>
  <c r="B394" i="17" s="1"/>
  <c r="B395" i="17" s="1"/>
  <c r="B170" i="18"/>
  <c r="B171" i="18" s="1"/>
  <c r="B367" i="17"/>
  <c r="B524" i="17"/>
  <c r="B525" i="17" s="1"/>
  <c r="B526" i="17" s="1"/>
  <c r="B527" i="17" s="1"/>
  <c r="B580" i="17"/>
  <c r="B581" i="17" s="1"/>
  <c r="B582" i="17" s="1"/>
  <c r="B583" i="17" s="1"/>
  <c r="B634" i="17"/>
  <c r="B653" i="17"/>
  <c r="B860" i="14"/>
  <c r="B861" i="14" s="1"/>
  <c r="B862" i="14" s="1"/>
  <c r="B306" i="14"/>
  <c r="B307" i="14" s="1"/>
  <c r="B308" i="14" s="1"/>
  <c r="B309" i="14" s="1"/>
  <c r="B310" i="14" s="1"/>
  <c r="B311" i="14" s="1"/>
  <c r="B959" i="14"/>
  <c r="B960" i="14" s="1"/>
  <c r="B961" i="14" s="1"/>
  <c r="B962" i="14" s="1"/>
  <c r="B963" i="14" s="1"/>
  <c r="B887" i="14"/>
  <c r="B888" i="14" s="1"/>
  <c r="B889" i="14" s="1"/>
  <c r="B890" i="14" s="1"/>
  <c r="B891" i="14" s="1"/>
  <c r="B977" i="14"/>
  <c r="B978" i="14" s="1"/>
  <c r="B979" i="14" s="1"/>
  <c r="B980" i="14" s="1"/>
  <c r="B981" i="14" s="1"/>
  <c r="B982" i="14" s="1"/>
  <c r="B1058" i="14"/>
  <c r="B1059" i="14" s="1"/>
  <c r="B1060" i="14" s="1"/>
  <c r="B1061" i="14" s="1"/>
  <c r="B572" i="14"/>
  <c r="B573" i="14" s="1"/>
  <c r="B574" i="14" s="1"/>
  <c r="B575" i="14" s="1"/>
  <c r="B576" i="14" s="1"/>
  <c r="B577" i="14" s="1"/>
  <c r="B240" i="17"/>
  <c r="B241" i="17" s="1"/>
  <c r="B242" i="17" s="1"/>
  <c r="B243" i="17" s="1"/>
  <c r="B244" i="17" s="1"/>
  <c r="B245" i="17" s="1"/>
  <c r="B514" i="17"/>
  <c r="B536" i="17"/>
  <c r="B537" i="17" s="1"/>
  <c r="B538" i="17" s="1"/>
  <c r="B539" i="17" s="1"/>
  <c r="B540" i="17" s="1"/>
  <c r="B541" i="17" s="1"/>
  <c r="B584" i="17"/>
  <c r="B585" i="17" s="1"/>
  <c r="B586" i="17" s="1"/>
  <c r="B587" i="17" s="1"/>
  <c r="B588" i="17" s="1"/>
  <c r="B589" i="17" s="1"/>
  <c r="B654" i="17"/>
  <c r="B655" i="17" s="1"/>
  <c r="B656" i="17" s="1"/>
  <c r="B657" i="17" s="1"/>
  <c r="B658" i="17" s="1"/>
  <c r="B659" i="17" s="1"/>
  <c r="B902" i="14"/>
  <c r="B903" i="14" s="1"/>
  <c r="B904" i="14" s="1"/>
  <c r="B905" i="14" s="1"/>
  <c r="B906" i="14" s="1"/>
  <c r="B516" i="14"/>
  <c r="B517" i="14" s="1"/>
  <c r="B518" i="14" s="1"/>
  <c r="B519" i="14" s="1"/>
  <c r="B520" i="14" s="1"/>
  <c r="B789" i="14"/>
  <c r="B790" i="14" s="1"/>
  <c r="B791" i="14" s="1"/>
  <c r="B792" i="14" s="1"/>
  <c r="B793" i="14" s="1"/>
  <c r="B794" i="14" s="1"/>
  <c r="B795" i="14" s="1"/>
  <c r="B207" i="18"/>
  <c r="B208" i="18" s="1"/>
  <c r="B117" i="16"/>
  <c r="B118" i="16" s="1"/>
  <c r="B119" i="16" s="1"/>
  <c r="B120" i="16" s="1"/>
  <c r="B121" i="16" s="1"/>
  <c r="B122" i="16" s="1"/>
  <c r="B352" i="17"/>
  <c r="B353" i="17" s="1"/>
  <c r="B354" i="17" s="1"/>
  <c r="B644" i="17"/>
  <c r="B645" i="17" s="1"/>
  <c r="B646" i="17" s="1"/>
  <c r="B356" i="14"/>
  <c r="B357" i="14" s="1"/>
  <c r="B358" i="14" s="1"/>
  <c r="B359" i="14" s="1"/>
  <c r="B360" i="14" s="1"/>
  <c r="B1079" i="14"/>
  <c r="B1080" i="14" s="1"/>
  <c r="B1081" i="14" s="1"/>
  <c r="B143" i="16"/>
  <c r="B144" i="16" s="1"/>
  <c r="B145" i="16" s="1"/>
  <c r="B796" i="14"/>
  <c r="B797" i="14" s="1"/>
  <c r="B798" i="14" s="1"/>
  <c r="B799" i="14" s="1"/>
  <c r="B800" i="14" s="1"/>
  <c r="B801" i="14" s="1"/>
  <c r="B11" i="18"/>
  <c r="B12" i="18" s="1"/>
  <c r="B175" i="16"/>
  <c r="B176" i="16" s="1"/>
  <c r="B177" i="16" s="1"/>
  <c r="B178" i="16" s="1"/>
  <c r="B179" i="16" s="1"/>
  <c r="B180" i="16" s="1"/>
  <c r="B154" i="16"/>
  <c r="B84" i="18"/>
  <c r="B85" i="18" s="1"/>
  <c r="B86" i="18" s="1"/>
  <c r="B151" i="18"/>
  <c r="B152" i="18" s="1"/>
  <c r="B173" i="18"/>
  <c r="B174" i="18" s="1"/>
  <c r="B473" i="17"/>
  <c r="B474" i="17" s="1"/>
  <c r="B475" i="17" s="1"/>
  <c r="B476" i="17" s="1"/>
  <c r="B477" i="17" s="1"/>
  <c r="B478" i="17" s="1"/>
  <c r="B597" i="17"/>
  <c r="B636" i="17"/>
  <c r="B637" i="17" s="1"/>
  <c r="B661" i="17"/>
  <c r="B662" i="17" s="1"/>
  <c r="B1011" i="14"/>
  <c r="B1012" i="14" s="1"/>
  <c r="B1013" i="14" s="1"/>
  <c r="B1014" i="14" s="1"/>
  <c r="B1015" i="14" s="1"/>
  <c r="B301" i="14"/>
  <c r="B302" i="14" s="1"/>
  <c r="B303" i="14" s="1"/>
  <c r="B304" i="14" s="1"/>
  <c r="B305" i="14" s="1"/>
  <c r="B843" i="14"/>
  <c r="B844" i="14" s="1"/>
  <c r="B845" i="14" s="1"/>
  <c r="B846" i="14" s="1"/>
  <c r="B847" i="14" s="1"/>
  <c r="B848" i="14" s="1"/>
  <c r="B849" i="14" s="1"/>
  <c r="B850" i="14" s="1"/>
  <c r="B1004" i="14"/>
  <c r="B1005" i="14" s="1"/>
  <c r="B1006" i="14" s="1"/>
  <c r="B1007" i="14" s="1"/>
  <c r="B1008" i="14" s="1"/>
  <c r="B1009" i="14" s="1"/>
  <c r="B1010" i="14" s="1"/>
  <c r="B753" i="14"/>
  <c r="B754" i="14" s="1"/>
  <c r="B755" i="14" s="1"/>
  <c r="B756" i="14" s="1"/>
  <c r="B757" i="14" s="1"/>
  <c r="B758" i="14" s="1"/>
  <c r="B85" i="11"/>
  <c r="B67" i="11"/>
  <c r="B173" i="11"/>
  <c r="B745" i="14"/>
  <c r="B746" i="14" s="1"/>
  <c r="B747" i="14" s="1"/>
  <c r="B748" i="14" s="1"/>
  <c r="B749" i="14" s="1"/>
  <c r="B750" i="14" s="1"/>
  <c r="B289" i="18"/>
  <c r="B641" i="17"/>
  <c r="B642" i="17" s="1"/>
  <c r="B643" i="17" s="1"/>
  <c r="B373" i="14"/>
  <c r="B374" i="14" s="1"/>
  <c r="B375" i="14" s="1"/>
  <c r="B376" i="14" s="1"/>
  <c r="B377" i="14" s="1"/>
  <c r="B257" i="17"/>
  <c r="B532" i="17"/>
  <c r="B533" i="17" s="1"/>
  <c r="B534" i="17" s="1"/>
  <c r="B535" i="17" s="1"/>
  <c r="B162" i="15"/>
  <c r="B163" i="15" s="1"/>
  <c r="B164" i="15" s="1"/>
  <c r="B165" i="15" s="1"/>
  <c r="B166" i="15" s="1"/>
  <c r="B167" i="15" s="1"/>
  <c r="B168" i="15" s="1"/>
  <c r="B169" i="15" s="1"/>
  <c r="B627" i="14"/>
  <c r="B628" i="14" s="1"/>
  <c r="B629" i="14" s="1"/>
  <c r="B630" i="14" s="1"/>
  <c r="B631" i="14" s="1"/>
  <c r="B632" i="14" s="1"/>
  <c r="B42" i="18"/>
  <c r="B43" i="18" s="1"/>
  <c r="B662" i="14"/>
  <c r="B663" i="14" s="1"/>
  <c r="B664" i="14" s="1"/>
  <c r="B665" i="14" s="1"/>
  <c r="B666" i="14" s="1"/>
  <c r="B667" i="14" s="1"/>
  <c r="B609" i="17"/>
  <c r="B592" i="14"/>
  <c r="B593" i="14" s="1"/>
  <c r="B183" i="18"/>
  <c r="B769" i="14"/>
  <c r="B770" i="14" s="1"/>
  <c r="B771" i="14" s="1"/>
  <c r="B772" i="14" s="1"/>
  <c r="B773" i="14" s="1"/>
  <c r="B269" i="18"/>
  <c r="B270" i="18" s="1"/>
  <c r="B271" i="18" s="1"/>
  <c r="B217" i="18"/>
  <c r="B284" i="18"/>
  <c r="B285" i="18" s="1"/>
  <c r="B295" i="18"/>
  <c r="B263" i="14"/>
  <c r="B264" i="14" s="1"/>
  <c r="B265" i="14" s="1"/>
  <c r="B266" i="14" s="1"/>
  <c r="B267" i="14" s="1"/>
  <c r="B127" i="16"/>
  <c r="B128" i="16" s="1"/>
  <c r="B129" i="16" s="1"/>
  <c r="B130" i="16" s="1"/>
  <c r="B131" i="16" s="1"/>
  <c r="B639" i="14"/>
  <c r="B640" i="14" s="1"/>
  <c r="B641" i="14" s="1"/>
  <c r="B642" i="14" s="1"/>
  <c r="B643" i="14" s="1"/>
  <c r="B644" i="14" s="1"/>
  <c r="B267" i="18"/>
  <c r="B268" i="18" s="1"/>
  <c r="B266" i="17"/>
  <c r="B267" i="17" s="1"/>
  <c r="B268" i="17" s="1"/>
  <c r="B269" i="17" s="1"/>
  <c r="B270" i="17" s="1"/>
  <c r="B271" i="17" s="1"/>
  <c r="B244" i="18"/>
  <c r="B243" i="14"/>
  <c r="B244" i="14" s="1"/>
  <c r="B245" i="14" s="1"/>
  <c r="B246" i="14" s="1"/>
  <c r="B247" i="14" s="1"/>
  <c r="B158" i="15"/>
  <c r="B159" i="15" s="1"/>
  <c r="B66" i="11"/>
  <c r="B216" i="11"/>
  <c r="B108" i="11"/>
  <c r="B199" i="11"/>
  <c r="B164" i="11"/>
  <c r="B198" i="11"/>
  <c r="B211" i="11"/>
  <c r="B58" i="11"/>
  <c r="B59" i="11" s="1"/>
  <c r="B71" i="11"/>
  <c r="B186" i="18"/>
  <c r="B124" i="18"/>
  <c r="B818" i="14"/>
  <c r="B819" i="14" s="1"/>
  <c r="B820" i="14" s="1"/>
  <c r="B821" i="14" s="1"/>
  <c r="B822" i="14" s="1"/>
  <c r="B321" i="18"/>
  <c r="B322" i="18" s="1"/>
  <c r="B1027" i="14"/>
  <c r="B1028" i="14" s="1"/>
  <c r="B1029" i="14" s="1"/>
  <c r="B1030" i="14" s="1"/>
  <c r="B1031" i="14" s="1"/>
  <c r="B892" i="14"/>
  <c r="B893" i="14" s="1"/>
  <c r="B894" i="14" s="1"/>
  <c r="B895" i="14" s="1"/>
  <c r="B896" i="14" s="1"/>
  <c r="B710" i="14"/>
  <c r="B711" i="14" s="1"/>
  <c r="B712" i="14" s="1"/>
  <c r="B713" i="14" s="1"/>
  <c r="B714" i="14" s="1"/>
  <c r="B715" i="14" s="1"/>
  <c r="B716" i="14" s="1"/>
  <c r="B705" i="14"/>
  <c r="B706" i="14" s="1"/>
  <c r="B707" i="14" s="1"/>
  <c r="B708" i="14" s="1"/>
  <c r="B709" i="14" s="1"/>
  <c r="B556" i="14"/>
  <c r="B557" i="14" s="1"/>
  <c r="B558" i="14" s="1"/>
  <c r="B559" i="14" s="1"/>
  <c r="B560" i="14" s="1"/>
  <c r="B683" i="14"/>
  <c r="B684" i="14" s="1"/>
  <c r="B685" i="14" s="1"/>
  <c r="B686" i="14" s="1"/>
  <c r="B687" i="14" s="1"/>
  <c r="B211" i="18"/>
  <c r="B212" i="18" s="1"/>
  <c r="B225" i="18"/>
  <c r="B250" i="18"/>
  <c r="B306" i="18"/>
  <c r="B259" i="18"/>
  <c r="B501" i="17"/>
  <c r="B502" i="17" s="1"/>
  <c r="B503" i="17" s="1"/>
  <c r="B149" i="18"/>
  <c r="B295" i="14"/>
  <c r="B296" i="14" s="1"/>
  <c r="B297" i="14" s="1"/>
  <c r="B298" i="14" s="1"/>
  <c r="B299" i="14" s="1"/>
  <c r="B300" i="14" s="1"/>
  <c r="B97" i="11"/>
  <c r="B84" i="11"/>
  <c r="B56" i="11"/>
  <c r="B82" i="11"/>
  <c r="B172" i="11"/>
  <c r="B212" i="11"/>
  <c r="B149" i="11"/>
  <c r="B202" i="11"/>
  <c r="B175" i="11"/>
  <c r="B486" i="17"/>
  <c r="B487" i="17" s="1"/>
  <c r="B488" i="17" s="1"/>
  <c r="B938" i="14"/>
  <c r="B939" i="14" s="1"/>
  <c r="B940" i="14" s="1"/>
  <c r="B941" i="14" s="1"/>
  <c r="B942" i="14" s="1"/>
  <c r="B943" i="14" s="1"/>
  <c r="B304" i="18"/>
  <c r="B237" i="16"/>
  <c r="B238" i="16" s="1"/>
  <c r="B239" i="16" s="1"/>
  <c r="B240" i="16" s="1"/>
  <c r="B241" i="16" s="1"/>
  <c r="B105" i="11"/>
  <c r="B51" i="11"/>
  <c r="B248" i="14"/>
  <c r="B249" i="14" s="1"/>
  <c r="B250" i="14" s="1"/>
  <c r="B251" i="14" s="1"/>
  <c r="B252" i="14" s="1"/>
  <c r="B148" i="15"/>
  <c r="B149" i="15" s="1"/>
  <c r="B209" i="18"/>
  <c r="B210" i="18" s="1"/>
  <c r="B279" i="18"/>
  <c r="B405" i="17"/>
  <c r="B406" i="17" s="1"/>
  <c r="B407" i="17" s="1"/>
  <c r="B389" i="14"/>
  <c r="B390" i="14" s="1"/>
  <c r="B391" i="14" s="1"/>
  <c r="B392" i="14" s="1"/>
  <c r="B200" i="11"/>
  <c r="B70" i="11"/>
  <c r="B341" i="17"/>
  <c r="B342" i="17" s="1"/>
  <c r="B343" i="17" s="1"/>
  <c r="B344" i="17" s="1"/>
  <c r="B345" i="17" s="1"/>
  <c r="B157" i="18"/>
  <c r="B158" i="18" s="1"/>
  <c r="B257" i="18"/>
  <c r="B144" i="17"/>
  <c r="B145" i="17" s="1"/>
  <c r="B146" i="17" s="1"/>
  <c r="B236" i="14"/>
  <c r="B237" i="14" s="1"/>
  <c r="B238" i="14" s="1"/>
  <c r="B239" i="14" s="1"/>
  <c r="B240" i="14" s="1"/>
  <c r="B241" i="14" s="1"/>
  <c r="B281" i="18"/>
  <c r="B282" i="18" s="1"/>
  <c r="B277" i="18"/>
  <c r="B504" i="14"/>
  <c r="B505" i="14" s="1"/>
  <c r="B506" i="14" s="1"/>
  <c r="B507" i="14" s="1"/>
  <c r="B508" i="14" s="1"/>
  <c r="B64" i="11"/>
  <c r="B98" i="11"/>
  <c r="B95" i="11"/>
  <c r="B213" i="11"/>
  <c r="B60" i="11"/>
  <c r="B103" i="11"/>
  <c r="B104" i="11" s="1"/>
  <c r="B74" i="11"/>
  <c r="B204" i="11"/>
  <c r="B205" i="11" s="1"/>
  <c r="B240" i="18"/>
  <c r="B117" i="11"/>
  <c r="B509" i="14"/>
  <c r="B510" i="14" s="1"/>
  <c r="B511" i="14" s="1"/>
  <c r="B512" i="14" s="1"/>
  <c r="B513" i="14" s="1"/>
  <c r="B514" i="14" s="1"/>
  <c r="B146" i="15"/>
  <c r="B147" i="15" s="1"/>
  <c r="B155" i="15"/>
  <c r="B262" i="16"/>
  <c r="B263" i="16" s="1"/>
  <c r="B264" i="16" s="1"/>
  <c r="B265" i="16" s="1"/>
  <c r="B609" i="14"/>
  <c r="B610" i="14" s="1"/>
  <c r="B611" i="14" s="1"/>
  <c r="B612" i="14" s="1"/>
  <c r="B613" i="14" s="1"/>
  <c r="B614" i="14" s="1"/>
  <c r="B254" i="18"/>
  <c r="B326" i="18"/>
  <c r="B327" i="18" s="1"/>
  <c r="B224" i="18"/>
  <c r="B98" i="18"/>
  <c r="B673" i="14"/>
  <c r="B674" i="14" s="1"/>
  <c r="B675" i="14" s="1"/>
  <c r="B676" i="14" s="1"/>
  <c r="B677" i="14" s="1"/>
  <c r="B408" i="17"/>
  <c r="B409" i="17" s="1"/>
  <c r="B410" i="17" s="1"/>
  <c r="B411" i="17" s="1"/>
  <c r="B96" i="11"/>
  <c r="B111" i="11"/>
  <c r="B125" i="11"/>
  <c r="B153" i="11"/>
  <c r="B154" i="11" s="1"/>
  <c r="B88" i="11"/>
  <c r="B100" i="11"/>
  <c r="B176" i="18"/>
  <c r="B604" i="14"/>
  <c r="B605" i="14" s="1"/>
  <c r="B606" i="14" s="1"/>
  <c r="B607" i="14" s="1"/>
  <c r="B608" i="14" s="1"/>
  <c r="B324" i="17"/>
  <c r="B325" i="17" s="1"/>
  <c r="B326" i="17" s="1"/>
  <c r="B210" i="11"/>
  <c r="B56" i="16"/>
  <c r="B57" i="16" s="1"/>
  <c r="B58" i="16" s="1"/>
  <c r="B59" i="16" s="1"/>
  <c r="B60" i="16" s="1"/>
  <c r="B61" i="16" s="1"/>
  <c r="B137" i="18"/>
  <c r="B138" i="18" s="1"/>
  <c r="B931" i="14"/>
  <c r="B932" i="14" s="1"/>
  <c r="B933" i="14" s="1"/>
  <c r="B934" i="14" s="1"/>
  <c r="B935" i="14" s="1"/>
  <c r="B936" i="14" s="1"/>
  <c r="B937" i="14" s="1"/>
  <c r="B569" i="17"/>
  <c r="B570" i="17" s="1"/>
  <c r="B571" i="17" s="1"/>
  <c r="B572" i="17" s="1"/>
  <c r="B131" i="18"/>
  <c r="B132" i="18" s="1"/>
  <c r="B342" i="14"/>
  <c r="B343" i="14" s="1"/>
  <c r="B344" i="14" s="1"/>
  <c r="B345" i="14" s="1"/>
  <c r="B346" i="14" s="1"/>
  <c r="B347" i="14" s="1"/>
  <c r="B390" i="17"/>
  <c r="B391" i="17" s="1"/>
  <c r="B392" i="17" s="1"/>
  <c r="B248" i="18"/>
  <c r="B307" i="18"/>
  <c r="B283" i="18"/>
  <c r="B294" i="18"/>
  <c r="B168" i="17"/>
  <c r="B169" i="17" s="1"/>
  <c r="B170" i="17" s="1"/>
  <c r="B171" i="17" s="1"/>
  <c r="B430" i="14"/>
  <c r="B431" i="14" s="1"/>
  <c r="B432" i="14" s="1"/>
  <c r="B433" i="14" s="1"/>
  <c r="B434" i="14" s="1"/>
  <c r="B435" i="14" s="1"/>
  <c r="B479" i="14"/>
  <c r="B480" i="14" s="1"/>
  <c r="B481" i="14" s="1"/>
  <c r="B482" i="14" s="1"/>
  <c r="B483" i="14" s="1"/>
  <c r="B484" i="14" s="1"/>
  <c r="B419" i="14"/>
  <c r="B420" i="14" s="1"/>
  <c r="B421" i="14" s="1"/>
  <c r="B422" i="14" s="1"/>
  <c r="B423" i="14" s="1"/>
  <c r="B79" i="11"/>
  <c r="B112" i="11"/>
  <c r="B139" i="11"/>
  <c r="B166" i="11"/>
  <c r="B108" i="18"/>
  <c r="B109" i="18" s="1"/>
  <c r="B110" i="18" s="1"/>
  <c r="B688" i="14"/>
  <c r="B689" i="14" s="1"/>
  <c r="B690" i="14" s="1"/>
  <c r="B691" i="14" s="1"/>
  <c r="B692" i="14" s="1"/>
  <c r="B723" i="14"/>
  <c r="B724" i="14" s="1"/>
  <c r="B725" i="14" s="1"/>
  <c r="B726" i="14" s="1"/>
  <c r="B727" i="14" s="1"/>
  <c r="B728" i="14" s="1"/>
  <c r="B729" i="14" s="1"/>
  <c r="B1072" i="14"/>
  <c r="B1073" i="14" s="1"/>
  <c r="B1074" i="14" s="1"/>
  <c r="B1075" i="14" s="1"/>
  <c r="B1076" i="14" s="1"/>
  <c r="B168" i="18"/>
  <c r="B169" i="18" s="1"/>
  <c r="B147" i="17"/>
  <c r="B148" i="17" s="1"/>
  <c r="B149" i="17" s="1"/>
  <c r="B77" i="15"/>
  <c r="B78" i="15" s="1"/>
  <c r="B292" i="18"/>
  <c r="B293" i="18" s="1"/>
  <c r="B153" i="17"/>
  <c r="B154" i="17" s="1"/>
  <c r="B155" i="17" s="1"/>
  <c r="B282" i="14"/>
  <c r="B283" i="14" s="1"/>
  <c r="B284" i="14" s="1"/>
  <c r="B285" i="14" s="1"/>
  <c r="B286" i="14" s="1"/>
  <c r="B287" i="14" s="1"/>
  <c r="B863" i="14"/>
  <c r="B864" i="14" s="1"/>
  <c r="B865" i="14" s="1"/>
  <c r="B866" i="14" s="1"/>
  <c r="B867" i="14" s="1"/>
  <c r="B868" i="14" s="1"/>
  <c r="B495" i="17"/>
  <c r="B496" i="17" s="1"/>
  <c r="B497" i="17" s="1"/>
  <c r="B698" i="14"/>
  <c r="B699" i="14" s="1"/>
  <c r="B700" i="14" s="1"/>
  <c r="B701" i="14" s="1"/>
  <c r="B702" i="14" s="1"/>
  <c r="B703" i="14" s="1"/>
  <c r="B247" i="18"/>
  <c r="B53" i="17"/>
  <c r="B54" i="17" s="1"/>
  <c r="B55" i="17" s="1"/>
  <c r="B56" i="17" s="1"/>
  <c r="B215" i="18"/>
  <c r="B216" i="18" s="1"/>
  <c r="B260" i="17"/>
  <c r="B261" i="17" s="1"/>
  <c r="B262" i="17" s="1"/>
  <c r="B63" i="11"/>
  <c r="B126" i="11"/>
  <c r="B140" i="11"/>
  <c r="B161" i="11"/>
  <c r="B101" i="11"/>
  <c r="B148" i="11"/>
  <c r="B360" i="17"/>
  <c r="B361" i="17" s="1"/>
  <c r="B362" i="17" s="1"/>
  <c r="B363" i="17" s="1"/>
  <c r="B1047" i="14"/>
  <c r="B1048" i="14" s="1"/>
  <c r="B1049" i="14" s="1"/>
  <c r="B1050" i="14" s="1"/>
  <c r="B1051" i="14" s="1"/>
  <c r="B492" i="17"/>
  <c r="B493" i="17" s="1"/>
  <c r="B494" i="17" s="1"/>
  <c r="B442" i="14"/>
  <c r="B443" i="14" s="1"/>
  <c r="B444" i="14" s="1"/>
  <c r="B445" i="14" s="1"/>
  <c r="B446" i="14" s="1"/>
  <c r="B926" i="14"/>
  <c r="B927" i="14" s="1"/>
  <c r="B928" i="14" s="1"/>
  <c r="B929" i="14" s="1"/>
  <c r="B930" i="14" s="1"/>
  <c r="B875" i="14"/>
  <c r="B876" i="14" s="1"/>
  <c r="B877" i="14" s="1"/>
  <c r="B878" i="14" s="1"/>
  <c r="B879" i="14" s="1"/>
  <c r="B87" i="18"/>
  <c r="B88" i="18" s="1"/>
  <c r="B718" i="17"/>
  <c r="B719" i="17" s="1"/>
  <c r="B720" i="17" s="1"/>
  <c r="B133" i="18"/>
  <c r="B205" i="18"/>
  <c r="B206" i="18" s="1"/>
  <c r="B144" i="11"/>
  <c r="B141" i="11"/>
  <c r="B90" i="11"/>
  <c r="B178" i="11"/>
  <c r="B192" i="11"/>
  <c r="B220" i="18"/>
  <c r="B221" i="18" s="1"/>
  <c r="B215" i="11"/>
  <c r="B330" i="18"/>
  <c r="B331" i="18" s="1"/>
  <c r="B543" i="14"/>
  <c r="B544" i="14" s="1"/>
  <c r="B545" i="14" s="1"/>
  <c r="B546" i="14" s="1"/>
  <c r="B547" i="14" s="1"/>
  <c r="B548" i="14" s="1"/>
  <c r="B274" i="16"/>
  <c r="B275" i="16" s="1"/>
  <c r="B276" i="16" s="1"/>
  <c r="B277" i="16" s="1"/>
  <c r="B163" i="11"/>
  <c r="B678" i="17"/>
  <c r="B679" i="17" s="1"/>
  <c r="B680" i="17" s="1"/>
  <c r="B681" i="17" s="1"/>
  <c r="B682" i="17" s="1"/>
  <c r="B683" i="17" s="1"/>
  <c r="B80" i="18"/>
  <c r="B81" i="18" s="1"/>
  <c r="B1082" i="14"/>
  <c r="B1083" i="14" s="1"/>
  <c r="B1084" i="14" s="1"/>
  <c r="B1085" i="14" s="1"/>
  <c r="B1086" i="14" s="1"/>
  <c r="B561" i="14"/>
  <c r="B562" i="14" s="1"/>
  <c r="B563" i="14" s="1"/>
  <c r="B564" i="14" s="1"/>
  <c r="B565" i="14" s="1"/>
  <c r="B566" i="14" s="1"/>
  <c r="B448" i="14"/>
  <c r="B449" i="14" s="1"/>
  <c r="B450" i="14" s="1"/>
  <c r="B451" i="14" s="1"/>
  <c r="B452" i="14" s="1"/>
  <c r="B453" i="14" s="1"/>
  <c r="B278" i="17"/>
  <c r="B279" i="17" s="1"/>
  <c r="B280" i="17" s="1"/>
  <c r="B281" i="17" s="1"/>
  <c r="B187" i="18"/>
  <c r="B188" i="18" s="1"/>
  <c r="B189" i="18" s="1"/>
  <c r="B377" i="17"/>
  <c r="B378" i="17" s="1"/>
  <c r="B379" i="17" s="1"/>
  <c r="B380" i="17" s="1"/>
  <c r="B381" i="17" s="1"/>
  <c r="B594" i="14"/>
  <c r="B595" i="14" s="1"/>
  <c r="B596" i="14" s="1"/>
  <c r="B597" i="14" s="1"/>
  <c r="B598" i="14" s="1"/>
  <c r="B262" i="18"/>
  <c r="B251" i="18"/>
  <c r="B252" i="18" s="1"/>
  <c r="B324" i="18"/>
  <c r="B325" i="18" s="1"/>
  <c r="B152" i="15"/>
  <c r="B153" i="15" s="1"/>
  <c r="B256" i="17"/>
  <c r="B135" i="18"/>
  <c r="B328" i="18"/>
  <c r="B329" i="18" s="1"/>
  <c r="B705" i="17"/>
  <c r="B706" i="17" s="1"/>
  <c r="B707" i="17" s="1"/>
  <c r="B708" i="17" s="1"/>
  <c r="B1063" i="14"/>
  <c r="B1064" i="14" s="1"/>
  <c r="B1065" i="14" s="1"/>
  <c r="B1066" i="14" s="1"/>
  <c r="B362" i="14"/>
  <c r="B363" i="14" s="1"/>
  <c r="B364" i="14" s="1"/>
  <c r="B365" i="14" s="1"/>
  <c r="B366" i="14" s="1"/>
  <c r="B294" i="17"/>
  <c r="B295" i="17" s="1"/>
  <c r="B296" i="17" s="1"/>
  <c r="B297" i="17" s="1"/>
  <c r="B298" i="17" s="1"/>
  <c r="B299" i="17" s="1"/>
  <c r="B411" i="14"/>
  <c r="B412" i="14" s="1"/>
  <c r="B413" i="14" s="1"/>
  <c r="B414" i="14" s="1"/>
  <c r="B415" i="14" s="1"/>
  <c r="B416" i="14" s="1"/>
  <c r="B417" i="14" s="1"/>
  <c r="B418" i="14" s="1"/>
  <c r="B645" i="14"/>
  <c r="B646" i="14" s="1"/>
  <c r="B647" i="14" s="1"/>
  <c r="B648" i="14" s="1"/>
  <c r="B649" i="14" s="1"/>
  <c r="B206" i="11"/>
  <c r="B92" i="11"/>
  <c r="B128" i="11"/>
  <c r="B129" i="11" s="1"/>
  <c r="B91" i="11"/>
  <c r="B156" i="11"/>
  <c r="B106" i="11"/>
  <c r="B169" i="11"/>
  <c r="B131" i="11"/>
  <c r="B168" i="11"/>
  <c r="B180" i="11"/>
  <c r="B181" i="11" s="1"/>
  <c r="B115" i="11"/>
  <c r="B116" i="11" s="1"/>
  <c r="B52" i="11"/>
  <c r="B53" i="11" s="1"/>
  <c r="B187" i="11"/>
  <c r="B195" i="17"/>
  <c r="B196" i="17" s="1"/>
  <c r="B197" i="17" s="1"/>
  <c r="B198" i="17" s="1"/>
  <c r="B199" i="17" s="1"/>
  <c r="B200" i="17" s="1"/>
  <c r="B201" i="17" s="1"/>
  <c r="B567" i="14"/>
  <c r="B568" i="14" s="1"/>
  <c r="B569" i="14" s="1"/>
  <c r="B570" i="14" s="1"/>
  <c r="B571" i="14" s="1"/>
  <c r="B230" i="18"/>
  <c r="B445" i="17"/>
  <c r="B446" i="17" s="1"/>
  <c r="B447" i="17" s="1"/>
  <c r="B709" i="17"/>
  <c r="B710" i="17" s="1"/>
  <c r="B711" i="17" s="1"/>
  <c r="B81" i="11"/>
  <c r="B167" i="16"/>
  <c r="B168" i="16" s="1"/>
  <c r="B169" i="16" s="1"/>
  <c r="B170" i="16" s="1"/>
  <c r="B171" i="16" s="1"/>
  <c r="B172" i="16" s="1"/>
  <c r="B173" i="16" s="1"/>
  <c r="B174" i="16" s="1"/>
  <c r="B454" i="14"/>
  <c r="B455" i="14" s="1"/>
  <c r="B456" i="14" s="1"/>
  <c r="B457" i="14" s="1"/>
  <c r="B458" i="14" s="1"/>
  <c r="B459" i="14" s="1"/>
  <c r="B460" i="14" s="1"/>
  <c r="B461" i="14" s="1"/>
  <c r="B104" i="18"/>
  <c r="B105" i="18" s="1"/>
  <c r="B189" i="16"/>
  <c r="B190" i="16" s="1"/>
  <c r="B191" i="16" s="1"/>
  <c r="B192" i="16" s="1"/>
  <c r="B193" i="16" s="1"/>
  <c r="B194" i="16" s="1"/>
  <c r="B195" i="16" s="1"/>
  <c r="B563" i="17"/>
  <c r="B564" i="17" s="1"/>
  <c r="B565" i="17" s="1"/>
  <c r="B141" i="15"/>
  <c r="B142" i="15" s="1"/>
  <c r="B143" i="15" s="1"/>
  <c r="B144" i="15" s="1"/>
  <c r="B145" i="15" s="1"/>
  <c r="B429" i="17"/>
  <c r="B430" i="17" s="1"/>
  <c r="B431" i="17" s="1"/>
  <c r="B432" i="17" s="1"/>
  <c r="B433" i="17" s="1"/>
  <c r="B54" i="11"/>
  <c r="B142" i="11"/>
  <c r="B132" i="11"/>
  <c r="B188" i="11"/>
  <c r="B121" i="11"/>
  <c r="B29" i="11"/>
  <c r="B194" i="11"/>
  <c r="B193" i="11"/>
  <c r="B989" i="14"/>
  <c r="B990" i="14" s="1"/>
  <c r="B991" i="14" s="1"/>
  <c r="B992" i="14" s="1"/>
  <c r="B993" i="14" s="1"/>
  <c r="B336" i="14"/>
  <c r="B337" i="14" s="1"/>
  <c r="B338" i="14" s="1"/>
  <c r="B339" i="14" s="1"/>
  <c r="B340" i="14" s="1"/>
  <c r="B341" i="14" s="1"/>
  <c r="B465" i="17"/>
  <c r="B136" i="11"/>
  <c r="B387" i="17"/>
  <c r="B388" i="17" s="1"/>
  <c r="B389" i="17" s="1"/>
  <c r="B129" i="18"/>
  <c r="B77" i="11"/>
  <c r="B108" i="14"/>
  <c r="B109" i="14" s="1"/>
  <c r="B110" i="14" s="1"/>
  <c r="B111" i="14" s="1"/>
  <c r="B112" i="14" s="1"/>
  <c r="B113" i="14" s="1"/>
  <c r="B114" i="14" s="1"/>
  <c r="B155" i="14"/>
  <c r="B156" i="14" s="1"/>
  <c r="B157" i="14" s="1"/>
  <c r="B158" i="14" s="1"/>
  <c r="B159" i="14" s="1"/>
  <c r="B160" i="14" s="1"/>
  <c r="B161" i="14" s="1"/>
  <c r="B162" i="14" s="1"/>
  <c r="B18" i="18"/>
  <c r="B44" i="18"/>
  <c r="B45" i="18" s="1"/>
  <c r="B75" i="17"/>
  <c r="B76" i="17" s="1"/>
  <c r="B77" i="17" s="1"/>
  <c r="B78" i="17" s="1"/>
  <c r="B79" i="17" s="1"/>
  <c r="B80" i="17" s="1"/>
  <c r="B136" i="17"/>
  <c r="B137" i="17" s="1"/>
  <c r="B138" i="17" s="1"/>
  <c r="B139" i="17" s="1"/>
  <c r="B97" i="16"/>
  <c r="B98" i="16" s="1"/>
  <c r="B99" i="16" s="1"/>
  <c r="B112" i="15"/>
  <c r="B113" i="15" s="1"/>
  <c r="B89" i="15"/>
  <c r="B90" i="15" s="1"/>
  <c r="B60" i="15"/>
  <c r="B61" i="15" s="1"/>
  <c r="B62" i="15" s="1"/>
  <c r="B63" i="15" s="1"/>
  <c r="B64" i="15" s="1"/>
  <c r="B65" i="15" s="1"/>
  <c r="B66" i="15" s="1"/>
  <c r="B67" i="15" s="1"/>
  <c r="B68" i="15" s="1"/>
  <c r="B73" i="16"/>
  <c r="B74" i="16" s="1"/>
  <c r="B75" i="16" s="1"/>
  <c r="B150" i="16"/>
  <c r="B151" i="16" s="1"/>
  <c r="B152" i="16" s="1"/>
  <c r="B153" i="16" s="1"/>
  <c r="B53" i="18"/>
  <c r="B54" i="18" s="1"/>
  <c r="B55" i="18" s="1"/>
  <c r="B33" i="11"/>
  <c r="B94" i="17"/>
  <c r="B95" i="17" s="1"/>
  <c r="B96" i="17" s="1"/>
  <c r="B82" i="14"/>
  <c r="B83" i="14" s="1"/>
  <c r="B84" i="14" s="1"/>
  <c r="B85" i="14" s="1"/>
  <c r="B86" i="14" s="1"/>
  <c r="B92" i="16"/>
  <c r="B93" i="16" s="1"/>
  <c r="B94" i="16" s="1"/>
  <c r="B95" i="16" s="1"/>
  <c r="B22" i="11"/>
  <c r="B23" i="11" s="1"/>
  <c r="B48" i="16"/>
  <c r="B49" i="16" s="1"/>
  <c r="B50" i="16" s="1"/>
  <c r="B51" i="16" s="1"/>
  <c r="B128" i="17"/>
  <c r="B129" i="17" s="1"/>
  <c r="B130" i="17" s="1"/>
  <c r="B131" i="17" s="1"/>
  <c r="B95" i="15"/>
  <c r="B7" i="11"/>
  <c r="B44" i="16"/>
  <c r="B45" i="16" s="1"/>
  <c r="B46" i="16" s="1"/>
  <c r="B47" i="16" s="1"/>
  <c r="B146" i="16"/>
  <c r="B147" i="16" s="1"/>
  <c r="B148" i="16" s="1"/>
  <c r="B149" i="16" s="1"/>
  <c r="B76" i="16"/>
  <c r="B77" i="16" s="1"/>
  <c r="B78" i="16" s="1"/>
  <c r="B79" i="16" s="1"/>
  <c r="B122" i="17"/>
  <c r="B123" i="17" s="1"/>
  <c r="B88" i="16"/>
  <c r="B89" i="16" s="1"/>
  <c r="B90" i="16" s="1"/>
  <c r="B91" i="16" s="1"/>
  <c r="B109" i="16"/>
  <c r="B110" i="16" s="1"/>
  <c r="B111" i="16" s="1"/>
  <c r="B112" i="16" s="1"/>
  <c r="B70" i="16"/>
  <c r="B71" i="16" s="1"/>
  <c r="B72" i="16" s="1"/>
  <c r="B54" i="16"/>
  <c r="B55" i="16" s="1"/>
  <c r="B113" i="16"/>
  <c r="B114" i="16" s="1"/>
  <c r="B115" i="16" s="1"/>
  <c r="B116" i="16" s="1"/>
  <c r="B80" i="16"/>
  <c r="B81" i="16" s="1"/>
  <c r="B82" i="16" s="1"/>
  <c r="B83" i="16" s="1"/>
  <c r="B84" i="16" s="1"/>
  <c r="B104" i="16"/>
  <c r="B40" i="16"/>
  <c r="B41" i="16" s="1"/>
  <c r="B42" i="16" s="1"/>
  <c r="B43" i="16" s="1"/>
  <c r="B138" i="16"/>
  <c r="B139" i="16" s="1"/>
  <c r="B140" i="16" s="1"/>
  <c r="B141" i="16" s="1"/>
  <c r="B142" i="16" s="1"/>
  <c r="B155" i="16"/>
  <c r="B156" i="16" s="1"/>
  <c r="B157" i="16" s="1"/>
  <c r="B132" i="16"/>
  <c r="B133" i="16" s="1"/>
  <c r="B134" i="16" s="1"/>
  <c r="B135" i="16"/>
  <c r="B136" i="16" s="1"/>
  <c r="B137" i="16" s="1"/>
  <c r="B105" i="16"/>
  <c r="B32" i="18"/>
  <c r="B33" i="18" s="1"/>
  <c r="B34" i="18" s="1"/>
  <c r="B77" i="18"/>
  <c r="B24" i="18"/>
  <c r="B51" i="18"/>
  <c r="B52" i="18" s="1"/>
  <c r="B49" i="18"/>
  <c r="B50" i="18" s="1"/>
  <c r="B75" i="15"/>
  <c r="B76" i="15" s="1"/>
  <c r="B102" i="15"/>
  <c r="B103" i="15" s="1"/>
  <c r="B28" i="14"/>
  <c r="B29" i="14" s="1"/>
  <c r="B30" i="14" s="1"/>
  <c r="B31" i="14" s="1"/>
  <c r="B32" i="14" s="1"/>
  <c r="B33" i="14" s="1"/>
  <c r="B34" i="14" s="1"/>
  <c r="B35" i="14" s="1"/>
  <c r="B93" i="14"/>
  <c r="B94" i="14" s="1"/>
  <c r="B95" i="14" s="1"/>
  <c r="B96" i="14" s="1"/>
  <c r="B213" i="14"/>
  <c r="B214" i="14" s="1"/>
  <c r="B215" i="14" s="1"/>
  <c r="B216" i="14" s="1"/>
  <c r="B217" i="14" s="1"/>
  <c r="B218" i="14" s="1"/>
  <c r="B219" i="14" s="1"/>
  <c r="B220" i="14" s="1"/>
  <c r="B21" i="11"/>
  <c r="B87" i="14"/>
  <c r="B88" i="14" s="1"/>
  <c r="B89" i="14" s="1"/>
  <c r="B90" i="14" s="1"/>
  <c r="B91" i="14" s="1"/>
  <c r="B77" i="14"/>
  <c r="B78" i="14" s="1"/>
  <c r="B79" i="14" s="1"/>
  <c r="B80" i="14" s="1"/>
  <c r="B81" i="14" s="1"/>
  <c r="B132" i="17"/>
  <c r="B133" i="17" s="1"/>
  <c r="B134" i="17" s="1"/>
  <c r="B135" i="17" s="1"/>
  <c r="B30" i="18"/>
  <c r="B31" i="18" s="1"/>
  <c r="B139" i="14"/>
  <c r="B140" i="14" s="1"/>
  <c r="B141" i="14" s="1"/>
  <c r="B142" i="14" s="1"/>
  <c r="B143" i="14" s="1"/>
  <c r="B144" i="14" s="1"/>
  <c r="B145" i="14" s="1"/>
  <c r="B146" i="14" s="1"/>
  <c r="B119" i="14"/>
  <c r="B120" i="14" s="1"/>
  <c r="B121" i="14" s="1"/>
  <c r="B25" i="18"/>
  <c r="B26" i="18" s="1"/>
  <c r="B27" i="18" s="1"/>
  <c r="B42" i="11"/>
  <c r="B120" i="17"/>
  <c r="B121" i="17" s="1"/>
  <c r="B39" i="18"/>
  <c r="B30" i="17"/>
  <c r="B31" i="17" s="1"/>
  <c r="B32" i="17" s="1"/>
  <c r="B33" i="17" s="1"/>
  <c r="B34" i="17" s="1"/>
  <c r="B69" i="17"/>
  <c r="B70" i="17" s="1"/>
  <c r="B71" i="17" s="1"/>
  <c r="B72" i="17" s="1"/>
  <c r="B73" i="17" s="1"/>
  <c r="B74" i="17" s="1"/>
  <c r="B73" i="15"/>
  <c r="B74" i="15" s="1"/>
  <c r="B36" i="11"/>
  <c r="B101" i="17"/>
  <c r="B70" i="15"/>
  <c r="B168" i="14"/>
  <c r="B169" i="14" s="1"/>
  <c r="B170" i="14" s="1"/>
  <c r="B171" i="14" s="1"/>
  <c r="B172" i="14" s="1"/>
  <c r="B197" i="14"/>
  <c r="B198" i="14" s="1"/>
  <c r="B199" i="14" s="1"/>
  <c r="B200" i="14" s="1"/>
  <c r="B201" i="14" s="1"/>
  <c r="B202" i="14" s="1"/>
  <c r="B203" i="14" s="1"/>
  <c r="B204" i="14" s="1"/>
  <c r="B108" i="15"/>
  <c r="B109" i="15" s="1"/>
  <c r="B19" i="11"/>
  <c r="B92" i="15"/>
  <c r="B178" i="14"/>
  <c r="B179" i="14" s="1"/>
  <c r="B180" i="14" s="1"/>
  <c r="B181" i="14" s="1"/>
  <c r="B182" i="14" s="1"/>
  <c r="B183" i="14" s="1"/>
  <c r="B45" i="11"/>
  <c r="B126" i="15"/>
  <c r="B127" i="15" s="1"/>
  <c r="B128" i="15" s="1"/>
  <c r="B129" i="15" s="1"/>
  <c r="B130" i="15" s="1"/>
  <c r="B131" i="15" s="1"/>
  <c r="B66" i="18"/>
  <c r="B67" i="18" s="1"/>
  <c r="B221" i="14"/>
  <c r="B222" i="14" s="1"/>
  <c r="B223" i="14" s="1"/>
  <c r="B224" i="14" s="1"/>
  <c r="B225" i="14" s="1"/>
  <c r="B38" i="18"/>
  <c r="B105" i="17"/>
  <c r="B106" i="17" s="1"/>
  <c r="B124" i="17"/>
  <c r="B125" i="17" s="1"/>
  <c r="B126" i="17" s="1"/>
  <c r="B127" i="17" s="1"/>
  <c r="B79" i="15"/>
  <c r="B80" i="15" s="1"/>
  <c r="B81" i="15" s="1"/>
  <c r="B62" i="17"/>
  <c r="B63" i="17" s="1"/>
  <c r="B64" i="17" s="1"/>
  <c r="B65" i="17" s="1"/>
  <c r="B66" i="17" s="1"/>
  <c r="B67" i="17" s="1"/>
  <c r="B68" i="17" s="1"/>
  <c r="B68" i="18"/>
  <c r="B69" i="18" s="1"/>
  <c r="B70" i="18" s="1"/>
  <c r="B71" i="18" s="1"/>
  <c r="B57" i="14"/>
  <c r="B58" i="14" s="1"/>
  <c r="B59" i="14" s="1"/>
  <c r="B60" i="14" s="1"/>
  <c r="B61" i="14" s="1"/>
  <c r="B40" i="11"/>
  <c r="B26" i="11"/>
  <c r="B27" i="11" s="1"/>
  <c r="B82" i="17"/>
  <c r="B83" i="17" s="1"/>
  <c r="B84" i="17" s="1"/>
  <c r="B85" i="17" s="1"/>
  <c r="B86" i="17" s="1"/>
  <c r="B87" i="17" s="1"/>
  <c r="B189" i="14"/>
  <c r="B190" i="14" s="1"/>
  <c r="B191" i="14" s="1"/>
  <c r="B192" i="14" s="1"/>
  <c r="B193" i="14" s="1"/>
  <c r="B194" i="14" s="1"/>
  <c r="B195" i="14" s="1"/>
  <c r="B196" i="14" s="1"/>
  <c r="B56" i="18"/>
  <c r="B57" i="18" s="1"/>
  <c r="B58" i="18" s="1"/>
  <c r="B59" i="18" s="1"/>
  <c r="B60" i="18" s="1"/>
  <c r="B35" i="11"/>
  <c r="B114" i="15"/>
  <c r="B115" i="15" s="1"/>
  <c r="B116" i="15" s="1"/>
  <c r="B117" i="15" s="1"/>
  <c r="B118" i="15" s="1"/>
  <c r="B119" i="15" s="1"/>
  <c r="B91" i="15"/>
  <c r="B107" i="17"/>
  <c r="B108" i="17" s="1"/>
  <c r="B61" i="18"/>
  <c r="B62" i="18" s="1"/>
  <c r="B63" i="18" s="1"/>
  <c r="B64" i="18" s="1"/>
  <c r="B47" i="18"/>
  <c r="B48" i="18" s="1"/>
  <c r="B205" i="14"/>
  <c r="B206" i="14" s="1"/>
  <c r="B207" i="14" s="1"/>
  <c r="B208" i="14" s="1"/>
  <c r="B209" i="14" s="1"/>
  <c r="B210" i="14" s="1"/>
  <c r="B211" i="14" s="1"/>
  <c r="B212" i="14" s="1"/>
  <c r="B98" i="15"/>
  <c r="B99" i="15" s="1"/>
  <c r="B147" i="14"/>
  <c r="B148" i="14" s="1"/>
  <c r="B149" i="14" s="1"/>
  <c r="B150" i="14" s="1"/>
  <c r="B151" i="14" s="1"/>
  <c r="B152" i="14" s="1"/>
  <c r="B153" i="14" s="1"/>
  <c r="B154" i="14" s="1"/>
  <c r="B103" i="17"/>
  <c r="B112" i="17"/>
  <c r="B113" i="17" s="1"/>
  <c r="B43" i="11"/>
  <c r="B44" i="11" s="1"/>
  <c r="B34" i="11"/>
  <c r="B30" i="11"/>
  <c r="B118" i="17"/>
  <c r="B119" i="17" s="1"/>
  <c r="B102" i="14"/>
  <c r="B103" i="14" s="1"/>
  <c r="B104" i="14" s="1"/>
  <c r="B105" i="14" s="1"/>
  <c r="B106" i="14" s="1"/>
  <c r="B107" i="14" s="1"/>
  <c r="B72" i="18"/>
  <c r="B32" i="11"/>
  <c r="B31" i="11"/>
  <c r="B46" i="18"/>
  <c r="B96" i="15"/>
  <c r="B97" i="15" s="1"/>
  <c r="B73" i="18"/>
  <c r="B74" i="18" s="1"/>
  <c r="B82" i="15"/>
  <c r="B83" i="15" s="1"/>
  <c r="B84" i="15" s="1"/>
  <c r="B110" i="15"/>
  <c r="B111" i="15" s="1"/>
  <c r="B88" i="17"/>
  <c r="B89" i="17" s="1"/>
  <c r="B90" i="17" s="1"/>
  <c r="B46" i="11"/>
  <c r="B106" i="15"/>
  <c r="B107" i="15" s="1"/>
  <c r="B19" i="18"/>
  <c r="B20" i="18" s="1"/>
  <c r="B132" i="15"/>
  <c r="B133" i="15" s="1"/>
  <c r="B134" i="15" s="1"/>
  <c r="B135" i="15" s="1"/>
  <c r="B136" i="15" s="1"/>
  <c r="B137" i="15" s="1"/>
  <c r="B138" i="15" s="1"/>
  <c r="B139" i="15" s="1"/>
  <c r="B100" i="15"/>
  <c r="B101" i="15" s="1"/>
  <c r="B120" i="15"/>
  <c r="B121" i="15" s="1"/>
  <c r="B122" i="15" s="1"/>
  <c r="B123" i="15" s="1"/>
  <c r="B124" i="15" s="1"/>
  <c r="B125" i="15" s="1"/>
  <c r="B41" i="18"/>
  <c r="B20" i="11"/>
  <c r="B185" i="14"/>
  <c r="B186" i="14" s="1"/>
  <c r="B187" i="14" s="1"/>
  <c r="B188" i="14" s="1"/>
  <c r="B116" i="17"/>
  <c r="B117" i="17" s="1"/>
  <c r="B57" i="17"/>
  <c r="B58" i="17" s="1"/>
  <c r="B59" i="17" s="1"/>
  <c r="B60" i="17" s="1"/>
  <c r="B61" i="17" s="1"/>
  <c r="B75" i="18"/>
  <c r="B76" i="18" s="1"/>
  <c r="B130" i="14"/>
  <c r="B131" i="14" s="1"/>
  <c r="B132" i="14" s="1"/>
  <c r="B133" i="14" s="1"/>
  <c r="B134" i="14" s="1"/>
  <c r="B135" i="14" s="1"/>
  <c r="B136" i="14" s="1"/>
  <c r="B137" i="14" s="1"/>
  <c r="B138" i="14" s="1"/>
  <c r="B85" i="15"/>
  <c r="B86" i="15" s="1"/>
  <c r="B87" i="15" s="1"/>
  <c r="B18" i="11"/>
  <c r="B97" i="14"/>
  <c r="B98" i="14" s="1"/>
  <c r="B99" i="14" s="1"/>
  <c r="B100" i="14" s="1"/>
  <c r="B101" i="14" s="1"/>
  <c r="B47" i="11"/>
  <c r="B48" i="11" s="1"/>
  <c r="B38" i="11"/>
  <c r="B16" i="11"/>
  <c r="B17" i="11"/>
  <c r="B91" i="17"/>
  <c r="B92" i="17" s="1"/>
  <c r="B93" i="17" s="1"/>
  <c r="B226" i="14"/>
  <c r="B227" i="14" s="1"/>
  <c r="B228" i="14" s="1"/>
  <c r="B229" i="14" s="1"/>
  <c r="B230" i="14" s="1"/>
  <c r="B14" i="11"/>
  <c r="B15" i="11" s="1"/>
  <c r="B28" i="18"/>
  <c r="B29" i="18" s="1"/>
  <c r="B163" i="14"/>
  <c r="B164" i="14" s="1"/>
  <c r="B165" i="14" s="1"/>
  <c r="B166" i="14" s="1"/>
  <c r="B167" i="14" s="1"/>
  <c r="B231" i="14"/>
  <c r="B232" i="14" s="1"/>
  <c r="B233" i="14" s="1"/>
  <c r="B234" i="14" s="1"/>
  <c r="B235" i="14" s="1"/>
  <c r="B23" i="18"/>
  <c r="B93" i="15"/>
  <c r="B71" i="15"/>
  <c r="B72" i="15" s="1"/>
  <c r="B24" i="11"/>
  <c r="B25" i="11" s="1"/>
  <c r="B100" i="17"/>
  <c r="B122" i="14"/>
  <c r="B123" i="14" s="1"/>
  <c r="B124" i="14" s="1"/>
  <c r="B125" i="14" s="1"/>
  <c r="B126" i="14" s="1"/>
  <c r="B127" i="14" s="1"/>
  <c r="B128" i="14" s="1"/>
  <c r="B129" i="14" s="1"/>
  <c r="B72" i="14"/>
  <c r="B73" i="14" s="1"/>
  <c r="B74" i="14" s="1"/>
  <c r="B75" i="14" s="1"/>
  <c r="B76" i="14" s="1"/>
  <c r="B13" i="15"/>
  <c r="B14" i="15" s="1"/>
  <c r="B45" i="15"/>
  <c r="B46" i="15" s="1"/>
  <c r="B47" i="15" s="1"/>
  <c r="B48" i="15" s="1"/>
  <c r="B49" i="15" s="1"/>
  <c r="B50" i="15" s="1"/>
  <c r="B51" i="15" s="1"/>
  <c r="B52" i="15" s="1"/>
  <c r="B47" i="17"/>
  <c r="B48" i="17" s="1"/>
  <c r="B49" i="17" s="1"/>
  <c r="B35" i="16"/>
  <c r="B36" i="16" s="1"/>
  <c r="B37" i="16" s="1"/>
  <c r="B38" i="16" s="1"/>
  <c r="B39" i="16" s="1"/>
  <c r="B9" i="18"/>
  <c r="B41" i="14"/>
  <c r="B42" i="14" s="1"/>
  <c r="B43" i="14" s="1"/>
  <c r="B44" i="14" s="1"/>
  <c r="B45" i="14" s="1"/>
  <c r="B12" i="11"/>
  <c r="B15" i="15"/>
  <c r="B16" i="15" s="1"/>
  <c r="B17" i="15" s="1"/>
  <c r="B18" i="15" s="1"/>
  <c r="B19" i="15" s="1"/>
  <c r="B20" i="15" s="1"/>
  <c r="B21" i="15" s="1"/>
  <c r="B37" i="15"/>
  <c r="B38" i="15" s="1"/>
  <c r="B39" i="15" s="1"/>
  <c r="B40" i="15" s="1"/>
  <c r="B41" i="15" s="1"/>
  <c r="B42" i="15" s="1"/>
  <c r="B43" i="15" s="1"/>
  <c r="B44" i="15" s="1"/>
  <c r="B22" i="15"/>
  <c r="B23" i="15" s="1"/>
  <c r="B24" i="15" s="1"/>
  <c r="B25" i="15" s="1"/>
  <c r="B26" i="15" s="1"/>
  <c r="B27" i="15" s="1"/>
  <c r="B28" i="15" s="1"/>
  <c r="B29" i="15" s="1"/>
  <c r="B62" i="14"/>
  <c r="B63" i="14" s="1"/>
  <c r="B64" i="14" s="1"/>
  <c r="B65" i="14" s="1"/>
  <c r="B66" i="14" s="1"/>
  <c r="B35" i="17"/>
  <c r="B36" i="17" s="1"/>
  <c r="B37" i="17" s="1"/>
  <c r="B8" i="18"/>
  <c r="B52" i="14"/>
  <c r="B53" i="14" s="1"/>
  <c r="B54" i="14" s="1"/>
  <c r="B55" i="14" s="1"/>
  <c r="B56" i="14" s="1"/>
  <c r="B38" i="17"/>
  <c r="B39" i="17" s="1"/>
  <c r="B40" i="17" s="1"/>
  <c r="B46" i="14"/>
  <c r="B47" i="14" s="1"/>
  <c r="B48" i="14" s="1"/>
  <c r="B49" i="14" s="1"/>
  <c r="B50" i="14" s="1"/>
  <c r="B51" i="14" s="1"/>
  <c r="B41" i="17"/>
  <c r="B42" i="17" s="1"/>
  <c r="B43" i="17" s="1"/>
  <c r="B45" i="17"/>
  <c r="B46" i="17" s="1"/>
  <c r="B10" i="18"/>
  <c r="B13" i="18"/>
  <c r="B14" i="18" s="1"/>
  <c r="B10" i="11"/>
  <c r="B11" i="11" s="1"/>
  <c r="B11" i="15"/>
  <c r="B12" i="15" s="1"/>
  <c r="B51" i="17"/>
  <c r="B52" i="17" s="1"/>
  <c r="B36" i="14"/>
  <c r="B37" i="14" s="1"/>
  <c r="B38" i="14" s="1"/>
  <c r="B39" i="14" s="1"/>
  <c r="B40" i="14" s="1"/>
  <c r="B15" i="18"/>
  <c r="B16" i="18" s="1"/>
  <c r="B17" i="18" s="1"/>
  <c r="B54" i="15"/>
  <c r="B55" i="15" s="1"/>
  <c r="B56" i="15" s="1"/>
  <c r="B57" i="15" s="1"/>
  <c r="B58" i="15" s="1"/>
  <c r="B59" i="15" s="1"/>
  <c r="B30" i="15"/>
  <c r="B31" i="15" s="1"/>
  <c r="B32" i="15" s="1"/>
  <c r="B33" i="15" s="1"/>
  <c r="B34" i="15" s="1"/>
  <c r="B35" i="15" s="1"/>
  <c r="B36" i="15" s="1"/>
  <c r="B9" i="11"/>
  <c r="B13" i="11"/>
  <c r="B7" i="18"/>
  <c r="B8" i="11"/>
  <c r="B5" i="18"/>
  <c r="B6" i="11"/>
  <c r="B6" i="18"/>
  <c r="B24" i="17"/>
  <c r="B25" i="17" s="1"/>
  <c r="B26" i="17" s="1"/>
  <c r="B27" i="17" s="1"/>
  <c r="B28" i="17" s="1"/>
  <c r="B29" i="17" s="1"/>
  <c r="B23" i="14"/>
  <c r="B24" i="14" s="1"/>
  <c r="B25" i="14" s="1"/>
  <c r="B26" i="14" s="1"/>
  <c r="B27" i="14" s="1"/>
  <c r="B26" i="16"/>
  <c r="B27" i="16" s="1"/>
  <c r="B28" i="16" s="1"/>
  <c r="B29" i="16" s="1"/>
  <c r="B30" i="16" s="1"/>
  <c r="B31" i="16" s="1"/>
  <c r="B32" i="16" s="1"/>
  <c r="B3" i="14"/>
  <c r="B4" i="14" s="1"/>
  <c r="B5" i="14" s="1"/>
  <c r="B6" i="14" s="1"/>
  <c r="B7" i="14"/>
  <c r="B8" i="14" s="1"/>
  <c r="B9" i="14" s="1"/>
  <c r="B10" i="14" s="1"/>
  <c r="B11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5" i="11"/>
  <c r="B17" i="14"/>
  <c r="B18" i="14" s="1"/>
  <c r="B19" i="14" s="1"/>
  <c r="B20" i="14" s="1"/>
  <c r="B21" i="14" s="1"/>
  <c r="B22" i="14" s="1"/>
  <c r="B8" i="15"/>
  <c r="B9" i="15" s="1"/>
  <c r="B10" i="15" s="1"/>
  <c r="B20" i="16"/>
  <c r="B21" i="16" s="1"/>
  <c r="B22" i="16" s="1"/>
  <c r="B23" i="16" s="1"/>
  <c r="B24" i="16" s="1"/>
  <c r="B25" i="16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FB2DD2D-FE54-42A1-8D85-5708B2BF5328}" keepAlive="1" name="ModelConnection_ExternalData_11" description="データ モデル" type="5" refreshedVersion="8" minRefreshableVersion="5" saveData="1">
    <dbPr connection="Data Model Connection" command="Q_rZs_MB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F3EAD09-CC67-4D10-BB3F-7CFB447D26DB}" keepAlive="1" name="ModelConnection_ExternalData_13" description="データ モデル" type="5" refreshedVersion="8" minRefreshableVersion="5" saveData="1">
    <dbPr connection="Data Model Connection" command="Q_rZs_W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B0A6EC64-41BC-46FB-AE32-8D2F087FD750}" keepAlive="1" name="クエリ - AttackVal25_ALL" description="ブック内の 'AttackVal25_ALL' クエリへの接続です。" type="5" refreshedVersion="0" saveData="1">
    <dbPr connection="Provider=Microsoft.Mashup.OleDb.1;Data Source=$Workbook$;Location=AttackVal25_ALL;Extended Properties=&quot;&quot;" command="SELECT * FROM [AttackVal25_ALL]"/>
  </connection>
  <connection id="6" xr16:uid="{163CAB4C-CCB5-486D-99DC-63F8790F20D4}" keepAlive="1" name="クエリ - AttackVal25_Li" description="ブック内の 'AttackVal25_Li' クエリへの接続です。" type="5" refreshedVersion="0" background="1">
    <dbPr connection="Provider=Microsoft.Mashup.OleDb.1;Data Source=$Workbook$;Location=AttackVal25_Li;Extended Properties=&quot;&quot;" command="SELECT * FROM [AttackVal25_Li]"/>
  </connection>
  <connection id="7" xr16:uid="{9365E7FC-4B5F-4A91-9CBD-B5F333E29ED5}" keepAlive="1" name="クエリ - AttackVal25_MB" description="ブック内の 'AttackVal25_MB' クエリへの接続です。" type="5" refreshedVersion="0" saveData="1">
    <dbPr connection="Provider=Microsoft.Mashup.OleDb.1;Data Source=$Workbook$;Location=AttackVal25_MB;Extended Properties=&quot;&quot;" command="SELECT * FROM [AttackVal25_MB]"/>
  </connection>
  <connection id="8" xr16:uid="{22E1C5B5-66A4-47E6-8805-ED2EE7282512}" keepAlive="1" name="クエリ - AttackVal25_S" description="ブック内の 'AttackVal25_S' クエリへの接続です。" type="5" refreshedVersion="0" background="1">
    <dbPr connection="Provider=Microsoft.Mashup.OleDb.1;Data Source=$Workbook$;Location=AttackVal25_S;Extended Properties=&quot;&quot;" command="SELECT * FROM [AttackVal25_S]"/>
  </connection>
  <connection id="9" xr16:uid="{BDCE6613-DCB9-4E5C-B5B7-C13E5AFD6997}" keepAlive="1" name="クエリ - AttackVal25_WS" description="ブック内の 'AttackVal25_WS' クエリへの接続です。" type="5" refreshedVersion="0" saveData="1">
    <dbPr connection="Provider=Microsoft.Mashup.OleDb.1;Data Source=$Workbook$;Location=AttackVal25_WS;Extended Properties=&quot;&quot;" command="SELECT * FROM [AttackVal25_WS]"/>
  </connection>
  <connection id="10" xr16:uid="{077E30AD-4252-4507-BC1C-DC5DC59AAD74}" keepAlive="1" name="クエリ - AttackVal50_ALL" description="ブック内の 'AttackVal50_ALL' クエリへの接続です。" type="5" refreshedVersion="0" saveData="1">
    <dbPr connection="Provider=Microsoft.Mashup.OleDb.1;Data Source=$Workbook$;Location=AttackVal50_ALL;Extended Properties=&quot;&quot;" command="SELECT * FROM [AttackVal50_ALL]"/>
  </connection>
  <connection id="11" xr16:uid="{771D3362-F99C-4A2C-998C-762F4A4401DA}" keepAlive="1" name="クエリ - AttackVal50_Li" description="ブック内の 'AttackVal50_Li' クエリへの接続です。" type="5" refreshedVersion="0" background="1">
    <dbPr connection="Provider=Microsoft.Mashup.OleDb.1;Data Source=$Workbook$;Location=AttackVal50_Li;Extended Properties=&quot;&quot;" command="SELECT * FROM [AttackVal50_Li]"/>
  </connection>
  <connection id="12" xr16:uid="{8EC261B3-113B-4F37-AF5B-FF08E1E483FF}" keepAlive="1" name="クエリ - AttackVal50_MB" description="ブック内の 'AttackVal50_MB' クエリへの接続です。" type="5" refreshedVersion="0" saveData="1">
    <dbPr connection="Provider=Microsoft.Mashup.OleDb.1;Data Source=$Workbook$;Location=AttackVal50_MB;Extended Properties=&quot;&quot;" command="SELECT * FROM [AttackVal50_MB]"/>
  </connection>
  <connection id="13" xr16:uid="{AA722A1D-4426-43C9-B73B-807E4303076F}" keepAlive="1" name="クエリ - AttackVal50_S" description="ブック内の 'AttackVal50_S' クエリへの接続です。" type="5" refreshedVersion="0" background="1">
    <dbPr connection="Provider=Microsoft.Mashup.OleDb.1;Data Source=$Workbook$;Location=AttackVal50_S;Extended Properties=&quot;&quot;" command="SELECT * FROM [AttackVal50_S]"/>
  </connection>
  <connection id="14" xr16:uid="{B061224A-B342-41BD-A3A8-2484974852CE}" keepAlive="1" name="クエリ - AttackVal50_WS" description="ブック内の 'AttackVal50_WS' クエリへの接続です。" type="5" refreshedVersion="0" saveData="1">
    <dbPr connection="Provider=Microsoft.Mashup.OleDb.1;Data Source=$Workbook$;Location=AttackVal50_WS;Extended Properties=&quot;&quot;" command="SELECT * FROM [AttackVal50_WS]"/>
  </connection>
  <connection id="15" xr16:uid="{9DBA3F93-7922-4DAD-A1FF-CF61DDCA8DD7}" keepAlive="1" name="クエリ - AttackVal75_ALL" description="ブック内の 'AttackVal75_ALL' クエリへの接続です。" type="5" refreshedVersion="0" saveData="1">
    <dbPr connection="Provider=Microsoft.Mashup.OleDb.1;Data Source=$Workbook$;Location=AttackVal75_ALL;Extended Properties=&quot;&quot;" command="SELECT * FROM [AttackVal75_ALL]"/>
  </connection>
  <connection id="16" xr16:uid="{F64EB274-6FE8-49E3-B9B1-1123A271E623}" keepAlive="1" name="クエリ - AttackVal75_Li" description="ブック内の 'AttackVal75_Li' クエリへの接続です。" type="5" refreshedVersion="0" background="1">
    <dbPr connection="Provider=Microsoft.Mashup.OleDb.1;Data Source=$Workbook$;Location=AttackVal75_Li;Extended Properties=&quot;&quot;" command="SELECT * FROM [AttackVal75_Li]"/>
  </connection>
  <connection id="17" xr16:uid="{02F7F9DC-EA4E-4AD5-B42A-E8BF1644A964}" keepAlive="1" name="クエリ - AttackVal75_MB" description="ブック内の 'AttackVal75_MB' クエリへの接続です。" type="5" refreshedVersion="0" saveData="1">
    <dbPr connection="Provider=Microsoft.Mashup.OleDb.1;Data Source=$Workbook$;Location=AttackVal75_MB;Extended Properties=&quot;&quot;" command="SELECT * FROM [AttackVal75_MB]"/>
  </connection>
  <connection id="18" xr16:uid="{C7070201-98C5-4B0F-9FC4-BB3122B70521}" keepAlive="1" name="クエリ - AttackVal75_S" description="ブック内の 'AttackVal75_S' クエリへの接続です。" type="5" refreshedVersion="0" saveData="1">
    <dbPr connection="Provider=Microsoft.Mashup.OleDb.1;Data Source=$Workbook$;Location=AttackVal75_S;Extended Properties=&quot;&quot;" command="SELECT * FROM [AttackVal75_S]"/>
  </connection>
  <connection id="19" xr16:uid="{2BD59CF1-30E7-4F44-93A5-34F2812B4CEE}" keepAlive="1" name="クエリ - AttackVal75_WS" description="ブック内の 'AttackVal75_WS' クエリへの接続です。" type="5" refreshedVersion="0" saveData="1">
    <dbPr connection="Provider=Microsoft.Mashup.OleDb.1;Data Source=$Workbook$;Location=AttackVal75_WS;Extended Properties=&quot;&quot;" command="SELECT * FROM [AttackVal75_WS]"/>
  </connection>
  <connection id="20" xr16:uid="{668AFF02-431A-44E4-A1DC-7063E15FCEA1}" keepAlive="1" name="クエリ - AttackValNIQR_ALL" description="ブック内の 'AttackValNIQR_ALL' クエリへの接続です。" type="5" refreshedVersion="0" saveData="1">
    <dbPr connection="Provider=Microsoft.Mashup.OleDb.1;Data Source=$Workbook$;Location=AttackValNIQR_ALL;Extended Properties=&quot;&quot;" command="SELECT * FROM [AttackValNIQR_ALL]"/>
  </connection>
  <connection id="21" xr16:uid="{B1C1CA64-E08A-402A-BE06-AD90865FCB6F}" keepAlive="1" name="クエリ - AttackValNIQR_Li" description="ブック内の 'AttackValNIQR_Li' クエリへの接続です。" type="5" refreshedVersion="0" background="1">
    <dbPr connection="Provider=Microsoft.Mashup.OleDb.1;Data Source=$Workbook$;Location=AttackValNIQR_Li;Extended Properties=&quot;&quot;" command="SELECT * FROM [AttackValNIQR_Li]"/>
  </connection>
  <connection id="22" xr16:uid="{39197F04-85F8-45F6-BBB8-5483FA60E900}" keepAlive="1" name="クエリ - AttackValNIQR_MB" description="ブック内の 'AttackValNIQR_MB' クエリへの接続です。" type="5" refreshedVersion="0" saveData="1">
    <dbPr connection="Provider=Microsoft.Mashup.OleDb.1;Data Source=$Workbook$;Location=AttackValNIQR_MB;Extended Properties=&quot;&quot;" command="SELECT * FROM [AttackValNIQR_MB]"/>
  </connection>
  <connection id="23" xr16:uid="{DAE5F4D6-FF82-498F-8FB8-0FD0BF57333C}" keepAlive="1" name="クエリ - AttackValNIQR_S" description="ブック内の 'AttackValNIQR_S' クエリへの接続です。" type="5" refreshedVersion="0" saveData="1">
    <dbPr connection="Provider=Microsoft.Mashup.OleDb.1;Data Source=$Workbook$;Location=AttackValNIQR_S;Extended Properties=&quot;&quot;" command="SELECT * FROM [AttackValNIQR_S]"/>
  </connection>
  <connection id="24" xr16:uid="{E2AD77FC-6B7C-4C11-9ADB-AC34E5BB54AB}" keepAlive="1" name="クエリ - AttackValNIQR_WS" description="ブック内の 'AttackValNIQR_WS' クエリへの接続です。" type="5" refreshedVersion="0" saveData="1">
    <dbPr connection="Provider=Microsoft.Mashup.OleDb.1;Data Source=$Workbook$;Location=AttackValNIQR_WS;Extended Properties=&quot;&quot;" command="SELECT * FROM [AttackValNIQR_WS]"/>
  </connection>
  <connection id="25" xr16:uid="{1306D5FA-E3CE-4077-979C-465672D7F0C5}" keepAlive="1" name="クエリ - Block25_ALL" description="ブック内の 'Block25_ALL' クエリへの接続です。" type="5" refreshedVersion="0" saveData="1">
    <dbPr connection="Provider=Microsoft.Mashup.OleDb.1;Data Source=$Workbook$;Location=Block25_ALL;Extended Properties=&quot;&quot;" command="SELECT * FROM [Block25_ALL]"/>
  </connection>
  <connection id="26" xr16:uid="{E88A2727-4961-46C0-9CF0-AAA9D9E4FAF8}" keepAlive="1" name="クエリ - Block25_Li" description="ブック内の 'Block25_Li' クエリへの接続です。" type="5" refreshedVersion="0" background="1">
    <dbPr connection="Provider=Microsoft.Mashup.OleDb.1;Data Source=$Workbook$;Location=Block25_Li;Extended Properties=&quot;&quot;" command="SELECT * FROM [Block25_Li]"/>
  </connection>
  <connection id="27" xr16:uid="{B26A81D2-7686-4806-849D-0B78B4CCEB67}" keepAlive="1" name="クエリ - Block25_MB" description="ブック内の 'Block25_MB' クエリへの接続です。" type="5" refreshedVersion="0" saveData="1">
    <dbPr connection="Provider=Microsoft.Mashup.OleDb.1;Data Source=$Workbook$;Location=Block25_MB;Extended Properties=&quot;&quot;" command="SELECT * FROM [Block25_MB]"/>
  </connection>
  <connection id="28" xr16:uid="{CF7AD856-E1E5-46AC-8BD1-D89646ADC645}" keepAlive="1" name="クエリ - Block25_S" description="ブック内の 'Block25_S' クエリへの接続です。" type="5" refreshedVersion="0" saveData="1">
    <dbPr connection="Provider=Microsoft.Mashup.OleDb.1;Data Source=$Workbook$;Location=Block25_S;Extended Properties=&quot;&quot;" command="SELECT * FROM [Block25_S]"/>
  </connection>
  <connection id="29" xr16:uid="{79B11AD4-8A3A-4DE7-ACDB-107CE1473D3D}" keepAlive="1" name="クエリ - Block25_WS" description="ブック内の 'Block25_WS' クエリへの接続です。" type="5" refreshedVersion="0" saveData="1">
    <dbPr connection="Provider=Microsoft.Mashup.OleDb.1;Data Source=$Workbook$;Location=Block25_WS;Extended Properties=&quot;&quot;" command="SELECT * FROM [Block25_WS]"/>
  </connection>
  <connection id="30" xr16:uid="{61C93E51-FF5C-4D7D-B34F-CE23E50785AA}" keepAlive="1" name="クエリ - Block50_ALL" description="ブック内の 'Block50_ALL' クエリへの接続です。" type="5" refreshedVersion="0" saveData="1">
    <dbPr connection="Provider=Microsoft.Mashup.OleDb.1;Data Source=$Workbook$;Location=Block50_ALL;Extended Properties=&quot;&quot;" command="SELECT * FROM [Block50_ALL]"/>
  </connection>
  <connection id="31" xr16:uid="{A5001DD3-228E-4C0E-B271-FC0BCD91058C}" keepAlive="1" name="クエリ - Block50_Li" description="ブック内の 'Block50_Li' クエリへの接続です。" type="5" refreshedVersion="0" background="1">
    <dbPr connection="Provider=Microsoft.Mashup.OleDb.1;Data Source=$Workbook$;Location=Block50_Li;Extended Properties=&quot;&quot;" command="SELECT * FROM [Block50_Li]"/>
  </connection>
  <connection id="32" xr16:uid="{296E7BE1-A028-46F0-A0C2-B90CA9256A42}" keepAlive="1" name="クエリ - Block50_MB" description="ブック内の 'Block50_MB' クエリへの接続です。" type="5" refreshedVersion="0" saveData="1">
    <dbPr connection="Provider=Microsoft.Mashup.OleDb.1;Data Source=$Workbook$;Location=Block50_MB;Extended Properties=&quot;&quot;" command="SELECT * FROM [Block50_MB]"/>
  </connection>
  <connection id="33" xr16:uid="{97B68CB1-7B8E-4783-80C5-960CEC7B54E6}" keepAlive="1" name="クエリ - Block50_S" description="ブック内の 'Block50_S' クエリへの接続です。" type="5" refreshedVersion="0" saveData="1">
    <dbPr connection="Provider=Microsoft.Mashup.OleDb.1;Data Source=$Workbook$;Location=Block50_S;Extended Properties=&quot;&quot;" command="SELECT * FROM [Block50_S]"/>
  </connection>
  <connection id="34" xr16:uid="{816F6E15-B98A-47EA-8E34-41485B642E49}" keepAlive="1" name="クエリ - Block50_WS" description="ブック内の 'Block50_WS' クエリへの接続です。" type="5" refreshedVersion="0" saveData="1">
    <dbPr connection="Provider=Microsoft.Mashup.OleDb.1;Data Source=$Workbook$;Location=Block50_WS;Extended Properties=&quot;&quot;" command="SELECT * FROM [Block50_WS]"/>
  </connection>
  <connection id="35" xr16:uid="{71B01736-3D77-41B5-A9A2-2A67298BB9C7}" keepAlive="1" name="クエリ - Block75_ALL" description="ブック内の 'Block75_ALL' クエリへの接続です。" type="5" refreshedVersion="0" saveData="1">
    <dbPr connection="Provider=Microsoft.Mashup.OleDb.1;Data Source=$Workbook$;Location=Block75_ALL;Extended Properties=&quot;&quot;" command="SELECT * FROM [Block75_ALL]"/>
  </connection>
  <connection id="36" xr16:uid="{67746A18-6822-4EF8-8C9B-20B44D689F2A}" keepAlive="1" name="クエリ - Block75_Li" description="ブック内の 'Block75_Li' クエリへの接続です。" type="5" refreshedVersion="0" background="1">
    <dbPr connection="Provider=Microsoft.Mashup.OleDb.1;Data Source=$Workbook$;Location=Block75_Li;Extended Properties=&quot;&quot;" command="SELECT * FROM [Block75_Li]"/>
  </connection>
  <connection id="37" xr16:uid="{B93128BB-A5ED-48F3-AB13-20CFCA615D0E}" keepAlive="1" name="クエリ - Block75_MB" description="ブック内の 'Block75_MB' クエリへの接続です。" type="5" refreshedVersion="0" saveData="1">
    <dbPr connection="Provider=Microsoft.Mashup.OleDb.1;Data Source=$Workbook$;Location=Block75_MB;Extended Properties=&quot;&quot;" command="SELECT * FROM [Block75_MB]"/>
  </connection>
  <connection id="38" xr16:uid="{3BA41F9D-0409-4ED5-B4AF-9F0D763B99E5}" keepAlive="1" name="クエリ - Block75_S" description="ブック内の 'Block75_S' クエリへの接続です。" type="5" refreshedVersion="0" saveData="1">
    <dbPr connection="Provider=Microsoft.Mashup.OleDb.1;Data Source=$Workbook$;Location=Block75_S;Extended Properties=&quot;&quot;" command="SELECT * FROM [Block75_S]"/>
  </connection>
  <connection id="39" xr16:uid="{06FA6738-5BB3-43B8-8A02-531284731639}" keepAlive="1" name="クエリ - Block75_WS" description="ブック内の 'Block75_WS' クエリへの接続です。" type="5" refreshedVersion="0" saveData="1">
    <dbPr connection="Provider=Microsoft.Mashup.OleDb.1;Data Source=$Workbook$;Location=Block75_WS;Extended Properties=&quot;&quot;" command="SELECT * FROM [Block75_WS]"/>
  </connection>
  <connection id="40" xr16:uid="{FBE59B67-2FBD-4669-B9F8-F61C993230D4}" keepAlive="1" name="クエリ - BlockNIQR_ALL" description="ブック内の 'BlockNIQR_ALL' クエリへの接続です。" type="5" refreshedVersion="0" saveData="1">
    <dbPr connection="Provider=Microsoft.Mashup.OleDb.1;Data Source=$Workbook$;Location=BlockNIQR_ALL;Extended Properties=&quot;&quot;" command="SELECT * FROM [BlockNIQR_ALL]"/>
  </connection>
  <connection id="41" xr16:uid="{1F70539E-420D-4749-B401-5FADBAE7DB77}" keepAlive="1" name="クエリ - BlockNIQR_Li" description="ブック内の 'BlockNIQR_Li' クエリへの接続です。" type="5" refreshedVersion="0" background="1">
    <dbPr connection="Provider=Microsoft.Mashup.OleDb.1;Data Source=$Workbook$;Location=BlockNIQR_Li;Extended Properties=&quot;&quot;" command="SELECT * FROM [BlockNIQR_Li]"/>
  </connection>
  <connection id="42" xr16:uid="{AF2CD24A-6058-4ED2-8B01-E33D6B83CAAB}" keepAlive="1" name="クエリ - BlockNIQR_MB" description="ブック内の 'BlockNIQR_MB' クエリへの接続です。" type="5" refreshedVersion="0" saveData="1">
    <dbPr connection="Provider=Microsoft.Mashup.OleDb.1;Data Source=$Workbook$;Location=BlockNIQR_MB;Extended Properties=&quot;&quot;" command="SELECT * FROM [BlockNIQR_MB]"/>
  </connection>
  <connection id="43" xr16:uid="{ADC90208-1664-4C82-B7DE-C1A4F299BF7F}" keepAlive="1" name="クエリ - BlockNIQR_S" description="ブック内の 'BlockNIQR_S' クエリへの接続です。" type="5" refreshedVersion="0" saveData="1">
    <dbPr connection="Provider=Microsoft.Mashup.OleDb.1;Data Source=$Workbook$;Location=BlockNIQR_S;Extended Properties=&quot;&quot;" command="SELECT * FROM [BlockNIQR_S]"/>
  </connection>
  <connection id="44" xr16:uid="{C823BFAF-A8F4-4CCD-B893-E05B3031B3E7}" keepAlive="1" name="クエリ - BlockNIQR_WS" description="ブック内の 'BlockNIQR_WS' クエリへの接続です。" type="5" refreshedVersion="0" saveData="1">
    <dbPr connection="Provider=Microsoft.Mashup.OleDb.1;Data Source=$Workbook$;Location=BlockNIQR_WS;Extended Properties=&quot;&quot;" command="SELECT * FROM [BlockNIQR_WS]"/>
  </connection>
  <connection id="45" xr16:uid="{352DA803-99C2-4A3E-AD6A-F72EB6E821B3}" keepAlive="1" name="クエリ - BlockVal25_ALL" description="ブック内の 'BlockVal25_ALL' クエリへの接続です。" type="5" refreshedVersion="0" saveData="1">
    <dbPr connection="Provider=Microsoft.Mashup.OleDb.1;Data Source=$Workbook$;Location=BlockVal25_ALL;Extended Properties=&quot;&quot;" command="SELECT * FROM [BlockVal25_ALL]"/>
  </connection>
  <connection id="46" xr16:uid="{777BB228-0488-4B2D-BD75-9F2912980D9E}" keepAlive="1" name="クエリ - BlockVal25_Li" description="ブック内の 'BlockVal25_Li' クエリへの接続です。" type="5" refreshedVersion="0" background="1">
    <dbPr connection="Provider=Microsoft.Mashup.OleDb.1;Data Source=$Workbook$;Location=BlockVal25_Li;Extended Properties=&quot;&quot;" command="SELECT * FROM [BlockVal25_Li]"/>
  </connection>
  <connection id="47" xr16:uid="{EC92A0D5-B3CB-4077-BE4A-C9A98F91AC8F}" keepAlive="1" name="クエリ - BlockVal25_MB" description="ブック内の 'BlockVal25_MB' クエリへの接続です。" type="5" refreshedVersion="0" saveData="1">
    <dbPr connection="Provider=Microsoft.Mashup.OleDb.1;Data Source=$Workbook$;Location=BlockVal25_MB;Extended Properties=&quot;&quot;" command="SELECT * FROM [BlockVal25_MB]"/>
  </connection>
  <connection id="48" xr16:uid="{BFF23ED7-B07B-4A23-ABD2-2A6D4545DC2E}" keepAlive="1" name="クエリ - BlockVal25_S" description="ブック内の 'BlockVal25_S' クエリへの接続です。" type="5" refreshedVersion="0" background="1">
    <dbPr connection="Provider=Microsoft.Mashup.OleDb.1;Data Source=$Workbook$;Location=BlockVal25_S;Extended Properties=&quot;&quot;" command="SELECT * FROM [BlockVal25_S]"/>
  </connection>
  <connection id="49" xr16:uid="{F1BBF619-CA3F-44F2-B006-A9DDF39E132E}" keepAlive="1" name="クエリ - BlockVal25_WS" description="ブック内の 'BlockVal25_WS' クエリへの接続です。" type="5" refreshedVersion="0" saveData="1">
    <dbPr connection="Provider=Microsoft.Mashup.OleDb.1;Data Source=$Workbook$;Location=BlockVal25_WS;Extended Properties=&quot;&quot;" command="SELECT * FROM [BlockVal25_WS]"/>
  </connection>
  <connection id="50" xr16:uid="{586176DD-24BA-45BB-B319-CFFC9F86D5F3}" keepAlive="1" name="クエリ - BlockVal50_ALL" description="ブック内の 'BlockVal50_ALL' クエリへの接続です。" type="5" refreshedVersion="0" saveData="1">
    <dbPr connection="Provider=Microsoft.Mashup.OleDb.1;Data Source=$Workbook$;Location=BlockVal50_ALL;Extended Properties=&quot;&quot;" command="SELECT * FROM [BlockVal50_ALL]"/>
  </connection>
  <connection id="51" xr16:uid="{BEB38BBA-5FE3-4EFF-B7C0-55830789E57D}" keepAlive="1" name="クエリ - BlockVal50_Li" description="ブック内の 'BlockVal50_Li' クエリへの接続です。" type="5" refreshedVersion="0" background="1">
    <dbPr connection="Provider=Microsoft.Mashup.OleDb.1;Data Source=$Workbook$;Location=BlockVal50_Li;Extended Properties=&quot;&quot;" command="SELECT * FROM [BlockVal50_Li]"/>
  </connection>
  <connection id="52" xr16:uid="{77530B23-D39A-4D0D-A749-663B2261E734}" keepAlive="1" name="クエリ - BlockVal50_MB" description="ブック内の 'BlockVal50_MB' クエリへの接続です。" type="5" refreshedVersion="0" saveData="1">
    <dbPr connection="Provider=Microsoft.Mashup.OleDb.1;Data Source=$Workbook$;Location=BlockVal50_MB;Extended Properties=&quot;&quot;" command="SELECT * FROM [BlockVal50_MB]"/>
  </connection>
  <connection id="53" xr16:uid="{B2007895-E7AB-4121-8EBE-B9D88C3BEB66}" keepAlive="1" name="クエリ - BlockVal50_S" description="ブック内の 'BlockVal50_S' クエリへの接続です。" type="5" refreshedVersion="0" background="1">
    <dbPr connection="Provider=Microsoft.Mashup.OleDb.1;Data Source=$Workbook$;Location=BlockVal50_S;Extended Properties=&quot;&quot;" command="SELECT * FROM [BlockVal50_S]"/>
  </connection>
  <connection id="54" xr16:uid="{C522E17A-437E-4806-BE95-4015252CE677}" keepAlive="1" name="クエリ - BlockVal50_WS" description="ブック内の 'BlockVal50_WS' クエリへの接続です。" type="5" refreshedVersion="0" saveData="1">
    <dbPr connection="Provider=Microsoft.Mashup.OleDb.1;Data Source=$Workbook$;Location=BlockVal50_WS;Extended Properties=&quot;&quot;" command="SELECT * FROM [BlockVal50_WS]"/>
  </connection>
  <connection id="55" xr16:uid="{614BDDE8-3153-420E-926C-27BA9B1B2F83}" keepAlive="1" name="クエリ - BlockVal75_ALL" description="ブック内の 'BlockVal75_ALL' クエリへの接続です。" type="5" refreshedVersion="0" saveData="1">
    <dbPr connection="Provider=Microsoft.Mashup.OleDb.1;Data Source=$Workbook$;Location=BlockVal75_ALL;Extended Properties=&quot;&quot;" command="SELECT * FROM [BlockVal75_ALL]"/>
  </connection>
  <connection id="56" xr16:uid="{8C4BB82F-E58E-4A14-90C5-3937E509788C}" keepAlive="1" name="クエリ - BlockVal75_Li" description="ブック内の 'BlockVal75_Li' クエリへの接続です。" type="5" refreshedVersion="0" background="1">
    <dbPr connection="Provider=Microsoft.Mashup.OleDb.1;Data Source=$Workbook$;Location=BlockVal75_Li;Extended Properties=&quot;&quot;" command="SELECT * FROM [BlockVal75_Li]"/>
  </connection>
  <connection id="57" xr16:uid="{8B74DD8D-12E3-4D4E-A192-781B0D6FD8B8}" keepAlive="1" name="クエリ - BlockVal75_MB" description="ブック内の 'BlockVal75_MB' クエリへの接続です。" type="5" refreshedVersion="0" saveData="1">
    <dbPr connection="Provider=Microsoft.Mashup.OleDb.1;Data Source=$Workbook$;Location=BlockVal75_MB;Extended Properties=&quot;&quot;" command="SELECT * FROM [BlockVal75_MB]"/>
  </connection>
  <connection id="58" xr16:uid="{0C29D562-E2CA-4A8D-80C3-3526C39C00E7}" keepAlive="1" name="クエリ - BlockVal75_S" description="ブック内の 'BlockVal75_S' クエリへの接続です。" type="5" refreshedVersion="0" background="1">
    <dbPr connection="Provider=Microsoft.Mashup.OleDb.1;Data Source=$Workbook$;Location=BlockVal75_S;Extended Properties=&quot;&quot;" command="SELECT * FROM [BlockVal75_S]"/>
  </connection>
  <connection id="59" xr16:uid="{656E1BAF-B356-4335-AEF1-3B9533882435}" keepAlive="1" name="クエリ - BlockVal75_WS" description="ブック内の 'BlockVal75_WS' クエリへの接続です。" type="5" refreshedVersion="0" saveData="1">
    <dbPr connection="Provider=Microsoft.Mashup.OleDb.1;Data Source=$Workbook$;Location=BlockVal75_WS;Extended Properties=&quot;&quot;" command="SELECT * FROM [BlockVal75_WS]"/>
  </connection>
  <connection id="60" xr16:uid="{02AFDD06-E98C-49C7-B3C2-7B830AFCEFE5}" keepAlive="1" name="クエリ - BlockValNIQR_ALL" description="ブック内の 'BlockValNIQR_ALL' クエリへの接続です。" type="5" refreshedVersion="0" saveData="1">
    <dbPr connection="Provider=Microsoft.Mashup.OleDb.1;Data Source=$Workbook$;Location=BlockValNIQR_ALL;Extended Properties=&quot;&quot;" command="SELECT * FROM [BlockValNIQR_ALL]"/>
  </connection>
  <connection id="61" xr16:uid="{60F9A826-73B4-4A9C-9E16-18AE6D67CEBE}" keepAlive="1" name="クエリ - BlockValNIQR_Li" description="ブック内の 'BlockValNIQR_Li' クエリへの接続です。" type="5" refreshedVersion="0" background="1">
    <dbPr connection="Provider=Microsoft.Mashup.OleDb.1;Data Source=$Workbook$;Location=BlockValNIQR_Li;Extended Properties=&quot;&quot;" command="SELECT * FROM [BlockValNIQR_Li]"/>
  </connection>
  <connection id="62" xr16:uid="{CC58B4F5-2B15-4445-8B6E-DD89212F4252}" keepAlive="1" name="クエリ - BlockValNIQR_MB" description="ブック内の 'BlockValNIQR_MB' クエリへの接続です。" type="5" refreshedVersion="0" saveData="1">
    <dbPr connection="Provider=Microsoft.Mashup.OleDb.1;Data Source=$Workbook$;Location=BlockValNIQR_MB;Extended Properties=&quot;&quot;" command="SELECT * FROM [BlockValNIQR_MB]"/>
  </connection>
  <connection id="63" xr16:uid="{A4134295-A516-49A3-822A-45A6B74A52EC}" keepAlive="1" name="クエリ - BlockValNIQR_S" description="ブック内の 'BlockValNIQR_S' クエリへの接続です。" type="5" refreshedVersion="0" background="1">
    <dbPr connection="Provider=Microsoft.Mashup.OleDb.1;Data Source=$Workbook$;Location=BlockValNIQR_S;Extended Properties=&quot;&quot;" command="SELECT * FROM [BlockValNIQR_S]"/>
  </connection>
  <connection id="64" xr16:uid="{98E33109-F94E-4BF9-875E-B8ADAA75C0D9}" keepAlive="1" name="クエリ - BlockValNIQR_WS" description="ブック内の 'BlockValNIQR_WS' クエリへの接続です。" type="5" refreshedVersion="0" saveData="1">
    <dbPr connection="Provider=Microsoft.Mashup.OleDb.1;Data Source=$Workbook$;Location=BlockValNIQR_WS;Extended Properties=&quot;&quot;" command="SELECT * FROM [BlockValNIQR_WS]"/>
  </connection>
  <connection id="65" xr16:uid="{ECCE2662-C904-4E25-AD87-12B1FD2F263E}" keepAlive="1" name="クエリ - Brain25_ALL" description="ブック内の 'Brain25_ALL' クエリへの接続です。" type="5" refreshedVersion="0" saveData="1">
    <dbPr connection="Provider=Microsoft.Mashup.OleDb.1;Data Source=$Workbook$;Location=Brain25_ALL;Extended Properties=&quot;&quot;" command="SELECT * FROM [Brain25_ALL]"/>
  </connection>
  <connection id="66" xr16:uid="{DA2C21D7-706F-4FC7-88B5-D86BEC30F4FF}" keepAlive="1" name="クエリ - Brain25_Li" description="ブック内の 'Brain25_Li' クエリへの接続です。" type="5" refreshedVersion="0" background="1">
    <dbPr connection="Provider=Microsoft.Mashup.OleDb.1;Data Source=$Workbook$;Location=Brain25_Li;Extended Properties=&quot;&quot;" command="SELECT * FROM [Brain25_Li]"/>
  </connection>
  <connection id="67" xr16:uid="{03571B47-BBF9-46E6-A871-6655E234996C}" keepAlive="1" name="クエリ - Brain25_MB" description="ブック内の 'Brain25_MB' クエリへの接続です。" type="5" refreshedVersion="0" saveData="1">
    <dbPr connection="Provider=Microsoft.Mashup.OleDb.1;Data Source=$Workbook$;Location=Brain25_MB;Extended Properties=&quot;&quot;" command="SELECT * FROM [Brain25_MB]"/>
  </connection>
  <connection id="68" xr16:uid="{808CBE13-B090-4556-928D-E9407F905518}" keepAlive="1" name="クエリ - Brain25_S" description="ブック内の 'Brain25_S' クエリへの接続です。" type="5" refreshedVersion="0" saveData="1">
    <dbPr connection="Provider=Microsoft.Mashup.OleDb.1;Data Source=$Workbook$;Location=Brain25_S;Extended Properties=&quot;&quot;" command="SELECT * FROM [Brain25_S]"/>
  </connection>
  <connection id="69" xr16:uid="{C4014C44-5327-4921-A5D8-FBC355387441}" keepAlive="1" name="クエリ - Brain25_WS" description="ブック内の 'Brain25_WS' クエリへの接続です。" type="5" refreshedVersion="0" saveData="1">
    <dbPr connection="Provider=Microsoft.Mashup.OleDb.1;Data Source=$Workbook$;Location=Brain25_WS;Extended Properties=&quot;&quot;" command="SELECT * FROM [Brain25_WS]"/>
  </connection>
  <connection id="70" xr16:uid="{E5DE066F-F75E-4075-8612-09B8815A359B}" keepAlive="1" name="クエリ - Brain50_ALL" description="ブック内の 'Brain50_ALL' クエリへの接続です。" type="5" refreshedVersion="0" saveData="1">
    <dbPr connection="Provider=Microsoft.Mashup.OleDb.1;Data Source=$Workbook$;Location=Brain50_ALL;Extended Properties=&quot;&quot;" command="SELECT * FROM [Brain50_ALL]"/>
  </connection>
  <connection id="71" xr16:uid="{5A63A0E5-CE0B-4B23-94FB-6DDFA41D0243}" keepAlive="1" name="クエリ - Brain50_Li" description="ブック内の 'Brain50_Li' クエリへの接続です。" type="5" refreshedVersion="0" background="1">
    <dbPr connection="Provider=Microsoft.Mashup.OleDb.1;Data Source=$Workbook$;Location=Brain50_Li;Extended Properties=&quot;&quot;" command="SELECT * FROM [Brain50_Li]"/>
  </connection>
  <connection id="72" xr16:uid="{E46AD633-449C-41B9-85C2-63D42077AD86}" keepAlive="1" name="クエリ - Brain50_MB" description="ブック内の 'Brain50_MB' クエリへの接続です。" type="5" refreshedVersion="0" saveData="1">
    <dbPr connection="Provider=Microsoft.Mashup.OleDb.1;Data Source=$Workbook$;Location=Brain50_MB;Extended Properties=&quot;&quot;" command="SELECT * FROM [Brain50_MB]"/>
  </connection>
  <connection id="73" xr16:uid="{33AB5648-DBAD-4531-B40D-7CC9212701C4}" keepAlive="1" name="クエリ - Brain50_S" description="ブック内の 'Brain50_S' クエリへの接続です。" type="5" refreshedVersion="0" saveData="1">
    <dbPr connection="Provider=Microsoft.Mashup.OleDb.1;Data Source=$Workbook$;Location=Brain50_S;Extended Properties=&quot;&quot;" command="SELECT * FROM [Brain50_S]"/>
  </connection>
  <connection id="74" xr16:uid="{FEFC7B72-FE17-4441-80F5-CA6F787FC4FC}" keepAlive="1" name="クエリ - Brain50_WS" description="ブック内の 'Brain50_WS' クエリへの接続です。" type="5" refreshedVersion="0" saveData="1">
    <dbPr connection="Provider=Microsoft.Mashup.OleDb.1;Data Source=$Workbook$;Location=Brain50_WS;Extended Properties=&quot;&quot;" command="SELECT * FROM [Brain50_WS]"/>
  </connection>
  <connection id="75" xr16:uid="{8EEC97AA-BB9B-4AE1-8C30-E37A11A48E12}" keepAlive="1" name="クエリ - Brain75_ALL" description="ブック内の 'Brain75_ALL' クエリへの接続です。" type="5" refreshedVersion="0" saveData="1">
    <dbPr connection="Provider=Microsoft.Mashup.OleDb.1;Data Source=$Workbook$;Location=Brain75_ALL;Extended Properties=&quot;&quot;" command="SELECT * FROM [Brain75_ALL]"/>
  </connection>
  <connection id="76" xr16:uid="{328B8A6A-5550-4E66-ACA8-BD32F642F41E}" keepAlive="1" name="クエリ - Brain75_Li" description="ブック内の 'Brain75_Li' クエリへの接続です。" type="5" refreshedVersion="0" background="1">
    <dbPr connection="Provider=Microsoft.Mashup.OleDb.1;Data Source=$Workbook$;Location=Brain75_Li;Extended Properties=&quot;&quot;" command="SELECT * FROM [Brain75_Li]"/>
  </connection>
  <connection id="77" xr16:uid="{89F311F7-F447-4A84-9A96-1B53EFB0A358}" keepAlive="1" name="クエリ - Brain75_MB" description="ブック内の 'Brain75_MB' クエリへの接続です。" type="5" refreshedVersion="0" saveData="1">
    <dbPr connection="Provider=Microsoft.Mashup.OleDb.1;Data Source=$Workbook$;Location=Brain75_MB;Extended Properties=&quot;&quot;" command="SELECT * FROM [Brain75_MB]"/>
  </connection>
  <connection id="78" xr16:uid="{58070EDE-D41A-4021-A1F5-99956CC27678}" keepAlive="1" name="クエリ - Brain75_S" description="ブック内の 'Brain75_S' クエリへの接続です。" type="5" refreshedVersion="0" saveData="1">
    <dbPr connection="Provider=Microsoft.Mashup.OleDb.1;Data Source=$Workbook$;Location=Brain75_S;Extended Properties=&quot;&quot;" command="SELECT * FROM [Brain75_S]"/>
  </connection>
  <connection id="79" xr16:uid="{135FDF44-3ACE-4097-9502-D5A938D954B5}" keepAlive="1" name="クエリ - Brain75_WS" description="ブック内の 'Brain75_WS' クエリへの接続です。" type="5" refreshedVersion="0" saveData="1">
    <dbPr connection="Provider=Microsoft.Mashup.OleDb.1;Data Source=$Workbook$;Location=Brain75_WS;Extended Properties=&quot;&quot;" command="SELECT * FROM [Brain75_WS]"/>
  </connection>
  <connection id="80" xr16:uid="{C89E2E9F-3C13-4834-8B44-DD095C721EAA}" keepAlive="1" name="クエリ - BrainNIQR_ALL" description="ブック内の 'BrainNIQR_ALL' クエリへの接続です。" type="5" refreshedVersion="0" saveData="1">
    <dbPr connection="Provider=Microsoft.Mashup.OleDb.1;Data Source=$Workbook$;Location=BrainNIQR_ALL;Extended Properties=&quot;&quot;" command="SELECT * FROM [BrainNIQR_ALL]"/>
  </connection>
  <connection id="81" xr16:uid="{9468058D-D066-4E02-A897-D1B7D2C59DD1}" keepAlive="1" name="クエリ - BrainNIQR_Li" description="ブック内の 'BrainNIQR_Li' クエリへの接続です。" type="5" refreshedVersion="0" background="1">
    <dbPr connection="Provider=Microsoft.Mashup.OleDb.1;Data Source=$Workbook$;Location=BrainNIQR_Li;Extended Properties=&quot;&quot;" command="SELECT * FROM [BrainNIQR_Li]"/>
  </connection>
  <connection id="82" xr16:uid="{32A755F7-6339-431F-B542-8AE329630789}" keepAlive="1" name="クエリ - BrainNIQR_MB" description="ブック内の 'BrainNIQR_MB' クエリへの接続です。" type="5" refreshedVersion="0" saveData="1">
    <dbPr connection="Provider=Microsoft.Mashup.OleDb.1;Data Source=$Workbook$;Location=BrainNIQR_MB;Extended Properties=&quot;&quot;" command="SELECT * FROM [BrainNIQR_MB]"/>
  </connection>
  <connection id="83" xr16:uid="{A293FFFB-B906-401F-B4E9-C6AEA1FEC7DB}" keepAlive="1" name="クエリ - BrainNIQR_S" description="ブック内の 'BrainNIQR_S' クエリへの接続です。" type="5" refreshedVersion="0" saveData="1">
    <dbPr connection="Provider=Microsoft.Mashup.OleDb.1;Data Source=$Workbook$;Location=BrainNIQR_S;Extended Properties=&quot;&quot;" command="SELECT * FROM [BrainNIQR_S]"/>
  </connection>
  <connection id="84" xr16:uid="{2E3C1933-047D-44FC-A467-F75404D0A74B}" keepAlive="1" name="クエリ - BrainNIQR_WS" description="ブック内の 'BrainNIQR_WS' クエリへの接続です。" type="5" refreshedVersion="0" saveData="1">
    <dbPr connection="Provider=Microsoft.Mashup.OleDb.1;Data Source=$Workbook$;Location=BrainNIQR_WS;Extended Properties=&quot;&quot;" command="SELECT * FROM [BrainNIQR_WS]"/>
  </connection>
  <connection id="85" xr16:uid="{C9352C4E-A0ED-4629-B8E4-D9AF295CEA2D}" keepAlive="1" name="クエリ - HIQR" description="ブック内の 'HIQR' クエリへの接続です。" type="5" refreshedVersion="0" background="1">
    <dbPr connection="Provider=Microsoft.Mashup.OleDb.1;Data Source=$Workbook$;Location=HIQR;Extended Properties=&quot;&quot;" command="SELECT * FROM [HIQR]"/>
  </connection>
  <connection id="86" xr16:uid="{6E84D42E-EFE1-4532-A7C2-E18C58E994BC}" keepAlive="1" name="クエリ - Leap25_ALL" description="ブック内の 'Leap25_ALL' クエリへの接続です。" type="5" refreshedVersion="0" saveData="1">
    <dbPr connection="Provider=Microsoft.Mashup.OleDb.1;Data Source=$Workbook$;Location=Leap25_ALL;Extended Properties=&quot;&quot;" command="SELECT * FROM [Leap25_ALL]"/>
  </connection>
  <connection id="87" xr16:uid="{BEA3E009-2923-49D4-A870-61D183102839}" keepAlive="1" name="クエリ - Leap25_Li" description="ブック内の 'Leap25_Li' クエリへの接続です。" type="5" refreshedVersion="0" background="1">
    <dbPr connection="Provider=Microsoft.Mashup.OleDb.1;Data Source=$Workbook$;Location=Leap25_Li;Extended Properties=&quot;&quot;" command="SELECT * FROM [Leap25_Li]"/>
  </connection>
  <connection id="88" xr16:uid="{8A3A378D-4F7B-4C9A-9C97-689B0A2E4FD1}" keepAlive="1" name="クエリ - Leap25_MB" description="ブック内の 'Leap25_MB' クエリへの接続です。" type="5" refreshedVersion="0" saveData="1">
    <dbPr connection="Provider=Microsoft.Mashup.OleDb.1;Data Source=$Workbook$;Location=Leap25_MB;Extended Properties=&quot;&quot;" command="SELECT * FROM [Leap25_MB]"/>
  </connection>
  <connection id="89" xr16:uid="{A421D0F6-4487-41EA-B6B5-AAC27FDD7B79}" keepAlive="1" name="クエリ - Leap25_S" description="ブック内の 'Leap25_S' クエリへの接続です。" type="5" refreshedVersion="0" saveData="1">
    <dbPr connection="Provider=Microsoft.Mashup.OleDb.1;Data Source=$Workbook$;Location=Leap25_S;Extended Properties=&quot;&quot;" command="SELECT * FROM [Leap25_S]"/>
  </connection>
  <connection id="90" xr16:uid="{F24974BB-1EED-4731-B290-CEB9BF45FB31}" keepAlive="1" name="クエリ - Leap25_WS" description="ブック内の 'Leap25_WS' クエリへの接続です。" type="5" refreshedVersion="0" saveData="1">
    <dbPr connection="Provider=Microsoft.Mashup.OleDb.1;Data Source=$Workbook$;Location=Leap25_WS;Extended Properties=&quot;&quot;" command="SELECT * FROM [Leap25_WS]"/>
  </connection>
  <connection id="91" xr16:uid="{3B2C62AC-D15E-4B05-B6B4-46443EE8CE60}" keepAlive="1" name="クエリ - Leap50_ALL" description="ブック内の 'Leap50_ALL' クエリへの接続です。" type="5" refreshedVersion="0" saveData="1">
    <dbPr connection="Provider=Microsoft.Mashup.OleDb.1;Data Source=$Workbook$;Location=Leap50_ALL;Extended Properties=&quot;&quot;" command="SELECT * FROM [Leap50_ALL]"/>
  </connection>
  <connection id="92" xr16:uid="{65DB0B9B-4842-4FFC-B805-C094561617C5}" keepAlive="1" name="クエリ - Leap50_Li" description="ブック内の 'Leap50_Li' クエリへの接続です。" type="5" refreshedVersion="0" background="1">
    <dbPr connection="Provider=Microsoft.Mashup.OleDb.1;Data Source=$Workbook$;Location=Leap50_Li;Extended Properties=&quot;&quot;" command="SELECT * FROM [Leap50_Li]"/>
  </connection>
  <connection id="93" xr16:uid="{DB788FB2-2037-46EF-B016-15579E51922E}" keepAlive="1" name="クエリ - Leap50_MB" description="ブック内の 'Leap50_MB' クエリへの接続です。" type="5" refreshedVersion="0" saveData="1">
    <dbPr connection="Provider=Microsoft.Mashup.OleDb.1;Data Source=$Workbook$;Location=Leap50_MB;Extended Properties=&quot;&quot;" command="SELECT * FROM [Leap50_MB]"/>
  </connection>
  <connection id="94" xr16:uid="{E9EF93BB-F0F2-42A4-B565-86425AC72DB8}" keepAlive="1" name="クエリ - Leap50_S" description="ブック内の 'Leap50_S' クエリへの接続です。" type="5" refreshedVersion="0" saveData="1">
    <dbPr connection="Provider=Microsoft.Mashup.OleDb.1;Data Source=$Workbook$;Location=Leap50_S;Extended Properties=&quot;&quot;" command="SELECT * FROM [Leap50_S]"/>
  </connection>
  <connection id="95" xr16:uid="{7F1BEAD1-D294-4931-8716-A9F28ABC94AF}" keepAlive="1" name="クエリ - Leap50_WS" description="ブック内の 'Leap50_WS' クエリへの接続です。" type="5" refreshedVersion="0" saveData="1">
    <dbPr connection="Provider=Microsoft.Mashup.OleDb.1;Data Source=$Workbook$;Location=Leap50_WS;Extended Properties=&quot;&quot;" command="SELECT * FROM [Leap50_WS]"/>
  </connection>
  <connection id="96" xr16:uid="{6A76EBDA-1709-4C8C-AA83-39375169FEAE}" keepAlive="1" name="クエリ - Leap75_ALL" description="ブック内の 'Leap75_ALL' クエリへの接続です。" type="5" refreshedVersion="0" saveData="1">
    <dbPr connection="Provider=Microsoft.Mashup.OleDb.1;Data Source=$Workbook$;Location=Leap75_ALL;Extended Properties=&quot;&quot;" command="SELECT * FROM [Leap75_ALL]"/>
  </connection>
  <connection id="97" xr16:uid="{93E19D7F-2C40-428C-9516-CEBC7A5DA921}" keepAlive="1" name="クエリ - Leap75_Li" description="ブック内の 'Leap75_Li' クエリへの接続です。" type="5" refreshedVersion="0" background="1">
    <dbPr connection="Provider=Microsoft.Mashup.OleDb.1;Data Source=$Workbook$;Location=Leap75_Li;Extended Properties=&quot;&quot;" command="SELECT * FROM [Leap75_Li]"/>
  </connection>
  <connection id="98" xr16:uid="{346EED0A-86B9-49D7-8A91-3CBBB33EEA44}" keepAlive="1" name="クエリ - Leap75_MB" description="ブック内の 'Leap75_MB' クエリへの接続です。" type="5" refreshedVersion="0" saveData="1">
    <dbPr connection="Provider=Microsoft.Mashup.OleDb.1;Data Source=$Workbook$;Location=Leap75_MB;Extended Properties=&quot;&quot;" command="SELECT * FROM [Leap75_MB]"/>
  </connection>
  <connection id="99" xr16:uid="{6BDFA44D-813E-4A9F-94B2-EFA86FD340FD}" keepAlive="1" name="クエリ - Leap75_S" description="ブック内の 'Leap75_S' クエリへの接続です。" type="5" refreshedVersion="0" saveData="1">
    <dbPr connection="Provider=Microsoft.Mashup.OleDb.1;Data Source=$Workbook$;Location=Leap75_S;Extended Properties=&quot;&quot;" command="SELECT * FROM [Leap75_S]"/>
  </connection>
  <connection id="100" xr16:uid="{F3F2DBFF-BA4A-4B79-BEB1-AD4EAF130D72}" keepAlive="1" name="クエリ - Leap75_WS" description="ブック内の 'Leap75_WS' クエリへの接続です。" type="5" refreshedVersion="0" saveData="1">
    <dbPr connection="Provider=Microsoft.Mashup.OleDb.1;Data Source=$Workbook$;Location=Leap75_WS;Extended Properties=&quot;&quot;" command="SELECT * FROM [Leap75_WS]"/>
  </connection>
  <connection id="101" xr16:uid="{779924B2-BF97-4920-8E48-7529C8A7506B}" keepAlive="1" name="クエリ - LeapNIQR_ALL" description="ブック内の 'LeapNIQR_ALL' クエリへの接続です。" type="5" refreshedVersion="0" saveData="1">
    <dbPr connection="Provider=Microsoft.Mashup.OleDb.1;Data Source=$Workbook$;Location=LeapNIQR_ALL;Extended Properties=&quot;&quot;" command="SELECT * FROM [LeapNIQR_ALL]"/>
  </connection>
  <connection id="102" xr16:uid="{AAAE4D29-19FA-4168-8EFB-E9B3A8444B2F}" keepAlive="1" name="クエリ - LeapNIQR_Li" description="ブック内の 'LeapNIQR_Li' クエリへの接続です。" type="5" refreshedVersion="0" background="1">
    <dbPr connection="Provider=Microsoft.Mashup.OleDb.1;Data Source=$Workbook$;Location=LeapNIQR_Li;Extended Properties=&quot;&quot;" command="SELECT * FROM [LeapNIQR_Li]"/>
  </connection>
  <connection id="103" xr16:uid="{37306B6A-71EA-4A5B-86E7-E0087265B7C8}" keepAlive="1" name="クエリ - LeapNIQR_MB" description="ブック内の 'LeapNIQR_MB' クエリへの接続です。" type="5" refreshedVersion="0" saveData="1">
    <dbPr connection="Provider=Microsoft.Mashup.OleDb.1;Data Source=$Workbook$;Location=LeapNIQR_MB;Extended Properties=&quot;&quot;" command="SELECT * FROM [LeapNIQR_MB]"/>
  </connection>
  <connection id="104" xr16:uid="{70E5E0F9-748B-4BF8-91A7-62D65BB1B84F}" keepAlive="1" name="クエリ - LeapNIQR_S" description="ブック内の 'LeapNIQR_S' クエリへの接続です。" type="5" refreshedVersion="0" saveData="1">
    <dbPr connection="Provider=Microsoft.Mashup.OleDb.1;Data Source=$Workbook$;Location=LeapNIQR_S;Extended Properties=&quot;&quot;" command="SELECT * FROM [LeapNIQR_S]"/>
  </connection>
  <connection id="105" xr16:uid="{3C13FD2A-1A6A-4A90-AFA4-B3F20DFA1331}" keepAlive="1" name="クエリ - LeapNIQR_WS" description="ブック内の 'LeapNIQR_WS' クエリへの接続です。" type="5" refreshedVersion="0" saveData="1">
    <dbPr connection="Provider=Microsoft.Mashup.OleDb.1;Data Source=$Workbook$;Location=LeapNIQR_WS;Extended Properties=&quot;&quot;" command="SELECT * FROM [LeapNIQR_WS]"/>
  </connection>
  <connection id="106" xr16:uid="{1526AA3A-CECD-4EB3-9629-97D8F354D252}" keepAlive="1" name="クエリ - Luck25_ALL" description="ブック内の 'Luck25_ALL' クエリへの接続です。" type="5" refreshedVersion="0" saveData="1">
    <dbPr connection="Provider=Microsoft.Mashup.OleDb.1;Data Source=$Workbook$;Location=Luck25_ALL;Extended Properties=&quot;&quot;" command="SELECT * FROM [Luck25_ALL]"/>
  </connection>
  <connection id="107" xr16:uid="{C5DDDAEF-858F-4EF7-B1B4-9B4A3AEB346F}" keepAlive="1" name="クエリ - Luck25_Li" description="ブック内の 'Luck25_Li' クエリへの接続です。" type="5" refreshedVersion="0" background="1">
    <dbPr connection="Provider=Microsoft.Mashup.OleDb.1;Data Source=$Workbook$;Location=Luck25_Li;Extended Properties=&quot;&quot;" command="SELECT * FROM [Luck25_Li]"/>
  </connection>
  <connection id="108" xr16:uid="{47276210-BD43-4117-96FE-C372DF256F84}" keepAlive="1" name="クエリ - Luck25_MB" description="ブック内の 'Luck25_MB' クエリへの接続です。" type="5" refreshedVersion="0" saveData="1">
    <dbPr connection="Provider=Microsoft.Mashup.OleDb.1;Data Source=$Workbook$;Location=Luck25_MB;Extended Properties=&quot;&quot;" command="SELECT * FROM [Luck25_MB]"/>
  </connection>
  <connection id="109" xr16:uid="{213B47D1-5206-4E52-8FF0-288A4CEACCA6}" keepAlive="1" name="クエリ - Luck25_S" description="ブック内の 'Luck25_S' クエリへの接続です。" type="5" refreshedVersion="0" saveData="1">
    <dbPr connection="Provider=Microsoft.Mashup.OleDb.1;Data Source=$Workbook$;Location=Luck25_S;Extended Properties=&quot;&quot;" command="SELECT * FROM [Luck25_S]"/>
  </connection>
  <connection id="110" xr16:uid="{5EB38328-93C7-4DC0-B152-A76D507283AA}" keepAlive="1" name="クエリ - Luck25_WS" description="ブック内の 'Luck25_WS' クエリへの接続です。" type="5" refreshedVersion="0" saveData="1">
    <dbPr connection="Provider=Microsoft.Mashup.OleDb.1;Data Source=$Workbook$;Location=Luck25_WS;Extended Properties=&quot;&quot;" command="SELECT * FROM [Luck25_WS]"/>
  </connection>
  <connection id="111" xr16:uid="{4D8F595F-642C-437E-8BDC-93E435A0BB42}" keepAlive="1" name="クエリ - Luck50_ALL" description="ブック内の 'Luck50_ALL' クエリへの接続です。" type="5" refreshedVersion="0" saveData="1">
    <dbPr connection="Provider=Microsoft.Mashup.OleDb.1;Data Source=$Workbook$;Location=Luck50_ALL;Extended Properties=&quot;&quot;" command="SELECT * FROM [Luck50_ALL]"/>
  </connection>
  <connection id="112" xr16:uid="{287E2E77-BCD1-4673-BE77-7314D1105903}" keepAlive="1" name="クエリ - Luck50_Li" description="ブック内の 'Luck50_Li' クエリへの接続です。" type="5" refreshedVersion="0" background="1">
    <dbPr connection="Provider=Microsoft.Mashup.OleDb.1;Data Source=$Workbook$;Location=Luck50_Li;Extended Properties=&quot;&quot;" command="SELECT * FROM [Luck50_Li]"/>
  </connection>
  <connection id="113" xr16:uid="{51EE503B-1B7D-418F-89F5-F51FFDBEDE50}" keepAlive="1" name="クエリ - Luck50_MB" description="ブック内の 'Luck50_MB' クエリへの接続です。" type="5" refreshedVersion="0" saveData="1">
    <dbPr connection="Provider=Microsoft.Mashup.OleDb.1;Data Source=$Workbook$;Location=Luck50_MB;Extended Properties=&quot;&quot;" command="SELECT * FROM [Luck50_MB]"/>
  </connection>
  <connection id="114" xr16:uid="{90F63DD9-3057-43AC-A969-4CB48A2F4651}" keepAlive="1" name="クエリ - Luck50_S" description="ブック内の 'Luck50_S' クエリへの接続です。" type="5" refreshedVersion="0" saveData="1">
    <dbPr connection="Provider=Microsoft.Mashup.OleDb.1;Data Source=$Workbook$;Location=Luck50_S;Extended Properties=&quot;&quot;" command="SELECT * FROM [Luck50_S]"/>
  </connection>
  <connection id="115" xr16:uid="{B6F31587-286E-4232-AF05-18154AF8F28B}" keepAlive="1" name="クエリ - Luck50_WS" description="ブック内の 'Luck50_WS' クエリへの接続です。" type="5" refreshedVersion="0" saveData="1">
    <dbPr connection="Provider=Microsoft.Mashup.OleDb.1;Data Source=$Workbook$;Location=Luck50_WS;Extended Properties=&quot;&quot;" command="SELECT * FROM [Luck50_WS]"/>
  </connection>
  <connection id="116" xr16:uid="{69D7535E-73F6-4442-B308-4D0C87F6417A}" keepAlive="1" name="クエリ - Luck75_ALL" description="ブック内の 'Luck75_ALL' クエリへの接続です。" type="5" refreshedVersion="0" saveData="1">
    <dbPr connection="Provider=Microsoft.Mashup.OleDb.1;Data Source=$Workbook$;Location=Luck75_ALL;Extended Properties=&quot;&quot;" command="SELECT * FROM [Luck75_ALL]"/>
  </connection>
  <connection id="117" xr16:uid="{45BE839A-5F19-467E-9468-60D981BCE309}" keepAlive="1" name="クエリ - Luck75_Li" description="ブック内の 'Luck75_Li' クエリへの接続です。" type="5" refreshedVersion="0" background="1">
    <dbPr connection="Provider=Microsoft.Mashup.OleDb.1;Data Source=$Workbook$;Location=Luck75_Li;Extended Properties=&quot;&quot;" command="SELECT * FROM [Luck75_Li]"/>
  </connection>
  <connection id="118" xr16:uid="{53312AC8-91C5-4CB2-95DD-0A0A7C67A3EB}" keepAlive="1" name="クエリ - Luck75_MB" description="ブック内の 'Luck75_MB' クエリへの接続です。" type="5" refreshedVersion="0" saveData="1">
    <dbPr connection="Provider=Microsoft.Mashup.OleDb.1;Data Source=$Workbook$;Location=Luck75_MB;Extended Properties=&quot;&quot;" command="SELECT * FROM [Luck75_MB]"/>
  </connection>
  <connection id="119" xr16:uid="{445BC9D1-67AF-442B-903F-586B77A0B158}" keepAlive="1" name="クエリ - Luck75_S" description="ブック内の 'Luck75_S' クエリへの接続です。" type="5" refreshedVersion="0" saveData="1">
    <dbPr connection="Provider=Microsoft.Mashup.OleDb.1;Data Source=$Workbook$;Location=Luck75_S;Extended Properties=&quot;&quot;" command="SELECT * FROM [Luck75_S]"/>
  </connection>
  <connection id="120" xr16:uid="{A1123167-77D3-416B-8198-6BB062FC2E47}" keepAlive="1" name="クエリ - Luck75_WS" description="ブック内の 'Luck75_WS' クエリへの接続です。" type="5" refreshedVersion="0" saveData="1">
    <dbPr connection="Provider=Microsoft.Mashup.OleDb.1;Data Source=$Workbook$;Location=Luck75_WS;Extended Properties=&quot;&quot;" command="SELECT * FROM [Luck75_WS]"/>
  </connection>
  <connection id="121" xr16:uid="{005064DC-F581-47B7-B9CF-5FE42B36D608}" keepAlive="1" name="クエリ - LuckNIQR_ALL" description="ブック内の 'LuckNIQR_ALL' クエリへの接続です。" type="5" refreshedVersion="0" saveData="1">
    <dbPr connection="Provider=Microsoft.Mashup.OleDb.1;Data Source=$Workbook$;Location=LuckNIQR_ALL;Extended Properties=&quot;&quot;" command="SELECT * FROM [LuckNIQR_ALL]"/>
  </connection>
  <connection id="122" xr16:uid="{ED84ABC7-5D2A-42C6-B01E-16E120A52FCC}" keepAlive="1" name="クエリ - LuckNIQR_Li" description="ブック内の 'LuckNIQR_Li' クエリへの接続です。" type="5" refreshedVersion="0" background="1">
    <dbPr connection="Provider=Microsoft.Mashup.OleDb.1;Data Source=$Workbook$;Location=LuckNIQR_Li;Extended Properties=&quot;&quot;" command="SELECT * FROM [LuckNIQR_Li]"/>
  </connection>
  <connection id="123" xr16:uid="{49E53768-3D0F-4460-BD77-B769F85F861E}" keepAlive="1" name="クエリ - LuckNIQR_MB" description="ブック内の 'LuckNIQR_MB' クエリへの接続です。" type="5" refreshedVersion="0" saveData="1">
    <dbPr connection="Provider=Microsoft.Mashup.OleDb.1;Data Source=$Workbook$;Location=LuckNIQR_MB;Extended Properties=&quot;&quot;" command="SELECT * FROM [LuckNIQR_MB]"/>
  </connection>
  <connection id="124" xr16:uid="{550321B7-1A58-4480-BAA6-4CDC05DA714A}" keepAlive="1" name="クエリ - LuckNIQR_S" description="ブック内の 'LuckNIQR_S' クエリへの接続です。" type="5" refreshedVersion="0" saveData="1">
    <dbPr connection="Provider=Microsoft.Mashup.OleDb.1;Data Source=$Workbook$;Location=LuckNIQR_S;Extended Properties=&quot;&quot;" command="SELECT * FROM [LuckNIQR_S]"/>
  </connection>
  <connection id="125" xr16:uid="{0D127B8F-D8E0-4744-90AB-86349317B720}" keepAlive="1" name="クエリ - LuckNIQR_WS" description="ブック内の 'LuckNIQR_WS' クエリへの接続です。" type="5" refreshedVersion="0" saveData="1">
    <dbPr connection="Provider=Microsoft.Mashup.OleDb.1;Data Source=$Workbook$;Location=LuckNIQR_WS;Extended Properties=&quot;&quot;" command="SELECT * FROM [LuckNIQR_WS]"/>
  </connection>
  <connection id="126" xr16:uid="{BD58A5BD-DD03-4052-8281-B91ADDCF70D0}" keepAlive="1" name="クエリ - Mental25_ALL" description="ブック内の 'Mental25_ALL' クエリへの接続です。" type="5" refreshedVersion="0" saveData="1">
    <dbPr connection="Provider=Microsoft.Mashup.OleDb.1;Data Source=$Workbook$;Location=Mental25_ALL;Extended Properties=&quot;&quot;" command="SELECT * FROM [Mental25_ALL]"/>
  </connection>
  <connection id="127" xr16:uid="{ED7387F4-8A00-4963-82EF-B16F0CFE79D7}" keepAlive="1" name="クエリ - Mental25_Li" description="ブック内の 'Mental25_Li' クエリへの接続です。" type="5" refreshedVersion="0" background="1">
    <dbPr connection="Provider=Microsoft.Mashup.OleDb.1;Data Source=$Workbook$;Location=Mental25_Li;Extended Properties=&quot;&quot;" command="SELECT * FROM [Mental25_Li]"/>
  </connection>
  <connection id="128" xr16:uid="{EC9A7450-18E4-4EAE-975A-B6136D44411C}" keepAlive="1" name="クエリ - Mental25_MB" description="ブック内の 'Mental25_MB' クエリへの接続です。" type="5" refreshedVersion="0" saveData="1">
    <dbPr connection="Provider=Microsoft.Mashup.OleDb.1;Data Source=$Workbook$;Location=Mental25_MB;Extended Properties=&quot;&quot;" command="SELECT * FROM [Mental25_MB]"/>
  </connection>
  <connection id="129" xr16:uid="{D74348CE-690A-447B-884C-BCFF742713D3}" keepAlive="1" name="クエリ - Mental25_S" description="ブック内の 'Mental25_S' クエリへの接続です。" type="5" refreshedVersion="0" saveData="1">
    <dbPr connection="Provider=Microsoft.Mashup.OleDb.1;Data Source=$Workbook$;Location=Mental25_S;Extended Properties=&quot;&quot;" command="SELECT * FROM [Mental25_S]"/>
  </connection>
  <connection id="130" xr16:uid="{62B74262-0BE2-4AE7-9C98-20C55ABB9905}" keepAlive="1" name="クエリ - Mental25_WS" description="ブック内の 'Mental25_WS' クエリへの接続です。" type="5" refreshedVersion="0" saveData="1">
    <dbPr connection="Provider=Microsoft.Mashup.OleDb.1;Data Source=$Workbook$;Location=Mental25_WS;Extended Properties=&quot;&quot;" command="SELECT * FROM [Mental25_WS]"/>
  </connection>
  <connection id="131" xr16:uid="{77F0EF0D-8F96-4CBF-B7A6-0B2FF1F1A21B}" keepAlive="1" name="クエリ - Mental50_ALL" description="ブック内の 'Mental50_ALL' クエリへの接続です。" type="5" refreshedVersion="0" saveData="1">
    <dbPr connection="Provider=Microsoft.Mashup.OleDb.1;Data Source=$Workbook$;Location=Mental50_ALL;Extended Properties=&quot;&quot;" command="SELECT * FROM [Mental50_ALL]"/>
  </connection>
  <connection id="132" xr16:uid="{00543AFD-4BD2-4BC0-ABD3-390C5A50E2FF}" keepAlive="1" name="クエリ - Mental50_Li" description="ブック内の 'Mental50_Li' クエリへの接続です。" type="5" refreshedVersion="0" background="1">
    <dbPr connection="Provider=Microsoft.Mashup.OleDb.1;Data Source=$Workbook$;Location=Mental50_Li;Extended Properties=&quot;&quot;" command="SELECT * FROM [Mental50_Li]"/>
  </connection>
  <connection id="133" xr16:uid="{94719726-F8C8-4154-AA15-743B31F60A29}" keepAlive="1" name="クエリ - Mental50_MB" description="ブック内の 'Mental50_MB' クエリへの接続です。" type="5" refreshedVersion="0" saveData="1">
    <dbPr connection="Provider=Microsoft.Mashup.OleDb.1;Data Source=$Workbook$;Location=Mental50_MB;Extended Properties=&quot;&quot;" command="SELECT * FROM [Mental50_MB]"/>
  </connection>
  <connection id="134" xr16:uid="{DC25A589-5E6E-4252-951A-803593DDA6DD}" keepAlive="1" name="クエリ - Mental50_S" description="ブック内の 'Mental50_S' クエリへの接続です。" type="5" refreshedVersion="0" saveData="1">
    <dbPr connection="Provider=Microsoft.Mashup.OleDb.1;Data Source=$Workbook$;Location=Mental50_S;Extended Properties=&quot;&quot;" command="SELECT * FROM [Mental50_S]"/>
  </connection>
  <connection id="135" xr16:uid="{C0F4EAF4-6134-4D9D-97BC-F45B82D2CAA2}" keepAlive="1" name="クエリ - Mental50_WS" description="ブック内の 'Mental50_WS' クエリへの接続です。" type="5" refreshedVersion="0" saveData="1">
    <dbPr connection="Provider=Microsoft.Mashup.OleDb.1;Data Source=$Workbook$;Location=Mental50_WS;Extended Properties=&quot;&quot;" command="SELECT * FROM [Mental50_WS]"/>
  </connection>
  <connection id="136" xr16:uid="{31BE4697-EB95-4303-841E-483842A85A59}" keepAlive="1" name="クエリ - Mental75_ALL" description="ブック内の 'Mental75_ALL' クエリへの接続です。" type="5" refreshedVersion="0" saveData="1">
    <dbPr connection="Provider=Microsoft.Mashup.OleDb.1;Data Source=$Workbook$;Location=Mental75_ALL;Extended Properties=&quot;&quot;" command="SELECT * FROM [Mental75_ALL]"/>
  </connection>
  <connection id="137" xr16:uid="{EFF27BCF-010C-4B06-B5BE-F675A15167E1}" keepAlive="1" name="クエリ - Mental75_Li" description="ブック内の 'Mental75_Li' クエリへの接続です。" type="5" refreshedVersion="0" background="1">
    <dbPr connection="Provider=Microsoft.Mashup.OleDb.1;Data Source=$Workbook$;Location=Mental75_Li;Extended Properties=&quot;&quot;" command="SELECT * FROM [Mental75_Li]"/>
  </connection>
  <connection id="138" xr16:uid="{057E1590-0564-41C3-A033-4536AE726F96}" keepAlive="1" name="クエリ - Mental75_MB" description="ブック内の 'Mental75_MB' クエリへの接続です。" type="5" refreshedVersion="0" saveData="1">
    <dbPr connection="Provider=Microsoft.Mashup.OleDb.1;Data Source=$Workbook$;Location=Mental75_MB;Extended Properties=&quot;&quot;" command="SELECT * FROM [Mental75_MB]"/>
  </connection>
  <connection id="139" xr16:uid="{6F7CCF08-893A-4B97-BA2D-A93F0307EB71}" keepAlive="1" name="クエリ - Mental75_S" description="ブック内の 'Mental75_S' クエリへの接続です。" type="5" refreshedVersion="0" saveData="1">
    <dbPr connection="Provider=Microsoft.Mashup.OleDb.1;Data Source=$Workbook$;Location=Mental75_S;Extended Properties=&quot;&quot;" command="SELECT * FROM [Mental75_S]"/>
  </connection>
  <connection id="140" xr16:uid="{7DB0230E-7EE8-4EF7-AFC4-233F5A8DA6E6}" keepAlive="1" name="クエリ - Mental75_WS" description="ブック内の 'Mental75_WS' クエリへの接続です。" type="5" refreshedVersion="0" saveData="1">
    <dbPr connection="Provider=Microsoft.Mashup.OleDb.1;Data Source=$Workbook$;Location=Mental75_WS;Extended Properties=&quot;&quot;" command="SELECT * FROM [Mental75_WS]"/>
  </connection>
  <connection id="141" xr16:uid="{048A944F-7E54-4410-B390-3F95C920964B}" keepAlive="1" name="クエリ - MentalNIQR_ALL" description="ブック内の 'MentalNIQR_ALL' クエリへの接続です。" type="5" refreshedVersion="0" saveData="1">
    <dbPr connection="Provider=Microsoft.Mashup.OleDb.1;Data Source=$Workbook$;Location=MentalNIQR_ALL;Extended Properties=&quot;&quot;" command="SELECT * FROM [MentalNIQR_ALL]"/>
  </connection>
  <connection id="142" xr16:uid="{1DA4EBAA-2F89-4ADB-B936-2E6A13DFD790}" keepAlive="1" name="クエリ - MentalNIQR_Li" description="ブック内の 'MentalNIQR_Li' クエリへの接続です。" type="5" refreshedVersion="0" background="1">
    <dbPr connection="Provider=Microsoft.Mashup.OleDb.1;Data Source=$Workbook$;Location=MentalNIQR_Li;Extended Properties=&quot;&quot;" command="SELECT * FROM [MentalNIQR_Li]"/>
  </connection>
  <connection id="143" xr16:uid="{C4C7D6A0-ECCE-4A6C-B38E-7FC6A185D329}" keepAlive="1" name="クエリ - MentalNIQR_MB" description="ブック内の 'MentalNIQR_MB' クエリへの接続です。" type="5" refreshedVersion="0" saveData="1">
    <dbPr connection="Provider=Microsoft.Mashup.OleDb.1;Data Source=$Workbook$;Location=MentalNIQR_MB;Extended Properties=&quot;&quot;" command="SELECT * FROM [MentalNIQR_MB]"/>
  </connection>
  <connection id="144" xr16:uid="{11CD7BB7-0E60-4D97-82B5-7591B301B38E}" keepAlive="1" name="クエリ - MentalNIQR_S" description="ブック内の 'MentalNIQR_S' クエリへの接続です。" type="5" refreshedVersion="0" saveData="1">
    <dbPr connection="Provider=Microsoft.Mashup.OleDb.1;Data Source=$Workbook$;Location=MentalNIQR_S;Extended Properties=&quot;&quot;" command="SELECT * FROM [MentalNIQR_S]"/>
  </connection>
  <connection id="145" xr16:uid="{FA807810-82B5-42BE-ABC9-E5AB9924A463}" keepAlive="1" name="クエリ - MentalNIQR_WS" description="ブック内の 'MentalNIQR_WS' クエリへの接続です。" type="5" refreshedVersion="0" saveData="1">
    <dbPr connection="Provider=Microsoft.Mashup.OleDb.1;Data Source=$Workbook$;Location=MentalNIQR_WS;Extended Properties=&quot;&quot;" command="SELECT * FROM [MentalNIQR_WS]"/>
  </connection>
  <connection id="146" xr16:uid="{A0133D39-2BF2-43AC-8B5B-4EDE20235AF0}" keepAlive="1" name="クエリ - Q_Attack" description="ブック内の 'Q_Attack' クエリへの接続です。" type="5" refreshedVersion="8" saveData="1">
    <dbPr connection="Provider=Microsoft.Mashup.OleDb.1;Data Source=$Workbook$;Location=Q_Attack;Extended Properties=&quot;&quot;" command="SELECT * FROM [Q_Attack]"/>
    <extLst>
      <ext xmlns:x15="http://schemas.microsoft.com/office/spreadsheetml/2010/11/main" uri="{DE250136-89BD-433C-8126-D09CA5730AF9}">
        <x15:connection id="" excludeFromRefreshAll="1"/>
      </ext>
    </extLst>
  </connection>
  <connection id="147" xr16:uid="{A2EE1EE7-6817-4FBF-A22F-E3A525D9ADC8}" keepAlive="1" name="クエリ - Q_Attack_Feint" description="ブック内の 'Q_Attack_Feint' クエリへの接続です。" type="5" refreshedVersion="0" saveData="1">
    <dbPr connection="Provider=Microsoft.Mashup.OleDb.1;Data Source=$Workbook$;Location=Q_Attack_Feint;Extended Properties=&quot;&quot;" command="SELECT * FROM [Q_Attack_Feint]"/>
    <extLst>
      <ext xmlns:x15="http://schemas.microsoft.com/office/spreadsheetml/2010/11/main" uri="{DE250136-89BD-433C-8126-D09CA5730AF9}">
        <x15:connection id="" excludeFromRefreshAll="1"/>
      </ext>
    </extLst>
  </connection>
  <connection id="148" xr16:uid="{B6F34040-C750-4F0F-998A-5EE3A305C57D}" keepAlive="1" name="クエリ - Q_Block" description="ブック内の 'Q_Block' クエリへの接続です。" type="5" refreshedVersion="8" saveData="1">
    <dbPr connection="Provider=Microsoft.Mashup.OleDb.1;Data Source=$Workbook$;Location=Q_Block;Extended Properties=&quot;&quot;" command="SELECT * FROM [Q_Block]"/>
    <extLst>
      <ext xmlns:x15="http://schemas.microsoft.com/office/spreadsheetml/2010/11/main" uri="{DE250136-89BD-433C-8126-D09CA5730AF9}">
        <x15:connection id="" excludeFromRefreshAll="1"/>
      </ext>
    </extLst>
  </connection>
  <connection id="149" xr16:uid="{FE42A929-6818-4664-A357-E3AAF4A5DE79}" keepAlive="1" name="クエリ - Q_Block_Guess" description="ブック内の 'Q_Block_Guess' クエリへの接続です。" type="5" refreshedVersion="0" saveData="1">
    <dbPr connection="Provider=Microsoft.Mashup.OleDb.1;Data Source=$Workbook$;Location=Q_Block_Guess;Extended Properties=&quot;&quot;" command="SELECT * FROM [Q_Block_Guess]"/>
    <extLst>
      <ext xmlns:x15="http://schemas.microsoft.com/office/spreadsheetml/2010/11/main" uri="{DE250136-89BD-433C-8126-D09CA5730AF9}">
        <x15:connection id="" excludeFromRefreshAll="1"/>
      </ext>
    </extLst>
  </connection>
  <connection id="150" xr16:uid="{46A71B55-27A2-4DC5-B7CB-3454C7232914}" name="クエリ - Q_Li" description="ブック内の 'Q_Li' クエリへの接続です。" type="100" refreshedVersion="8" minRefreshableVersion="5" saveData="1">
    <extLst>
      <ext xmlns:x15="http://schemas.microsoft.com/office/spreadsheetml/2010/11/main" uri="{DE250136-89BD-433C-8126-D09CA5730AF9}">
        <x15:connection id="11b4968a-8b2a-487e-bbed-57a12701d6e5"/>
      </ext>
    </extLst>
  </connection>
  <connection id="151" xr16:uid="{FBD785AE-C14F-4C69-A364-C9448801CE68}" keepAlive="1" name="クエリ - Q_MB" description="ブック内の 'Q_MB' クエリへの接続です。" type="5" refreshedVersion="8" saveData="1">
    <dbPr connection="Provider=Microsoft.Mashup.OleDb.1;Data Source=$Workbook$;Location=Q_MB;Extended Properties=&quot;&quot;" command="SELECT * FROM [Q_MB]"/>
  </connection>
  <connection id="152" xr16:uid="{EFD35517-54B0-4A15-8E8E-90656702DB56}" keepAlive="1" name="クエリ - Q_Param_ALL" description="ブック内の 'Q_Param_ALL' クエリへの接続です。" type="5" refreshedVersion="0" saveData="1">
    <dbPr connection="Provider=Microsoft.Mashup.OleDb.1;Data Source=$Workbook$;Location=Q_Param_ALL;Extended Properties=&quot;&quot;" command="SELECT * FROM [Q_Param_ALL]"/>
    <extLst>
      <ext xmlns:x15="http://schemas.microsoft.com/office/spreadsheetml/2010/11/main" uri="{DE250136-89BD-433C-8126-D09CA5730AF9}">
        <x15:connection id="" excludeFromRefreshAll="1"/>
      </ext>
    </extLst>
  </connection>
  <connection id="153" xr16:uid="{078C2805-2550-41A5-AE82-2BF8CF9B2361}" keepAlive="1" name="クエリ - Q_Param_Li" description="ブック内の 'Q_Param_Li' クエリへの接続です。" type="5" refreshedVersion="0" saveData="1">
    <dbPr connection="Provider=Microsoft.Mashup.OleDb.1;Data Source=$Workbook$;Location=Q_Param_Li;Extended Properties=&quot;&quot;" command="SELECT * FROM [Q_Param_Li]"/>
    <extLst>
      <ext xmlns:x15="http://schemas.microsoft.com/office/spreadsheetml/2010/11/main" uri="{DE250136-89BD-433C-8126-D09CA5730AF9}">
        <x15:connection id="" excludeFromRefreshAll="1"/>
      </ext>
    </extLst>
  </connection>
  <connection id="154" xr16:uid="{43605E66-6939-4A4B-BD49-2DAD6FB77758}" keepAlive="1" name="クエリ - Q_Param_MB" description="ブック内の 'Q_Param_MB' クエリへの接続です。" type="5" refreshedVersion="0" saveData="1">
    <dbPr connection="Provider=Microsoft.Mashup.OleDb.1;Data Source=$Workbook$;Location=Q_Param_MB;Extended Properties=&quot;&quot;" command="SELECT * FROM [Q_Param_MB]"/>
    <extLst>
      <ext xmlns:x15="http://schemas.microsoft.com/office/spreadsheetml/2010/11/main" uri="{DE250136-89BD-433C-8126-D09CA5730AF9}">
        <x15:connection id="" excludeFromRefreshAll="1"/>
      </ext>
    </extLst>
  </connection>
  <connection id="155" xr16:uid="{5A137815-0A84-407F-91D0-A54E00EBCE69}" keepAlive="1" name="クエリ - Q_Param_S" description="ブック内の 'Q_Param_S' クエリへの接続です。" type="5" refreshedVersion="0" saveData="1">
    <dbPr connection="Provider=Microsoft.Mashup.OleDb.1;Data Source=$Workbook$;Location=Q_Param_S;Extended Properties=&quot;&quot;" command="SELECT * FROM [Q_Param_S]"/>
    <extLst>
      <ext xmlns:x15="http://schemas.microsoft.com/office/spreadsheetml/2010/11/main" uri="{DE250136-89BD-433C-8126-D09CA5730AF9}">
        <x15:connection id="" excludeFromRefreshAll="1"/>
      </ext>
    </extLst>
  </connection>
  <connection id="156" xr16:uid="{AEB8A2AB-D056-46A3-9B88-24A3695B937B}" keepAlive="1" name="クエリ - Q_Param_WS" description="ブック内の 'Q_Param_WS' クエリへの接続です。" type="5" refreshedVersion="0" saveData="1">
    <dbPr connection="Provider=Microsoft.Mashup.OleDb.1;Data Source=$Workbook$;Location=Q_Param_WS;Extended Properties=&quot;&quot;" command="SELECT * FROM [Q_Param_WS]"/>
    <extLst>
      <ext xmlns:x15="http://schemas.microsoft.com/office/spreadsheetml/2010/11/main" uri="{DE250136-89BD-433C-8126-D09CA5730AF9}">
        <x15:connection id="" excludeFromRefreshAll="1"/>
      </ext>
    </extLst>
  </connection>
  <connection id="157" xr16:uid="{5F610AE2-8D71-43AF-A939-459936DB925B}" keepAlive="1" name="クエリ - Q_Receive" description="ブック内の 'Q_Receive' クエリへの接続です。" type="5" refreshedVersion="8" saveData="1">
    <dbPr connection="Provider=Microsoft.Mashup.OleDb.1;Data Source=$Workbook$;Location=Q_Receive;Extended Properties=&quot;&quot;" command="SELECT * FROM [Q_Receive]"/>
    <extLst>
      <ext xmlns:x15="http://schemas.microsoft.com/office/spreadsheetml/2010/11/main" uri="{DE250136-89BD-433C-8126-D09CA5730AF9}">
        <x15:connection id="" excludeFromRefreshAll="1"/>
      </ext>
    </extLst>
  </connection>
  <connection id="158" xr16:uid="{D31D332C-427D-4170-925D-BFB8C6D8A095}" keepAlive="1" name="クエリ - Q_Receive_LineOut" description="ブック内の 'Q_Receive_LineOut' クエリへの接続です。" type="5" refreshedVersion="0" saveData="1">
    <dbPr connection="Provider=Microsoft.Mashup.OleDb.1;Data Source=$Workbook$;Location=Q_Receive_LineOut;Extended Properties=&quot;&quot;" command="SELECT * FROM [Q_Receive_LineOut]"/>
    <extLst>
      <ext xmlns:x15="http://schemas.microsoft.com/office/spreadsheetml/2010/11/main" uri="{DE250136-89BD-433C-8126-D09CA5730AF9}">
        <x15:connection id="" excludeFromRefreshAll="1"/>
      </ext>
    </extLst>
  </connection>
  <connection id="159" xr16:uid="{7F935013-6EA4-4B5C-A371-09D55EF11259}" keepAlive="1" name="クエリ - Q_robustZ-score" description="ブック内の 'Q_robustZ-score' クエリへの接続です。" type="5" refreshedVersion="8" saveData="1">
    <dbPr connection="Provider=Microsoft.Mashup.OleDb.1;Data Source=$Workbook$;Location=Q_robustZ-score;Extended Properties=&quot;&quot;" command="SELECT * FROM [Q_robustZ-score]"/>
  </connection>
  <connection id="160" xr16:uid="{09ED670C-6B79-4ACB-8D57-AB4B222D8B56}" keepAlive="1" name="クエリ - Q_rZs_Li" description="ブック内の 'Q_rZs_Li' クエリへの接続です。" type="5" refreshedVersion="8" saveData="1">
    <dbPr connection="Provider=Microsoft.Mashup.OleDb.1;Data Source=$Workbook$;Location=Q_rZs_Li;Extended Properties=&quot;&quot;" command="SELECT * FROM [Q_rZs_Li]"/>
  </connection>
  <connection id="161" xr16:uid="{F99FBFCF-A60A-47BD-B3D5-4388AF69C256}" name="クエリ - Q_rZs_MB" description="ブック内の 'Q_rZs_MB' クエリへの接続です。" type="100" refreshedVersion="8" minRefreshableVersion="5" saveData="1">
    <extLst>
      <ext xmlns:x15="http://schemas.microsoft.com/office/spreadsheetml/2010/11/main" uri="{DE250136-89BD-433C-8126-D09CA5730AF9}">
        <x15:connection id="babadef4-ba27-45ef-9028-1d1e999abb0e"/>
      </ext>
    </extLst>
  </connection>
  <connection id="162" xr16:uid="{32EA36CD-2314-451B-8BBC-C802C0CC70D3}" keepAlive="1" name="クエリ - Q_rZs_S" description="ブック内の 'Q_rZs_S' クエリへの接続です。" type="5" refreshedVersion="8" saveData="1">
    <dbPr connection="Provider=Microsoft.Mashup.OleDb.1;Data Source=$Workbook$;Location=Q_rZs_S;Extended Properties=&quot;&quot;" command="SELECT * FROM [Q_rZs_S]"/>
  </connection>
  <connection id="163" xr16:uid="{E44B8FFC-C8B4-403F-A583-40262CA1CC90}" name="クエリ - Q_rZs_WS" description="ブック内の 'Q_rZs_WS' クエリへの接続です。" type="100" refreshedVersion="8" minRefreshableVersion="5" saveData="1">
    <extLst>
      <ext xmlns:x15="http://schemas.microsoft.com/office/spreadsheetml/2010/11/main" uri="{DE250136-89BD-433C-8126-D09CA5730AF9}">
        <x15:connection id="7d528e1b-e643-4847-b684-f4b89e870733"/>
      </ext>
    </extLst>
  </connection>
  <connection id="164" xr16:uid="{BCD09139-5E57-483A-AB16-E57B3CA4F430}" keepAlive="1" name="クエリ - Q_S" description="ブック内の 'Q_S' クエリへの接続です。" type="5" refreshedVersion="8" saveData="1">
    <dbPr connection="Provider=Microsoft.Mashup.OleDb.1;Data Source=$Workbook$;Location=Q_S;Extended Properties=&quot;&quot;" command="SELECT * FROM [Q_S]"/>
  </connection>
  <connection id="165" xr16:uid="{3B02366D-A468-472F-A393-8A18E917A2B6}" keepAlive="1" name="クエリ - Q_Serve" description="ブック内の 'Q_Serve' クエリへの接続です。" type="5" refreshedVersion="8" saveData="1">
    <dbPr connection="Provider=Microsoft.Mashup.OleDb.1;Data Source=$Workbook$;Location=Q_Serve;Extended Properties=&quot;&quot;" command="SELECT * FROM [Q_Serve]"/>
    <extLst>
      <ext xmlns:x15="http://schemas.microsoft.com/office/spreadsheetml/2010/11/main" uri="{DE250136-89BD-433C-8126-D09CA5730AF9}">
        <x15:connection id="" excludeFromRefreshAll="1"/>
      </ext>
    </extLst>
  </connection>
  <connection id="166" xr16:uid="{16054207-793C-4143-87D7-C3B5DE7691E1}" keepAlive="1" name="クエリ - Q_Serve_Under" description="ブック内の 'Q_Serve_Under' クエリへの接続です。" type="5" refreshedVersion="0" saveData="1">
    <dbPr connection="Provider=Microsoft.Mashup.OleDb.1;Data Source=$Workbook$;Location=Q_Serve_Under;Extended Properties=&quot;&quot;" command="SELECT * FROM [Q_Serve_Under]"/>
    <extLst>
      <ext xmlns:x15="http://schemas.microsoft.com/office/spreadsheetml/2010/11/main" uri="{DE250136-89BD-433C-8126-D09CA5730AF9}">
        <x15:connection id="" excludeFromRefreshAll="1"/>
      </ext>
    </extLst>
  </connection>
  <connection id="167" xr16:uid="{064B9850-9D51-4B3F-9134-671CEFB72D5F}" keepAlive="1" name="クエリ - Q_Skill_Attack" description="ブック内の 'Q_Skill_Attack' クエリへの接続です。" type="5" refreshedVersion="0" saveData="1">
    <dbPr connection="Provider=Microsoft.Mashup.OleDb.1;Data Source=$Workbook$;Location=Q_Skill_Attack;Extended Properties=&quot;&quot;" command="SELECT * FROM [Q_Skill_Attack]"/>
    <extLst>
      <ext xmlns:x15="http://schemas.microsoft.com/office/spreadsheetml/2010/11/main" uri="{DE250136-89BD-433C-8126-D09CA5730AF9}">
        <x15:connection id="" excludeFromRefreshAll="1"/>
      </ext>
    </extLst>
  </connection>
  <connection id="168" xr16:uid="{B968BBBB-1BA8-4F4A-81B2-44E1D10AB92E}" keepAlive="1" name="クエリ - Q_Skill_Block" description="ブック内の 'Q_Skill_Block' クエリへの接続です。" type="5" refreshedVersion="0" saveData="1">
    <dbPr connection="Provider=Microsoft.Mashup.OleDb.1;Data Source=$Workbook$;Location=Q_Skill_Block;Extended Properties=&quot;&quot;" command="SELECT * FROM [Q_Skill_Block]"/>
    <extLst>
      <ext xmlns:x15="http://schemas.microsoft.com/office/spreadsheetml/2010/11/main" uri="{DE250136-89BD-433C-8126-D09CA5730AF9}">
        <x15:connection id="" excludeFromRefreshAll="1"/>
      </ext>
    </extLst>
  </connection>
  <connection id="169" xr16:uid="{E6B08D97-15B0-464A-89AD-11270EC54CB6}" keepAlive="1" name="クエリ - Q_Skill_Receive" description="ブック内の 'Q_Skill_Receive' クエリへの接続です。" type="5" refreshedVersion="0" saveData="1">
    <dbPr connection="Provider=Microsoft.Mashup.OleDb.1;Data Source=$Workbook$;Location=Q_Skill_Receive;Extended Properties=&quot;&quot;" command="SELECT * FROM [Q_Skill_Receive]"/>
    <extLst>
      <ext xmlns:x15="http://schemas.microsoft.com/office/spreadsheetml/2010/11/main" uri="{DE250136-89BD-433C-8126-D09CA5730AF9}">
        <x15:connection id="" excludeFromRefreshAll="1"/>
      </ext>
    </extLst>
  </connection>
  <connection id="170" xr16:uid="{98F68D64-8D4A-473A-B70A-4AD6C166739D}" keepAlive="1" name="クエリ - Q_Skill_Serve" description="ブック内の 'Q_Skill_Serve' クエリへの接続です。" type="5" refreshedVersion="0" saveData="1">
    <dbPr connection="Provider=Microsoft.Mashup.OleDb.1;Data Source=$Workbook$;Location=Q_Skill_Serve;Extended Properties=&quot;&quot;" command="SELECT * FROM [Q_Skill_Serve]"/>
    <extLst>
      <ext xmlns:x15="http://schemas.microsoft.com/office/spreadsheetml/2010/11/main" uri="{DE250136-89BD-433C-8126-D09CA5730AF9}">
        <x15:connection id="" excludeFromRefreshAll="1"/>
      </ext>
    </extLst>
  </connection>
  <connection id="171" xr16:uid="{E30CF5BB-B07B-4722-8EDA-DB3A4C658747}" keepAlive="1" name="クエリ - Q_Skill_Toss" description="ブック内の 'Q_Skill_Toss' クエリへの接続です。" type="5" refreshedVersion="0" saveData="1">
    <dbPr connection="Provider=Microsoft.Mashup.OleDb.1;Data Source=$Workbook$;Location=Q_Skill_Toss;Extended Properties=&quot;&quot;" command="SELECT * FROM [Q_Skill_Toss]"/>
    <extLst>
      <ext xmlns:x15="http://schemas.microsoft.com/office/spreadsheetml/2010/11/main" uri="{DE250136-89BD-433C-8126-D09CA5730AF9}">
        <x15:connection id="" excludeFromRefreshAll="1"/>
      </ext>
    </extLst>
  </connection>
  <connection id="172" xr16:uid="{42C2ACF5-A903-45B9-9130-936A58AF38E1}" keepAlive="1" name="クエリ - Q_Special" description="ブック内の 'Q_Special' クエリへの接続です。" type="5" refreshedVersion="8" saveData="1">
    <dbPr connection="Provider=Microsoft.Mashup.OleDb.1;Data Source=$Workbook$;Location=Q_Special;Extended Properties=&quot;&quot;" command="SELECT * FROM [Q_Special]"/>
    <extLst>
      <ext xmlns:x15="http://schemas.microsoft.com/office/spreadsheetml/2010/11/main" uri="{DE250136-89BD-433C-8126-D09CA5730AF9}">
        <x15:connection id="" excludeFromRefreshAll="1"/>
      </ext>
    </extLst>
  </connection>
  <connection id="173" xr16:uid="{F2C5C346-8CF9-4456-BA67-A68EA644FC63}" name="クエリ - Q_Stat" description="ブック内の 'Q_Stat' クエリへの接続です。" type="100" refreshedVersion="8" minRefreshableVersion="5" saveData="1">
    <extLst>
      <ext xmlns:x15="http://schemas.microsoft.com/office/spreadsheetml/2010/11/main" uri="{DE250136-89BD-433C-8126-D09CA5730AF9}">
        <x15:connection id="cf547c89-2139-4e86-a3bc-665159d5bccf"/>
      </ext>
    </extLst>
  </connection>
  <connection id="174" xr16:uid="{2D5BC22F-DB8D-4AA5-BE02-F6128DB4198C}" keepAlive="1" name="クエリ - Q_Toss" description="ブック内の 'Q_Toss' クエリへの接続です。" type="5" refreshedVersion="8" saveData="1">
    <dbPr connection="Provider=Microsoft.Mashup.OleDb.1;Data Source=$Workbook$;Location=Q_Toss;Extended Properties=&quot;&quot;" command="SELECT * FROM [Q_Toss]"/>
    <extLst>
      <ext xmlns:x15="http://schemas.microsoft.com/office/spreadsheetml/2010/11/main" uri="{DE250136-89BD-433C-8126-D09CA5730AF9}">
        <x15:connection id="" excludeFromRefreshAll="1"/>
      </ext>
    </extLst>
  </connection>
  <connection id="175" xr16:uid="{33710E0D-2DAB-4054-848F-2631EAAB5BE2}" keepAlive="1" name="クエリ - Q_Toss_Timing" description="ブック内の 'Q_Toss_Timing' クエリへの接続です。" type="5" refreshedVersion="0" background="1" saveData="1">
    <dbPr connection="Provider=Microsoft.Mashup.OleDb.1;Data Source=$Workbook$;Location=Q_Toss_Timing;Extended Properties=&quot;&quot;" command="SELECT * FROM [Q_Toss_Timing]"/>
    <extLst>
      <ext xmlns:x15="http://schemas.microsoft.com/office/spreadsheetml/2010/11/main" uri="{DE250136-89BD-433C-8126-D09CA5730AF9}">
        <x15:connection id="" excludeFromRefreshAll="1"/>
      </ext>
    </extLst>
  </connection>
  <connection id="176" xr16:uid="{31A05A10-65B3-4EA8-BE47-5D3F6A463785}" keepAlive="1" name="クエリ - Q_WS" description="ブック内の 'Q_WS' クエリへの接続です。" type="5" refreshedVersion="8" saveData="1">
    <dbPr connection="Provider=Microsoft.Mashup.OleDb.1;Data Source=$Workbook$;Location=Q_WS;Extended Properties=&quot;&quot;" command="SELECT * FROM [Q_WS]"/>
  </connection>
  <connection id="177" xr16:uid="{E59F38CE-01C5-47EF-827F-E53A9D047D5D}" keepAlive="1" name="クエリ - Receive25_ALL" description="ブック内の 'Receive25_ALL' クエリへの接続です。" type="5" refreshedVersion="0" saveData="1">
    <dbPr connection="Provider=Microsoft.Mashup.OleDb.1;Data Source=$Workbook$;Location=Receive25_ALL;Extended Properties=&quot;&quot;" command="SELECT * FROM [Receive25_ALL]"/>
  </connection>
  <connection id="178" xr16:uid="{10C61065-B350-40E1-B568-0683EEC324BC}" keepAlive="1" name="クエリ - Receive25_Li" description="ブック内の 'Receive25_Li' クエリへの接続です。" type="5" refreshedVersion="0" background="1">
    <dbPr connection="Provider=Microsoft.Mashup.OleDb.1;Data Source=$Workbook$;Location=Receive25_Li;Extended Properties=&quot;&quot;" command="SELECT * FROM [Receive25_Li]"/>
  </connection>
  <connection id="179" xr16:uid="{5509A06D-430C-4741-8DCC-35C923B55C95}" keepAlive="1" name="クエリ - Receive25_MB" description="ブック内の 'Receive25_MB' クエリへの接続です。" type="5" refreshedVersion="0" saveData="1">
    <dbPr connection="Provider=Microsoft.Mashup.OleDb.1;Data Source=$Workbook$;Location=Receive25_MB;Extended Properties=&quot;&quot;" command="SELECT * FROM [Receive25_MB]"/>
  </connection>
  <connection id="180" xr16:uid="{5C5BFA22-3663-455D-8EE3-300F0C27FF53}" keepAlive="1" name="クエリ - Receive25_S" description="ブック内の 'Receive25_S' クエリへの接続です。" type="5" refreshedVersion="0" saveData="1">
    <dbPr connection="Provider=Microsoft.Mashup.OleDb.1;Data Source=$Workbook$;Location=Receive25_S;Extended Properties=&quot;&quot;" command="SELECT * FROM [Receive25_S]"/>
  </connection>
  <connection id="181" xr16:uid="{64FFF349-1B49-4446-9016-02E06669ED5C}" keepAlive="1" name="クエリ - Receive25_WS" description="ブック内の 'Receive25_WS' クエリへの接続です。" type="5" refreshedVersion="0" saveData="1">
    <dbPr connection="Provider=Microsoft.Mashup.OleDb.1;Data Source=$Workbook$;Location=Receive25_WS;Extended Properties=&quot;&quot;" command="SELECT * FROM [Receive25_WS]"/>
  </connection>
  <connection id="182" xr16:uid="{A1EC3BAE-7CBB-487D-A910-84D9DEB845DD}" keepAlive="1" name="クエリ - Receive50_ALL" description="ブック内の 'Receive50_ALL' クエリへの接続です。" type="5" refreshedVersion="0" saveData="1">
    <dbPr connection="Provider=Microsoft.Mashup.OleDb.1;Data Source=$Workbook$;Location=Receive50_ALL;Extended Properties=&quot;&quot;" command="SELECT * FROM [Receive50_ALL]"/>
  </connection>
  <connection id="183" xr16:uid="{7D110BFD-0166-4AD5-A369-25382618535C}" keepAlive="1" name="クエリ - Receive50_Li" description="ブック内の 'Receive50_Li' クエリへの接続です。" type="5" refreshedVersion="0" background="1">
    <dbPr connection="Provider=Microsoft.Mashup.OleDb.1;Data Source=$Workbook$;Location=Receive50_Li;Extended Properties=&quot;&quot;" command="SELECT * FROM [Receive50_Li]"/>
  </connection>
  <connection id="184" xr16:uid="{E9861990-18B2-4327-A5D6-94B2D7B996E2}" keepAlive="1" name="クエリ - Receive50_MB" description="ブック内の 'Receive50_MB' クエリへの接続です。" type="5" refreshedVersion="0" saveData="1">
    <dbPr connection="Provider=Microsoft.Mashup.OleDb.1;Data Source=$Workbook$;Location=Receive50_MB;Extended Properties=&quot;&quot;" command="SELECT * FROM [Receive50_MB]"/>
  </connection>
  <connection id="185" xr16:uid="{4743B6BB-03A0-43BB-A276-A67AF7BBACBA}" keepAlive="1" name="クエリ - Receive50_S" description="ブック内の 'Receive50_S' クエリへの接続です。" type="5" refreshedVersion="0" saveData="1">
    <dbPr connection="Provider=Microsoft.Mashup.OleDb.1;Data Source=$Workbook$;Location=Receive50_S;Extended Properties=&quot;&quot;" command="SELECT * FROM [Receive50_S]"/>
  </connection>
  <connection id="186" xr16:uid="{BFB1C43D-6F5D-408E-B1B7-2DD495C695D4}" keepAlive="1" name="クエリ - Receive50_WS" description="ブック内の 'Receive50_WS' クエリへの接続です。" type="5" refreshedVersion="0" saveData="1">
    <dbPr connection="Provider=Microsoft.Mashup.OleDb.1;Data Source=$Workbook$;Location=Receive50_WS;Extended Properties=&quot;&quot;" command="SELECT * FROM [Receive50_WS]"/>
  </connection>
  <connection id="187" xr16:uid="{1D04A630-0190-4362-8C24-B5D796E9027C}" keepAlive="1" name="クエリ - Receive75_ALL" description="ブック内の 'Receive75_ALL' クエリへの接続です。" type="5" refreshedVersion="0" saveData="1">
    <dbPr connection="Provider=Microsoft.Mashup.OleDb.1;Data Source=$Workbook$;Location=Receive75_ALL;Extended Properties=&quot;&quot;" command="SELECT * FROM [Receive75_ALL]"/>
  </connection>
  <connection id="188" xr16:uid="{CE0905FC-4E8E-4338-BCAB-02C751F2F308}" keepAlive="1" name="クエリ - Receive75_Li" description="ブック内の 'Receive75_Li' クエリへの接続です。" type="5" refreshedVersion="0" background="1">
    <dbPr connection="Provider=Microsoft.Mashup.OleDb.1;Data Source=$Workbook$;Location=Receive75_Li;Extended Properties=&quot;&quot;" command="SELECT * FROM [Receive75_Li]"/>
  </connection>
  <connection id="189" xr16:uid="{FB9713CC-B336-4ED3-B6CF-973301019C2E}" keepAlive="1" name="クエリ - Receive75_MB" description="ブック内の 'Receive75_MB' クエリへの接続です。" type="5" refreshedVersion="0" saveData="1">
    <dbPr connection="Provider=Microsoft.Mashup.OleDb.1;Data Source=$Workbook$;Location=Receive75_MB;Extended Properties=&quot;&quot;" command="SELECT * FROM [Receive75_MB]"/>
  </connection>
  <connection id="190" xr16:uid="{15523977-1E25-4F9C-8721-F0C365E4FE01}" keepAlive="1" name="クエリ - Receive75_S" description="ブック内の 'Receive75_S' クエリへの接続です。" type="5" refreshedVersion="0" saveData="1">
    <dbPr connection="Provider=Microsoft.Mashup.OleDb.1;Data Source=$Workbook$;Location=Receive75_S;Extended Properties=&quot;&quot;" command="SELECT * FROM [Receive75_S]"/>
  </connection>
  <connection id="191" xr16:uid="{46BCB141-F908-42D1-90A3-EE0245DBEB83}" keepAlive="1" name="クエリ - Receive75_WS" description="ブック内の 'Receive75_WS' クエリへの接続です。" type="5" refreshedVersion="0" saveData="1">
    <dbPr connection="Provider=Microsoft.Mashup.OleDb.1;Data Source=$Workbook$;Location=Receive75_WS;Extended Properties=&quot;&quot;" command="SELECT * FROM [Receive75_WS]"/>
  </connection>
  <connection id="192" xr16:uid="{460A24BC-796B-4029-B7DF-3AB14F17138E}" keepAlive="1" name="クエリ - ReceiveNIQR_ALL" description="ブック内の 'ReceiveNIQR_ALL' クエリへの接続です。" type="5" refreshedVersion="0" saveData="1">
    <dbPr connection="Provider=Microsoft.Mashup.OleDb.1;Data Source=$Workbook$;Location=ReceiveNIQR_ALL;Extended Properties=&quot;&quot;" command="SELECT * FROM [ReceiveNIQR_ALL]"/>
  </connection>
  <connection id="193" xr16:uid="{6DD69797-9839-4F98-B731-1B9905A0B088}" keepAlive="1" name="クエリ - ReceiveNIQR_Li" description="ブック内の 'ReceiveNIQR_Li' クエリへの接続です。" type="5" refreshedVersion="0" background="1">
    <dbPr connection="Provider=Microsoft.Mashup.OleDb.1;Data Source=$Workbook$;Location=ReceiveNIQR_Li;Extended Properties=&quot;&quot;" command="SELECT * FROM [ReceiveNIQR_Li]"/>
  </connection>
  <connection id="194" xr16:uid="{1D4C143E-6537-4BCD-986C-FE1C2B24362F}" keepAlive="1" name="クエリ - ReceiveNIQR_MB" description="ブック内の 'ReceiveNIQR_MB' クエリへの接続です。" type="5" refreshedVersion="0" saveData="1">
    <dbPr connection="Provider=Microsoft.Mashup.OleDb.1;Data Source=$Workbook$;Location=ReceiveNIQR_MB;Extended Properties=&quot;&quot;" command="SELECT * FROM [ReceiveNIQR_MB]"/>
  </connection>
  <connection id="195" xr16:uid="{48C0B23F-BB20-470D-AA23-2D1E0C1972A1}" keepAlive="1" name="クエリ - ReceiveNIQR_S" description="ブック内の 'ReceiveNIQR_S' クエリへの接続です。" type="5" refreshedVersion="0" saveData="1">
    <dbPr connection="Provider=Microsoft.Mashup.OleDb.1;Data Source=$Workbook$;Location=ReceiveNIQR_S;Extended Properties=&quot;&quot;" command="SELECT * FROM [ReceiveNIQR_S]"/>
  </connection>
  <connection id="196" xr16:uid="{24A3219E-4EE4-48D2-8C3B-B834EEA20502}" keepAlive="1" name="クエリ - ReceiveNIQR_WS" description="ブック内の 'ReceiveNIQR_WS' クエリへの接続です。" type="5" refreshedVersion="0" saveData="1">
    <dbPr connection="Provider=Microsoft.Mashup.OleDb.1;Data Source=$Workbook$;Location=ReceiveNIQR_WS;Extended Properties=&quot;&quot;" command="SELECT * FROM [ReceiveNIQR_WS]"/>
  </connection>
  <connection id="197" xr16:uid="{43023DE7-C5E1-4B91-82C0-E255AA1D2026}" keepAlive="1" name="クエリ - ReceiveVal25_ALL" description="ブック内の 'ReceiveVal25_ALL' クエリへの接続です。" type="5" refreshedVersion="0" saveData="1">
    <dbPr connection="Provider=Microsoft.Mashup.OleDb.1;Data Source=$Workbook$;Location=ReceiveVal25_ALL;Extended Properties=&quot;&quot;" command="SELECT * FROM [ReceiveVal25_ALL]"/>
  </connection>
  <connection id="198" xr16:uid="{2BA072BA-A9F1-4EEF-A182-118EDF80D5AE}" keepAlive="1" name="クエリ - ReceiveVal25_Li" description="ブック内の 'ReceiveVal25_Li' クエリへの接続です。" type="5" refreshedVersion="0" background="1">
    <dbPr connection="Provider=Microsoft.Mashup.OleDb.1;Data Source=$Workbook$;Location=ReceiveVal25_Li;Extended Properties=&quot;&quot;" command="SELECT * FROM [ReceiveVal25_Li]"/>
  </connection>
  <connection id="199" xr16:uid="{0AC6D7C4-1C5E-4B8A-BD4A-F971239E99E6}" keepAlive="1" name="クエリ - ReceiveVal25_MB" description="ブック内の 'ReceiveVal25_MB' クエリへの接続です。" type="5" refreshedVersion="0" saveData="1">
    <dbPr connection="Provider=Microsoft.Mashup.OleDb.1;Data Source=$Workbook$;Location=ReceiveVal25_MB;Extended Properties=&quot;&quot;" command="SELECT * FROM [ReceiveVal25_MB]"/>
  </connection>
  <connection id="200" xr16:uid="{5F8796E5-A48D-407B-8575-B0A01646D944}" keepAlive="1" name="クエリ - ReceiveVal25_S" description="ブック内の 'ReceiveVal25_S' クエリへの接続です。" type="5" refreshedVersion="0" background="1">
    <dbPr connection="Provider=Microsoft.Mashup.OleDb.1;Data Source=$Workbook$;Location=ReceiveVal25_S;Extended Properties=&quot;&quot;" command="SELECT * FROM [ReceiveVal25_S]"/>
  </connection>
  <connection id="201" xr16:uid="{2E064E54-53EA-475D-988C-8477046E063D}" keepAlive="1" name="クエリ - ReceiveVal25_WS" description="ブック内の 'ReceiveVal25_WS' クエリへの接続です。" type="5" refreshedVersion="0" saveData="1">
    <dbPr connection="Provider=Microsoft.Mashup.OleDb.1;Data Source=$Workbook$;Location=ReceiveVal25_WS;Extended Properties=&quot;&quot;" command="SELECT * FROM [ReceiveVal25_WS]"/>
  </connection>
  <connection id="202" xr16:uid="{BB42E3BE-55DB-42BC-A4B5-A2C1F6786E3D}" keepAlive="1" name="クエリ - ReceiveVal50_ALL" description="ブック内の 'ReceiveVal50_ALL' クエリへの接続です。" type="5" refreshedVersion="0" saveData="1">
    <dbPr connection="Provider=Microsoft.Mashup.OleDb.1;Data Source=$Workbook$;Location=ReceiveVal50_ALL;Extended Properties=&quot;&quot;" command="SELECT * FROM [ReceiveVal50_ALL]"/>
  </connection>
  <connection id="203" xr16:uid="{69E380AB-483D-4932-A18D-A7E9F5BBAE57}" keepAlive="1" name="クエリ - ReceiveVal50_Li" description="ブック内の 'ReceiveVal50_Li' クエリへの接続です。" type="5" refreshedVersion="0" background="1">
    <dbPr connection="Provider=Microsoft.Mashup.OleDb.1;Data Source=$Workbook$;Location=ReceiveVal50_Li;Extended Properties=&quot;&quot;" command="SELECT * FROM [ReceiveVal50_Li]"/>
  </connection>
  <connection id="204" xr16:uid="{21E089C7-B167-4666-8A3E-CD0893CFBD8E}" keepAlive="1" name="クエリ - ReceiveVal50_MB" description="ブック内の 'ReceiveVal50_MB' クエリへの接続です。" type="5" refreshedVersion="0" saveData="1">
    <dbPr connection="Provider=Microsoft.Mashup.OleDb.1;Data Source=$Workbook$;Location=ReceiveVal50_MB;Extended Properties=&quot;&quot;" command="SELECT * FROM [ReceiveVal50_MB]"/>
  </connection>
  <connection id="205" xr16:uid="{318B7752-D4CC-4B85-8D59-BBE1896660FC}" keepAlive="1" name="クエリ - ReceiveVal50_S" description="ブック内の 'ReceiveVal50_S' クエリへの接続です。" type="5" refreshedVersion="0" background="1">
    <dbPr connection="Provider=Microsoft.Mashup.OleDb.1;Data Source=$Workbook$;Location=ReceiveVal50_S;Extended Properties=&quot;&quot;" command="SELECT * FROM [ReceiveVal50_S]"/>
  </connection>
  <connection id="206" xr16:uid="{95E8C669-A031-4AD3-A87D-E53A9D9D7B77}" keepAlive="1" name="クエリ - ReceiveVal50_WS" description="ブック内の 'ReceiveVal50_WS' クエリへの接続です。" type="5" refreshedVersion="0" saveData="1">
    <dbPr connection="Provider=Microsoft.Mashup.OleDb.1;Data Source=$Workbook$;Location=ReceiveVal50_WS;Extended Properties=&quot;&quot;" command="SELECT * FROM [ReceiveVal50_WS]"/>
  </connection>
  <connection id="207" xr16:uid="{F25AF205-806D-4E9F-BE90-897CF8FA07D5}" keepAlive="1" name="クエリ - ReceiveVal75_ALL" description="ブック内の 'ReceiveVal75_ALL' クエリへの接続です。" type="5" refreshedVersion="0" saveData="1">
    <dbPr connection="Provider=Microsoft.Mashup.OleDb.1;Data Source=$Workbook$;Location=ReceiveVal75_ALL;Extended Properties=&quot;&quot;" command="SELECT * FROM [ReceiveVal75_ALL]"/>
  </connection>
  <connection id="208" xr16:uid="{3BC48010-10DF-43FB-83F1-90E170E91B8F}" keepAlive="1" name="クエリ - ReceiveVal75_Li" description="ブック内の 'ReceiveVal75_Li' クエリへの接続です。" type="5" refreshedVersion="0" background="1">
    <dbPr connection="Provider=Microsoft.Mashup.OleDb.1;Data Source=$Workbook$;Location=ReceiveVal75_Li;Extended Properties=&quot;&quot;" command="SELECT * FROM [ReceiveVal75_Li]"/>
  </connection>
  <connection id="209" xr16:uid="{5844D388-E538-4F29-AC8F-0C07586E4C5F}" keepAlive="1" name="クエリ - ReceiveVal75_MB" description="ブック内の 'ReceiveVal75_MB' クエリへの接続です。" type="5" refreshedVersion="0" saveData="1">
    <dbPr connection="Provider=Microsoft.Mashup.OleDb.1;Data Source=$Workbook$;Location=ReceiveVal75_MB;Extended Properties=&quot;&quot;" command="SELECT * FROM [ReceiveVal75_MB]"/>
  </connection>
  <connection id="210" xr16:uid="{891E199D-B100-420F-8918-4182989E47D7}" keepAlive="1" name="クエリ - ReceiveVal75_S" description="ブック内の 'ReceiveVal75_S' クエリへの接続です。" type="5" refreshedVersion="0" background="1">
    <dbPr connection="Provider=Microsoft.Mashup.OleDb.1;Data Source=$Workbook$;Location=ReceiveVal75_S;Extended Properties=&quot;&quot;" command="SELECT * FROM [ReceiveVal75_S]"/>
  </connection>
  <connection id="211" xr16:uid="{2C49C170-DB3D-48B4-8599-490F949155B2}" keepAlive="1" name="クエリ - ReceiveVal75_WS" description="ブック内の 'ReceiveVal75_WS' クエリへの接続です。" type="5" refreshedVersion="0" saveData="1">
    <dbPr connection="Provider=Microsoft.Mashup.OleDb.1;Data Source=$Workbook$;Location=ReceiveVal75_WS;Extended Properties=&quot;&quot;" command="SELECT * FROM [ReceiveVal75_WS]"/>
  </connection>
  <connection id="212" xr16:uid="{A2034948-6FD9-42CF-B0AC-D3D5A69F6BFB}" keepAlive="1" name="クエリ - ReceiveValNIQR_ALL" description="ブック内の 'ReceiveValNIQR_ALL' クエリへの接続です。" type="5" refreshedVersion="0" saveData="1">
    <dbPr connection="Provider=Microsoft.Mashup.OleDb.1;Data Source=$Workbook$;Location=ReceiveValNIQR_ALL;Extended Properties=&quot;&quot;" command="SELECT * FROM [ReceiveValNIQR_ALL]"/>
  </connection>
  <connection id="213" xr16:uid="{902F2002-6CF7-42B5-8296-847D6B2E5A50}" keepAlive="1" name="クエリ - ReceiveValNIQR_Li" description="ブック内の 'ReceiveValNIQR_Li' クエリへの接続です。" type="5" refreshedVersion="0" background="1">
    <dbPr connection="Provider=Microsoft.Mashup.OleDb.1;Data Source=$Workbook$;Location=ReceiveValNIQR_Li;Extended Properties=&quot;&quot;" command="SELECT * FROM [ReceiveValNIQR_Li]"/>
  </connection>
  <connection id="214" xr16:uid="{EE07B778-C9CF-45B4-AC98-056971035A9E}" keepAlive="1" name="クエリ - ReceiveValNIQR_MB" description="ブック内の 'ReceiveValNIQR_MB' クエリへの接続です。" type="5" refreshedVersion="0" saveData="1">
    <dbPr connection="Provider=Microsoft.Mashup.OleDb.1;Data Source=$Workbook$;Location=ReceiveValNIQR_MB;Extended Properties=&quot;&quot;" command="SELECT * FROM [ReceiveValNIQR_MB]"/>
  </connection>
  <connection id="215" xr16:uid="{E7624C29-6B1D-444F-8A50-9E2BB1B6235A}" keepAlive="1" name="クエリ - ReceiveValNIQR_S" description="ブック内の 'ReceiveValNIQR_S' クエリへの接続です。" type="5" refreshedVersion="0" background="1">
    <dbPr connection="Provider=Microsoft.Mashup.OleDb.1;Data Source=$Workbook$;Location=ReceiveValNIQR_S;Extended Properties=&quot;&quot;" command="SELECT * FROM [ReceiveValNIQR_S]"/>
  </connection>
  <connection id="216" xr16:uid="{09EF15A0-A8E3-44C9-B458-86D78AF9046E}" keepAlive="1" name="クエリ - ReceiveValNIQR_WS" description="ブック内の 'ReceiveValNIQR_WS' クエリへの接続です。" type="5" refreshedVersion="0" saveData="1">
    <dbPr connection="Provider=Microsoft.Mashup.OleDb.1;Data Source=$Workbook$;Location=ReceiveValNIQR_WS;Extended Properties=&quot;&quot;" command="SELECT * FROM [ReceiveValNIQR_WS]"/>
  </connection>
  <connection id="217" xr16:uid="{53C9A4D1-1515-438D-8D51-D58836F7D4EB}" keepAlive="1" name="クエリ - Serve25_ALL" description="ブック内の 'Serve25_ALL' クエリへの接続です。" type="5" refreshedVersion="0" saveData="1">
    <dbPr connection="Provider=Microsoft.Mashup.OleDb.1;Data Source=$Workbook$;Location=Serve25_ALL;Extended Properties=&quot;&quot;" command="SELECT * FROM [Serve25_ALL]"/>
  </connection>
  <connection id="218" xr16:uid="{0D01B654-F264-4445-BEF3-836EA544F118}" keepAlive="1" name="クエリ - Serve25_Li" description="ブック内の 'Serve25_Li' クエリへの接続です。" type="5" refreshedVersion="0" background="1">
    <dbPr connection="Provider=Microsoft.Mashup.OleDb.1;Data Source=$Workbook$;Location=Serve25_Li;Extended Properties=&quot;&quot;" command="SELECT * FROM [Serve25_Li]"/>
  </connection>
  <connection id="219" xr16:uid="{C3D37F06-39C6-4844-B1DC-6D4D76DD079E}" keepAlive="1" name="クエリ - Serve25_MB" description="ブック内の 'Serve25_MB' クエリへの接続です。" type="5" refreshedVersion="0" saveData="1">
    <dbPr connection="Provider=Microsoft.Mashup.OleDb.1;Data Source=$Workbook$;Location=Serve25_MB;Extended Properties=&quot;&quot;" command="SELECT * FROM [Serve25_MB]"/>
  </connection>
  <connection id="220" xr16:uid="{C8C66EB8-AE41-4B59-9185-A2F3B5793D37}" keepAlive="1" name="クエリ - Serve25_S" description="ブック内の 'Serve25_S' クエリへの接続です。" type="5" refreshedVersion="0" saveData="1">
    <dbPr connection="Provider=Microsoft.Mashup.OleDb.1;Data Source=$Workbook$;Location=Serve25_S;Extended Properties=&quot;&quot;" command="SELECT * FROM [Serve25_S]"/>
  </connection>
  <connection id="221" xr16:uid="{DDBF1693-E719-467E-981A-66B35ECA7037}" keepAlive="1" name="クエリ - Serve25_WS" description="ブック内の 'Serve25_WS' クエリへの接続です。" type="5" refreshedVersion="0" saveData="1">
    <dbPr connection="Provider=Microsoft.Mashup.OleDb.1;Data Source=$Workbook$;Location=Serve25_WS;Extended Properties=&quot;&quot;" command="SELECT * FROM [Serve25_WS]"/>
  </connection>
  <connection id="222" xr16:uid="{90990124-5A24-4EBD-BE0F-6D0B23CE44CA}" keepAlive="1" name="クエリ - Serve50_ALL" description="ブック内の 'Serve50_ALL' クエリへの接続です。" type="5" refreshedVersion="0" saveData="1">
    <dbPr connection="Provider=Microsoft.Mashup.OleDb.1;Data Source=$Workbook$;Location=Serve50_ALL;Extended Properties=&quot;&quot;" command="SELECT * FROM [Serve50_ALL]"/>
  </connection>
  <connection id="223" xr16:uid="{63575A9D-4E66-4BE1-9DF0-87BC7174DD7F}" keepAlive="1" name="クエリ - Serve50_Li" description="ブック内の 'Serve50_Li' クエリへの接続です。" type="5" refreshedVersion="0" background="1">
    <dbPr connection="Provider=Microsoft.Mashup.OleDb.1;Data Source=$Workbook$;Location=Serve50_Li;Extended Properties=&quot;&quot;" command="SELECT * FROM [Serve50_Li]"/>
  </connection>
  <connection id="224" xr16:uid="{D45D6153-6BE6-4503-A7EA-A90F297C8104}" keepAlive="1" name="クエリ - Serve50_MB" description="ブック内の 'Serve50_MB' クエリへの接続です。" type="5" refreshedVersion="0" saveData="1">
    <dbPr connection="Provider=Microsoft.Mashup.OleDb.1;Data Source=$Workbook$;Location=Serve50_MB;Extended Properties=&quot;&quot;" command="SELECT * FROM [Serve50_MB]"/>
  </connection>
  <connection id="225" xr16:uid="{22C6AB87-FAF7-41B1-985D-88B57D61B10A}" keepAlive="1" name="クエリ - Serve50_S" description="ブック内の 'Serve50_S' クエリへの接続です。" type="5" refreshedVersion="0" saveData="1">
    <dbPr connection="Provider=Microsoft.Mashup.OleDb.1;Data Source=$Workbook$;Location=Serve50_S;Extended Properties=&quot;&quot;" command="SELECT * FROM [Serve50_S]"/>
  </connection>
  <connection id="226" xr16:uid="{DCBE9506-4453-4C99-A29D-A06DAF96B0DE}" keepAlive="1" name="クエリ - Serve50_WS" description="ブック内の 'Serve50_WS' クエリへの接続です。" type="5" refreshedVersion="0" saveData="1">
    <dbPr connection="Provider=Microsoft.Mashup.OleDb.1;Data Source=$Workbook$;Location=Serve50_WS;Extended Properties=&quot;&quot;" command="SELECT * FROM [Serve50_WS]"/>
  </connection>
  <connection id="227" xr16:uid="{2B741222-5695-488C-93A1-5D16C4CCB158}" keepAlive="1" name="クエリ - Serve75_ALL" description="ブック内の 'Serve75_ALL' クエリへの接続です。" type="5" refreshedVersion="0" saveData="1">
    <dbPr connection="Provider=Microsoft.Mashup.OleDb.1;Data Source=$Workbook$;Location=Serve75_ALL;Extended Properties=&quot;&quot;" command="SELECT * FROM [Serve75_ALL]"/>
  </connection>
  <connection id="228" xr16:uid="{BFB4C40B-DE46-4D4B-ACAB-F6CC91787480}" keepAlive="1" name="クエリ - Serve75_Li" description="ブック内の 'Serve75_Li' クエリへの接続です。" type="5" refreshedVersion="0" background="1">
    <dbPr connection="Provider=Microsoft.Mashup.OleDb.1;Data Source=$Workbook$;Location=Serve75_Li;Extended Properties=&quot;&quot;" command="SELECT * FROM [Serve75_Li]"/>
  </connection>
  <connection id="229" xr16:uid="{0DEFFD7C-40E2-429B-8355-F1A1B81A3321}" keepAlive="1" name="クエリ - Serve75_MB" description="ブック内の 'Serve75_MB' クエリへの接続です。" type="5" refreshedVersion="0" saveData="1">
    <dbPr connection="Provider=Microsoft.Mashup.OleDb.1;Data Source=$Workbook$;Location=Serve75_MB;Extended Properties=&quot;&quot;" command="SELECT * FROM [Serve75_MB]"/>
  </connection>
  <connection id="230" xr16:uid="{682396F1-E407-4D1E-854F-870B611CD072}" keepAlive="1" name="クエリ - Serve75_S" description="ブック内の 'Serve75_S' クエリへの接続です。" type="5" refreshedVersion="0" saveData="1">
    <dbPr connection="Provider=Microsoft.Mashup.OleDb.1;Data Source=$Workbook$;Location=Serve75_S;Extended Properties=&quot;&quot;" command="SELECT * FROM [Serve75_S]"/>
  </connection>
  <connection id="231" xr16:uid="{FE6764AC-6E14-436C-A9C9-D749BEFAB687}" keepAlive="1" name="クエリ - Serve75_WS" description="ブック内の 'Serve75_WS' クエリへの接続です。" type="5" refreshedVersion="0" saveData="1">
    <dbPr connection="Provider=Microsoft.Mashup.OleDb.1;Data Source=$Workbook$;Location=Serve75_WS;Extended Properties=&quot;&quot;" command="SELECT * FROM [Serve75_WS]"/>
  </connection>
  <connection id="232" xr16:uid="{5DA5F2CB-3FD2-4075-ACF2-B57859DF0799}" keepAlive="1" name="クエリ - ServeNIQR_ALL" description="ブック内の 'ServeNIQR_ALL' クエリへの接続です。" type="5" refreshedVersion="0" saveData="1">
    <dbPr connection="Provider=Microsoft.Mashup.OleDb.1;Data Source=$Workbook$;Location=ServeNIQR_ALL;Extended Properties=&quot;&quot;" command="SELECT * FROM [ServeNIQR_ALL]"/>
  </connection>
  <connection id="233" xr16:uid="{F8CDDE7C-2D0F-4110-B638-75EC01622F86}" keepAlive="1" name="クエリ - ServeNIQR_Li" description="ブック内の 'ServeNIQR_Li' クエリへの接続です。" type="5" refreshedVersion="0" background="1">
    <dbPr connection="Provider=Microsoft.Mashup.OleDb.1;Data Source=$Workbook$;Location=ServeNIQR_Li;Extended Properties=&quot;&quot;" command="SELECT * FROM [ServeNIQR_Li]"/>
  </connection>
  <connection id="234" xr16:uid="{C72CD21C-8898-4236-A0D4-F3A21AEF7706}" keepAlive="1" name="クエリ - ServeNIQR_MB" description="ブック内の 'ServeNIQR_MB' クエリへの接続です。" type="5" refreshedVersion="0" saveData="1">
    <dbPr connection="Provider=Microsoft.Mashup.OleDb.1;Data Source=$Workbook$;Location=ServeNIQR_MB;Extended Properties=&quot;&quot;" command="SELECT * FROM [ServeNIQR_MB]"/>
  </connection>
  <connection id="235" xr16:uid="{1AFFEA2C-F63E-4FC5-98B9-3760A097F593}" keepAlive="1" name="クエリ - ServeNIQR_S" description="ブック内の 'ServeNIQR_S' クエリへの接続です。" type="5" refreshedVersion="0" saveData="1">
    <dbPr connection="Provider=Microsoft.Mashup.OleDb.1;Data Source=$Workbook$;Location=ServeNIQR_S;Extended Properties=&quot;&quot;" command="SELECT * FROM [ServeNIQR_S]"/>
  </connection>
  <connection id="236" xr16:uid="{1AAD16C9-D1C7-4FC3-B614-A71BD4DF0493}" keepAlive="1" name="クエリ - ServeNIQR_WS" description="ブック内の 'ServeNIQR_WS' クエリへの接続です。" type="5" refreshedVersion="0" saveData="1">
    <dbPr connection="Provider=Microsoft.Mashup.OleDb.1;Data Source=$Workbook$;Location=ServeNIQR_WS;Extended Properties=&quot;&quot;" command="SELECT * FROM [ServeNIQR_WS]"/>
  </connection>
  <connection id="237" xr16:uid="{62B8924E-C4AA-4C08-A41D-6EE353940314}" keepAlive="1" name="クエリ - ServeVal25_ALL" description="ブック内の 'ServeVal25_ALL' クエリへの接続です。" type="5" refreshedVersion="0" saveData="1">
    <dbPr connection="Provider=Microsoft.Mashup.OleDb.1;Data Source=$Workbook$;Location=ServeVal25_ALL;Extended Properties=&quot;&quot;" command="SELECT * FROM [ServeVal25_ALL]"/>
  </connection>
  <connection id="238" xr16:uid="{2328E1B6-84C2-43F4-84FB-287161050D4A}" keepAlive="1" name="クエリ - ServeVal25_Li" description="ブック内の 'ServeVal25_Li' クエリへの接続です。" type="5" refreshedVersion="0" background="1">
    <dbPr connection="Provider=Microsoft.Mashup.OleDb.1;Data Source=$Workbook$;Location=ServeVal25_Li;Extended Properties=&quot;&quot;" command="SELECT * FROM [ServeVal25_Li]"/>
  </connection>
  <connection id="239" xr16:uid="{85980A92-F780-4B83-81EC-52EE80FD2565}" keepAlive="1" name="クエリ - ServeVal25_MB" description="ブック内の 'ServeVal25_MB' クエリへの接続です。" type="5" refreshedVersion="0" saveData="1">
    <dbPr connection="Provider=Microsoft.Mashup.OleDb.1;Data Source=$Workbook$;Location=ServeVal25_MB;Extended Properties=&quot;&quot;" command="SELECT * FROM [ServeVal25_MB]"/>
  </connection>
  <connection id="240" xr16:uid="{822735D7-3B3B-4166-BE2F-C93EC9FA7B85}" keepAlive="1" name="クエリ - ServeVal25_S" description="ブック内の 'ServeVal25_S' クエリへの接続です。" type="5" refreshedVersion="0" background="1">
    <dbPr connection="Provider=Microsoft.Mashup.OleDb.1;Data Source=$Workbook$;Location=ServeVal25_S;Extended Properties=&quot;&quot;" command="SELECT * FROM [ServeVal25_S]"/>
  </connection>
  <connection id="241" xr16:uid="{75CC8F84-6826-4CF4-BF64-7FD92CCCA47B}" keepAlive="1" name="クエリ - ServeVal25_WS" description="ブック内の 'ServeVal25_WS' クエリへの接続です。" type="5" refreshedVersion="0" saveData="1">
    <dbPr connection="Provider=Microsoft.Mashup.OleDb.1;Data Source=$Workbook$;Location=ServeVal25_WS;Extended Properties=&quot;&quot;" command="SELECT * FROM [ServeVal25_WS]"/>
  </connection>
  <connection id="242" xr16:uid="{D9B3AA0D-AA17-4730-8CA9-3E169C58E2BC}" keepAlive="1" name="クエリ - ServeVal50_ALL" description="ブック内の 'ServeVal50_ALL' クエリへの接続です。" type="5" refreshedVersion="0" saveData="1">
    <dbPr connection="Provider=Microsoft.Mashup.OleDb.1;Data Source=$Workbook$;Location=ServeVal50_ALL;Extended Properties=&quot;&quot;" command="SELECT * FROM [ServeVal50_ALL]"/>
  </connection>
  <connection id="243" xr16:uid="{D9B07AB3-2B18-417D-83F2-BE6C1B5D9A40}" keepAlive="1" name="クエリ - ServeVal50_Li" description="ブック内の 'ServeVal50_Li' クエリへの接続です。" type="5" refreshedVersion="0" background="1">
    <dbPr connection="Provider=Microsoft.Mashup.OleDb.1;Data Source=$Workbook$;Location=ServeVal50_Li;Extended Properties=&quot;&quot;" command="SELECT * FROM [ServeVal50_Li]"/>
  </connection>
  <connection id="244" xr16:uid="{A141FA2C-66DA-441B-822D-25845AE9236F}" keepAlive="1" name="クエリ - ServeVal50_MB" description="ブック内の 'ServeVal50_MB' クエリへの接続です。" type="5" refreshedVersion="0" saveData="1">
    <dbPr connection="Provider=Microsoft.Mashup.OleDb.1;Data Source=$Workbook$;Location=ServeVal50_MB;Extended Properties=&quot;&quot;" command="SELECT * FROM [ServeVal50_MB]"/>
  </connection>
  <connection id="245" xr16:uid="{2F0FD469-2607-4CB2-A99A-BBBE5B48EA5F}" keepAlive="1" name="クエリ - ServeVal50_S" description="ブック内の 'ServeVal50_S' クエリへの接続です。" type="5" refreshedVersion="0" background="1">
    <dbPr connection="Provider=Microsoft.Mashup.OleDb.1;Data Source=$Workbook$;Location=ServeVal50_S;Extended Properties=&quot;&quot;" command="SELECT * FROM [ServeVal50_S]"/>
  </connection>
  <connection id="246" xr16:uid="{557D78C5-E5E2-4A0F-90F6-30451F6B19CE}" keepAlive="1" name="クエリ - ServeVal50_WS" description="ブック内の 'ServeVal50_WS' クエリへの接続です。" type="5" refreshedVersion="0" saveData="1">
    <dbPr connection="Provider=Microsoft.Mashup.OleDb.1;Data Source=$Workbook$;Location=ServeVal50_WS;Extended Properties=&quot;&quot;" command="SELECT * FROM [ServeVal50_WS]"/>
  </connection>
  <connection id="247" xr16:uid="{D914AAF6-79DE-43D2-A761-F5B396C5821F}" keepAlive="1" name="クエリ - ServeVal75_ALL" description="ブック内の 'ServeVal75_ALL' クエリへの接続です。" type="5" refreshedVersion="0" saveData="1">
    <dbPr connection="Provider=Microsoft.Mashup.OleDb.1;Data Source=$Workbook$;Location=ServeVal75_ALL;Extended Properties=&quot;&quot;" command="SELECT * FROM [ServeVal75_ALL]"/>
  </connection>
  <connection id="248" xr16:uid="{477BD5B8-6D3E-424B-913F-F0178EF30172}" keepAlive="1" name="クエリ - ServeVal75_Li" description="ブック内の 'ServeVal75_Li' クエリへの接続です。" type="5" refreshedVersion="0" background="1">
    <dbPr connection="Provider=Microsoft.Mashup.OleDb.1;Data Source=$Workbook$;Location=ServeVal75_Li;Extended Properties=&quot;&quot;" command="SELECT * FROM [ServeVal75_Li]"/>
  </connection>
  <connection id="249" xr16:uid="{C1CA5F08-BD5B-4018-9EA9-185E580FC4E9}" keepAlive="1" name="クエリ - ServeVal75_MB" description="ブック内の 'ServeVal75_MB' クエリへの接続です。" type="5" refreshedVersion="0" saveData="1">
    <dbPr connection="Provider=Microsoft.Mashup.OleDb.1;Data Source=$Workbook$;Location=ServeVal75_MB;Extended Properties=&quot;&quot;" command="SELECT * FROM [ServeVal75_MB]"/>
  </connection>
  <connection id="250" xr16:uid="{2244B17C-890F-4327-ADB1-4F7DE960907D}" keepAlive="1" name="クエリ - ServeVal75_S" description="ブック内の 'ServeVal75_S' クエリへの接続です。" type="5" refreshedVersion="0" background="1">
    <dbPr connection="Provider=Microsoft.Mashup.OleDb.1;Data Source=$Workbook$;Location=ServeVal75_S;Extended Properties=&quot;&quot;" command="SELECT * FROM [ServeVal75_S]"/>
  </connection>
  <connection id="251" xr16:uid="{F32572DC-59D2-411E-B12A-FF5DBA45AB19}" keepAlive="1" name="クエリ - ServeVal75_WS" description="ブック内の 'ServeVal75_WS' クエリへの接続です。" type="5" refreshedVersion="0" saveData="1">
    <dbPr connection="Provider=Microsoft.Mashup.OleDb.1;Data Source=$Workbook$;Location=ServeVal75_WS;Extended Properties=&quot;&quot;" command="SELECT * FROM [ServeVal75_WS]"/>
  </connection>
  <connection id="252" xr16:uid="{EB3B9D34-88E1-4193-B99D-C712CBF8C35B}" keepAlive="1" name="クエリ - ServeValNIQR_ALL" description="ブック内の 'ServeValNIQR_ALL' クエリへの接続です。" type="5" refreshedVersion="0" saveData="1">
    <dbPr connection="Provider=Microsoft.Mashup.OleDb.1;Data Source=$Workbook$;Location=ServeValNIQR_ALL;Extended Properties=&quot;&quot;" command="SELECT * FROM [ServeValNIQR_ALL]"/>
  </connection>
  <connection id="253" xr16:uid="{A0B509D3-15D9-40B3-81B9-2DCC729C6FF8}" keepAlive="1" name="クエリ - ServeValNIQR_Li" description="ブック内の 'ServeValNIQR_Li' クエリへの接続です。" type="5" refreshedVersion="0" background="1">
    <dbPr connection="Provider=Microsoft.Mashup.OleDb.1;Data Source=$Workbook$;Location=ServeValNIQR_Li;Extended Properties=&quot;&quot;" command="SELECT * FROM [ServeValNIQR_Li]"/>
  </connection>
  <connection id="254" xr16:uid="{D6C430B6-003D-40D2-8456-E6E530B9E995}" keepAlive="1" name="クエリ - ServeValNIQR_MB" description="ブック内の 'ServeValNIQR_MB' クエリへの接続です。" type="5" refreshedVersion="0" saveData="1">
    <dbPr connection="Provider=Microsoft.Mashup.OleDb.1;Data Source=$Workbook$;Location=ServeValNIQR_MB;Extended Properties=&quot;&quot;" command="SELECT * FROM [ServeValNIQR_MB]"/>
  </connection>
  <connection id="255" xr16:uid="{9B152A5A-B5E8-4D7C-BD27-5AB692EDA9BD}" keepAlive="1" name="クエリ - ServeValNIQR_S" description="ブック内の 'ServeValNIQR_S' クエリへの接続です。" type="5" refreshedVersion="0" background="1">
    <dbPr connection="Provider=Microsoft.Mashup.OleDb.1;Data Source=$Workbook$;Location=ServeValNIQR_S;Extended Properties=&quot;&quot;" command="SELECT * FROM [ServeValNIQR_S]"/>
  </connection>
  <connection id="256" xr16:uid="{346D21B5-956E-4602-8C7F-A0BD64839327}" keepAlive="1" name="クエリ - ServeValNIQR_WS" description="ブック内の 'ServeValNIQR_WS' クエリへの接続です。" type="5" refreshedVersion="0" saveData="1">
    <dbPr connection="Provider=Microsoft.Mashup.OleDb.1;Data Source=$Workbook$;Location=ServeValNIQR_WS;Extended Properties=&quot;&quot;" command="SELECT * FROM [ServeValNIQR_WS]"/>
  </connection>
  <connection id="257" xr16:uid="{AB64CB07-0BAC-47E9-B508-8B13E3C4631D}" keepAlive="1" name="クエリ - Setting25_ALL" description="ブック内の 'Setting25_ALL' クエリへの接続です。" type="5" refreshedVersion="0" saveData="1">
    <dbPr connection="Provider=Microsoft.Mashup.OleDb.1;Data Source=$Workbook$;Location=Setting25_ALL;Extended Properties=&quot;&quot;" command="SELECT * FROM [Setting25_ALL]"/>
  </connection>
  <connection id="258" xr16:uid="{EB34BF02-F236-46AA-B821-05A34695DCFE}" keepAlive="1" name="クエリ - Setting25_Li" description="ブック内の 'Setting25_Li' クエリへの接続です。" type="5" refreshedVersion="0" background="1">
    <dbPr connection="Provider=Microsoft.Mashup.OleDb.1;Data Source=$Workbook$;Location=Setting25_Li;Extended Properties=&quot;&quot;" command="SELECT * FROM [Setting25_Li]"/>
  </connection>
  <connection id="259" xr16:uid="{9C0DA57E-4BA5-4B9C-9071-B395A109BAFC}" keepAlive="1" name="クエリ - Setting25_MB" description="ブック内の 'Setting25_MB' クエリへの接続です。" type="5" refreshedVersion="0" saveData="1">
    <dbPr connection="Provider=Microsoft.Mashup.OleDb.1;Data Source=$Workbook$;Location=Setting25_MB;Extended Properties=&quot;&quot;" command="SELECT * FROM [Setting25_MB]"/>
  </connection>
  <connection id="260" xr16:uid="{AC84AB01-1E4D-4E66-BE1C-7054B7F60AAA}" keepAlive="1" name="クエリ - Setting25_S" description="ブック内の 'Setting25_S' クエリへの接続です。" type="5" refreshedVersion="0" saveData="1">
    <dbPr connection="Provider=Microsoft.Mashup.OleDb.1;Data Source=$Workbook$;Location=Setting25_S;Extended Properties=&quot;&quot;" command="SELECT * FROM [Setting25_S]"/>
  </connection>
  <connection id="261" xr16:uid="{F275DADC-85B7-40AB-BA1C-F47D4EA2EFB2}" keepAlive="1" name="クエリ - Setting25_WS" description="ブック内の 'Setting25_WS' クエリへの接続です。" type="5" refreshedVersion="0" saveData="1">
    <dbPr connection="Provider=Microsoft.Mashup.OleDb.1;Data Source=$Workbook$;Location=Setting25_WS;Extended Properties=&quot;&quot;" command="SELECT * FROM [Setting25_WS]"/>
  </connection>
  <connection id="262" xr16:uid="{4F99B08C-FF4C-4BAF-A317-9E9C5BBCD6F9}" keepAlive="1" name="クエリ - Setting50_ALL" description="ブック内の 'Setting50_ALL' クエリへの接続です。" type="5" refreshedVersion="0" saveData="1">
    <dbPr connection="Provider=Microsoft.Mashup.OleDb.1;Data Source=$Workbook$;Location=Setting50_ALL;Extended Properties=&quot;&quot;" command="SELECT * FROM [Setting50_ALL]"/>
  </connection>
  <connection id="263" xr16:uid="{C478B0E9-B334-4642-8425-FB948FBD299F}" keepAlive="1" name="クエリ - Setting50_Li" description="ブック内の 'Setting50_Li' クエリへの接続です。" type="5" refreshedVersion="0" background="1">
    <dbPr connection="Provider=Microsoft.Mashup.OleDb.1;Data Source=$Workbook$;Location=Setting50_Li;Extended Properties=&quot;&quot;" command="SELECT * FROM [Setting50_Li]"/>
  </connection>
  <connection id="264" xr16:uid="{AA733F57-5E93-4E88-B2A9-C144C258EB24}" keepAlive="1" name="クエリ - Setting50_MB" description="ブック内の 'Setting50_MB' クエリへの接続です。" type="5" refreshedVersion="0" saveData="1">
    <dbPr connection="Provider=Microsoft.Mashup.OleDb.1;Data Source=$Workbook$;Location=Setting50_MB;Extended Properties=&quot;&quot;" command="SELECT * FROM [Setting50_MB]"/>
  </connection>
  <connection id="265" xr16:uid="{62B82CE1-5BC6-4846-830E-32AC3BC7A663}" keepAlive="1" name="クエリ - Setting50_S" description="ブック内の 'Setting50_S' クエリへの接続です。" type="5" refreshedVersion="0" saveData="1">
    <dbPr connection="Provider=Microsoft.Mashup.OleDb.1;Data Source=$Workbook$;Location=Setting50_S;Extended Properties=&quot;&quot;" command="SELECT * FROM [Setting50_S]"/>
  </connection>
  <connection id="266" xr16:uid="{1D554745-E0E0-4C51-B8A9-DCE9D717233F}" keepAlive="1" name="クエリ - Setting50_WS" description="ブック内の 'Setting50_WS' クエリへの接続です。" type="5" refreshedVersion="0" saveData="1">
    <dbPr connection="Provider=Microsoft.Mashup.OleDb.1;Data Source=$Workbook$;Location=Setting50_WS;Extended Properties=&quot;&quot;" command="SELECT * FROM [Setting50_WS]"/>
  </connection>
  <connection id="267" xr16:uid="{4B066C61-0DD9-441A-B7CE-E1DF552B373D}" keepAlive="1" name="クエリ - Setting75_ALL" description="ブック内の 'Setting75_ALL' クエリへの接続です。" type="5" refreshedVersion="0" saveData="1">
    <dbPr connection="Provider=Microsoft.Mashup.OleDb.1;Data Source=$Workbook$;Location=Setting75_ALL;Extended Properties=&quot;&quot;" command="SELECT * FROM [Setting75_ALL]"/>
  </connection>
  <connection id="268" xr16:uid="{20581B78-A7B5-490F-A372-46D905F543CB}" keepAlive="1" name="クエリ - Setting75_Li" description="ブック内の 'Setting75_Li' クエリへの接続です。" type="5" refreshedVersion="0" background="1">
    <dbPr connection="Provider=Microsoft.Mashup.OleDb.1;Data Source=$Workbook$;Location=Setting75_Li;Extended Properties=&quot;&quot;" command="SELECT * FROM [Setting75_Li]"/>
  </connection>
  <connection id="269" xr16:uid="{2B5B6FD0-3E98-4C7F-A9D0-647D6FE6084F}" keepAlive="1" name="クエリ - Setting75_MB" description="ブック内の 'Setting75_MB' クエリへの接続です。" type="5" refreshedVersion="0" saveData="1">
    <dbPr connection="Provider=Microsoft.Mashup.OleDb.1;Data Source=$Workbook$;Location=Setting75_MB;Extended Properties=&quot;&quot;" command="SELECT * FROM [Setting75_MB]"/>
  </connection>
  <connection id="270" xr16:uid="{37C7D422-E618-4F78-8151-0688D57F7878}" keepAlive="1" name="クエリ - Setting75_S" description="ブック内の 'Setting75_S' クエリへの接続です。" type="5" refreshedVersion="0" saveData="1">
    <dbPr connection="Provider=Microsoft.Mashup.OleDb.1;Data Source=$Workbook$;Location=Setting75_S;Extended Properties=&quot;&quot;" command="SELECT * FROM [Setting75_S]"/>
  </connection>
  <connection id="271" xr16:uid="{1D409572-C25A-46E7-B9B0-F3E98D552259}" keepAlive="1" name="クエリ - Setting75_WS" description="ブック内の 'Setting75_WS' クエリへの接続です。" type="5" refreshedVersion="0" saveData="1">
    <dbPr connection="Provider=Microsoft.Mashup.OleDb.1;Data Source=$Workbook$;Location=Setting75_WS;Extended Properties=&quot;&quot;" command="SELECT * FROM [Setting75_WS]"/>
  </connection>
  <connection id="272" xr16:uid="{42FA4371-A691-4AA0-9297-FE769E2E1BCA}" keepAlive="1" name="クエリ - SettingNIQR_ALL" description="ブック内の 'SettingNIQR_ALL' クエリへの接続です。" type="5" refreshedVersion="0" saveData="1">
    <dbPr connection="Provider=Microsoft.Mashup.OleDb.1;Data Source=$Workbook$;Location=SettingNIQR_ALL;Extended Properties=&quot;&quot;" command="SELECT * FROM [SettingNIQR_ALL]"/>
  </connection>
  <connection id="273" xr16:uid="{70481BB8-3460-4FB2-97CA-7208076BF23D}" keepAlive="1" name="クエリ - SettingNIQR_Li" description="ブック内の 'SettingNIQR_Li' クエリへの接続です。" type="5" refreshedVersion="0" background="1">
    <dbPr connection="Provider=Microsoft.Mashup.OleDb.1;Data Source=$Workbook$;Location=SettingNIQR_Li;Extended Properties=&quot;&quot;" command="SELECT * FROM [SettingNIQR_Li]"/>
  </connection>
  <connection id="274" xr16:uid="{47DA218E-4EAB-457A-94EE-36D9EFFE8416}" keepAlive="1" name="クエリ - SettingNIQR_MB" description="ブック内の 'SettingNIQR_MB' クエリへの接続です。" type="5" refreshedVersion="0" saveData="1">
    <dbPr connection="Provider=Microsoft.Mashup.OleDb.1;Data Source=$Workbook$;Location=SettingNIQR_MB;Extended Properties=&quot;&quot;" command="SELECT * FROM [SettingNIQR_MB]"/>
  </connection>
  <connection id="275" xr16:uid="{DAF51893-1F91-4EFC-9743-A8A1724E3C32}" keepAlive="1" name="クエリ - SettingNIQR_S" description="ブック内の 'SettingNIQR_S' クエリへの接続です。" type="5" refreshedVersion="0" saveData="1">
    <dbPr connection="Provider=Microsoft.Mashup.OleDb.1;Data Source=$Workbook$;Location=SettingNIQR_S;Extended Properties=&quot;&quot;" command="SELECT * FROM [SettingNIQR_S]"/>
  </connection>
  <connection id="276" xr16:uid="{D35E9A7E-9976-4981-B64C-A6934B1B9CEE}" keepAlive="1" name="クエリ - SettingNIQR_WS" description="ブック内の 'SettingNIQR_WS' クエリへの接続です。" type="5" refreshedVersion="0" saveData="1">
    <dbPr connection="Provider=Microsoft.Mashup.OleDb.1;Data Source=$Workbook$;Location=SettingNIQR_WS;Extended Properties=&quot;&quot;" command="SELECT * FROM [SettingNIQR_WS]"/>
  </connection>
  <connection id="277" xr16:uid="{8D5B6ABC-339B-4040-BA77-69343B3E59E9}" keepAlive="1" name="クエリ - Speed25_ALL" description="ブック内の 'Speed25_ALL' クエリへの接続です。" type="5" refreshedVersion="0" saveData="1">
    <dbPr connection="Provider=Microsoft.Mashup.OleDb.1;Data Source=$Workbook$;Location=Speed25_ALL;Extended Properties=&quot;&quot;" command="SELECT * FROM [Speed25_ALL]"/>
  </connection>
  <connection id="278" xr16:uid="{76E4B5D6-2FDB-4191-B676-46FB6291A695}" keepAlive="1" name="クエリ - Speed25_Li" description="ブック内の 'Speed25_Li' クエリへの接続です。" type="5" refreshedVersion="0" background="1">
    <dbPr connection="Provider=Microsoft.Mashup.OleDb.1;Data Source=$Workbook$;Location=Speed25_Li;Extended Properties=&quot;&quot;" command="SELECT * FROM [Speed25_Li]"/>
  </connection>
  <connection id="279" xr16:uid="{FE6B85AD-7031-4B16-A268-484673EEDE25}" keepAlive="1" name="クエリ - Speed25_MB" description="ブック内の 'Speed25_MB' クエリへの接続です。" type="5" refreshedVersion="0" saveData="1">
    <dbPr connection="Provider=Microsoft.Mashup.OleDb.1;Data Source=$Workbook$;Location=Speed25_MB;Extended Properties=&quot;&quot;" command="SELECT * FROM [Speed25_MB]"/>
  </connection>
  <connection id="280" xr16:uid="{17512BE2-8DD7-4B85-85DD-4E944A8324BB}" keepAlive="1" name="クエリ - Speed25_S" description="ブック内の 'Speed25_S' クエリへの接続です。" type="5" refreshedVersion="0" saveData="1">
    <dbPr connection="Provider=Microsoft.Mashup.OleDb.1;Data Source=$Workbook$;Location=Speed25_S;Extended Properties=&quot;&quot;" command="SELECT * FROM [Speed25_S]"/>
  </connection>
  <connection id="281" xr16:uid="{0B58E39A-386F-41E0-A06D-14ACABA95E7E}" keepAlive="1" name="クエリ - Speed25_WS" description="ブック内の 'Speed25_WS' クエリへの接続です。" type="5" refreshedVersion="0" saveData="1">
    <dbPr connection="Provider=Microsoft.Mashup.OleDb.1;Data Source=$Workbook$;Location=Speed25_WS;Extended Properties=&quot;&quot;" command="SELECT * FROM [Speed25_WS]"/>
  </connection>
  <connection id="282" xr16:uid="{4DC2C781-995F-48AF-9161-AF4A757F71AE}" keepAlive="1" name="クエリ - Speed50_ALL" description="ブック内の 'Speed50_ALL' クエリへの接続です。" type="5" refreshedVersion="0" saveData="1">
    <dbPr connection="Provider=Microsoft.Mashup.OleDb.1;Data Source=$Workbook$;Location=Speed50_ALL;Extended Properties=&quot;&quot;" command="SELECT * FROM [Speed50_ALL]"/>
  </connection>
  <connection id="283" xr16:uid="{F2D777F7-DB1D-448C-B54B-B52EBE8E891E}" keepAlive="1" name="クエリ - Speed50_Li" description="ブック内の 'Speed50_Li' クエリへの接続です。" type="5" refreshedVersion="0" background="1">
    <dbPr connection="Provider=Microsoft.Mashup.OleDb.1;Data Source=$Workbook$;Location=Speed50_Li;Extended Properties=&quot;&quot;" command="SELECT * FROM [Speed50_Li]"/>
  </connection>
  <connection id="284" xr16:uid="{3D418841-01E2-4117-9936-237FDE9FBCAF}" keepAlive="1" name="クエリ - Speed50_MB" description="ブック内の 'Speed50_MB' クエリへの接続です。" type="5" refreshedVersion="0" saveData="1">
    <dbPr connection="Provider=Microsoft.Mashup.OleDb.1;Data Source=$Workbook$;Location=Speed50_MB;Extended Properties=&quot;&quot;" command="SELECT * FROM [Speed50_MB]"/>
  </connection>
  <connection id="285" xr16:uid="{04E8E154-C1E3-432A-B850-B7DC9AE3E324}" keepAlive="1" name="クエリ - Speed50_S" description="ブック内の 'Speed50_S' クエリへの接続です。" type="5" refreshedVersion="0" saveData="1">
    <dbPr connection="Provider=Microsoft.Mashup.OleDb.1;Data Source=$Workbook$;Location=Speed50_S;Extended Properties=&quot;&quot;" command="SELECT * FROM [Speed50_S]"/>
  </connection>
  <connection id="286" xr16:uid="{DADD4835-D749-4615-BE8F-5EC2CAFC1EDF}" keepAlive="1" name="クエリ - Speed50_WS" description="ブック内の 'Speed50_WS' クエリへの接続です。" type="5" refreshedVersion="0" saveData="1">
    <dbPr connection="Provider=Microsoft.Mashup.OleDb.1;Data Source=$Workbook$;Location=Speed50_WS;Extended Properties=&quot;&quot;" command="SELECT * FROM [Speed50_WS]"/>
  </connection>
  <connection id="287" xr16:uid="{CE03FC86-463F-4039-AAD1-40F8B92EA647}" keepAlive="1" name="クエリ - Speed75_ALL" description="ブック内の 'Speed75_ALL' クエリへの接続です。" type="5" refreshedVersion="0" saveData="1">
    <dbPr connection="Provider=Microsoft.Mashup.OleDb.1;Data Source=$Workbook$;Location=Speed75_ALL;Extended Properties=&quot;&quot;" command="SELECT * FROM [Speed75_ALL]"/>
  </connection>
  <connection id="288" xr16:uid="{F700EE70-29E6-4D06-9F74-B64DC4CBD335}" keepAlive="1" name="クエリ - Speed75_Li" description="ブック内の 'Speed75_Li' クエリへの接続です。" type="5" refreshedVersion="0" background="1">
    <dbPr connection="Provider=Microsoft.Mashup.OleDb.1;Data Source=$Workbook$;Location=Speed75_Li;Extended Properties=&quot;&quot;" command="SELECT * FROM [Speed75_Li]"/>
  </connection>
  <connection id="289" xr16:uid="{C5ACBFF3-14EC-4767-8705-11FD4BB76C0A}" keepAlive="1" name="クエリ - Speed75_MB" description="ブック内の 'Speed75_MB' クエリへの接続です。" type="5" refreshedVersion="0" saveData="1">
    <dbPr connection="Provider=Microsoft.Mashup.OleDb.1;Data Source=$Workbook$;Location=Speed75_MB;Extended Properties=&quot;&quot;" command="SELECT * FROM [Speed75_MB]"/>
  </connection>
  <connection id="290" xr16:uid="{CED84CAF-E928-406C-9DF5-D866FF282891}" keepAlive="1" name="クエリ - Speed75_S" description="ブック内の 'Speed75_S' クエリへの接続です。" type="5" refreshedVersion="0" saveData="1">
    <dbPr connection="Provider=Microsoft.Mashup.OleDb.1;Data Source=$Workbook$;Location=Speed75_S;Extended Properties=&quot;&quot;" command="SELECT * FROM [Speed75_S]"/>
  </connection>
  <connection id="291" xr16:uid="{C77AFFCB-9B5D-4AAB-83DF-8A475FC80AD4}" keepAlive="1" name="クエリ - Speed75_WS" description="ブック内の 'Speed75_WS' クエリへの接続です。" type="5" refreshedVersion="0" saveData="1">
    <dbPr connection="Provider=Microsoft.Mashup.OleDb.1;Data Source=$Workbook$;Location=Speed75_WS;Extended Properties=&quot;&quot;" command="SELECT * FROM [Speed75_WS]"/>
  </connection>
  <connection id="292" xr16:uid="{557CA3A3-9932-4CE6-ABF4-148DCAB9FC40}" keepAlive="1" name="クエリ - SpeedNIQR_ALL" description="ブック内の 'SpeedNIQR_ALL' クエリへの接続です。" type="5" refreshedVersion="0" saveData="1">
    <dbPr connection="Provider=Microsoft.Mashup.OleDb.1;Data Source=$Workbook$;Location=SpeedNIQR_ALL;Extended Properties=&quot;&quot;" command="SELECT * FROM [SpeedNIQR_ALL]"/>
  </connection>
  <connection id="293" xr16:uid="{97E0733E-7AF0-44B6-9A15-1210A83B3DB3}" keepAlive="1" name="クエリ - SpeedNIQR_Li" description="ブック内の 'SpeedNIQR_Li' クエリへの接続です。" type="5" refreshedVersion="0" background="1">
    <dbPr connection="Provider=Microsoft.Mashup.OleDb.1;Data Source=$Workbook$;Location=SpeedNIQR_Li;Extended Properties=&quot;&quot;" command="SELECT * FROM [SpeedNIQR_Li]"/>
  </connection>
  <connection id="294" xr16:uid="{FF741FD1-E2B4-4F7A-B065-FEE9810321D4}" keepAlive="1" name="クエリ - SpeedNIQR_MB" description="ブック内の 'SpeedNIQR_MB' クエリへの接続です。" type="5" refreshedVersion="0" saveData="1">
    <dbPr connection="Provider=Microsoft.Mashup.OleDb.1;Data Source=$Workbook$;Location=SpeedNIQR_MB;Extended Properties=&quot;&quot;" command="SELECT * FROM [SpeedNIQR_MB]"/>
  </connection>
  <connection id="295" xr16:uid="{AA5E5ABB-35FD-40BE-89E3-04EC7E450391}" keepAlive="1" name="クエリ - SpeedNIQR_S" description="ブック内の 'SpeedNIQR_S' クエリへの接続です。" type="5" refreshedVersion="0" saveData="1">
    <dbPr connection="Provider=Microsoft.Mashup.OleDb.1;Data Source=$Workbook$;Location=SpeedNIQR_S;Extended Properties=&quot;&quot;" command="SELECT * FROM [SpeedNIQR_S]"/>
  </connection>
  <connection id="296" xr16:uid="{FDF7384D-412B-47E0-B55F-6E37535093C5}" keepAlive="1" name="クエリ - SpeedNIQR_WS" description="ブック内の 'SpeedNIQR_WS' クエリへの接続です。" type="5" refreshedVersion="0" saveData="1">
    <dbPr connection="Provider=Microsoft.Mashup.OleDb.1;Data Source=$Workbook$;Location=SpeedNIQR_WS;Extended Properties=&quot;&quot;" command="SELECT * FROM [SpeedNIQR_WS]"/>
  </connection>
  <connection id="297" xr16:uid="{1D52824C-8E27-42F5-8169-DA7FB7B1AEBD}" keepAlive="1" name="クエリ - Spike25_ALL" description="ブック内の 'Spike25_ALL' クエリへの接続です。" type="5" refreshedVersion="0" saveData="1">
    <dbPr connection="Provider=Microsoft.Mashup.OleDb.1;Data Source=$Workbook$;Location=Spike25_ALL;Extended Properties=&quot;&quot;" command="SELECT * FROM [Spike25_ALL]"/>
  </connection>
  <connection id="298" xr16:uid="{B556BF8A-87EE-466B-884E-6FA27BCC1B5F}" keepAlive="1" name="クエリ - Spike25_Li" description="ブック内の 'Spike25_Li' クエリへの接続です。" type="5" refreshedVersion="0" background="1">
    <dbPr connection="Provider=Microsoft.Mashup.OleDb.1;Data Source=$Workbook$;Location=Spike25_Li;Extended Properties=&quot;&quot;" command="SELECT * FROM [Spike25_Li]"/>
  </connection>
  <connection id="299" xr16:uid="{8228D1B7-A085-404C-967A-EA4DD503CD73}" keepAlive="1" name="クエリ - Spike25_MB" description="ブック内の 'Spike25_MB' クエリへの接続です。" type="5" refreshedVersion="0" saveData="1">
    <dbPr connection="Provider=Microsoft.Mashup.OleDb.1;Data Source=$Workbook$;Location=Spike25_MB;Extended Properties=&quot;&quot;" command="SELECT * FROM [Spike25_MB]"/>
  </connection>
  <connection id="300" xr16:uid="{68189D3E-8E9C-49E4-8CCF-F5787E87AC32}" keepAlive="1" name="クエリ - Spike25_S" description="ブック内の 'Spike25_S' クエリへの接続です。" type="5" refreshedVersion="0" saveData="1">
    <dbPr connection="Provider=Microsoft.Mashup.OleDb.1;Data Source=$Workbook$;Location=Spike25_S;Extended Properties=&quot;&quot;" command="SELECT * FROM [Spike25_S]"/>
  </connection>
  <connection id="301" xr16:uid="{13F1B98F-17F8-4FA8-8E33-E60807C57FA7}" keepAlive="1" name="クエリ - Spike50_ALL" description="ブック内の 'Spike50_ALL' クエリへの接続です。" type="5" refreshedVersion="0" saveData="1">
    <dbPr connection="Provider=Microsoft.Mashup.OleDb.1;Data Source=$Workbook$;Location=Spike50_ALL;Extended Properties=&quot;&quot;" command="SELECT * FROM [Spike50_ALL]"/>
  </connection>
  <connection id="302" xr16:uid="{A0E6FF56-63D6-4DCE-8209-EFF020735E66}" keepAlive="1" name="クエリ - Spike50_Li" description="ブック内の 'Spike50_Li' クエリへの接続です。" type="5" refreshedVersion="0" background="1">
    <dbPr connection="Provider=Microsoft.Mashup.OleDb.1;Data Source=$Workbook$;Location=Spike50_Li;Extended Properties=&quot;&quot;" command="SELECT * FROM [Spike50_Li]"/>
  </connection>
  <connection id="303" xr16:uid="{32CE36D0-DBE4-43B9-B76E-EE10BC571631}" keepAlive="1" name="クエリ - Spike50_MB" description="ブック内の 'Spike50_MB' クエリへの接続です。" type="5" refreshedVersion="0" saveData="1">
    <dbPr connection="Provider=Microsoft.Mashup.OleDb.1;Data Source=$Workbook$;Location=Spike50_MB;Extended Properties=&quot;&quot;" command="SELECT * FROM [Spike50_MB]"/>
  </connection>
  <connection id="304" xr16:uid="{984FF533-95FE-4E57-A68C-23F3EF9F2D76}" keepAlive="1" name="クエリ - Spike50_S" description="ブック内の 'Spike50_S' クエリへの接続です。" type="5" refreshedVersion="0" saveData="1">
    <dbPr connection="Provider=Microsoft.Mashup.OleDb.1;Data Source=$Workbook$;Location=Spike50_S;Extended Properties=&quot;&quot;" command="SELECT * FROM [Spike50_S]"/>
  </connection>
  <connection id="305" xr16:uid="{963AF7EF-FC17-489E-B87A-C0762E00FE9F}" keepAlive="1" name="クエリ - Spike50_WS" description="ブック内の 'Spike50_WS' クエリへの接続です。" type="5" refreshedVersion="0" saveData="1">
    <dbPr connection="Provider=Microsoft.Mashup.OleDb.1;Data Source=$Workbook$;Location=Spike50_WS;Extended Properties=&quot;&quot;" command="SELECT * FROM [Spike50_WS]"/>
  </connection>
  <connection id="306" xr16:uid="{A18BBE13-B1E7-4F32-81BE-5F8E47381062}" keepAlive="1" name="クエリ - Spike75_ALL" description="ブック内の 'Spike75_ALL' クエリへの接続です。" type="5" refreshedVersion="0" saveData="1">
    <dbPr connection="Provider=Microsoft.Mashup.OleDb.1;Data Source=$Workbook$;Location=Spike75_ALL;Extended Properties=&quot;&quot;" command="SELECT * FROM [Spike75_ALL]"/>
  </connection>
  <connection id="307" xr16:uid="{E313AF9C-97E5-46CA-ADE6-038D49CF0AE8}" keepAlive="1" name="クエリ - Spike75_Li" description="ブック内の 'Spike75_Li' クエリへの接続です。" type="5" refreshedVersion="0" background="1">
    <dbPr connection="Provider=Microsoft.Mashup.OleDb.1;Data Source=$Workbook$;Location=Spike75_Li;Extended Properties=&quot;&quot;" command="SELECT * FROM [Spike75_Li]"/>
  </connection>
  <connection id="308" xr16:uid="{4058C69F-2FE8-4538-96D3-83B12D35ABE9}" keepAlive="1" name="クエリ - Spike75_MB" description="ブック内の 'Spike75_MB' クエリへの接続です。" type="5" refreshedVersion="0" saveData="1">
    <dbPr connection="Provider=Microsoft.Mashup.OleDb.1;Data Source=$Workbook$;Location=Spike75_MB;Extended Properties=&quot;&quot;" command="SELECT * FROM [Spike75_MB]"/>
  </connection>
  <connection id="309" xr16:uid="{83B3A5B1-0BA1-40C4-B65B-F5A9052141BB}" keepAlive="1" name="クエリ - Spike75_S" description="ブック内の 'Spike75_S' クエリへの接続です。" type="5" refreshedVersion="0" saveData="1">
    <dbPr connection="Provider=Microsoft.Mashup.OleDb.1;Data Source=$Workbook$;Location=Spike75_S;Extended Properties=&quot;&quot;" command="SELECT * FROM [Spike75_S]"/>
  </connection>
  <connection id="310" xr16:uid="{21259C28-98CF-4538-991D-F0ED5E118ED9}" keepAlive="1" name="クエリ - Spike75_WS" description="ブック内の 'Spike75_WS' クエリへの接続です。" type="5" refreshedVersion="0" saveData="1">
    <dbPr connection="Provider=Microsoft.Mashup.OleDb.1;Data Source=$Workbook$;Location=Spike75_WS;Extended Properties=&quot;&quot;" command="SELECT * FROM [Spike75_WS]"/>
  </connection>
  <connection id="311" xr16:uid="{75D64E1D-2C11-4E6E-B19D-39812C89F087}" keepAlive="1" name="クエリ - Spikek25_WS" description="ブック内の 'Spikek25_WS' クエリへの接続です。" type="5" refreshedVersion="0" saveData="1">
    <dbPr connection="Provider=Microsoft.Mashup.OleDb.1;Data Source=$Workbook$;Location=Spikek25_WS;Extended Properties=&quot;&quot;" command="SELECT * FROM [Spikek25_WS]"/>
  </connection>
  <connection id="312" xr16:uid="{D72AF82E-1C85-47BB-8F86-892AD484495D}" keepAlive="1" name="クエリ - SpikeNIQR_ALL" description="ブック内の 'SpikeNIQR_ALL' クエリへの接続です。" type="5" refreshedVersion="0" saveData="1">
    <dbPr connection="Provider=Microsoft.Mashup.OleDb.1;Data Source=$Workbook$;Location=SpikeNIQR_ALL;Extended Properties=&quot;&quot;" command="SELECT * FROM [SpikeNIQR_ALL]"/>
  </connection>
  <connection id="313" xr16:uid="{E51CACC4-E5EF-42C7-9390-6CA7568FDCFA}" keepAlive="1" name="クエリ - SpikeNIQR_Li" description="ブック内の 'SpikeNIQR_Li' クエリへの接続です。" type="5" refreshedVersion="0" background="1">
    <dbPr connection="Provider=Microsoft.Mashup.OleDb.1;Data Source=$Workbook$;Location=SpikeNIQR_Li;Extended Properties=&quot;&quot;" command="SELECT * FROM [SpikeNIQR_Li]"/>
  </connection>
  <connection id="314" xr16:uid="{D0E06DCD-9A5C-4374-9F54-9FD513A8CFB8}" keepAlive="1" name="クエリ - SpikeNIQR_MB" description="ブック内の 'SpikeNIQR_MB' クエリへの接続です。" type="5" refreshedVersion="0" saveData="1">
    <dbPr connection="Provider=Microsoft.Mashup.OleDb.1;Data Source=$Workbook$;Location=SpikeNIQR_MB;Extended Properties=&quot;&quot;" command="SELECT * FROM [SpikeNIQR_MB]"/>
  </connection>
  <connection id="315" xr16:uid="{2748C135-BEC9-437C-9F57-7F0CE2B8AAC6}" keepAlive="1" name="クエリ - SpikeNIQR_S" description="ブック内の 'SpikeNIQR_S' クエリへの接続です。" type="5" refreshedVersion="0" saveData="1">
    <dbPr connection="Provider=Microsoft.Mashup.OleDb.1;Data Source=$Workbook$;Location=SpikeNIQR_S;Extended Properties=&quot;&quot;" command="SELECT * FROM [SpikeNIQR_S]"/>
  </connection>
  <connection id="316" xr16:uid="{E5653FFA-7C68-494A-AACC-9606001EA516}" keepAlive="1" name="クエリ - SpikeNIQR_WS" description="ブック内の 'SpikeNIQR_WS' クエリへの接続です。" type="5" refreshedVersion="0" saveData="1">
    <dbPr connection="Provider=Microsoft.Mashup.OleDb.1;Data Source=$Workbook$;Location=SpikeNIQR_WS;Extended Properties=&quot;&quot;" command="SELECT * FROM [SpikeNIQR_WS]"/>
  </connection>
  <connection id="317" xr16:uid="{3AB4CCF1-9ABD-4F69-BCEF-0581EFAE6DD0}" keepAlive="1" name="クエリ - TossVal25_ALL" description="ブック内の 'TossVal25_ALL' クエリへの接続です。" type="5" refreshedVersion="0" saveData="1">
    <dbPr connection="Provider=Microsoft.Mashup.OleDb.1;Data Source=$Workbook$;Location=TossVal25_ALL;Extended Properties=&quot;&quot;" command="SELECT * FROM [TossVal25_ALL]"/>
  </connection>
  <connection id="318" xr16:uid="{DF297843-579C-4895-8346-BC0102DE337C}" keepAlive="1" name="クエリ - TossVal25_Li" description="ブック内の 'TossVal25_Li' クエリへの接続です。" type="5" refreshedVersion="0" background="1">
    <dbPr connection="Provider=Microsoft.Mashup.OleDb.1;Data Source=$Workbook$;Location=TossVal25_Li;Extended Properties=&quot;&quot;" command="SELECT * FROM [TossVal25_Li]"/>
  </connection>
  <connection id="319" xr16:uid="{24646BEA-9493-4AC0-9488-05BB66C6176E}" keepAlive="1" name="クエリ - TossVal25_MB" description="ブック内の 'TossVal25_MB' クエリへの接続です。" type="5" refreshedVersion="0" saveData="1">
    <dbPr connection="Provider=Microsoft.Mashup.OleDb.1;Data Source=$Workbook$;Location=TossVal25_MB;Extended Properties=&quot;&quot;" command="SELECT * FROM [TossVal25_MB]"/>
  </connection>
  <connection id="320" xr16:uid="{8CCCCB6E-A56D-472D-8BBC-0B40C7687DE1}" keepAlive="1" name="クエリ - TossVal25_S" description="ブック内の 'TossVal25_S' クエリへの接続です。" type="5" refreshedVersion="0" background="1">
    <dbPr connection="Provider=Microsoft.Mashup.OleDb.1;Data Source=$Workbook$;Location=TossVal25_S;Extended Properties=&quot;&quot;" command="SELECT * FROM [TossVal25_S]"/>
  </connection>
  <connection id="321" xr16:uid="{2B9FE5A6-F909-4C32-BD4B-212AB1353102}" keepAlive="1" name="クエリ - TossVal25_WS" description="ブック内の 'TossVal25_WS' クエリへの接続です。" type="5" refreshedVersion="0" saveData="1">
    <dbPr connection="Provider=Microsoft.Mashup.OleDb.1;Data Source=$Workbook$;Location=TossVal25_WS;Extended Properties=&quot;&quot;" command="SELECT * FROM [TossVal25_WS]"/>
  </connection>
  <connection id="322" xr16:uid="{0A7819A2-4012-43B1-B5F1-A8F67199539E}" keepAlive="1" name="クエリ - TossVal50_ALL" description="ブック内の 'TossVal50_ALL' クエリへの接続です。" type="5" refreshedVersion="0" saveData="1">
    <dbPr connection="Provider=Microsoft.Mashup.OleDb.1;Data Source=$Workbook$;Location=TossVal50_ALL;Extended Properties=&quot;&quot;" command="SELECT * FROM [TossVal50_ALL]"/>
  </connection>
  <connection id="323" xr16:uid="{0F1EA4AC-09C1-4B05-A5CA-F3B932EAD7AB}" keepAlive="1" name="クエリ - TossVal50_Li" description="ブック内の 'TossVal50_Li' クエリへの接続です。" type="5" refreshedVersion="0" background="1">
    <dbPr connection="Provider=Microsoft.Mashup.OleDb.1;Data Source=$Workbook$;Location=TossVal50_Li;Extended Properties=&quot;&quot;" command="SELECT * FROM [TossVal50_Li]"/>
  </connection>
  <connection id="324" xr16:uid="{D3E6D603-F756-48E7-B068-97B9049A0D48}" keepAlive="1" name="クエリ - TossVal50_MB" description="ブック内の 'TossVal50_MB' クエリへの接続です。" type="5" refreshedVersion="0" saveData="1">
    <dbPr connection="Provider=Microsoft.Mashup.OleDb.1;Data Source=$Workbook$;Location=TossVal50_MB;Extended Properties=&quot;&quot;" command="SELECT * FROM [TossVal50_MB]"/>
  </connection>
  <connection id="325" xr16:uid="{F20550C3-1B3C-447C-B104-A3BFA53CCF9E}" keepAlive="1" name="クエリ - TossVal50_S" description="ブック内の 'TossVal50_S' クエリへの接続です。" type="5" refreshedVersion="0" background="1">
    <dbPr connection="Provider=Microsoft.Mashup.OleDb.1;Data Source=$Workbook$;Location=TossVal50_S;Extended Properties=&quot;&quot;" command="SELECT * FROM [TossVal50_S]"/>
  </connection>
  <connection id="326" xr16:uid="{53164DDB-61F2-43D5-8238-36AD84D433DE}" keepAlive="1" name="クエリ - TossVal50_WS" description="ブック内の 'TossVal50_WS' クエリへの接続です。" type="5" refreshedVersion="0" saveData="1">
    <dbPr connection="Provider=Microsoft.Mashup.OleDb.1;Data Source=$Workbook$;Location=TossVal50_WS;Extended Properties=&quot;&quot;" command="SELECT * FROM [TossVal50_WS]"/>
  </connection>
  <connection id="327" xr16:uid="{6C0F4464-C4FF-4E9F-A369-3DE2948193BE}" keepAlive="1" name="クエリ - TossVal75_ALL" description="ブック内の 'TossVal75_ALL' クエリへの接続です。" type="5" refreshedVersion="0" saveData="1">
    <dbPr connection="Provider=Microsoft.Mashup.OleDb.1;Data Source=$Workbook$;Location=TossVal75_ALL;Extended Properties=&quot;&quot;" command="SELECT * FROM [TossVal75_ALL]"/>
  </connection>
  <connection id="328" xr16:uid="{E0C132CE-4DF0-48C0-BE4A-AF62EFBEE648}" keepAlive="1" name="クエリ - TossVal75_Li" description="ブック内の 'TossVal75_Li' クエリへの接続です。" type="5" refreshedVersion="0" background="1">
    <dbPr connection="Provider=Microsoft.Mashup.OleDb.1;Data Source=$Workbook$;Location=TossVal75_Li;Extended Properties=&quot;&quot;" command="SELECT * FROM [TossVal75_Li]"/>
  </connection>
  <connection id="329" xr16:uid="{0E181303-05F4-4406-8766-2D2AE8A528C2}" keepAlive="1" name="クエリ - TossVal75_MB" description="ブック内の 'TossVal75_MB' クエリへの接続です。" type="5" refreshedVersion="0" saveData="1">
    <dbPr connection="Provider=Microsoft.Mashup.OleDb.1;Data Source=$Workbook$;Location=TossVal75_MB;Extended Properties=&quot;&quot;" command="SELECT * FROM [TossVal75_MB]"/>
  </connection>
  <connection id="330" xr16:uid="{72FDD712-4CCC-4A9B-A31A-AA8E58FABA22}" keepAlive="1" name="クエリ - TossVal75_S" description="ブック内の 'TossVal75_S' クエリへの接続です。" type="5" refreshedVersion="0" background="1">
    <dbPr connection="Provider=Microsoft.Mashup.OleDb.1;Data Source=$Workbook$;Location=TossVal75_S;Extended Properties=&quot;&quot;" command="SELECT * FROM [TossVal75_S]"/>
  </connection>
  <connection id="331" xr16:uid="{80B63F01-EDD1-4DAF-9B8D-F5A86A90B9A8}" keepAlive="1" name="クエリ - TossVal75_WS" description="ブック内の 'TossVal75_WS' クエリへの接続です。" type="5" refreshedVersion="0" saveData="1">
    <dbPr connection="Provider=Microsoft.Mashup.OleDb.1;Data Source=$Workbook$;Location=TossVal75_WS;Extended Properties=&quot;&quot;" command="SELECT * FROM [TossVal75_WS]"/>
  </connection>
  <connection id="332" xr16:uid="{55E6297A-7179-4EC1-BFDF-7F2E1796992B}" keepAlive="1" name="クエリ - TossValNIQR_ALL" description="ブック内の 'TossValNIQR_ALL' クエリへの接続です。" type="5" refreshedVersion="0" saveData="1">
    <dbPr connection="Provider=Microsoft.Mashup.OleDb.1;Data Source=$Workbook$;Location=TossValNIQR_ALL;Extended Properties=&quot;&quot;" command="SELECT * FROM [TossValNIQR_ALL]"/>
  </connection>
  <connection id="333" xr16:uid="{442C5C5D-EE30-4264-A932-F9AB5351190E}" keepAlive="1" name="クエリ - TossValNIQR_Li" description="ブック内の 'TossValNIQR_Li' クエリへの接続です。" type="5" refreshedVersion="0" background="1">
    <dbPr connection="Provider=Microsoft.Mashup.OleDb.1;Data Source=$Workbook$;Location=TossValNIQR_Li;Extended Properties=&quot;&quot;" command="SELECT * FROM [TossValNIQR_Li]"/>
  </connection>
  <connection id="334" xr16:uid="{C548272C-C56A-42F6-85AD-373394C4D871}" keepAlive="1" name="クエリ - TossValNIQR_MB" description="ブック内の 'TossValNIQR_MB' クエリへの接続です。" type="5" refreshedVersion="0" saveData="1">
    <dbPr connection="Provider=Microsoft.Mashup.OleDb.1;Data Source=$Workbook$;Location=TossValNIQR_MB;Extended Properties=&quot;&quot;" command="SELECT * FROM [TossValNIQR_MB]"/>
  </connection>
  <connection id="335" xr16:uid="{3CF5D340-F39A-477F-83F1-828983BFEFB1}" keepAlive="1" name="クエリ - TossValNIQR_S" description="ブック内の 'TossValNIQR_S' クエリへの接続です。" type="5" refreshedVersion="0" background="1">
    <dbPr connection="Provider=Microsoft.Mashup.OleDb.1;Data Source=$Workbook$;Location=TossValNIQR_S;Extended Properties=&quot;&quot;" command="SELECT * FROM [TossValNIQR_S]"/>
  </connection>
  <connection id="336" xr16:uid="{0E85C201-D95D-47CE-8381-15621048B83D}" keepAlive="1" name="クエリ - TossValNIQR_WS" description="ブック内の 'TossValNIQR_WS' クエリへの接続です。" type="5" refreshedVersion="0" saveData="1">
    <dbPr connection="Provider=Microsoft.Mashup.OleDb.1;Data Source=$Workbook$;Location=TossValNIQR_WS;Extended Properties=&quot;&quot;" command="SELECT * FROM [TossValNIQR_WS]"/>
  </connection>
  <connection id="337" xr16:uid="{76CF4CF7-63FA-4FF2-AEBB-13F6A9F631D1}" keepAlive="1" name="クエリ - TotalVal25_ALL" description="ブック内の 'TotalVal25_ALL' クエリへの接続です。" type="5" refreshedVersion="0" saveData="1">
    <dbPr connection="Provider=Microsoft.Mashup.OleDb.1;Data Source=$Workbook$;Location=TotalVal25_ALL;Extended Properties=&quot;&quot;" command="SELECT * FROM [TotalVal25_ALL]"/>
  </connection>
  <connection id="338" xr16:uid="{D49F4F31-A1D3-4B98-961B-FCF93FFF269B}" keepAlive="1" name="クエリ - TotalVal25_Li" description="ブック内の 'TotalVal25_Li' クエリへの接続です。" type="5" refreshedVersion="0" background="1">
    <dbPr connection="Provider=Microsoft.Mashup.OleDb.1;Data Source=$Workbook$;Location=TotalVal25_Li;Extended Properties=&quot;&quot;" command="SELECT * FROM [TotalVal25_Li]"/>
  </connection>
  <connection id="339" xr16:uid="{6B715D92-52ED-418A-BD6D-AF6B8A1B7069}" keepAlive="1" name="クエリ - TotalVal25_MB" description="ブック内の 'TotalVal25_MB' クエリへの接続です。" type="5" refreshedVersion="0" saveData="1">
    <dbPr connection="Provider=Microsoft.Mashup.OleDb.1;Data Source=$Workbook$;Location=TotalVal25_MB;Extended Properties=&quot;&quot;" command="SELECT * FROM [TotalVal25_MB]"/>
  </connection>
  <connection id="340" xr16:uid="{6EA7F151-D03D-4DB3-8703-369DF94E613A}" keepAlive="1" name="クエリ - TotalVal25_S" description="ブック内の 'TotalVal25_S' クエリへの接続です。" type="5" refreshedVersion="0" background="1">
    <dbPr connection="Provider=Microsoft.Mashup.OleDb.1;Data Source=$Workbook$;Location=TotalVal25_S;Extended Properties=&quot;&quot;" command="SELECT * FROM [TotalVal25_S]"/>
  </connection>
  <connection id="341" xr16:uid="{BE5DE45F-23BD-43A3-AB38-D24BA7368252}" keepAlive="1" name="クエリ - TotalVal25_WS" description="ブック内の 'TotalVal25_WS' クエリへの接続です。" type="5" refreshedVersion="0" saveData="1">
    <dbPr connection="Provider=Microsoft.Mashup.OleDb.1;Data Source=$Workbook$;Location=TotalVal25_WS;Extended Properties=&quot;&quot;" command="SELECT * FROM [TotalVal25_WS]"/>
  </connection>
  <connection id="342" xr16:uid="{68D9A303-F71C-44B2-8B67-124D41A0DCBB}" keepAlive="1" name="クエリ - TotalVal50_ALL" description="ブック内の 'TotalVal50_ALL' クエリへの接続です。" type="5" refreshedVersion="0" saveData="1">
    <dbPr connection="Provider=Microsoft.Mashup.OleDb.1;Data Source=$Workbook$;Location=TotalVal50_ALL;Extended Properties=&quot;&quot;" command="SELECT * FROM [TotalVal50_ALL]"/>
  </connection>
  <connection id="343" xr16:uid="{ECA7E757-E7E1-4C1C-AA29-119F8C4056BB}" keepAlive="1" name="クエリ - TotalVal50_Li" description="ブック内の 'TotalVal50_Li' クエリへの接続です。" type="5" refreshedVersion="0" background="1">
    <dbPr connection="Provider=Microsoft.Mashup.OleDb.1;Data Source=$Workbook$;Location=TotalVal50_Li;Extended Properties=&quot;&quot;" command="SELECT * FROM [TotalVal50_Li]"/>
  </connection>
  <connection id="344" xr16:uid="{D40B531E-7418-417D-AEA0-782298CCF3C1}" keepAlive="1" name="クエリ - TotalVal50_MB" description="ブック内の 'TotalVal50_MB' クエリへの接続です。" type="5" refreshedVersion="0" saveData="1">
    <dbPr connection="Provider=Microsoft.Mashup.OleDb.1;Data Source=$Workbook$;Location=TotalVal50_MB;Extended Properties=&quot;&quot;" command="SELECT * FROM [TotalVal50_MB]"/>
  </connection>
  <connection id="345" xr16:uid="{D3F3A4D3-8473-4313-9666-3324B732ABAC}" keepAlive="1" name="クエリ - TotalVal50_S" description="ブック内の 'TotalVal50_S' クエリへの接続です。" type="5" refreshedVersion="0" background="1">
    <dbPr connection="Provider=Microsoft.Mashup.OleDb.1;Data Source=$Workbook$;Location=TotalVal50_S;Extended Properties=&quot;&quot;" command="SELECT * FROM [TotalVal50_S]"/>
  </connection>
  <connection id="346" xr16:uid="{B89483CC-EDDD-488C-B132-CDE2E5B20B05}" keepAlive="1" name="クエリ - TotalVal50_WS" description="ブック内の 'TotalVal50_WS' クエリへの接続です。" type="5" refreshedVersion="0" saveData="1">
    <dbPr connection="Provider=Microsoft.Mashup.OleDb.1;Data Source=$Workbook$;Location=TotalVal50_WS;Extended Properties=&quot;&quot;" command="SELECT * FROM [TotalVal50_WS]"/>
  </connection>
  <connection id="347" xr16:uid="{99027E8C-BC9F-4F18-BFB2-1C426C8A1042}" keepAlive="1" name="クエリ - TotalVal75_ALL" description="ブック内の 'TotalVal75_ALL' クエリへの接続です。" type="5" refreshedVersion="0" saveData="1">
    <dbPr connection="Provider=Microsoft.Mashup.OleDb.1;Data Source=$Workbook$;Location=TotalVal75_ALL;Extended Properties=&quot;&quot;" command="SELECT * FROM [TotalVal75_ALL]"/>
  </connection>
  <connection id="348" xr16:uid="{D465F8BF-05F4-4387-8029-7CB6538FE556}" keepAlive="1" name="クエリ - TotalVal75_Li" description="ブック内の 'TotalVal75_Li' クエリへの接続です。" type="5" refreshedVersion="0" background="1">
    <dbPr connection="Provider=Microsoft.Mashup.OleDb.1;Data Source=$Workbook$;Location=TotalVal75_Li;Extended Properties=&quot;&quot;" command="SELECT * FROM [TotalVal75_Li]"/>
  </connection>
  <connection id="349" xr16:uid="{B3D290CB-11D9-402B-9B8A-FE27A2C3BE4B}" keepAlive="1" name="クエリ - TotalVal75_MB" description="ブック内の 'TotalVal75_MB' クエリへの接続です。" type="5" refreshedVersion="0" saveData="1">
    <dbPr connection="Provider=Microsoft.Mashup.OleDb.1;Data Source=$Workbook$;Location=TotalVal75_MB;Extended Properties=&quot;&quot;" command="SELECT * FROM [TotalVal75_MB]"/>
  </connection>
  <connection id="350" xr16:uid="{36FF6379-1716-49FE-800A-717853F4204D}" keepAlive="1" name="クエリ - TotalVal75_S" description="ブック内の 'TotalVal75_S' クエリへの接続です。" type="5" refreshedVersion="0" background="1">
    <dbPr connection="Provider=Microsoft.Mashup.OleDb.1;Data Source=$Workbook$;Location=TotalVal75_S;Extended Properties=&quot;&quot;" command="SELECT * FROM [TotalVal75_S]"/>
  </connection>
  <connection id="351" xr16:uid="{47C1A8B0-E9AF-4E9C-BB01-C92FD99AA80B}" keepAlive="1" name="クエリ - TotalVal75_WS" description="ブック内の 'TotalVal75_WS' クエリへの接続です。" type="5" refreshedVersion="0" saveData="1">
    <dbPr connection="Provider=Microsoft.Mashup.OleDb.1;Data Source=$Workbook$;Location=TotalVal75_WS;Extended Properties=&quot;&quot;" command="SELECT * FROM [TotalVal75_WS]"/>
  </connection>
  <connection id="352" xr16:uid="{31140B48-E6BF-45A1-9734-2CD2C9C6C49C}" keepAlive="1" name="クエリ - TotalValNIQR_ALL" description="ブック内の 'TotalValNIQR_ALL' クエリへの接続です。" type="5" refreshedVersion="0" saveData="1">
    <dbPr connection="Provider=Microsoft.Mashup.OleDb.1;Data Source=$Workbook$;Location=TotalValNIQR_ALL;Extended Properties=&quot;&quot;" command="SELECT * FROM [TotalValNIQR_ALL]"/>
  </connection>
  <connection id="353" xr16:uid="{048CA7EC-A4E7-41CB-A55B-860630B3BBEE}" keepAlive="1" name="クエリ - TotalValNIQR_Li" description="ブック内の 'TotalValNIQR_Li' クエリへの接続です。" type="5" refreshedVersion="0" background="1">
    <dbPr connection="Provider=Microsoft.Mashup.OleDb.1;Data Source=$Workbook$;Location=TotalValNIQR_Li;Extended Properties=&quot;&quot;" command="SELECT * FROM [TotalValNIQR_Li]"/>
  </connection>
  <connection id="354" xr16:uid="{B37C726D-B33C-4ED5-9D20-06CC3BEE8CAD}" keepAlive="1" name="クエリ - TotalValNIQR_MB" description="ブック内の 'TotalValNIQR_MB' クエリへの接続です。" type="5" refreshedVersion="0" saveData="1">
    <dbPr connection="Provider=Microsoft.Mashup.OleDb.1;Data Source=$Workbook$;Location=TotalValNIQR_MB;Extended Properties=&quot;&quot;" command="SELECT * FROM [TotalValNIQR_MB]"/>
  </connection>
  <connection id="355" xr16:uid="{6A3FEBA0-2D06-4C51-80BB-FEEAA93D4A46}" keepAlive="1" name="クエリ - TotalValNIQR_S" description="ブック内の 'TotalValNIQR_S' クエリへの接続です。" type="5" refreshedVersion="0" background="1">
    <dbPr connection="Provider=Microsoft.Mashup.OleDb.1;Data Source=$Workbook$;Location=TotalValNIQR_S;Extended Properties=&quot;&quot;" command="SELECT * FROM [TotalValNIQR_S]"/>
  </connection>
  <connection id="356" xr16:uid="{4C54C536-59FB-4554-848F-369FB6DE2B36}" keepAlive="1" name="クエリ - TotalValNIQR_WS" description="ブック内の 'TotalValNIQR_WS' クエリへの接続です。" type="5" refreshedVersion="0" saveData="1">
    <dbPr connection="Provider=Microsoft.Mashup.OleDb.1;Data Source=$Workbook$;Location=TotalValNIQR_WS;Extended Properties=&quot;&quot;" command="SELECT * FROM [TotalValNIQR_WS]"/>
  </connection>
</connections>
</file>

<file path=xl/sharedStrings.xml><?xml version="1.0" encoding="utf-8"?>
<sst xmlns="http://schemas.openxmlformats.org/spreadsheetml/2006/main" count="58012" uniqueCount="1211">
  <si>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</si>
  <si>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</si>
  <si>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</si>
  <si>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</si>
  <si>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</si>
  <si>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</si>
  <si>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</si>
  <si>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</si>
  <si>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</si>
  <si>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</si>
  <si>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</si>
  <si>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</si>
  <si>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</si>
  <si>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</si>
  <si>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</si>
  <si>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</si>
  <si>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</si>
  <si>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</si>
  <si>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</si>
  <si>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</si>
  <si>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</si>
  <si>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</si>
  <si>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</si>
  <si>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</si>
  <si>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</si>
  <si>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</si>
  <si>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</si>
  <si>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</si>
  <si>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</si>
  <si>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</si>
  <si>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</si>
  <si>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</si>
  <si>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</si>
  <si>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</si>
  <si>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</si>
  <si>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</si>
  <si>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</si>
  <si>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</si>
  <si>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</si>
  <si>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</si>
  <si>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</si>
  <si>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</si>
  <si>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</si>
  <si>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</si>
  <si>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</si>
  <si>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</si>
  <si>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</si>
  <si>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</si>
  <si>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</si>
  <si>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</si>
  <si>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</si>
  <si>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</si>
  <si>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</si>
  <si>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</si>
  <si>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</si>
  <si>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</si>
  <si>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</si>
  <si>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</si>
  <si>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</si>
  <si>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</si>
  <si>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</si>
  <si>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</si>
  <si>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</si>
  <si>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</si>
  <si>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</si>
  <si>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</si>
  <si>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</si>
  <si>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</si>
  <si>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</si>
  <si>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</si>
  <si>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</si>
  <si>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</si>
  <si>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</si>
  <si>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</si>
  <si>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</si>
  <si>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</si>
  <si>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</si>
  <si>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</si>
  <si>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</si>
  <si>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</si>
  <si>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</si>
  <si>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</si>
  <si>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</si>
  <si>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</si>
  <si>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</si>
  <si>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</si>
  <si>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</si>
  <si>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</si>
  <si>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</si>
  <si>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</si>
  <si>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</si>
  <si>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</si>
  <si>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</si>
  <si>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</si>
  <si>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</si>
  <si>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</si>
  <si>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</si>
  <si>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</si>
  <si>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</si>
  <si>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</si>
  <si>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</si>
  <si>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</si>
  <si>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</si>
  <si>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</si>
  <si>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</si>
  <si>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</si>
  <si>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</si>
  <si>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</si>
  <si>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</si>
  <si>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</si>
  <si>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</si>
  <si>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</si>
  <si>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</si>
  <si>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</si>
  <si>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</si>
  <si>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</si>
  <si>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</si>
  <si>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</si>
  <si>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</si>
  <si>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</si>
  <si>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</si>
  <si>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</si>
  <si>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</si>
  <si>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</si>
  <si>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</si>
  <si>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</si>
  <si>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</si>
  <si>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</si>
  <si>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</si>
  <si>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</si>
  <si>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</si>
  <si>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</si>
  <si>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</si>
  <si>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</si>
  <si>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</si>
  <si>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</si>
  <si>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</si>
  <si>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</si>
  <si>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</si>
  <si>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</si>
  <si>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</si>
  <si>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</si>
  <si>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</si>
  <si>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</si>
  <si>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</si>
  <si>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</si>
  <si>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</si>
  <si>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</si>
  <si>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</si>
  <si>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</si>
  <si>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</si>
  <si>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</si>
  <si>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</si>
  <si>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</si>
  <si>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</si>
  <si>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</si>
  <si>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</si>
  <si>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</si>
  <si>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</si>
  <si>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</si>
  <si>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</si>
  <si>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</si>
  <si>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</si>
  <si>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</si>
  <si>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</si>
  <si>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</si>
  <si>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</si>
  <si>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</si>
  <si>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</si>
  <si>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</si>
  <si>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</si>
  <si>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</si>
  <si>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</si>
  <si>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</si>
  <si>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</si>
  <si>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</si>
  <si>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</si>
  <si>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</si>
  <si>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</si>
  <si>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</si>
  <si>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</si>
  <si>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</si>
  <si>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</si>
  <si>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</si>
  <si>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</si>
  <si>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</si>
  <si>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</si>
  <si>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</si>
  <si>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</si>
  <si>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</si>
  <si>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</si>
  <si>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</si>
  <si>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</si>
  <si>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</si>
  <si>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</si>
  <si>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</si>
  <si>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</si>
  <si>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</si>
  <si>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</si>
  <si>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</si>
  <si>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</si>
  <si>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</si>
  <si>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</si>
  <si>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</si>
  <si>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</si>
  <si>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</si>
  <si>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</si>
  <si>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</si>
  <si>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</si>
  <si>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</si>
  <si>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</si>
  <si>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</si>
  <si>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</si>
  <si>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</si>
  <si>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</si>
  <si>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</si>
  <si>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</si>
  <si>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</si>
  <si>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</si>
  <si>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</si>
  <si>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</si>
  <si>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</si>
  <si>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</si>
  <si>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</si>
  <si>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</si>
  <si>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</si>
  <si>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</si>
  <si>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</si>
  <si>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</si>
  <si>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</si>
  <si>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</si>
  <si>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</si>
  <si>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</si>
  <si>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</si>
  <si>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</si>
  <si>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</si>
  <si>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</si>
  <si>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</si>
  <si>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</si>
  <si>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</si>
  <si>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</si>
  <si>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</si>
  <si>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</si>
  <si>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</si>
  <si>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</si>
  <si>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</si>
  <si>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</si>
  <si>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</si>
  <si>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</si>
  <si>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</si>
  <si>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</si>
  <si>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</si>
  <si>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</si>
  <si>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</si>
  <si>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</si>
  <si>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</si>
  <si>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</si>
  <si>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</si>
  <si>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</si>
  <si>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</si>
  <si>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</si>
  <si>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</si>
  <si>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</si>
  <si>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</si>
  <si>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</si>
  <si>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</si>
  <si>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</si>
  <si>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</si>
  <si>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</si>
  <si>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</si>
  <si>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</si>
  <si>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</si>
  <si>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</si>
  <si>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</si>
  <si>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</si>
  <si>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</si>
  <si>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</si>
  <si>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</si>
  <si>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</si>
  <si>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</si>
  <si>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</si>
  <si>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</si>
  <si>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</si>
  <si>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</si>
  <si>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</si>
  <si>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</si>
  <si>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</si>
  <si>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</si>
  <si>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</si>
  <si>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</si>
  <si>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</si>
  <si>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</si>
  <si>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</si>
  <si>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</si>
  <si>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</si>
  <si>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</si>
  <si>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</si>
  <si>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</si>
  <si>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</si>
  <si>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</si>
  <si>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</si>
  <si>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</si>
  <si>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</si>
  <si>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</si>
  <si>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</si>
  <si>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</si>
  <si>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</si>
  <si>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</si>
  <si>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</si>
  <si>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</si>
  <si>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</si>
  <si>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</si>
  <si>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</si>
  <si>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</si>
  <si>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</si>
  <si>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</si>
  <si>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</si>
  <si>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</si>
  <si>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</si>
  <si>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</si>
  <si>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</si>
  <si>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</si>
  <si>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</si>
  <si>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</si>
  <si>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</si>
  <si>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</si>
  <si>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</si>
  <si>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</si>
  <si>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</si>
  <si>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</si>
  <si>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</si>
  <si>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</si>
  <si>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</si>
  <si>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</si>
  <si>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</si>
  <si>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</si>
  <si>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</si>
  <si>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</si>
  <si>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</si>
  <si>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</si>
  <si>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</si>
  <si>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</si>
  <si>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</si>
  <si>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</si>
  <si>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</si>
  <si>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</si>
  <si>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</si>
  <si>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</si>
  <si>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</si>
  <si>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</si>
  <si>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</si>
  <si>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</si>
  <si>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</si>
  <si>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</si>
  <si>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</si>
  <si>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</si>
  <si>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</si>
  <si>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</si>
  <si>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</si>
  <si>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</si>
  <si>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</si>
  <si>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</si>
  <si>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</si>
  <si>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</si>
  <si>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</si>
  <si>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</si>
  <si>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</si>
  <si>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</si>
  <si>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</si>
  <si>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</si>
  <si>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</si>
  <si>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</si>
  <si>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</si>
  <si>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</si>
  <si>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</si>
  <si>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</si>
  <si>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</si>
  <si>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</si>
  <si>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</si>
  <si>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</si>
  <si>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</si>
  <si>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</si>
  <si>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</si>
  <si>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</si>
  <si>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</si>
  <si>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</si>
  <si>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</si>
  <si>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</si>
  <si>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</si>
  <si>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</si>
  <si>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</si>
  <si>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</si>
  <si>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</si>
  <si>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</si>
  <si>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</si>
  <si>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</si>
  <si>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</si>
  <si>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</si>
  <si>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</si>
  <si>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</si>
  <si>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</si>
  <si>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</si>
  <si>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</si>
  <si>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</si>
  <si>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</si>
  <si>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</si>
  <si>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</si>
  <si>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</si>
  <si>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</si>
  <si>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</si>
  <si>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</si>
  <si>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</si>
  <si>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</si>
  <si>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</si>
  <si>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</si>
  <si>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</si>
  <si>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</si>
  <si>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</si>
  <si>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</si>
  <si>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</si>
  <si>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</si>
  <si>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</si>
  <si>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</si>
  <si>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</si>
  <si>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</si>
  <si>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</si>
  <si>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</si>
  <si>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</si>
  <si>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</si>
  <si>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</si>
  <si>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</si>
  <si>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</si>
  <si>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</si>
  <si>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</si>
  <si>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</si>
  <si>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</si>
  <si>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</si>
  <si>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</si>
  <si>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</si>
  <si>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</si>
  <si>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</si>
  <si>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</si>
  <si>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</si>
  <si>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</si>
  <si>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</si>
  <si>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</si>
  <si>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</si>
  <si>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</si>
  <si>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</si>
  <si>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</si>
  <si>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</si>
  <si>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</si>
  <si>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</si>
  <si>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</si>
  <si>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</si>
  <si>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</si>
  <si>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</si>
  <si>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</si>
  <si>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</si>
  <si>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</si>
  <si>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</si>
  <si>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</si>
  <si>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</si>
  <si>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</si>
  <si>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</si>
  <si>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</si>
  <si>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</si>
  <si>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</si>
  <si>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</si>
  <si>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</si>
  <si>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</si>
  <si>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</si>
  <si>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</si>
  <si>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</si>
  <si>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</si>
  <si>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</si>
  <si>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</si>
  <si>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</si>
  <si>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</si>
  <si>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</si>
  <si>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</si>
  <si>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</si>
  <si>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</si>
  <si>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</si>
  <si>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</si>
  <si>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</si>
  <si>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</si>
  <si>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</si>
  <si>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</si>
  <si>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</si>
  <si>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</si>
  <si>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</si>
  <si>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</si>
  <si>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</si>
  <si>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</si>
  <si>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</si>
  <si>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</si>
  <si>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</si>
  <si>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</si>
  <si>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</si>
  <si>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</si>
  <si>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</si>
  <si>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</si>
  <si>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</si>
  <si>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</si>
  <si>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</si>
  <si>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</si>
  <si>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</si>
  <si>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</si>
  <si>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</si>
  <si>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</si>
  <si>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</si>
  <si>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</si>
  <si>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</si>
  <si>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</si>
  <si>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</si>
  <si>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</si>
  <si>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</si>
  <si>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</si>
  <si>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</si>
  <si>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</si>
  <si>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</si>
  <si>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</si>
  <si>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</si>
  <si>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</si>
  <si>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</si>
  <si>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</si>
  <si>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</si>
  <si>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</si>
  <si>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</si>
  <si>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</si>
  <si>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</si>
  <si>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</si>
  <si>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</si>
  <si>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</si>
  <si>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</si>
  <si>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</si>
  <si>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</si>
  <si>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</si>
  <si>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</si>
  <si>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</si>
  <si>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</si>
  <si>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</si>
  <si>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</si>
  <si>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</si>
  <si>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</si>
  <si>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</si>
  <si>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</si>
  <si>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</si>
  <si>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</si>
  <si>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</si>
  <si>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</si>
  <si>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</si>
  <si>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</si>
  <si>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</si>
  <si>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</si>
  <si>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</si>
  <si>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</si>
  <si>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</si>
  <si>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</si>
  <si>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</si>
  <si>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</si>
  <si>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</si>
  <si>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</si>
  <si>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</si>
  <si>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</si>
  <si>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</si>
  <si>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</si>
  <si>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</si>
  <si>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</si>
  <si>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</si>
  <si>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</si>
  <si>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</si>
  <si>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</si>
  <si>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</si>
  <si>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</si>
  <si>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</si>
  <si>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</si>
  <si>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</si>
  <si>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</si>
  <si>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</si>
  <si>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</si>
  <si>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</si>
  <si>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</si>
  <si>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</si>
  <si>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</si>
  <si>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</si>
  <si>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</si>
  <si>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</si>
  <si>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</si>
  <si>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</si>
  <si>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</si>
  <si>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</si>
  <si>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</si>
  <si>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</si>
  <si>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</si>
  <si>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</si>
  <si>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</si>
  <si>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</si>
  <si>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</si>
  <si>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</si>
  <si>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</si>
  <si>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</si>
  <si>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</si>
  <si>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</si>
  <si>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</si>
  <si>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</si>
  <si>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</si>
  <si>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</si>
  <si>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</si>
  <si>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</si>
  <si>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</si>
  <si>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</si>
  <si>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</si>
  <si>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</si>
  <si>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</si>
  <si>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</si>
  <si>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</si>
  <si>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</si>
  <si>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</si>
  <si>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</si>
  <si>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</si>
  <si>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</si>
  <si>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</si>
  <si>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</si>
  <si>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</si>
  <si>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</si>
  <si>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</si>
  <si>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</si>
  <si>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</si>
  <si>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</si>
  <si>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</si>
  <si>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</si>
  <si>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</si>
  <si>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</si>
  <si>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</si>
  <si>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</si>
  <si>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</si>
  <si>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</si>
  <si>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</si>
  <si>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</si>
  <si>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</si>
  <si>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</si>
  <si>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</si>
  <si>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</si>
  <si>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</si>
  <si>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</si>
  <si>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</si>
  <si>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</si>
  <si>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</si>
  <si>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</si>
  <si>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</si>
  <si>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</si>
  <si>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</si>
  <si>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</si>
  <si>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</si>
  <si>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</si>
  <si>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</si>
  <si>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</si>
  <si>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</si>
  <si>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</si>
  <si>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</si>
  <si>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</si>
  <si>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</si>
  <si>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</si>
  <si>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</si>
  <si>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</si>
  <si>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</si>
  <si>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</si>
  <si>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</si>
  <si>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</si>
  <si>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</si>
  <si>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</si>
  <si>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</si>
  <si>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</si>
  <si>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</si>
  <si>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</si>
  <si>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</si>
  <si>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</si>
  <si>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</si>
  <si>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</si>
  <si>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</si>
  <si>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</si>
  <si>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</si>
  <si>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</si>
  <si>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</si>
  <si>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</si>
  <si>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</si>
  <si>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</si>
  <si>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</si>
  <si>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</si>
  <si>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</si>
  <si>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</si>
  <si>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</si>
  <si>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</si>
  <si>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</si>
  <si>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</si>
  <si>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</si>
  <si>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</si>
  <si>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</si>
  <si>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</si>
  <si>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</si>
  <si>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</si>
  <si>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</si>
  <si>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</si>
  <si>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</si>
  <si>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</si>
  <si>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</si>
  <si>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</si>
  <si>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99</t>
  </si>
  <si>
    <t>5</t>
  </si>
  <si>
    <t>76</t>
  </si>
  <si>
    <t>75</t>
  </si>
  <si>
    <t>74</t>
  </si>
  <si>
    <t>78</t>
  </si>
  <si>
    <t>73</t>
  </si>
  <si>
    <t>86</t>
  </si>
  <si>
    <t>80</t>
  </si>
  <si>
    <t>79</t>
  </si>
  <si>
    <t>84</t>
  </si>
  <si>
    <t>77</t>
  </si>
  <si>
    <t>71</t>
  </si>
  <si>
    <t>70</t>
  </si>
  <si>
    <t>72</t>
  </si>
  <si>
    <t>85</t>
  </si>
  <si>
    <t>81</t>
  </si>
  <si>
    <t>82</t>
  </si>
  <si>
    <t>83</t>
  </si>
  <si>
    <t>88</t>
  </si>
  <si>
    <t>87</t>
  </si>
  <si>
    <t>守備増加(3)</t>
    <rPh sb="0" eb="2">
      <t>シュビ</t>
    </rPh>
    <rPh sb="2" eb="4">
      <t>ゾウカ</t>
    </rPh>
    <phoneticPr fontId="1"/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</si>
  <si>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</si>
  <si>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</si>
  <si>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</si>
  <si>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</si>
  <si>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</si>
  <si>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</si>
  <si>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</si>
  <si>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</si>
  <si>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</si>
  <si>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</si>
  <si>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</si>
  <si>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</si>
  <si>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</si>
  <si>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</si>
  <si>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</si>
  <si>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</si>
  <si>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</si>
  <si>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</si>
  <si>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</si>
  <si>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</si>
  <si>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</si>
  <si>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</si>
  <si>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</si>
  <si>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</si>
  <si>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</si>
  <si>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</si>
  <si>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</si>
  <si>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</si>
  <si>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</si>
  <si>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</si>
  <si>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ユニフォーム潜尚保ICONIC</t>
  </si>
  <si>
    <t>ユニフォーム高千穂恵也ICONIC</t>
  </si>
  <si>
    <t>ユニフォーム広尾倖児ICONIC</t>
  </si>
  <si>
    <t>ユニフォーム先島伊澄ICONIC</t>
  </si>
  <si>
    <t>ユニフォーム背黒晃彦ICONIC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</si>
  <si>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</si>
  <si>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</si>
  <si>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</si>
  <si>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</si>
  <si>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文化祭菅原考支ICONIC</t>
  </si>
  <si>
    <t>文化祭澤村大地ICONIC</t>
  </si>
  <si>
    <t>文化祭宮侑ICONIC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</si>
  <si>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</si>
  <si>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</si>
  <si>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</si>
  <si>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</si>
  <si>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</si>
  <si>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</si>
  <si>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アート松川一静ICONIC</t>
  </si>
  <si>
    <t>アート花巻貴大ICONIC</t>
  </si>
  <si>
    <t>Xmas</t>
  </si>
  <si>
    <t>Xmas</t>
    <phoneticPr fontId="1"/>
  </si>
  <si>
    <t>Xmas及川徹ICONIC</t>
  </si>
  <si>
    <t>守備増加</t>
    <rPh sb="0" eb="2">
      <t>シュビ</t>
    </rPh>
    <rPh sb="2" eb="4">
      <t>ゾウカ</t>
    </rPh>
    <phoneticPr fontId="1"/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</si>
  <si>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</si>
  <si>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</si>
  <si>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Xmas木兎光太郎ICONIC</t>
  </si>
  <si>
    <t>Xmas影山飛雄ICONIC</t>
  </si>
  <si>
    <t>東峰旭</t>
    <rPh sb="0" eb="2">
      <t>アズマミネ</t>
    </rPh>
    <rPh sb="2" eb="3">
      <t>アサヒ</t>
    </rPh>
    <phoneticPr fontId="1"/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</si>
  <si>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</si>
  <si>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</si>
  <si>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</si>
  <si>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</si>
  <si>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</si>
  <si>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</si>
  <si>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</si>
  <si>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新年田中龍之介ICONIC</t>
  </si>
  <si>
    <t>新年山本猛虎ICONIC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</si>
  <si>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</si>
  <si>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</si>
  <si>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</si>
  <si>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</si>
  <si>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</si>
  <si>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</si>
  <si>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</si>
  <si>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</si>
  <si>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制服及川徹ICONIC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</si>
  <si>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</si>
  <si>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</si>
  <si>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</si>
  <si>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</si>
  <si>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</si>
  <si>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</si>
  <si>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</si>
  <si>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</si>
  <si>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</si>
  <si>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</si>
  <si>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</si>
  <si>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</si>
  <si>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</si>
  <si>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</si>
  <si>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</si>
  <si>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雪遊び古牧譲ICONIC</t>
  </si>
  <si>
    <t>チョキ</t>
    <phoneticPr fontId="1"/>
  </si>
  <si>
    <t>雪遊び尾白アランICONIC</t>
  </si>
  <si>
    <t>攻撃増加</t>
    <rPh sb="0" eb="2">
      <t>コウゲキ</t>
    </rPh>
    <rPh sb="2" eb="4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</si>
  <si>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</si>
  <si>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</si>
  <si>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</si>
  <si>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</si>
  <si>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</si>
  <si>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雪遊び瀬見英太ICONIC</t>
  </si>
  <si>
    <t>雪遊び金田一勇太郎ICONIC</t>
  </si>
  <si>
    <t>制服木兎光太郎ICONIC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</si>
  <si>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</si>
  <si>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</si>
  <si>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</si>
  <si>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</si>
  <si>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</si>
  <si>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1周年黒尾鉄朗ICONIC</t>
  </si>
  <si>
    <t>1周年夜久衛輔ICONIC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</si>
  <si>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</si>
  <si>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</si>
  <si>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</si>
  <si>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</si>
  <si>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</si>
  <si>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1周年影山飛雄ICONIC</t>
  </si>
  <si>
    <t>1周年月島蛍ICONIC</t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</si>
  <si>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</si>
  <si>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</si>
  <si>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</si>
  <si>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</si>
  <si>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</si>
  <si>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</si>
  <si>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</si>
  <si>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</si>
  <si>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</si>
  <si>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</si>
  <si>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</si>
  <si>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</si>
  <si>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</si>
  <si>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</si>
  <si>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</si>
  <si>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</si>
  <si>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</si>
  <si>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</si>
  <si>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</si>
  <si>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</si>
  <si>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</si>
  <si>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</si>
  <si>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</si>
  <si>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</si>
  <si>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</si>
  <si>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</si>
  <si>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</si>
  <si>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</si>
  <si>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</si>
  <si>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</si>
  <si>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サバゲ岩泉一ICONIC</t>
  </si>
  <si>
    <t>サバゲ星海光来ICONIC</t>
  </si>
  <si>
    <t>サバゲ佐久早聖臣ICONIC</t>
  </si>
  <si>
    <t>サバゲ東峰旭ICONIC</t>
  </si>
  <si>
    <t>RPG</t>
    <phoneticPr fontId="1"/>
  </si>
  <si>
    <t>RPG澤村大地ICONIC</t>
  </si>
  <si>
    <t>RPG</t>
  </si>
  <si>
    <t>RPG縁下力ICONIC</t>
  </si>
  <si>
    <t>RPG田中龍之介ICONIC</t>
  </si>
  <si>
    <t>RPG宮侑ICONIC</t>
  </si>
  <si>
    <t>RPG宮治ICONIC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</si>
  <si>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</si>
  <si>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</si>
  <si>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</si>
  <si>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</si>
  <si>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</si>
  <si>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</si>
  <si>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</si>
  <si>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</si>
  <si>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</si>
  <si>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</si>
  <si>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</si>
  <si>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</si>
  <si>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</si>
  <si>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</si>
  <si>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</si>
  <si>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</si>
  <si>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</si>
  <si>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</si>
  <si>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</si>
  <si>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路地裏</t>
  </si>
  <si>
    <t>路地裏</t>
    <rPh sb="0" eb="3">
      <t>ロジウラ</t>
    </rPh>
    <phoneticPr fontId="1"/>
  </si>
  <si>
    <t>路地裏及川徹ICONIC</t>
  </si>
  <si>
    <t>路地裏国見英ICONIC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</si>
  <si>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</si>
  <si>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</si>
  <si>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</si>
  <si>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</si>
  <si>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</si>
  <si>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</si>
  <si>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</si>
  <si>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</si>
  <si>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</si>
  <si>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</si>
  <si>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</si>
  <si>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金</t>
    <phoneticPr fontId="1"/>
  </si>
  <si>
    <t>路地裏灰羽リエーフICONIC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</si>
  <si>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</si>
  <si>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</si>
  <si>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</si>
  <si>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</si>
  <si>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</si>
  <si>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</si>
  <si>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</si>
  <si>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</si>
  <si>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</si>
  <si>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</si>
  <si>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</si>
  <si>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</si>
  <si>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</si>
  <si>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</si>
  <si>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</si>
  <si>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</si>
  <si>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バーガー</t>
  </si>
  <si>
    <t>バーガー</t>
    <phoneticPr fontId="1"/>
  </si>
  <si>
    <t>バーガー福永招平ICONIC</t>
  </si>
  <si>
    <t>バーガー潜尚保ICONIC</t>
  </si>
  <si>
    <t>バーガー赤葦京治ICONIC</t>
  </si>
  <si>
    <t>バーガー花巻貴大ICONIC</t>
  </si>
  <si>
    <t>デバフ解除(本人)</t>
    <rPh sb="3" eb="5">
      <t>カイジョ</t>
    </rPh>
    <rPh sb="6" eb="8">
      <t>ホンニン</t>
    </rPh>
    <phoneticPr fontId="1"/>
  </si>
  <si>
    <t>バーガー西谷夕ICONIC</t>
  </si>
  <si>
    <t>銀島結</t>
  </si>
  <si>
    <t>銀島結</t>
    <rPh sb="0" eb="1">
      <t>ギン</t>
    </rPh>
    <rPh sb="1" eb="2">
      <t>ジマ</t>
    </rPh>
    <rPh sb="2" eb="3">
      <t>ユイ</t>
    </rPh>
    <phoneticPr fontId="1"/>
  </si>
  <si>
    <t>ぎんじまひとし</t>
  </si>
  <si>
    <t>ぎんじまひとし</t>
    <phoneticPr fontId="1"/>
  </si>
  <si>
    <t>ユニフォーム銀島結ICONIC</t>
  </si>
  <si>
    <t>梅雨</t>
  </si>
  <si>
    <t>梅雨</t>
    <rPh sb="0" eb="2">
      <t>ツユ</t>
    </rPh>
    <phoneticPr fontId="1"/>
  </si>
  <si>
    <t>梅雨木葉秋紀ICONIC</t>
  </si>
  <si>
    <t>梅雨京谷賢太郎ICONIC</t>
  </si>
  <si>
    <t>梅雨菅原考支ICONIC</t>
  </si>
  <si>
    <t>制服五色工ICONIC</t>
  </si>
  <si>
    <t>制服牛島若利</t>
    <rPh sb="0" eb="2">
      <t>セイフク</t>
    </rPh>
    <rPh sb="2" eb="4">
      <t>ウシジマ</t>
    </rPh>
    <rPh sb="4" eb="6">
      <t>ワカトシ</t>
    </rPh>
    <phoneticPr fontId="1"/>
  </si>
  <si>
    <t>制服白布賢二郎ICONIC</t>
  </si>
  <si>
    <t>制服牛島若利ICONIC</t>
  </si>
  <si>
    <t>制服天童覚</t>
    <rPh sb="0" eb="2">
      <t>セイフク</t>
    </rPh>
    <rPh sb="2" eb="4">
      <t>テンドウ</t>
    </rPh>
    <rPh sb="4" eb="5">
      <t>サト</t>
    </rPh>
    <phoneticPr fontId="1"/>
  </si>
  <si>
    <t>制服白布賢二郎</t>
    <rPh sb="0" eb="2">
      <t>セイフク</t>
    </rPh>
    <rPh sb="2" eb="4">
      <t>シラブ</t>
    </rPh>
    <rPh sb="4" eb="7">
      <t>ケンジロウ</t>
    </rPh>
    <phoneticPr fontId="1"/>
  </si>
  <si>
    <t>制服天童覚ICONIC</t>
  </si>
  <si>
    <t>キャンプ</t>
  </si>
  <si>
    <t>キャンプ</t>
    <phoneticPr fontId="1"/>
  </si>
  <si>
    <t>サーブ時のみ</t>
    <rPh sb="3" eb="4">
      <t>ジ</t>
    </rPh>
    <phoneticPr fontId="1"/>
  </si>
  <si>
    <t>キャンプ矢巾秀ICONIC</t>
  </si>
  <si>
    <t>キャンプ小森元也ICONIC</t>
  </si>
  <si>
    <t>攻撃増加(2)</t>
    <rPh sb="0" eb="2">
      <t>コウゲキ</t>
    </rPh>
    <rPh sb="2" eb="4">
      <t>ゾウカ</t>
    </rPh>
    <phoneticPr fontId="1"/>
  </si>
  <si>
    <t>日向翔陽</t>
    <rPh sb="0" eb="2">
      <t>ヒナタ</t>
    </rPh>
    <rPh sb="2" eb="3">
      <t>ショウ</t>
    </rPh>
    <rPh sb="3" eb="4">
      <t>ヨウ</t>
    </rPh>
    <phoneticPr fontId="1"/>
  </si>
  <si>
    <t>キャンプ青根高伸ICONIC</t>
  </si>
  <si>
    <t>キャンプ木兎光太郎ICONIC</t>
  </si>
  <si>
    <t>攻撃増加(5)</t>
    <rPh sb="0" eb="2">
      <t>コウゲキ</t>
    </rPh>
    <rPh sb="2" eb="4">
      <t>ゾウカ</t>
    </rPh>
    <phoneticPr fontId="1"/>
  </si>
  <si>
    <t>赤葦京治</t>
    <rPh sb="0" eb="1">
      <t>アカ</t>
    </rPh>
    <rPh sb="1" eb="2">
      <t>アシ</t>
    </rPh>
    <rPh sb="2" eb="4">
      <t>ケイジ</t>
    </rPh>
    <phoneticPr fontId="1"/>
  </si>
  <si>
    <t>赤葦がコート内にいる時のみ使用可能</t>
    <rPh sb="0" eb="1">
      <t>アカ</t>
    </rPh>
    <rPh sb="1" eb="2">
      <t>アシ</t>
    </rPh>
    <rPh sb="6" eb="7">
      <t>ナイ</t>
    </rPh>
    <rPh sb="10" eb="11">
      <t>トキ</t>
    </rPh>
    <rPh sb="13" eb="15">
      <t>シヨウ</t>
    </rPh>
    <rPh sb="15" eb="17">
      <t>カノウ</t>
    </rPh>
    <phoneticPr fontId="1"/>
  </si>
  <si>
    <t>キャンプ黒尾鉄朗ICONIC</t>
  </si>
  <si>
    <t>相手の前衛MBのみ有効</t>
    <rPh sb="0" eb="2">
      <t>アイテ</t>
    </rPh>
    <rPh sb="3" eb="5">
      <t>ゼンエイ</t>
    </rPh>
    <rPh sb="9" eb="11">
      <t>ユウコウ</t>
    </rPh>
    <phoneticPr fontId="1"/>
  </si>
  <si>
    <t>守備減少(可変)</t>
    <rPh sb="0" eb="2">
      <t>シュビ</t>
    </rPh>
    <rPh sb="2" eb="4">
      <t>ゲンショウ</t>
    </rPh>
    <rPh sb="5" eb="7">
      <t>カヘン</t>
    </rPh>
    <phoneticPr fontId="1"/>
  </si>
  <si>
    <t>攻撃増加(可変)</t>
    <rPh sb="0" eb="2">
      <t>コウゲキ</t>
    </rPh>
    <rPh sb="2" eb="4">
      <t>ゾウカ</t>
    </rPh>
    <rPh sb="5" eb="7">
      <t>カヘン</t>
    </rPh>
    <phoneticPr fontId="1"/>
  </si>
  <si>
    <t>自分とコート内のセッターのみ有効ターン数</t>
    <rPh sb="0" eb="2">
      <t>ジブン</t>
    </rPh>
    <rPh sb="6" eb="7">
      <t>ナイ</t>
    </rPh>
    <rPh sb="14" eb="16">
      <t>ユウコウ</t>
    </rPh>
    <rPh sb="19" eb="20">
      <t>スウ</t>
    </rPh>
    <phoneticPr fontId="1"/>
  </si>
  <si>
    <t>手白球彦</t>
  </si>
  <si>
    <t>手白球彦</t>
    <rPh sb="0" eb="1">
      <t>テ</t>
    </rPh>
    <rPh sb="1" eb="2">
      <t>シロ</t>
    </rPh>
    <rPh sb="2" eb="3">
      <t>タマ</t>
    </rPh>
    <rPh sb="3" eb="4">
      <t>ヒコ</t>
    </rPh>
    <phoneticPr fontId="1"/>
  </si>
  <si>
    <t>てしろたまひこ</t>
  </si>
  <si>
    <t>てしろたまひこ</t>
    <phoneticPr fontId="1"/>
  </si>
  <si>
    <t>ユニフォーム手白球彦ICONIC</t>
  </si>
  <si>
    <t>スパイクrZs</t>
  </si>
  <si>
    <t>サーブrZs</t>
  </si>
  <si>
    <t>セッティングrZs</t>
  </si>
  <si>
    <t>頭脳rZs</t>
  </si>
  <si>
    <t>幸運rZs</t>
  </si>
  <si>
    <t>ブロックrZs</t>
  </si>
  <si>
    <t>レシーブrZs</t>
  </si>
  <si>
    <t>バネrZs</t>
  </si>
  <si>
    <t>スピードrZs</t>
  </si>
  <si>
    <t>メンタルrZs</t>
  </si>
  <si>
    <t>TotalStatrZs</t>
  </si>
  <si>
    <t>AttackValrZs</t>
  </si>
  <si>
    <t>ServeValrZs</t>
  </si>
  <si>
    <t>TossValrZs</t>
  </si>
  <si>
    <t>ReceiveValrZs</t>
  </si>
  <si>
    <t>BlockValrZs</t>
  </si>
  <si>
    <t>花火</t>
  </si>
  <si>
    <t>花火</t>
    <rPh sb="0" eb="2">
      <t>ハナビ</t>
    </rPh>
    <phoneticPr fontId="1"/>
  </si>
  <si>
    <t>味方WSとMBにのみ有効 ターン数</t>
    <rPh sb="0" eb="2">
      <t>ミカタ</t>
    </rPh>
    <rPh sb="10" eb="12">
      <t>ユウコウ</t>
    </rPh>
    <rPh sb="16" eb="17">
      <t>スウ</t>
    </rPh>
    <phoneticPr fontId="1"/>
  </si>
  <si>
    <t>花火縁下力ICONIC</t>
  </si>
  <si>
    <t>王冠</t>
  </si>
  <si>
    <t>王冠</t>
    <rPh sb="0" eb="2">
      <t>オウカン</t>
    </rPh>
    <phoneticPr fontId="1"/>
  </si>
  <si>
    <t>王冠影山飛雄</t>
    <rPh sb="0" eb="2">
      <t>オウカン</t>
    </rPh>
    <rPh sb="2" eb="4">
      <t>カゲヤマ</t>
    </rPh>
    <rPh sb="4" eb="6">
      <t>トビオ</t>
    </rPh>
    <phoneticPr fontId="1"/>
  </si>
  <si>
    <t>守備増加(可変)</t>
    <rPh sb="0" eb="2">
      <t>シュビ</t>
    </rPh>
    <rPh sb="2" eb="4">
      <t>ゾウカ</t>
    </rPh>
    <rPh sb="5" eb="7">
      <t>カヘン</t>
    </rPh>
    <phoneticPr fontId="1"/>
  </si>
  <si>
    <t>王冠日向翔陽ICONIC</t>
  </si>
  <si>
    <t>王冠日向翔陽</t>
    <rPh sb="0" eb="2">
      <t>オウカン</t>
    </rPh>
    <rPh sb="2" eb="4">
      <t>ヒナタ</t>
    </rPh>
    <rPh sb="4" eb="5">
      <t>ショウ</t>
    </rPh>
    <rPh sb="5" eb="6">
      <t>ヨウ</t>
    </rPh>
    <phoneticPr fontId="1"/>
  </si>
  <si>
    <t>日向のデバフ解除</t>
    <rPh sb="0" eb="2">
      <t>ヒナタ</t>
    </rPh>
    <rPh sb="6" eb="8">
      <t>カイジョ</t>
    </rPh>
    <phoneticPr fontId="1"/>
  </si>
  <si>
    <t>日向と本人のみ</t>
    <rPh sb="0" eb="2">
      <t>ヒナタ</t>
    </rPh>
    <rPh sb="3" eb="5">
      <t>ホンニン</t>
    </rPh>
    <phoneticPr fontId="1"/>
  </si>
  <si>
    <t>王冠影山飛雄ICONIC</t>
  </si>
  <si>
    <t>バカンス</t>
  </si>
  <si>
    <t>バカンス</t>
    <phoneticPr fontId="1"/>
  </si>
  <si>
    <t>後衛のみ対象、自身が後衛にいる時のみ使用可能</t>
    <rPh sb="0" eb="2">
      <t>コウエイ</t>
    </rPh>
    <rPh sb="4" eb="6">
      <t>タイショウ</t>
    </rPh>
    <rPh sb="7" eb="9">
      <t>ジシン</t>
    </rPh>
    <rPh sb="10" eb="12">
      <t>コウエイ</t>
    </rPh>
    <rPh sb="15" eb="16">
      <t>トキ</t>
    </rPh>
    <rPh sb="18" eb="20">
      <t>シヨウ</t>
    </rPh>
    <rPh sb="20" eb="22">
      <t>カノウ</t>
    </rPh>
    <phoneticPr fontId="1"/>
  </si>
  <si>
    <t>バカンス岩泉一ICONIC</t>
  </si>
  <si>
    <t>五色の攻撃/守備増加とデバフ解除</t>
    <rPh sb="0" eb="2">
      <t>ゴシキ</t>
    </rPh>
    <rPh sb="3" eb="5">
      <t>コウゲキ</t>
    </rPh>
    <rPh sb="6" eb="8">
      <t>シュビ</t>
    </rPh>
    <rPh sb="8" eb="10">
      <t>ゾウカ</t>
    </rPh>
    <rPh sb="14" eb="16">
      <t>カイジョ</t>
    </rPh>
    <phoneticPr fontId="1"/>
  </si>
  <si>
    <t>バカンス白布賢二郎ICONIC</t>
  </si>
  <si>
    <t>回復、ターン数</t>
    <rPh sb="0" eb="2">
      <t>カイフク</t>
    </rPh>
    <rPh sb="6" eb="7">
      <t>スウ</t>
    </rPh>
    <phoneticPr fontId="1"/>
  </si>
  <si>
    <t>花火夜久衛輔ICONIC</t>
  </si>
  <si>
    <t>守備減少</t>
    <phoneticPr fontId="1"/>
  </si>
  <si>
    <t>花火角名倫太郎ICONIC</t>
  </si>
  <si>
    <t>プール掃除岩泉一、バカンス岩泉一</t>
    <rPh sb="3" eb="5">
      <t>ソウジ</t>
    </rPh>
    <rPh sb="5" eb="7">
      <t>イワイズミ</t>
    </rPh>
    <rPh sb="7" eb="8">
      <t>ハジメ</t>
    </rPh>
    <rPh sb="13" eb="15">
      <t>イワイズミ</t>
    </rPh>
    <rPh sb="15" eb="16">
      <t>ハジメ</t>
    </rPh>
    <phoneticPr fontId="1"/>
  </si>
  <si>
    <t>プール掃除及川徹、バカンス及川徹</t>
    <rPh sb="3" eb="5">
      <t>ソウジ</t>
    </rPh>
    <rPh sb="5" eb="7">
      <t>オイカワ</t>
    </rPh>
    <rPh sb="7" eb="8">
      <t>トオル</t>
    </rPh>
    <rPh sb="13" eb="15">
      <t>オイカワ</t>
    </rPh>
    <rPh sb="15" eb="16">
      <t>トオル</t>
    </rPh>
    <phoneticPr fontId="1"/>
  </si>
  <si>
    <t>日向翔陽がコートに居る場合のみ、ターン数</t>
    <rPh sb="0" eb="2">
      <t>ヒナタ</t>
    </rPh>
    <rPh sb="2" eb="3">
      <t>ショウ</t>
    </rPh>
    <rPh sb="3" eb="4">
      <t>ヨウ</t>
    </rPh>
    <rPh sb="9" eb="10">
      <t>イ</t>
    </rPh>
    <rPh sb="11" eb="13">
      <t>バアイ</t>
    </rPh>
    <rPh sb="19" eb="20">
      <t>スウ</t>
    </rPh>
    <phoneticPr fontId="1"/>
  </si>
  <si>
    <t>バカンス及川徹ICONIC</t>
  </si>
  <si>
    <t>花火姫川葵ICONIC</t>
  </si>
  <si>
    <t>花火星海光来ICONIC</t>
  </si>
  <si>
    <t>同じラインの前衛1人の攻撃減少</t>
    <rPh sb="0" eb="1">
      <t>オナ</t>
    </rPh>
    <rPh sb="6" eb="8">
      <t>ゼンエイ</t>
    </rPh>
    <rPh sb="9" eb="10">
      <t>ニン</t>
    </rPh>
    <rPh sb="11" eb="13">
      <t>コウゲキ</t>
    </rPh>
    <rPh sb="13" eb="15">
      <t>ゲンショウ</t>
    </rPh>
    <phoneticPr fontId="1"/>
  </si>
  <si>
    <t>同じラインの前衛1人、ターン数</t>
    <rPh sb="0" eb="1">
      <t>オナ</t>
    </rPh>
    <rPh sb="6" eb="8">
      <t>ゼンエイ</t>
    </rPh>
    <rPh sb="9" eb="10">
      <t>ニン</t>
    </rPh>
    <rPh sb="14" eb="15">
      <t>スウ</t>
    </rPh>
    <phoneticPr fontId="1"/>
  </si>
  <si>
    <t>花火月島蛍ICONIC</t>
  </si>
  <si>
    <t>バカンス松川一静ICONIC</t>
  </si>
  <si>
    <t>強羅昌己</t>
    <rPh sb="0" eb="2">
      <t>ゴウラ</t>
    </rPh>
    <rPh sb="2" eb="4">
      <t>マサキ</t>
    </rPh>
    <phoneticPr fontId="1"/>
  </si>
  <si>
    <t>生川</t>
    <rPh sb="0" eb="2">
      <t>ウブカワ</t>
    </rPh>
    <phoneticPr fontId="1"/>
  </si>
  <si>
    <t>ごうらまさき</t>
    <phoneticPr fontId="1"/>
  </si>
  <si>
    <t>オーバー</t>
    <phoneticPr fontId="1"/>
  </si>
  <si>
    <t>ダイブ</t>
    <phoneticPr fontId="1"/>
  </si>
  <si>
    <t>アンダー</t>
    <phoneticPr fontId="1"/>
  </si>
  <si>
    <t>フライング</t>
    <phoneticPr fontId="1"/>
  </si>
  <si>
    <t>ラインアウト</t>
    <phoneticPr fontId="1"/>
  </si>
  <si>
    <t>ユニフォーム強羅昌己ICONIC</t>
  </si>
  <si>
    <t>強羅昌己</t>
  </si>
  <si>
    <t>生川</t>
  </si>
  <si>
    <t>ごうらまさき</t>
  </si>
  <si>
    <t>芦谷洋平</t>
  </si>
  <si>
    <t>芦谷洋平</t>
    <rPh sb="0" eb="2">
      <t>アシヤ</t>
    </rPh>
    <rPh sb="2" eb="4">
      <t>ヨウヘイ</t>
    </rPh>
    <phoneticPr fontId="1"/>
  </si>
  <si>
    <t>あしやようへい</t>
  </si>
  <si>
    <t>あしやようへい</t>
    <phoneticPr fontId="1"/>
  </si>
  <si>
    <t>ユニフォーム芦谷洋平ICONIC</t>
  </si>
  <si>
    <t>バカンス五色工ICONIC</t>
  </si>
  <si>
    <t>白布がコート外かつサーブ時のみ使用可能、ターン数</t>
    <rPh sb="0" eb="2">
      <t>シラブ</t>
    </rPh>
    <rPh sb="6" eb="7">
      <t>ガイ</t>
    </rPh>
    <rPh sb="12" eb="13">
      <t>ジ</t>
    </rPh>
    <rPh sb="15" eb="17">
      <t>シヨウ</t>
    </rPh>
    <rPh sb="17" eb="19">
      <t>カノウ</t>
    </rPh>
    <rPh sb="23" eb="24">
      <t>スウ</t>
    </rPh>
    <phoneticPr fontId="1"/>
  </si>
  <si>
    <t>バカンス瀬見英太ICONIC</t>
  </si>
  <si>
    <t>仙石伸吾</t>
  </si>
  <si>
    <t>仙石伸吾</t>
    <rPh sb="0" eb="2">
      <t>センゴク</t>
    </rPh>
    <rPh sb="2" eb="4">
      <t>シンゴ</t>
    </rPh>
    <phoneticPr fontId="1"/>
  </si>
  <si>
    <t>せんごくしんご</t>
  </si>
  <si>
    <t>せんごくしんご</t>
    <phoneticPr fontId="1"/>
  </si>
  <si>
    <t>ユニフォーム仙石伸吾ICONIC</t>
  </si>
  <si>
    <t>スパイ</t>
  </si>
  <si>
    <t>スパイ</t>
    <phoneticPr fontId="1"/>
  </si>
  <si>
    <t>体力回復</t>
    <rPh sb="0" eb="2">
      <t>タイリョク</t>
    </rPh>
    <rPh sb="2" eb="4">
      <t>カイフク</t>
    </rPh>
    <phoneticPr fontId="1"/>
  </si>
  <si>
    <t>スパイ照島游児ICONIC</t>
  </si>
  <si>
    <t>サーブ時のみ、体力減少?</t>
    <rPh sb="3" eb="4">
      <t>ジ</t>
    </rPh>
    <rPh sb="7" eb="9">
      <t>タイリョク</t>
    </rPh>
    <rPh sb="9" eb="11">
      <t>ゲンショウ</t>
    </rPh>
    <phoneticPr fontId="1"/>
  </si>
  <si>
    <t>スパイ中島猛ICONIC</t>
  </si>
  <si>
    <t>守備減少(3+3)</t>
    <rPh sb="0" eb="2">
      <t>シュビ</t>
    </rPh>
    <rPh sb="2" eb="4">
      <t>ゲンショウ</t>
    </rPh>
    <phoneticPr fontId="1"/>
  </si>
  <si>
    <t>スパイ孤爪研磨ICONIC</t>
  </si>
  <si>
    <t>相手全体の守備低下、サーブ時のみ</t>
    <rPh sb="0" eb="2">
      <t>アイテ</t>
    </rPh>
    <rPh sb="2" eb="4">
      <t>ゼンタイ</t>
    </rPh>
    <rPh sb="5" eb="7">
      <t>シュビ</t>
    </rPh>
    <rPh sb="7" eb="9">
      <t>テイカ</t>
    </rPh>
    <rPh sb="13" eb="14">
      <t>ジ</t>
    </rPh>
    <phoneticPr fontId="1"/>
  </si>
  <si>
    <t>スパイ山口忠ICONIC</t>
  </si>
  <si>
    <t>宮侑の攻撃増加/相手リベロの守備低下、ターン数</t>
    <rPh sb="0" eb="1">
      <t>ミヤ</t>
    </rPh>
    <rPh sb="1" eb="2">
      <t>アツム</t>
    </rPh>
    <rPh sb="3" eb="5">
      <t>コウゲキ</t>
    </rPh>
    <rPh sb="5" eb="7">
      <t>ゾウカ</t>
    </rPh>
    <rPh sb="8" eb="10">
      <t>アイテ</t>
    </rPh>
    <rPh sb="14" eb="16">
      <t>シュビ</t>
    </rPh>
    <rPh sb="16" eb="18">
      <t>テイカ</t>
    </rPh>
    <rPh sb="22" eb="23">
      <t>スウ</t>
    </rPh>
    <phoneticPr fontId="1"/>
  </si>
  <si>
    <t>スパイ北信介ICONIC</t>
  </si>
  <si>
    <t>スパイ黄金川貫至</t>
    <rPh sb="3" eb="6">
      <t>コガネガワ</t>
    </rPh>
    <rPh sb="6" eb="7">
      <t>カン</t>
    </rPh>
    <rPh sb="7" eb="8">
      <t>ジ</t>
    </rPh>
    <phoneticPr fontId="1"/>
  </si>
  <si>
    <t>スパイ黄金川貫至ICONIC</t>
  </si>
  <si>
    <t>カンフー</t>
    <phoneticPr fontId="1"/>
  </si>
  <si>
    <t>前衛3人の体力減少</t>
    <rPh sb="0" eb="2">
      <t>ゼンエイ</t>
    </rPh>
    <rPh sb="3" eb="4">
      <t>ニン</t>
    </rPh>
    <rPh sb="5" eb="7">
      <t>タイリョク</t>
    </rPh>
    <rPh sb="7" eb="9">
      <t>ゲンショウ</t>
    </rPh>
    <phoneticPr fontId="1"/>
  </si>
  <si>
    <t>前衛1人、ターン数</t>
    <rPh sb="0" eb="2">
      <t>ゼンエイ</t>
    </rPh>
    <rPh sb="3" eb="4">
      <t>ニン</t>
    </rPh>
    <rPh sb="8" eb="9">
      <t>カズ</t>
    </rPh>
    <phoneticPr fontId="1"/>
  </si>
  <si>
    <t>カンフー</t>
  </si>
  <si>
    <t>カンフー広尾倖児ICONIC</t>
  </si>
  <si>
    <t>攻撃増加(3)</t>
    <rPh sb="0" eb="2">
      <t>コウゲキ</t>
    </rPh>
    <rPh sb="2" eb="4">
      <t>ゾウカ</t>
    </rPh>
    <phoneticPr fontId="1"/>
  </si>
  <si>
    <t>対象は前衛のみ</t>
    <rPh sb="0" eb="2">
      <t>タイショウ</t>
    </rPh>
    <rPh sb="3" eb="5">
      <t>ゼンエイ</t>
    </rPh>
    <phoneticPr fontId="1"/>
  </si>
  <si>
    <t>カンフー大将優ICONIC</t>
  </si>
  <si>
    <t>カンフー金田一勇太郎ICONIC</t>
  </si>
  <si>
    <t>金田一勇太郎の攻撃増加と回復、金田一がコートに居る場合のみ</t>
    <rPh sb="0" eb="3">
      <t>キンダイチ</t>
    </rPh>
    <rPh sb="3" eb="6">
      <t>ユウタロウ</t>
    </rPh>
    <rPh sb="7" eb="9">
      <t>コウゲキ</t>
    </rPh>
    <rPh sb="9" eb="11">
      <t>ゾウカ</t>
    </rPh>
    <rPh sb="12" eb="14">
      <t>カイフク</t>
    </rPh>
    <rPh sb="15" eb="18">
      <t>キンダイチ</t>
    </rPh>
    <rPh sb="23" eb="24">
      <t>イ</t>
    </rPh>
    <rPh sb="25" eb="27">
      <t>バアイ</t>
    </rPh>
    <phoneticPr fontId="1"/>
  </si>
  <si>
    <t>カンフー国見英ICONIC</t>
  </si>
  <si>
    <t>カンフー宮治</t>
    <rPh sb="4" eb="5">
      <t>ミヤ</t>
    </rPh>
    <rPh sb="5" eb="6">
      <t>オサム</t>
    </rPh>
    <phoneticPr fontId="1"/>
  </si>
  <si>
    <t>自分とコート内の宮治のみ有効</t>
    <rPh sb="0" eb="2">
      <t>ジブン</t>
    </rPh>
    <rPh sb="6" eb="7">
      <t>ナイ</t>
    </rPh>
    <rPh sb="8" eb="9">
      <t>ミヤ</t>
    </rPh>
    <rPh sb="9" eb="10">
      <t>オサム</t>
    </rPh>
    <rPh sb="12" eb="14">
      <t>ユウコウ</t>
    </rPh>
    <phoneticPr fontId="1"/>
  </si>
  <si>
    <t>カンフー宮侑</t>
    <rPh sb="4" eb="5">
      <t>ミヤ</t>
    </rPh>
    <rPh sb="5" eb="6">
      <t>アツム</t>
    </rPh>
    <phoneticPr fontId="1"/>
  </si>
  <si>
    <t>ユニフォーム宮治</t>
    <rPh sb="6" eb="7">
      <t>ミヤ</t>
    </rPh>
    <rPh sb="7" eb="8">
      <t>オサム</t>
    </rPh>
    <phoneticPr fontId="1"/>
  </si>
  <si>
    <t>ユニフォーム宮侑、文化祭宮侑</t>
    <rPh sb="6" eb="7">
      <t>ミヤ</t>
    </rPh>
    <rPh sb="7" eb="8">
      <t>アツム</t>
    </rPh>
    <rPh sb="9" eb="12">
      <t>ブンカサイ</t>
    </rPh>
    <rPh sb="12" eb="13">
      <t>ミヤ</t>
    </rPh>
    <rPh sb="13" eb="14">
      <t>アツム</t>
    </rPh>
    <phoneticPr fontId="1"/>
  </si>
  <si>
    <t>カンフー宮治ICONIC</t>
  </si>
  <si>
    <t>カンフー宮侑ICONIC</t>
  </si>
  <si>
    <t>仮装</t>
  </si>
  <si>
    <t>仮装</t>
    <rPh sb="0" eb="2">
      <t>カソウ</t>
    </rPh>
    <phoneticPr fontId="1"/>
  </si>
  <si>
    <t>木兎がコート内にいる時のみ木兎の体力を15%減少させる代わりに自分と木兎以外の攻撃成功率増加、ターン数</t>
    <rPh sb="0" eb="2">
      <t>ボクト</t>
    </rPh>
    <rPh sb="6" eb="7">
      <t>ナイ</t>
    </rPh>
    <rPh sb="10" eb="11">
      <t>トキ</t>
    </rPh>
    <rPh sb="13" eb="15">
      <t>ボクト</t>
    </rPh>
    <rPh sb="16" eb="18">
      <t>タイリョク</t>
    </rPh>
    <rPh sb="22" eb="24">
      <t>ゲンショウ</t>
    </rPh>
    <rPh sb="27" eb="28">
      <t>カ</t>
    </rPh>
    <rPh sb="31" eb="33">
      <t>ジブン</t>
    </rPh>
    <rPh sb="34" eb="36">
      <t>ボクト</t>
    </rPh>
    <rPh sb="36" eb="38">
      <t>イガイ</t>
    </rPh>
    <rPh sb="39" eb="41">
      <t>コウゲキ</t>
    </rPh>
    <rPh sb="41" eb="44">
      <t>セイコウリツ</t>
    </rPh>
    <rPh sb="44" eb="46">
      <t>ゾウカ</t>
    </rPh>
    <rPh sb="50" eb="51">
      <t>スウ</t>
    </rPh>
    <phoneticPr fontId="1"/>
  </si>
  <si>
    <t>仮装赤葦京治ICONIC</t>
  </si>
  <si>
    <t>中川俊美</t>
  </si>
  <si>
    <t>中川俊美</t>
    <rPh sb="0" eb="2">
      <t>ナカガワ</t>
    </rPh>
    <rPh sb="2" eb="4">
      <t>トシミ</t>
    </rPh>
    <phoneticPr fontId="1"/>
  </si>
  <si>
    <t>なかがわとしみ</t>
  </si>
  <si>
    <t>なかがわとしみ</t>
    <phoneticPr fontId="1"/>
  </si>
  <si>
    <t>七沢健吾</t>
  </si>
  <si>
    <t>七沢健吾</t>
    <rPh sb="0" eb="2">
      <t>ナナサワ</t>
    </rPh>
    <rPh sb="2" eb="4">
      <t>ケンゴ</t>
    </rPh>
    <phoneticPr fontId="1"/>
  </si>
  <si>
    <t>ななさわけんご</t>
  </si>
  <si>
    <t>ななさわけんご</t>
    <phoneticPr fontId="1"/>
  </si>
  <si>
    <t>自分と宮侑のみ、サーブ時に宮侑が前衛に居る時のみ使用可能、ターン数</t>
    <rPh sb="0" eb="2">
      <t>ジブン</t>
    </rPh>
    <rPh sb="3" eb="4">
      <t>ミヤ</t>
    </rPh>
    <rPh sb="4" eb="5">
      <t>アツム</t>
    </rPh>
    <rPh sb="11" eb="12">
      <t>ジ</t>
    </rPh>
    <rPh sb="13" eb="14">
      <t>ミヤ</t>
    </rPh>
    <rPh sb="14" eb="15">
      <t>アツム</t>
    </rPh>
    <rPh sb="16" eb="18">
      <t>ゼンエイ</t>
    </rPh>
    <rPh sb="19" eb="20">
      <t>イ</t>
    </rPh>
    <rPh sb="21" eb="22">
      <t>トキ</t>
    </rPh>
    <rPh sb="24" eb="26">
      <t>シヨウ</t>
    </rPh>
    <rPh sb="26" eb="28">
      <t>カノウ</t>
    </rPh>
    <rPh sb="32" eb="33">
      <t>スウ</t>
    </rPh>
    <phoneticPr fontId="1"/>
  </si>
  <si>
    <t>ユニフォーム中川俊美ICONIC</t>
  </si>
  <si>
    <t>ユニフォーム七沢健吾ICONIC</t>
  </si>
  <si>
    <t>牛島が後衛にいる時のみ使用可能、ターン数</t>
    <rPh sb="0" eb="2">
      <t>ウシジマ</t>
    </rPh>
    <rPh sb="3" eb="5">
      <t>コウエイ</t>
    </rPh>
    <rPh sb="8" eb="9">
      <t>トキ</t>
    </rPh>
    <rPh sb="11" eb="13">
      <t>シヨウ</t>
    </rPh>
    <rPh sb="13" eb="15">
      <t>カノウ</t>
    </rPh>
    <rPh sb="19" eb="20">
      <t>スウ</t>
    </rPh>
    <phoneticPr fontId="1"/>
  </si>
  <si>
    <t>仮装天童覚ICONIC</t>
  </si>
  <si>
    <t>伊勢原裕次</t>
    <rPh sb="0" eb="3">
      <t>イセハラ</t>
    </rPh>
    <rPh sb="3" eb="5">
      <t>ユウジ</t>
    </rPh>
    <phoneticPr fontId="1"/>
  </si>
  <si>
    <t>いせはらゆうじ</t>
    <phoneticPr fontId="1"/>
  </si>
  <si>
    <t>ゲス</t>
    <phoneticPr fontId="1"/>
  </si>
  <si>
    <t>リード</t>
    <phoneticPr fontId="1"/>
  </si>
  <si>
    <t>攻撃/守備減少(全体)</t>
    <rPh sb="0" eb="2">
      <t>コウゲキ</t>
    </rPh>
    <rPh sb="3" eb="5">
      <t>シュビ</t>
    </rPh>
    <rPh sb="5" eb="7">
      <t>ゲンショウ</t>
    </rPh>
    <rPh sb="8" eb="10">
      <t>ゼンタイ</t>
    </rPh>
    <phoneticPr fontId="1"/>
  </si>
  <si>
    <t>月島がコートにいる時のみ使用可能</t>
    <rPh sb="0" eb="2">
      <t>ツキシマ</t>
    </rPh>
    <rPh sb="9" eb="10">
      <t>トキ</t>
    </rPh>
    <rPh sb="12" eb="14">
      <t>シヨウ</t>
    </rPh>
    <rPh sb="14" eb="16">
      <t>カノウ</t>
    </rPh>
    <phoneticPr fontId="1"/>
  </si>
  <si>
    <t>伊勢原裕次</t>
  </si>
  <si>
    <t>いせはらゆうじ</t>
  </si>
  <si>
    <t>ユニフォーム伊勢原裕次ICONIC</t>
  </si>
  <si>
    <t>仮装田中龍之介ICONIC</t>
  </si>
  <si>
    <t>湯河浩二</t>
  </si>
  <si>
    <t>湯河浩二</t>
    <rPh sb="0" eb="2">
      <t>ユカワ</t>
    </rPh>
    <rPh sb="2" eb="4">
      <t>コウジ</t>
    </rPh>
    <phoneticPr fontId="1"/>
  </si>
  <si>
    <t>ゆかわこうじ</t>
  </si>
  <si>
    <t>ゆかわこうじ</t>
    <phoneticPr fontId="1"/>
  </si>
  <si>
    <t>ユニフォーム湯河浩二ICONIC</t>
  </si>
  <si>
    <t>甲冑</t>
  </si>
  <si>
    <t>甲冑</t>
    <rPh sb="0" eb="2">
      <t>カッチュウ</t>
    </rPh>
    <phoneticPr fontId="1"/>
  </si>
  <si>
    <t>攻撃増加</t>
    <rPh sb="0" eb="2">
      <t>コウゲキ</t>
    </rPh>
    <rPh sb="2" eb="4">
      <t>ゾウカ</t>
    </rPh>
    <phoneticPr fontId="1"/>
  </si>
  <si>
    <t>攻撃増加(可変)</t>
    <rPh sb="0" eb="2">
      <t>コウゲキ</t>
    </rPh>
    <rPh sb="2" eb="4">
      <t>ゾウカ</t>
    </rPh>
    <rPh sb="5" eb="7">
      <t>カヘン</t>
    </rPh>
    <phoneticPr fontId="1"/>
  </si>
  <si>
    <t>黄金川貫至</t>
    <rPh sb="0" eb="2">
      <t>コガネ</t>
    </rPh>
    <rPh sb="2" eb="3">
      <t>ガワ</t>
    </rPh>
    <rPh sb="3" eb="4">
      <t>カン</t>
    </rPh>
    <rPh sb="4" eb="5">
      <t>ジ</t>
    </rPh>
    <phoneticPr fontId="1"/>
  </si>
  <si>
    <t>黄金川がコート内にいる時のみ使用可能、黄金川の攻撃増、相手全体の守備低下と体力低下</t>
    <rPh sb="0" eb="2">
      <t>コガネ</t>
    </rPh>
    <rPh sb="2" eb="3">
      <t>ガワ</t>
    </rPh>
    <rPh sb="7" eb="8">
      <t>ナイ</t>
    </rPh>
    <rPh sb="19" eb="21">
      <t>コガネ</t>
    </rPh>
    <rPh sb="21" eb="22">
      <t>ガワ</t>
    </rPh>
    <rPh sb="23" eb="25">
      <t>コウゲキ</t>
    </rPh>
    <rPh sb="25" eb="26">
      <t>ゾウ</t>
    </rPh>
    <rPh sb="27" eb="29">
      <t>アイテ</t>
    </rPh>
    <rPh sb="29" eb="31">
      <t>ゼンタイ</t>
    </rPh>
    <rPh sb="32" eb="34">
      <t>シュビ</t>
    </rPh>
    <rPh sb="34" eb="36">
      <t>テイカ</t>
    </rPh>
    <rPh sb="37" eb="39">
      <t>タイリョク</t>
    </rPh>
    <rPh sb="39" eb="41">
      <t>テイカ</t>
    </rPh>
    <phoneticPr fontId="1"/>
  </si>
  <si>
    <t>甲冑二口堅治ICONIC</t>
  </si>
  <si>
    <t>甲冑鎌先靖志ICONIC</t>
  </si>
  <si>
    <t>甲冑</t>
    <rPh sb="0" eb="2">
      <t>カッチュウ</t>
    </rPh>
    <phoneticPr fontId="1"/>
  </si>
  <si>
    <t>守備増加(可変)</t>
    <rPh sb="0" eb="2">
      <t>シュビ</t>
    </rPh>
    <rPh sb="2" eb="4">
      <t>ゾウカ</t>
    </rPh>
    <rPh sb="5" eb="7">
      <t>カヘン</t>
    </rPh>
    <phoneticPr fontId="1"/>
  </si>
  <si>
    <t>二口堅治、黄金川貫至</t>
    <rPh sb="0" eb="2">
      <t>フタクチ</t>
    </rPh>
    <rPh sb="2" eb="4">
      <t>ケンジ</t>
    </rPh>
    <rPh sb="5" eb="7">
      <t>コガネ</t>
    </rPh>
    <rPh sb="7" eb="8">
      <t>ガワ</t>
    </rPh>
    <rPh sb="8" eb="9">
      <t>カン</t>
    </rPh>
    <rPh sb="9" eb="10">
      <t>ジ</t>
    </rPh>
    <phoneticPr fontId="1"/>
  </si>
  <si>
    <t>二口堅治と黄金川貫至がコート内にいる時のみ使用可能、ターン数</t>
    <rPh sb="0" eb="2">
      <t>フタクチ</t>
    </rPh>
    <rPh sb="2" eb="4">
      <t>ケンジ</t>
    </rPh>
    <rPh sb="5" eb="7">
      <t>コガネ</t>
    </rPh>
    <rPh sb="7" eb="8">
      <t>ガワ</t>
    </rPh>
    <rPh sb="8" eb="9">
      <t>カン</t>
    </rPh>
    <rPh sb="9" eb="10">
      <t>ジ</t>
    </rPh>
    <rPh sb="14" eb="15">
      <t>ナイ</t>
    </rPh>
    <rPh sb="18" eb="19">
      <t>トキ</t>
    </rPh>
    <rPh sb="21" eb="23">
      <t>シヨウ</t>
    </rPh>
    <rPh sb="23" eb="25">
      <t>カノウ</t>
    </rPh>
    <rPh sb="29" eb="30">
      <t>スウ</t>
    </rPh>
    <phoneticPr fontId="1"/>
  </si>
  <si>
    <t>スパイ黄金川貫至</t>
    <rPh sb="3" eb="5">
      <t>コガネ</t>
    </rPh>
    <rPh sb="5" eb="6">
      <t>ガワ</t>
    </rPh>
    <rPh sb="6" eb="7">
      <t>カン</t>
    </rPh>
    <rPh sb="7" eb="8">
      <t>ジ</t>
    </rPh>
    <phoneticPr fontId="1"/>
  </si>
  <si>
    <t>甲冑青根高伸ICONIC</t>
  </si>
  <si>
    <t>ユニフォーム青根高伸、甲冑青根高伸</t>
    <rPh sb="6" eb="8">
      <t>アオネ</t>
    </rPh>
    <rPh sb="8" eb="10">
      <t>タカノブ</t>
    </rPh>
    <rPh sb="11" eb="13">
      <t>カッチュウ</t>
    </rPh>
    <rPh sb="13" eb="15">
      <t>アオネ</t>
    </rPh>
    <rPh sb="15" eb="17">
      <t>タカノブ</t>
    </rPh>
    <phoneticPr fontId="1"/>
  </si>
  <si>
    <t>文化祭2</t>
    <rPh sb="0" eb="3">
      <t>ブンカサイ</t>
    </rPh>
    <phoneticPr fontId="1"/>
  </si>
  <si>
    <t>ユニフォーム孤爪研磨</t>
    <rPh sb="6" eb="7">
      <t>コ</t>
    </rPh>
    <rPh sb="7" eb="8">
      <t>ヅメ</t>
    </rPh>
    <rPh sb="8" eb="10">
      <t>ケンマ</t>
    </rPh>
    <phoneticPr fontId="1"/>
  </si>
  <si>
    <t>桃</t>
    <rPh sb="0" eb="1">
      <t>モモ</t>
    </rPh>
    <phoneticPr fontId="1"/>
  </si>
  <si>
    <t>文化祭2</t>
  </si>
  <si>
    <t>文化祭2灰羽リエーフICONIC</t>
  </si>
  <si>
    <t>文化祭2</t>
    <rPh sb="0" eb="3">
      <t>ブンカサイ</t>
    </rPh>
    <phoneticPr fontId="1"/>
  </si>
  <si>
    <t>文化祭2黒尾鉄朗ICONIC</t>
  </si>
  <si>
    <t>攻撃減少(2)</t>
    <rPh sb="0" eb="2">
      <t>コウゲキ</t>
    </rPh>
    <rPh sb="2" eb="4">
      <t>ゲンショウ</t>
    </rPh>
    <phoneticPr fontId="1"/>
  </si>
  <si>
    <t>攻撃減少</t>
    <rPh sb="0" eb="2">
      <t>コウゲキ</t>
    </rPh>
    <rPh sb="2" eb="4">
      <t>ゲンショウ</t>
    </rPh>
    <phoneticPr fontId="1"/>
  </si>
  <si>
    <t>同じラインの前衛一人が対象、ターン数</t>
    <rPh sb="0" eb="1">
      <t>オナ</t>
    </rPh>
    <rPh sb="6" eb="8">
      <t>ゼンエイ</t>
    </rPh>
    <rPh sb="8" eb="10">
      <t>ヒトリ</t>
    </rPh>
    <rPh sb="11" eb="13">
      <t>タイショウ</t>
    </rPh>
    <rPh sb="17" eb="18">
      <t>スウ</t>
    </rPh>
    <phoneticPr fontId="1"/>
  </si>
  <si>
    <t>文化祭2</t>
    <rPh sb="0" eb="3">
      <t>ブンカサイ</t>
    </rPh>
    <phoneticPr fontId="1"/>
  </si>
  <si>
    <t>文化祭2池尻隼人ICONIC</t>
  </si>
  <si>
    <t>攻撃/守備増加(全体)</t>
    <rPh sb="0" eb="2">
      <t>コウゲキ</t>
    </rPh>
    <rPh sb="3" eb="5">
      <t>シュビ</t>
    </rPh>
    <rPh sb="5" eb="7">
      <t>ゾウカ</t>
    </rPh>
    <rPh sb="8" eb="10">
      <t>ゼンタイ</t>
    </rPh>
    <phoneticPr fontId="1"/>
  </si>
  <si>
    <t>攻撃/守備増加(可変)</t>
    <rPh sb="0" eb="2">
      <t>コウゲキ</t>
    </rPh>
    <rPh sb="3" eb="5">
      <t>シュビ</t>
    </rPh>
    <rPh sb="5" eb="7">
      <t>ゾウカ</t>
    </rPh>
    <rPh sb="8" eb="10">
      <t>カヘン</t>
    </rPh>
    <phoneticPr fontId="1"/>
  </si>
  <si>
    <t>攻撃/守備増加</t>
    <rPh sb="0" eb="2">
      <t>コウゲキ</t>
    </rPh>
    <rPh sb="3" eb="5">
      <t>シュビ</t>
    </rPh>
    <rPh sb="5" eb="7">
      <t>ゾウカ</t>
    </rPh>
    <phoneticPr fontId="1"/>
  </si>
  <si>
    <t>味方前衛3人攻撃増加</t>
    <rPh sb="0" eb="2">
      <t>ミカタ</t>
    </rPh>
    <rPh sb="2" eb="4">
      <t>ゼンエイ</t>
    </rPh>
    <rPh sb="5" eb="6">
      <t>ニン</t>
    </rPh>
    <rPh sb="6" eb="8">
      <t>コウゲキ</t>
    </rPh>
    <rPh sb="8" eb="10">
      <t>ゾウカ</t>
    </rPh>
    <phoneticPr fontId="1"/>
  </si>
  <si>
    <t>文化祭2</t>
    <rPh sb="0" eb="3">
      <t>ブンカサイ</t>
    </rPh>
    <phoneticPr fontId="1"/>
  </si>
  <si>
    <t>誘導</t>
    <rPh sb="0" eb="2">
      <t>ユウドウ</t>
    </rPh>
    <phoneticPr fontId="1"/>
  </si>
  <si>
    <t>守備増加</t>
    <rPh sb="0" eb="2">
      <t>シュビ</t>
    </rPh>
    <rPh sb="2" eb="4">
      <t>ゾウカ</t>
    </rPh>
    <phoneticPr fontId="1"/>
  </si>
  <si>
    <t>田中龍之介</t>
    <rPh sb="0" eb="2">
      <t>タナカ</t>
    </rPh>
    <rPh sb="2" eb="5">
      <t>リュウノスケ</t>
    </rPh>
    <phoneticPr fontId="1"/>
  </si>
  <si>
    <t>田中の攻撃増加、ターン数</t>
    <rPh sb="0" eb="2">
      <t>タナカ</t>
    </rPh>
    <rPh sb="3" eb="5">
      <t>コウゲキ</t>
    </rPh>
    <rPh sb="5" eb="7">
      <t>ゾウカ</t>
    </rPh>
    <rPh sb="11" eb="12">
      <t>スウ</t>
    </rPh>
    <phoneticPr fontId="1"/>
  </si>
  <si>
    <t>文化祭2西谷夕ICONIC</t>
  </si>
  <si>
    <t>89</t>
  </si>
  <si>
    <t>文化祭2</t>
    <rPh sb="0" eb="3">
      <t>ブンカサイ</t>
    </rPh>
    <phoneticPr fontId="1"/>
  </si>
  <si>
    <t>文化祭2牛島若利ICONIC</t>
  </si>
  <si>
    <t>相手全体の守備低下</t>
    <rPh sb="0" eb="2">
      <t>アイテ</t>
    </rPh>
    <rPh sb="2" eb="4">
      <t>ゼンタイ</t>
    </rPh>
    <rPh sb="5" eb="7">
      <t>シュビ</t>
    </rPh>
    <rPh sb="7" eb="9">
      <t>テイカ</t>
    </rPh>
    <phoneticPr fontId="1"/>
  </si>
  <si>
    <t>ジャージ</t>
  </si>
  <si>
    <t>ジャージ</t>
    <phoneticPr fontId="1"/>
  </si>
  <si>
    <t>ジャージ日向翔陽ICONIC</t>
  </si>
  <si>
    <t>千鹿谷栄吉</t>
  </si>
  <si>
    <t>千鹿谷栄吉</t>
    <rPh sb="0" eb="1">
      <t>セン</t>
    </rPh>
    <rPh sb="1" eb="2">
      <t>シカ</t>
    </rPh>
    <rPh sb="2" eb="3">
      <t>タニ</t>
    </rPh>
    <rPh sb="3" eb="5">
      <t>エイキチ</t>
    </rPh>
    <phoneticPr fontId="1"/>
  </si>
  <si>
    <t>チョキ</t>
    <phoneticPr fontId="1"/>
  </si>
  <si>
    <t>森然</t>
  </si>
  <si>
    <t>森然</t>
    <rPh sb="0" eb="1">
      <t>モリ</t>
    </rPh>
    <rPh sb="1" eb="2">
      <t>ゼン</t>
    </rPh>
    <phoneticPr fontId="1"/>
  </si>
  <si>
    <t>ちがやえいきち</t>
  </si>
  <si>
    <t>ちがやえいきち</t>
    <phoneticPr fontId="1"/>
  </si>
  <si>
    <t>スパイク</t>
    <phoneticPr fontId="1"/>
  </si>
  <si>
    <t>ユニフォーム千鹿谷栄吉ICONIC</t>
  </si>
  <si>
    <t>ジャージ日向翔陽</t>
    <rPh sb="4" eb="6">
      <t>ヒナタ</t>
    </rPh>
    <rPh sb="6" eb="7">
      <t>ショウ</t>
    </rPh>
    <rPh sb="7" eb="8">
      <t>ヨウ</t>
    </rPh>
    <phoneticPr fontId="1"/>
  </si>
  <si>
    <t>小鹿野大樹</t>
  </si>
  <si>
    <t>小鹿野大樹</t>
    <rPh sb="0" eb="3">
      <t>オガノ</t>
    </rPh>
    <rPh sb="3" eb="5">
      <t>ダイキ</t>
    </rPh>
    <phoneticPr fontId="1"/>
  </si>
  <si>
    <t>WS</t>
    <phoneticPr fontId="1"/>
  </si>
  <si>
    <t>おがのだいき</t>
  </si>
  <si>
    <t>おがのだいき</t>
    <phoneticPr fontId="1"/>
  </si>
  <si>
    <t>ユニフォーム小鹿野大樹ICONIC</t>
  </si>
  <si>
    <t>ジャージ影山飛雄ICONIC</t>
  </si>
  <si>
    <t>ジャージ影山飛雄</t>
    <rPh sb="4" eb="6">
      <t>カゲヤマ</t>
    </rPh>
    <rPh sb="6" eb="8">
      <t>トビオ</t>
    </rPh>
    <phoneticPr fontId="1"/>
  </si>
  <si>
    <t>スパイク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</si>
  <si>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</si>
  <si>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千鹿谷栄吉</t>
    <rPh sb="0" eb="1">
      <t>チ</t>
    </rPh>
    <rPh sb="1" eb="2">
      <t>ガ</t>
    </rPh>
    <rPh sb="2" eb="3">
      <t>ヤ</t>
    </rPh>
    <rPh sb="3" eb="5">
      <t>エイキチ</t>
    </rPh>
    <phoneticPr fontId="1"/>
  </si>
  <si>
    <t>回復(本人)</t>
    <rPh sb="0" eb="2">
      <t>カイフク</t>
    </rPh>
    <rPh sb="3" eb="5">
      <t>ホンニン</t>
    </rPh>
    <phoneticPr fontId="1"/>
  </si>
  <si>
    <t>千鹿谷の守備増加</t>
    <rPh sb="0" eb="1">
      <t>チ</t>
    </rPh>
    <rPh sb="1" eb="2">
      <t>ガ</t>
    </rPh>
    <rPh sb="2" eb="3">
      <t>ヤ</t>
    </rPh>
    <rPh sb="4" eb="6">
      <t>シュビ</t>
    </rPh>
    <rPh sb="6" eb="8">
      <t>ゾウカ</t>
    </rPh>
    <phoneticPr fontId="1"/>
  </si>
  <si>
    <t>Xmas2</t>
  </si>
  <si>
    <t>Xmas2</t>
    <phoneticPr fontId="1"/>
  </si>
  <si>
    <t>攻撃増加</t>
    <rPh sb="0" eb="2">
      <t>コウゲキ</t>
    </rPh>
    <rPh sb="2" eb="4">
      <t>ゾウカ</t>
    </rPh>
    <phoneticPr fontId="1"/>
  </si>
  <si>
    <t>前衛レフトのみ有効(本人がレフトの場合は無駄打ち?)、ターン数</t>
    <rPh sb="0" eb="2">
      <t>ゼンエイ</t>
    </rPh>
    <rPh sb="7" eb="9">
      <t>ユウコウ</t>
    </rPh>
    <rPh sb="10" eb="12">
      <t>ホンニン</t>
    </rPh>
    <rPh sb="17" eb="19">
      <t>バアイ</t>
    </rPh>
    <rPh sb="20" eb="22">
      <t>ムダ</t>
    </rPh>
    <rPh sb="22" eb="23">
      <t>ウ</t>
    </rPh>
    <rPh sb="30" eb="31">
      <t>スウ</t>
    </rPh>
    <phoneticPr fontId="1"/>
  </si>
  <si>
    <t>Xmas2菅原考支ICONIC</t>
  </si>
  <si>
    <t>Xmas2赤木路成ICONIC</t>
  </si>
  <si>
    <t>灰羽リエーフ、文化祭2灰羽リエーフ</t>
    <rPh sb="0" eb="1">
      <t>ハイ</t>
    </rPh>
    <rPh sb="1" eb="2">
      <t>ハネ</t>
    </rPh>
    <rPh sb="7" eb="10">
      <t>ブンカサイ</t>
    </rPh>
    <rPh sb="11" eb="12">
      <t>ハイ</t>
    </rPh>
    <rPh sb="12" eb="13">
      <t>バ</t>
    </rPh>
    <phoneticPr fontId="1"/>
  </si>
  <si>
    <t>ブロックアウト阻止</t>
    <rPh sb="7" eb="9">
      <t>ソシ</t>
    </rPh>
    <phoneticPr fontId="1"/>
  </si>
  <si>
    <t>デバフ解除</t>
    <rPh sb="3" eb="5">
      <t>カイジョ</t>
    </rPh>
    <phoneticPr fontId="1"/>
  </si>
  <si>
    <t>攻撃/守備増加(本人)</t>
    <rPh sb="0" eb="2">
      <t>コウゲキ</t>
    </rPh>
    <rPh sb="3" eb="5">
      <t>シュビ</t>
    </rPh>
    <rPh sb="5" eb="7">
      <t>ゾウカ</t>
    </rPh>
    <rPh sb="8" eb="10">
      <t>ホンニン</t>
    </rPh>
    <phoneticPr fontId="1"/>
  </si>
  <si>
    <t>Xmas2五色工ICONIC</t>
  </si>
  <si>
    <t>Xmas2銀島結ICONIC</t>
  </si>
  <si>
    <t>赤谷勇</t>
  </si>
  <si>
    <t>赤谷勇</t>
    <rPh sb="0" eb="2">
      <t>アカタニ</t>
    </rPh>
    <rPh sb="2" eb="3">
      <t>イサム</t>
    </rPh>
    <phoneticPr fontId="1"/>
  </si>
  <si>
    <t>あかたにゆう</t>
  </si>
  <si>
    <t>あかたにゆう</t>
    <phoneticPr fontId="1"/>
  </si>
  <si>
    <t>ユニフォーム赤谷勇ICONIC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</si>
</sst>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0.0_ "/>
  </numFmts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sz val="10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0" fillId="0" borderId="0" xfId="0" applyNumberFormat="1"/>
    <xf numFmtId="0" fontId="8" fillId="0" borderId="0" xfId="0" applyFon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121">
    <dxf>
      <numFmt numFmtId="0" formatCode="General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0"/>
      <tableStyleElement type="headerRow" dxfId="119"/>
      <tableStyleElement type="lastColumn" dxfId="118"/>
      <tableStyleElement type="secondRowStripe" dxfId="117"/>
    </tableStyle>
    <tableStyle name="Stat" pivot="0" count="3" xr9:uid="{51BAA243-9CAF-4FF1-9D79-B3636DEDEEB7}">
      <tableStyleElement type="wholeTable" dxfId="116"/>
      <tableStyleElement type="headerRow" dxfId="115"/>
      <tableStyleElement type="secondRowStripe" dxfId="114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F4EF8B3B-ABBD-44B7-9E91-55BB7968F426}">
          <cx:tx>
            <cx:txData>
              <cx:f>_xlchart.v1.0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meanLine="0" nonoutliers="0" outliers="1"/>
            <cx:statistics quartileMethod="exclusive"/>
          </cx:layoutPr>
        </cx:series>
        <cx:series layoutId="boxWhisker" uniqueId="{FE39AA80-4040-45DF-A962-7F296261C9FD}">
          <cx:tx>
            <cx:txData>
              <cx:f>_xlchart.v1.2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meanMarker="1" nonoutliers="0"/>
            <cx:statistics quartileMethod="exclusive"/>
          </cx:layoutPr>
        </cx:series>
        <cx:series layoutId="boxWhisker" uniqueId="{A5BB3B18-9213-4965-A385-4259D322050D}">
          <cx:tx>
            <cx:txData>
              <cx:f>_xlchart.v1.4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1891D4AA-F0AC-4F79-8EF0-0036FFE0C914}">
          <cx:tx>
            <cx:txData>
              <cx:f>_xlchart.v1.6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2370503B-270A-4496-AC5E-876025E9D59B}">
          <cx:tx>
            <cx:txData>
              <cx:f>_xlchart.v1.8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BAF9FBC6-7AAB-43C8-A95E-AC0D3B6EAF64}">
          <cx:tx>
            <cx:txData>
              <cx:f>_xlchart.v1.10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B9D241D9-3E2C-4A75-BAFF-591F7737F304}">
          <cx:tx>
            <cx:txData>
              <cx:f>_xlchart.v1.12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F6A53857-DF1B-4F63-9E40-BBDDF4F7A92E}">
          <cx:tx>
            <cx:txData>
              <cx:f>_xlchart.v1.14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0A951C17-0941-420C-A75D-3AA3EAB817ED}">
          <cx:tx>
            <cx:txData>
              <cx:f>_xlchart.v1.16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98318C34-EA69-41A8-B554-D7F0B9C42B73}">
          <cx:tx>
            <cx:txData>
              <cx:f>_xlchart.v1.18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51AD3FC-8ED6-422A-BF42-018F0AFC4FAF}">
          <cx:tx>
            <cx:txData>
              <cx:f>_xlchart.v1.20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8679B93C-C011-4AB8-B15F-D70AE465404B}">
          <cx:tx>
            <cx:txData>
              <cx:f>_xlchart.v1.22</cx:f>
              <cx:v>サーブrZs</cx:v>
            </cx:txData>
          </cx:tx>
          <cx:spPr>
            <a:solidFill>
              <a:schemeClr val="tx2">
                <a:lumMod val="10000"/>
                <a:lumOff val="9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38B7CD57-5F4A-45F8-B3F5-4053CB89CD9D}">
          <cx:tx>
            <cx:txData>
              <cx:f>_xlchart.v1.24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CB9677D0-AEE3-4A10-8081-D9DD6B345E51}">
          <cx:tx>
            <cx:txData>
              <cx:f>_xlchart.v1.26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79F3B5EB-4F6D-4242-99F8-D9D7C61C10FE}">
          <cx:tx>
            <cx:txData>
              <cx:f>_xlchart.v1.28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967D8D17-7A15-47B0-9660-1B3FBF09C583}">
          <cx:tx>
            <cx:txData>
              <cx:f>_xlchart.v1.30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C2C29E74-6261-4346-9196-57F791DF529F}">
          <cx:tx>
            <cx:txData>
              <cx:f>_xlchart.v1.32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45F73C7F-8F4A-4843-84C2-FF090047AB5A}">
          <cx:tx>
            <cx:txData>
              <cx:f>_xlchart.v1.34</cx:f>
              <cx:v>バネrZs</cx:v>
            </cx:txData>
          </cx:tx>
          <cx:spPr>
            <a:solidFill>
              <a:schemeClr val="bg1">
                <a:lumMod val="95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4E9FA7A1-F046-457A-937E-78EA0553AA6B}">
          <cx:tx>
            <cx:txData>
              <cx:f>_xlchart.v1.36</cx:f>
              <cx:v>スピードrZs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75025F00-D474-4F18-9D4E-F8B95191F0DC}">
          <cx:tx>
            <cx:txData>
              <cx:f>_xlchart.v1.38</cx:f>
              <cx:v>メンタルrZs</cx:v>
            </cx:txData>
          </cx:tx>
          <cx:spPr>
            <a:solidFill>
              <a:schemeClr val="accent4"/>
            </a:solidFill>
          </cx:spPr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75"/>
        <cx:majorGridlines/>
        <cx:tickLabels/>
      </cx:axis>
    </cx:plotArea>
    <cx:legend pos="t" align="ctr" overlay="0">
      <cx:spPr>
        <a:noFill/>
      </cx:sp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646BE17-0287-4A7F-8D7A-49944E7F0C80}">
          <cx:tx>
            <cx:txData>
              <cx:f>_xlchart.v1.40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meanMarker="1" nonoutliers="0"/>
            <cx:statistics quartileMethod="exclusive"/>
          </cx:layoutPr>
        </cx:series>
        <cx:series layoutId="boxWhisker" uniqueId="{0656D0DE-A2BB-4DD2-B91B-B4AFCFF90EE7}">
          <cx:tx>
            <cx:txData>
              <cx:f>_xlchart.v1.42</cx:f>
              <cx:v>サーブrZs</cx:v>
            </cx:txData>
          </cx:tx>
          <cx:spPr>
            <a:solidFill>
              <a:schemeClr val="bg2">
                <a:lumMod val="9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C2D621D4-F4EA-44CE-B4DB-97EB48529A60}">
          <cx:tx>
            <cx:txData>
              <cx:f>_xlchart.v1.44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A75B3154-B54D-458E-AF03-F8523952618D}">
          <cx:tx>
            <cx:txData>
              <cx:f>_xlchart.v1.46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93F33D1C-BC62-44C6-8EB9-829623BAA8C4}">
          <cx:tx>
            <cx:txData>
              <cx:f>_xlchart.v1.48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E84542F5-9681-4E88-BBF9-7C7F7F437571}">
          <cx:tx>
            <cx:txData>
              <cx:f>_xlchart.v1.50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A170E4B3-96A0-4034-8B66-DA6B707B145B}">
          <cx:tx>
            <cx:txData>
              <cx:f>_xlchart.v1.52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AF2D2627-FD37-40AC-BBFA-D12CC0C55718}">
          <cx:tx>
            <cx:txData>
              <cx:f>_xlchart.v1.54</cx:f>
              <cx:v>バネrZs</cx:v>
            </cx:txData>
          </cx:tx>
          <cx:spPr>
            <a:solidFill>
              <a:schemeClr val="accent3">
                <a:lumMod val="20000"/>
                <a:lumOff val="8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F403013E-DAF4-4C9D-A2A0-0665B56606A5}">
          <cx:tx>
            <cx:txData>
              <cx:f>_xlchart.v1.56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30F97DD5-8B2D-4AF9-A833-3493A8F39332}">
          <cx:tx>
            <cx:txData>
              <cx:f>_xlchart.v1.58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75"/>
        <cx:majorGridlines/>
        <cx:tickLabels/>
      </cx:axis>
    </cx:plotArea>
    <cx:legend pos="t" align="ctr" overlay="0">
      <cx:spPr>
        <a:noFill/>
      </cx:sp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6513991-06B1-467D-8818-BCEDD78D5E04}">
          <cx:tx>
            <cx:txData>
              <cx:f>_xlchart.v1.60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BF480972-816B-4ABC-87E0-D4CD49593C9C}">
          <cx:tx>
            <cx:txData>
              <cx:f>_xlchart.v1.62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7D09DCB2-5B5D-4454-A4FE-A58C625C22E8}">
          <cx:tx>
            <cx:txData>
              <cx:f>_xlchart.v1.64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D52912D4-13CD-457F-B5D4-A33E84D42445}">
          <cx:tx>
            <cx:txData>
              <cx:f>_xlchart.v1.66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F5278FEE-1064-4B3D-9003-FA96A9F3EA5A}">
          <cx:tx>
            <cx:txData>
              <cx:f>_xlchart.v1.68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F7E431AC-B349-4349-98CF-C20F2841509D}">
          <cx:tx>
            <cx:txData>
              <cx:f>_xlchart.v1.70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94DA224B-57EF-425F-9E68-D8A3A9D06E8D}">
          <cx:tx>
            <cx:txData>
              <cx:f>_xlchart.v1.72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1595734E-ABBA-4090-AE0A-77E872D206D1}">
          <cx:tx>
            <cx:txData>
              <cx:f>_xlchart.v1.74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2F9CEA0D-DAED-463A-AB69-111F5214801E}">
          <cx:tx>
            <cx:txData>
              <cx:f>_xlchart.v1.76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0B3D1943-63CB-4C9C-9DCF-62FF55274ABE}">
          <cx:tx>
            <cx:txData>
              <cx:f>_xlchart.v1.78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5" min="70"/>
        <cx:majorGridlines/>
        <cx:tickLabels/>
      </cx:axis>
    </cx:plotArea>
    <cx:legend pos="t" align="ctr" overlay="0">
      <cx:spPr>
        <a:noFill/>
      </cx:sp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_xlchart.v1.85</cx:f>
      </cx:numDim>
    </cx:data>
    <cx:data id="3">
      <cx:numDim type="val">
        <cx:f>_xlchart.v1.87</cx:f>
      </cx:numDim>
    </cx:data>
    <cx:data id="4">
      <cx:numDim type="val">
        <cx:f>_xlchart.v1.89</cx:f>
      </cx:numDim>
    </cx:data>
    <cx:data id="5">
      <cx:numDim type="val">
        <cx:f>_xlchart.v1.91</cx:f>
      </cx:numDim>
    </cx:data>
    <cx:data id="6">
      <cx:numDim type="val">
        <cx:f>_xlchart.v1.93</cx:f>
      </cx:numDim>
    </cx:data>
    <cx:data id="7">
      <cx:numDim type="val">
        <cx:f>_xlchart.v1.95</cx:f>
      </cx:numDim>
    </cx:data>
    <cx:data id="8">
      <cx:numDim type="val">
        <cx:f>_xlchart.v1.97</cx:f>
      </cx:numDim>
    </cx:data>
    <cx:data id="9">
      <cx:numDim type="val">
        <cx:f>_xlchart.v1.99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Li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FC19CF8-7328-4D35-8212-6AC046E383BD}">
          <cx:tx>
            <cx:txData>
              <cx:f>_xlchart.v1.80</cx:f>
              <cx:v>スパイクrZs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B5BB16C1-8C4E-489D-962A-39696DA3F0D3}">
          <cx:tx>
            <cx:txData>
              <cx:f>_xlchart.v1.82</cx:f>
              <cx:v>サーブrZs</cx:v>
            </cx:txData>
          </cx:tx>
          <cx:spPr>
            <a:solidFill>
              <a:schemeClr val="tx1">
                <a:lumMod val="50000"/>
                <a:lumOff val="5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ECE22688-DE0B-4F62-B24B-956720A96D13}">
          <cx:tx>
            <cx:txData>
              <cx:f>_xlchart.v1.84</cx:f>
              <cx:v>セッティングrZs</cx:v>
            </cx:txData>
          </cx:tx>
          <cx:spPr>
            <a:solidFill>
              <a:schemeClr val="accent3">
                <a:lumMod val="60000"/>
                <a:lumOff val="4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0C85AFFF-DCD8-4FB4-9CB9-C1518C6E21B6}">
          <cx:tx>
            <cx:txData>
              <cx:f>_xlchart.v1.86</cx:f>
              <cx:v>頭脳rZs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2CEBCBF7-7C7E-4A92-8E75-38FCD7849CEA}">
          <cx:tx>
            <cx:txData>
              <cx:f>_xlchart.v1.88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8479F88D-B448-4043-9A03-30B8B6ECFB5B}">
          <cx:tx>
            <cx:txData>
              <cx:f>_xlchart.v1.90</cx:f>
              <cx:v>ブロックrZs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8FEA9A8F-97E9-48BE-8CDD-AFF388FBEE15}">
          <cx:tx>
            <cx:txData>
              <cx:f>_xlchart.v1.92</cx:f>
              <cx:v>レシーブrZs</cx:v>
            </cx:txData>
          </cx:tx>
          <cx:spPr>
            <a:solidFill>
              <a:schemeClr val="tx2">
                <a:lumMod val="50000"/>
                <a:lumOff val="5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F9819E59-C9B5-4842-9494-F8AF9DEA5C65}">
          <cx:tx>
            <cx:txData>
              <cx:f>_xlchart.v1.94</cx:f>
              <cx:v>バネrZs</cx:v>
            </cx:txData>
          </cx:tx>
          <cx:spPr>
            <a:solidFill>
              <a:schemeClr val="tx1">
                <a:lumMod val="50000"/>
                <a:lumOff val="5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C8C962F1-36E8-4EE7-BDC7-661231152FBE}">
          <cx:tx>
            <cx:txData>
              <cx:f>_xlchart.v1.96</cx:f>
              <cx:v>スピードrZs</cx:v>
            </cx:txData>
          </cx:tx>
          <cx:spPr>
            <a:solidFill>
              <a:schemeClr val="accent3">
                <a:lumMod val="60000"/>
                <a:lumOff val="4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A7136117-763D-4EAD-A593-56B2C28B6C7C}">
          <cx:tx>
            <cx:txData>
              <cx:f>_xlchart.v1.98</cx:f>
              <cx:v>メンタルrZs</cx:v>
            </cx:txData>
          </cx:tx>
          <cx:spPr>
            <a:solidFill>
              <a:schemeClr val="accent4">
                <a:lumMod val="20000"/>
                <a:lumOff val="8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5" min="70"/>
        <cx:majorGridlines/>
        <cx:tickLabels/>
      </cx:axis>
    </cx:plotArea>
    <cx:legend pos="t" align="ctr" overlay="0">
      <cx:spPr>
        <a:noFill/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31</xdr:col>
      <xdr:colOff>314302</xdr:colOff>
      <xdr:row>44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111B589-E039-422D-94D7-030A340A85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77860" y="190500"/>
              <a:ext cx="7172302" cy="831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</xdr:colOff>
      <xdr:row>1</xdr:row>
      <xdr:rowOff>161925</xdr:rowOff>
    </xdr:from>
    <xdr:to>
      <xdr:col>33</xdr:col>
      <xdr:colOff>123825</xdr:colOff>
      <xdr:row>38</xdr:row>
      <xdr:rowOff>139387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0D336CB-BE73-4672-AFCA-BAAE61072A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19795" y="352425"/>
              <a:ext cx="5093970" cy="70259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31</xdr:col>
      <xdr:colOff>276225</xdr:colOff>
      <xdr:row>37</xdr:row>
      <xdr:rowOff>158437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C9C96619-B794-4AA7-A5B5-36B560FEBD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88300" y="190500"/>
              <a:ext cx="4962525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31</xdr:col>
      <xdr:colOff>247650</xdr:colOff>
      <xdr:row>37</xdr:row>
      <xdr:rowOff>158437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9824DBDE-368F-4C2F-868E-881C13A8C4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75880" y="190500"/>
              <a:ext cx="4964430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33</xdr:col>
      <xdr:colOff>57150</xdr:colOff>
      <xdr:row>36</xdr:row>
      <xdr:rowOff>158437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B23D732-D815-4B14-AC50-DF8E2C3649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63560" y="0"/>
              <a:ext cx="4933950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59" xr16:uid="{F7676EE0-45DA-467E-9EE1-339BC4BC40D1}" autoFormatId="20" applyNumberFormats="0" applyBorderFormats="0" applyFontFormats="0" applyPatternFormats="0" applyAlignmentFormats="0" applyWidthHeightFormats="0">
  <queryTableRefresh nextId="36">
    <queryTableFields count="23">
      <queryTableField id="2" name="No." tableColumnId="2"/>
      <queryTableField id="26" name="服装" tableColumnId="1"/>
      <queryTableField id="27" name="名前" tableColumnId="3"/>
      <queryTableField id="28" name="じゃんけん" tableColumnId="4"/>
      <queryTableField id="6" name="ポジション" tableColumnId="6"/>
      <queryTableField id="29" name="高校" tableColumnId="5"/>
      <queryTableField id="30" name="よみがな" tableColumnId="7"/>
      <queryTableField id="10" name="スパイクrZs" tableColumnId="10"/>
      <queryTableField id="11" name="サーブrZs" tableColumnId="11"/>
      <queryTableField id="12" name="セッティングrZs" tableColumnId="12"/>
      <queryTableField id="13" name="頭脳rZs" tableColumnId="13"/>
      <queryTableField id="14" name="幸運rZs" tableColumnId="14"/>
      <queryTableField id="15" name="ブロックrZs" tableColumnId="15"/>
      <queryTableField id="16" name="レシーブrZs" tableColumnId="16"/>
      <queryTableField id="17" name="バネrZs" tableColumnId="17"/>
      <queryTableField id="18" name="スピードrZs" tableColumnId="18"/>
      <queryTableField id="19" name="メンタルrZs" tableColumnId="19"/>
      <queryTableField id="20" name="TotalStatrZs" tableColumnId="20"/>
      <queryTableField id="21" name="AttackValrZs" tableColumnId="21"/>
      <queryTableField id="22" name="ServeValrZs" tableColumnId="22"/>
      <queryTableField id="23" name="TossValrZs" tableColumnId="23"/>
      <queryTableField id="24" name="ReceiveValrZs" tableColumnId="24"/>
      <queryTableField id="25" name="BlockValrZs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B5C69F76-9547-4842-834D-D091F2507351}" autoFormatId="20" applyNumberFormats="0" applyBorderFormats="0" applyFontFormats="0" applyPatternFormats="0" applyAlignmentFormats="0" applyWidthHeightFormats="0">
  <queryTableRefresh nextId="44">
    <queryTableFields count="24"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27" name="よみがな" tableColumnId="27"/>
      <queryTableField id="28" name="スパイクrZs" tableColumnId="1"/>
      <queryTableField id="29" name="サーブrZs" tableColumnId="9"/>
      <queryTableField id="30" name="セッティングrZs" tableColumnId="10"/>
      <queryTableField id="31" name="頭脳rZs" tableColumnId="11"/>
      <queryTableField id="32" name="幸運rZs" tableColumnId="12"/>
      <queryTableField id="33" name="ブロックrZs" tableColumnId="13"/>
      <queryTableField id="34" name="レシーブrZs" tableColumnId="14"/>
      <queryTableField id="35" name="バネrZs" tableColumnId="15"/>
      <queryTableField id="36" name="スピードrZs" tableColumnId="16"/>
      <queryTableField id="37" name="メンタルrZs" tableColumnId="17"/>
      <queryTableField id="38" name="TotalStatrZs" tableColumnId="18"/>
      <queryTableField id="39" name="AttackValrZs" tableColumnId="19"/>
      <queryTableField id="40" name="ServeValrZs" tableColumnId="20"/>
      <queryTableField id="41" name="TossValrZs" tableColumnId="21"/>
      <queryTableField id="42" name="ReceiveValrZs" tableColumnId="22"/>
      <queryTableField id="43" name="BlockValrZs" tableColumnId="23"/>
    </queryTableFields>
  </queryTableRefresh>
  <extLst>
    <ext xmlns:x15="http://schemas.microsoft.com/office/spreadsheetml/2010/11/main" uri="{883FBD77-0823-4a55-B5E3-86C4891E6966}">
      <x15:queryTable sourceDataName="クエリ - Q_rZs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1F24CC9D-93D2-4CE4-A63A-BC560100CE51}" autoFormatId="20" applyNumberFormats="0" applyBorderFormats="0" applyFontFormats="0" applyPatternFormats="0" applyAlignmentFormats="0" applyWidthHeightFormats="0">
  <queryTableRefresh nextId="26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  <extLst>
    <ext xmlns:x15="http://schemas.microsoft.com/office/spreadsheetml/2010/11/main" uri="{883FBD77-0823-4a55-B5E3-86C4891E6966}">
      <x15:queryTable sourceDataName="クエリ - Q_rZs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2" xr16:uid="{E7BE402A-D85A-4BD4-94AD-6A6984ED53BF}" autoFormatId="20" applyNumberFormats="0" applyBorderFormats="0" applyFontFormats="0" applyPatternFormats="0" applyAlignmentFormats="0" applyWidthHeightFormats="0">
  <queryTableRefresh nextId="26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0" xr16:uid="{05EF0284-553F-468E-8DA3-4DB2C5385E48}" autoFormatId="20" applyNumberFormats="0" applyBorderFormats="0" applyFontFormats="0" applyPatternFormats="0" applyAlignmentFormats="0" applyWidthHeightFormats="0">
  <queryTableRefresh nextId="25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50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79" totalsRowShown="0">
  <autoFilter ref="A1:Y279" xr:uid="{1B1EDE55-EB61-4D00-B426-CEED4B08F8F6}"/>
  <tableColumns count="25">
    <tableColumn id="23" xr3:uid="{E95059EC-371A-4808-BB6B-EFCF6ECDF5D6}" name="No." dataDxfId="113">
      <calculatedColumnFormula>ROW()-1</calculatedColumnFormula>
    </tableColumn>
    <tableColumn id="22" xr3:uid="{998037EB-2F8C-4487-B73B-AAE8619815E5}" name="服装" dataDxfId="112"/>
    <tableColumn id="1" xr3:uid="{85C4636E-72D8-4B3A-B346-FA7068AC25E4}" name="名前" dataDxfId="111"/>
    <tableColumn id="2" xr3:uid="{02A23014-8937-4F9E-93B0-E2061B424967}" name="じゃんけん" dataDxfId="110"/>
    <tableColumn id="3" xr3:uid="{9958F57C-B40B-437B-BC38-EF624A7564C6}" name="ポジション" dataDxfId="109"/>
    <tableColumn id="4" xr3:uid="{286E9676-A887-4BAD-B3A3-3DC822F08E18}" name="高校" dataDxfId="108"/>
    <tableColumn id="5" xr3:uid="{817762FB-3354-407D-BB2B-B24ACB655223}" name="レアリティ" dataDxfId="107"/>
    <tableColumn id="6" xr3:uid="{527C7BBA-A1BE-4CE2-9D72-ED0595A6011A}" name="LV" dataDxfId="106"/>
    <tableColumn id="7" xr3:uid="{C97D8F1B-39C7-4BED-8BA3-19F79FD98438}" name="装備" dataDxfId="105"/>
    <tableColumn id="8" xr3:uid="{B5A0168D-225E-4F43-B3C0-5900D09F3878}" name="☆" dataDxfId="104"/>
    <tableColumn id="9" xr3:uid="{EB7F49E9-0A2B-4983-8292-F2AFDF5086A7}" name="総合値" dataDxfId="103"/>
    <tableColumn id="10" xr3:uid="{1DE8516C-5DCC-4A81-8E9A-76C52D220D05}" name="スパイク" dataDxfId="102"/>
    <tableColumn id="11" xr3:uid="{2502D7A5-AE4B-4144-A749-083B74655852}" name="サーブ" dataDxfId="101"/>
    <tableColumn id="12" xr3:uid="{EF14BE95-E76E-473B-9D93-A8DA9890601F}" name="セッティング" dataDxfId="100"/>
    <tableColumn id="13" xr3:uid="{9A95ED1E-1B66-4BC3-B5B4-5BAFDBF474EB}" name="頭脳" dataDxfId="99"/>
    <tableColumn id="14" xr3:uid="{503BE8D3-034C-4046-B635-D8F755F87091}" name="幸運" dataDxfId="98"/>
    <tableColumn id="15" xr3:uid="{F675CD86-6298-4CA0-B57C-CD3231601EEA}" name="ブロック" dataDxfId="97"/>
    <tableColumn id="16" xr3:uid="{B14E1D08-5FA8-40A5-B079-B57D8513E8EE}" name="レシーブ" dataDxfId="96"/>
    <tableColumn id="17" xr3:uid="{FF24C149-DF89-4027-ADCC-EFB955748BE9}" name="バネ" dataDxfId="95"/>
    <tableColumn id="18" xr3:uid="{A2C3EC2A-00DE-47A6-A19F-BD7CD628A542}" name="スピード" dataDxfId="94"/>
    <tableColumn id="19" xr3:uid="{7E3E68AE-CC46-4CE0-8D31-6C1FA1A85279}" name="メンタル" dataDxfId="93"/>
    <tableColumn id="20" xr3:uid="{B26582B9-CCF8-4DB6-A62B-02CC9635059A}" name="攻撃力" dataDxfId="92">
      <calculatedColumnFormula>SUM(L2:O2)</calculatedColumnFormula>
    </tableColumn>
    <tableColumn id="21" xr3:uid="{E026FCE3-79B5-4B55-BC64-6582EBF6813D}" name="守備力" dataDxfId="91">
      <calculatedColumnFormula>SUM(Q2:T2)</calculatedColumnFormula>
    </tableColumn>
    <tableColumn id="24" xr3:uid="{E1B8A997-CB63-4E8D-8B0E-0A0CC89EC7E8}" name="No用" dataDxfId="90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89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D7363B-F0D3-47C8-860B-D8EE815267CD}" name="Q_rZs_MB" displayName="Q_rZs_MB" ref="A1:X75" tableType="queryTable" totalsRowShown="0">
  <autoFilter ref="A1:X75" xr:uid="{95D7363B-F0D3-47C8-860B-D8EE815267CD}"/>
  <tableColumns count="24">
    <tableColumn id="1" xr3:uid="{0459B657-658A-40D0-A873-AAB6735E4E2D}" uniqueName="1" name="No." queryTableFieldId="1"/>
    <tableColumn id="2" xr3:uid="{67B01396-148C-4E88-B009-627A6725D1C3}" uniqueName="2" name="服装" queryTableFieldId="2"/>
    <tableColumn id="3" xr3:uid="{D5E39B14-682D-420E-AEE5-96DAD30A4C41}" uniqueName="3" name="名前" queryTableFieldId="3"/>
    <tableColumn id="4" xr3:uid="{44793689-DC9F-4D5A-8B89-509AF93B84E4}" uniqueName="4" name="じゃんけん" queryTableFieldId="4"/>
    <tableColumn id="5" xr3:uid="{3F35ACF5-9FC5-458F-B9A8-7D5811844B47}" uniqueName="5" name="ポジション" queryTableFieldId="5"/>
    <tableColumn id="6" xr3:uid="{99757FC8-1856-4FFC-BDBE-195F4B673526}" uniqueName="6" name="高校" queryTableFieldId="6"/>
    <tableColumn id="7" xr3:uid="{34929E8B-559A-49E0-973C-C465933711D2}" uniqueName="7" name="レアリティ" queryTableFieldId="7"/>
    <tableColumn id="8" xr3:uid="{03F05634-F0D1-4BEC-8AEA-F56DF54CFF2C}" uniqueName="8" name="よみがな" queryTableFieldId="8"/>
    <tableColumn id="9" xr3:uid="{210E0FBD-CBB3-4E7D-B12E-932FE27CA078}" uniqueName="9" name="スパイクrZs" queryTableFieldId="9" dataDxfId="16"/>
    <tableColumn id="10" xr3:uid="{88461A0B-7CF8-42CF-9C8C-415E3D1CDA3E}" uniqueName="10" name="サーブrZs" queryTableFieldId="10" dataDxfId="15"/>
    <tableColumn id="11" xr3:uid="{AEE06BD0-14A3-43A6-9CF8-6D97E966F691}" uniqueName="11" name="セッティングrZs" queryTableFieldId="11" dataDxfId="14"/>
    <tableColumn id="12" xr3:uid="{F47A4D5D-56BA-475B-8D5B-4890D0523715}" uniqueName="12" name="頭脳rZs" queryTableFieldId="12" dataDxfId="13"/>
    <tableColumn id="13" xr3:uid="{3E337196-3901-4E18-8E26-B2C4C4FCF047}" uniqueName="13" name="幸運rZs" queryTableFieldId="13" dataDxfId="12"/>
    <tableColumn id="14" xr3:uid="{D69E5C35-35E3-43F1-B5BD-F06EA76E121D}" uniqueName="14" name="ブロックrZs" queryTableFieldId="14" dataDxfId="11"/>
    <tableColumn id="15" xr3:uid="{F56936CE-D627-4954-95A0-6FB7ECDDEBDC}" uniqueName="15" name="レシーブrZs" queryTableFieldId="15" dataDxfId="10"/>
    <tableColumn id="16" xr3:uid="{4146725F-69B9-4E7E-94A2-4590D7DE0192}" uniqueName="16" name="バネrZs" queryTableFieldId="16" dataDxfId="9"/>
    <tableColumn id="17" xr3:uid="{EDBAD13A-7242-41E6-80EA-6DB800FC6C66}" uniqueName="17" name="スピードrZs" queryTableFieldId="17" dataDxfId="8"/>
    <tableColumn id="18" xr3:uid="{85D4A293-C613-49FF-8395-ECB38754B0F7}" uniqueName="18" name="メンタルrZs" queryTableFieldId="18" dataDxfId="7"/>
    <tableColumn id="19" xr3:uid="{81BD397E-612B-4646-AD6D-9064ADCD8664}" uniqueName="19" name="TotalStatrZs" queryTableFieldId="19" dataDxfId="6"/>
    <tableColumn id="20" xr3:uid="{8523B190-1304-4746-85AF-7D1B1EF53034}" uniqueName="20" name="AttackValrZs" queryTableFieldId="20" dataDxfId="5"/>
    <tableColumn id="21" xr3:uid="{D0DA9B78-764A-475B-8579-E78DDD6832A4}" uniqueName="21" name="ServeValrZs" queryTableFieldId="21" dataDxfId="4"/>
    <tableColumn id="22" xr3:uid="{FF242385-222F-4739-85FB-D1E4452D6AE5}" uniqueName="22" name="TossValrZs" queryTableFieldId="22" dataDxfId="3"/>
    <tableColumn id="23" xr3:uid="{DA274399-0225-4CB4-B2DB-55DD40660F29}" uniqueName="23" name="ReceiveValrZs" queryTableFieldId="23" dataDxfId="2"/>
    <tableColumn id="24" xr3:uid="{B7D6E28B-D53B-4D8E-AB11-98CAF5E6DA56}" uniqueName="24" name="BlockValrZs" queryTableFieldId="24" dataDxfId="1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0E8799C-F7DA-459A-AC0D-176D0C095B36}" name="Q_rZs_S" displayName="Q_rZs_S" ref="A1:X59" tableType="queryTable" totalsRowShown="0">
  <autoFilter ref="A1:X59" xr:uid="{A0E8799C-F7DA-459A-AC0D-176D0C095B36}"/>
  <tableColumns count="24">
    <tableColumn id="1" xr3:uid="{28A27465-1CC9-461C-B00D-3DCCF2360615}" uniqueName="1" name="No." queryTableFieldId="1"/>
    <tableColumn id="2" xr3:uid="{B20A6E76-9EC7-4815-BC61-AF7F9161A80A}" uniqueName="2" name="服装" queryTableFieldId="2"/>
    <tableColumn id="3" xr3:uid="{2E9C45F5-0BF4-497F-89F1-9FD8E0CC8486}" uniqueName="3" name="名前" queryTableFieldId="3"/>
    <tableColumn id="4" xr3:uid="{3D3FB963-7226-44B2-B023-E6CBB581A90E}" uniqueName="4" name="じゃんけん" queryTableFieldId="4"/>
    <tableColumn id="5" xr3:uid="{4BD1D92E-5DB9-4269-B603-DD03EC484660}" uniqueName="5" name="ポジション" queryTableFieldId="5"/>
    <tableColumn id="6" xr3:uid="{0E0B88ED-9755-49BF-B849-6B04EA8D4C5B}" uniqueName="6" name="高校" queryTableFieldId="6"/>
    <tableColumn id="7" xr3:uid="{9A2128F1-891E-4C59-B624-F48B071E9776}" uniqueName="7" name="レアリティ" queryTableFieldId="7"/>
    <tableColumn id="8" xr3:uid="{81823CB2-B707-4528-8C38-2882EF627554}" uniqueName="8" name="よみがな" queryTableFieldId="8"/>
    <tableColumn id="9" xr3:uid="{446CE928-D39E-4ABC-9990-BE27EBD20684}" uniqueName="9" name="スパイクrZs" queryTableFieldId="9" dataDxfId="64"/>
    <tableColumn id="10" xr3:uid="{F450F788-3231-4A0E-A6AD-644E9553982A}" uniqueName="10" name="サーブrZs" queryTableFieldId="10" dataDxfId="63"/>
    <tableColumn id="11" xr3:uid="{EF85C83B-E3B4-4502-861A-5590429C8BCD}" uniqueName="11" name="セッティングrZs" queryTableFieldId="11" dataDxfId="62"/>
    <tableColumn id="12" xr3:uid="{499B1F23-37E3-4324-BA1B-77FD261673C1}" uniqueName="12" name="頭脳rZs" queryTableFieldId="12" dataDxfId="61"/>
    <tableColumn id="13" xr3:uid="{B213031C-1390-44A0-9A2F-1C6DC1352B66}" uniqueName="13" name="幸運rZs" queryTableFieldId="13" dataDxfId="60"/>
    <tableColumn id="14" xr3:uid="{452CB339-4FE2-47F7-A656-732A70970B40}" uniqueName="14" name="ブロックrZs" queryTableFieldId="14" dataDxfId="59"/>
    <tableColumn id="15" xr3:uid="{0FEC1179-D0F3-4B24-A9D9-B4ED98CA9CBE}" uniqueName="15" name="レシーブrZs" queryTableFieldId="15" dataDxfId="58"/>
    <tableColumn id="16" xr3:uid="{A34C5C06-2A72-40DC-807B-D2FCE31F7D5B}" uniqueName="16" name="バネrZs" queryTableFieldId="16" dataDxfId="57"/>
    <tableColumn id="17" xr3:uid="{B55216F8-F4FB-48D2-B325-0C10F8DA571D}" uniqueName="17" name="スピードrZs" queryTableFieldId="17" dataDxfId="56"/>
    <tableColumn id="18" xr3:uid="{E58BB30A-5CB4-4377-A5CB-60B2CD263E17}" uniqueName="18" name="メンタルrZs" queryTableFieldId="18" dataDxfId="55"/>
    <tableColumn id="19" xr3:uid="{A59D1038-95B6-455B-A512-CAB2EBBDCEB7}" uniqueName="19" name="TotalStatrZs" queryTableFieldId="19" dataDxfId="54"/>
    <tableColumn id="20" xr3:uid="{DC06AD1D-8EEA-476D-BDC3-8E8040AA372D}" uniqueName="20" name="AttackValrZs" queryTableFieldId="20" dataDxfId="53"/>
    <tableColumn id="21" xr3:uid="{15E3254D-A5F7-4A1F-BD2B-CD155350EB0B}" uniqueName="21" name="ServeValrZs" queryTableFieldId="21" dataDxfId="52"/>
    <tableColumn id="22" xr3:uid="{18233D9A-22AE-4248-B6BA-C86D60ABB017}" uniqueName="22" name="TossValrZs" queryTableFieldId="22" dataDxfId="51"/>
    <tableColumn id="23" xr3:uid="{94CA5826-5A09-4CDA-A06D-9B3CEB68E0B8}" uniqueName="23" name="ReceiveValrZs" queryTableFieldId="23" dataDxfId="50"/>
    <tableColumn id="24" xr3:uid="{96C4C80C-13D5-4BAE-BF25-845A2A8EFF80}" uniqueName="24" name="BlockValrZs" queryTableFieldId="24" dataDxfId="49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84C8075-E151-4A5E-BFBB-1B5683E1A581}" name="Q_rZs_Li" displayName="Q_rZs_Li" ref="A1:X27" tableType="queryTable" totalsRowShown="0">
  <autoFilter ref="A1:X27" xr:uid="{D84C8075-E151-4A5E-BFBB-1B5683E1A581}"/>
  <tableColumns count="24">
    <tableColumn id="1" xr3:uid="{791BA73E-E984-4DEF-AC53-3E1D9FEAF68F}" uniqueName="1" name="No." queryTableFieldId="1"/>
    <tableColumn id="2" xr3:uid="{DD09C54B-DABE-4F9E-8634-5C3A03AA4801}" uniqueName="2" name="服装" queryTableFieldId="2"/>
    <tableColumn id="3" xr3:uid="{A109ED49-4326-40AD-BDF3-1E21FFAB4CE6}" uniqueName="3" name="名前" queryTableFieldId="3"/>
    <tableColumn id="4" xr3:uid="{AE701E3F-67EB-4DB5-AAE9-57D9B22994A1}" uniqueName="4" name="じゃんけん" queryTableFieldId="4"/>
    <tableColumn id="5" xr3:uid="{2EB01A45-EE7E-4194-BDC1-F47899C50C08}" uniqueName="5" name="ポジション" queryTableFieldId="5"/>
    <tableColumn id="6" xr3:uid="{BF9489F1-AF9D-4E05-9E48-BD77DD9BED0D}" uniqueName="6" name="高校" queryTableFieldId="6"/>
    <tableColumn id="7" xr3:uid="{2AAF05C2-0108-4D30-AF4A-2DA46288A5A2}" uniqueName="7" name="レアリティ" queryTableFieldId="7"/>
    <tableColumn id="8" xr3:uid="{D7E20E06-56C2-4E53-9523-36FEDCAEC008}" uniqueName="8" name="よみがな" queryTableFieldId="8"/>
    <tableColumn id="9" xr3:uid="{BBC0A2BA-EBA3-4538-BCF4-6D651DEB7B55}" uniqueName="9" name="スパイクrZs" queryTableFieldId="9" dataDxfId="48"/>
    <tableColumn id="10" xr3:uid="{6655F174-620C-448A-8004-F1627751AB1B}" uniqueName="10" name="サーブrZs" queryTableFieldId="10" dataDxfId="47"/>
    <tableColumn id="11" xr3:uid="{6AF97A4E-C7AF-441F-948E-4900D5A80E60}" uniqueName="11" name="セッティングrZs" queryTableFieldId="11" dataDxfId="46"/>
    <tableColumn id="12" xr3:uid="{87E46483-1A33-43FB-9ADF-7E6B3A894CB4}" uniqueName="12" name="頭脳rZs" queryTableFieldId="12" dataDxfId="45"/>
    <tableColumn id="13" xr3:uid="{48C5E80D-DBF2-4A02-8958-ADF9E86AC27B}" uniqueName="13" name="幸運rZs" queryTableFieldId="13" dataDxfId="44"/>
    <tableColumn id="14" xr3:uid="{AAB7BD32-6437-4AA6-A2F5-37152A3E1504}" uniqueName="14" name="ブロックrZs" queryTableFieldId="14" dataDxfId="43"/>
    <tableColumn id="15" xr3:uid="{8D7C791E-CCCF-4B43-BB94-D125BA540695}" uniqueName="15" name="レシーブrZs" queryTableFieldId="15" dataDxfId="42"/>
    <tableColumn id="16" xr3:uid="{368C6E4B-73C4-44C7-9004-D09D07A51F45}" uniqueName="16" name="バネrZs" queryTableFieldId="16" dataDxfId="41"/>
    <tableColumn id="17" xr3:uid="{1DB426F6-085B-4F9A-9B37-ADF517BA2711}" uniqueName="17" name="スピードrZs" queryTableFieldId="17" dataDxfId="40"/>
    <tableColumn id="18" xr3:uid="{0155D59E-CDA3-48C7-A9AF-7920E58BF33B}" uniqueName="18" name="メンタルrZs" queryTableFieldId="18" dataDxfId="39"/>
    <tableColumn id="19" xr3:uid="{03D5273C-A4C7-444B-853F-9DB43F097F49}" uniqueName="19" name="TotalStatrZs" queryTableFieldId="19" dataDxfId="38"/>
    <tableColumn id="20" xr3:uid="{A4E68D1D-27BB-45CB-A786-9701D3467682}" uniqueName="20" name="AttackValrZs" queryTableFieldId="20" dataDxfId="37"/>
    <tableColumn id="21" xr3:uid="{2FEE5452-2863-4FDB-BA18-BED797D5078D}" uniqueName="21" name="ServeValrZs" queryTableFieldId="21" dataDxfId="36"/>
    <tableColumn id="22" xr3:uid="{5D3EA6FE-22EF-43D1-9A2B-D0D6B583AAAD}" uniqueName="22" name="TossValrZs" queryTableFieldId="22" dataDxfId="35"/>
    <tableColumn id="23" xr3:uid="{A9960CD0-CBD6-4FA7-BF96-957CFBE9EF57}" uniqueName="23" name="ReceiveValrZs" queryTableFieldId="23" dataDxfId="34"/>
    <tableColumn id="24" xr3:uid="{02321688-AC38-45F7-8454-40C68B8DACE9}" uniqueName="24" name="BlockValrZs" queryTableFieldId="24" dataDxfId="33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79" tableType="queryTable" totalsRowShown="0">
  <autoFilter ref="A1:AE279" xr:uid="{8705EBC3-8E2C-43EA-B6F5-92DC02EF7641}"/>
  <sortState xmlns:xlrd2="http://schemas.microsoft.com/office/spreadsheetml/2017/richdata2" ref="A2:AE279">
    <sortCondition ref="B1:B279"/>
  </sortState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0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Dark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84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83">
      <calculatedColumnFormula>IFERROR(Stat[[#This Row],[No.]],"")</calculatedColumnFormula>
    </tableColumn>
    <tableColumn id="2" xr3:uid="{DAF265DF-DF04-4488-ADA4-3AD75C78FC1F}" name="No.用" dataDxfId="82">
      <calculatedColumnFormula>IFERROR(Stat[[#This Row],[No用]],"")</calculatedColumnFormula>
    </tableColumn>
    <tableColumn id="3" xr3:uid="{EBE29882-D29B-4F42-92D3-18165057E6D4}" name="vlookup 用" dataDxfId="81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331" totalsRowShown="0">
  <autoFilter ref="A1:T331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619" totalsRowShown="0">
  <autoFilter ref="A1:T1619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88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807" totalsRowShown="0">
  <autoFilter ref="A1:T807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87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1117" totalsRowShown="0">
  <autoFilter ref="A1:T1117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86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1044" totalsRowShown="0">
  <autoFilter ref="A1:T1044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85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488" totalsRowShown="0">
  <autoFilter ref="A1:T488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7B05103-211B-4DF5-BE22-1AA70304B396}" name="RZS_100" displayName="RZS_100" ref="A1:W277" tableType="queryTable" totalsRowShown="0">
  <autoFilter ref="A1:W277" xr:uid="{F7B05103-211B-4DF5-BE22-1AA70304B396}"/>
  <tableColumns count="23">
    <tableColumn id="2" xr3:uid="{B86A6A68-95D7-41BD-935F-ECCE08A3A907}" uniqueName="2" name="No." queryTableFieldId="2"/>
    <tableColumn id="1" xr3:uid="{7DF02953-C260-48D7-9757-16ED77B7655E}" uniqueName="1" name="服装" queryTableFieldId="26"/>
    <tableColumn id="3" xr3:uid="{F54FE508-F55F-45B4-B9E6-76FC1032E810}" uniqueName="3" name="名前" queryTableFieldId="27"/>
    <tableColumn id="4" xr3:uid="{20A468CD-54E1-41A9-BDBF-380CDC1B6D6D}" uniqueName="4" name="じゃんけん" queryTableFieldId="28"/>
    <tableColumn id="6" xr3:uid="{76068720-1636-4800-BA2E-637085110E9A}" uniqueName="6" name="ポジション" queryTableFieldId="6"/>
    <tableColumn id="5" xr3:uid="{045A238E-24B1-4B05-9E92-156037256900}" uniqueName="5" name="高校" queryTableFieldId="29"/>
    <tableColumn id="7" xr3:uid="{2D2A7F00-E647-46A6-8738-85C3BA017249}" uniqueName="7" name="よみがな" queryTableFieldId="30"/>
    <tableColumn id="10" xr3:uid="{2995B7C8-8747-49CA-BB02-A9C71D7BBA48}" uniqueName="10" name="スパイクrZs" queryTableFieldId="10" dataDxfId="80"/>
    <tableColumn id="11" xr3:uid="{552A2BE4-5811-4040-B7F1-204319DB9A85}" uniqueName="11" name="サーブrZs" queryTableFieldId="11" dataDxfId="79"/>
    <tableColumn id="12" xr3:uid="{801614F6-9972-408E-914C-426C178AECB5}" uniqueName="12" name="セッティングrZs" queryTableFieldId="12" dataDxfId="78"/>
    <tableColumn id="13" xr3:uid="{EFACA329-5C78-423F-88CB-5F56BD04F4E1}" uniqueName="13" name="頭脳rZs" queryTableFieldId="13" dataDxfId="77"/>
    <tableColumn id="14" xr3:uid="{41623ABE-6AD7-40B2-97C8-CF18D89C618B}" uniqueName="14" name="幸運rZs" queryTableFieldId="14" dataDxfId="76"/>
    <tableColumn id="15" xr3:uid="{75FD34C8-E3FA-4870-982F-D2B81A6C35DE}" uniqueName="15" name="ブロックrZs" queryTableFieldId="15" dataDxfId="75"/>
    <tableColumn id="16" xr3:uid="{4F20706A-E13E-4D57-898E-4F94DB73AFB7}" uniqueName="16" name="レシーブrZs" queryTableFieldId="16" dataDxfId="74"/>
    <tableColumn id="17" xr3:uid="{A99C5284-A23B-4B96-93AB-7931C9973171}" uniqueName="17" name="バネrZs" queryTableFieldId="17" dataDxfId="73"/>
    <tableColumn id="18" xr3:uid="{64310DBA-CF9A-4E86-B5FC-8FE9B5D8E645}" uniqueName="18" name="スピードrZs" queryTableFieldId="18" dataDxfId="72"/>
    <tableColumn id="19" xr3:uid="{7D44855C-D72F-4604-BBF9-055ED4E10699}" uniqueName="19" name="メンタルrZs" queryTableFieldId="19" dataDxfId="71"/>
    <tableColumn id="20" xr3:uid="{25534468-7D21-4A98-8045-94A0367B4F77}" uniqueName="20" name="TotalStatrZs" queryTableFieldId="20" dataDxfId="70"/>
    <tableColumn id="21" xr3:uid="{86B2FC04-6230-49F5-8884-EF3A056DE032}" uniqueName="21" name="AttackValrZs" queryTableFieldId="21" dataDxfId="69"/>
    <tableColumn id="22" xr3:uid="{E27F33E8-6F26-4EAA-93A2-FE45A98207DC}" uniqueName="22" name="ServeValrZs" queryTableFieldId="22" dataDxfId="68"/>
    <tableColumn id="23" xr3:uid="{19CD416A-161B-4739-B937-74B697AB1BC2}" uniqueName="23" name="TossValrZs" queryTableFieldId="23" dataDxfId="67"/>
    <tableColumn id="24" xr3:uid="{6F01C006-9993-4BC6-8B55-619017F61B37}" uniqueName="24" name="ReceiveValrZs" queryTableFieldId="24" dataDxfId="66"/>
    <tableColumn id="25" xr3:uid="{0B0AEBC6-84A0-482F-AB22-B069AF217DE9}" uniqueName="25" name="BlockValrZs" queryTableFieldId="25" dataDxfId="65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43A8BD5-1129-4607-9D9C-D2F098BFC04B}" name="Q_rZs_WS" displayName="Q_rZs_WS" ref="A1:X119" tableType="queryTable" totalsRowShown="0">
  <autoFilter ref="A1:X119" xr:uid="{D43A8BD5-1129-4607-9D9C-D2F098BFC04B}"/>
  <tableColumns count="24">
    <tableColumn id="2" xr3:uid="{CDE432D9-1A7C-4408-AB72-130FD572E983}" uniqueName="2" name="No." queryTableFieldId="2"/>
    <tableColumn id="3" xr3:uid="{C5FB5862-B4F2-453C-AD27-4B3A15AA39F1}" uniqueName="3" name="服装" queryTableFieldId="3"/>
    <tableColumn id="4" xr3:uid="{1B5D2473-76A6-476D-9937-3B0C0117BBF9}" uniqueName="4" name="名前" queryTableFieldId="4"/>
    <tableColumn id="5" xr3:uid="{3A2971C0-1874-438E-AB54-88904C51C250}" uniqueName="5" name="じゃんけん" queryTableFieldId="5"/>
    <tableColumn id="6" xr3:uid="{21128240-B80E-451C-A188-07C09DAB813E}" uniqueName="6" name="ポジション" queryTableFieldId="6"/>
    <tableColumn id="7" xr3:uid="{F8993DE7-E6C5-4C13-9491-32C568F4D9CB}" uniqueName="7" name="高校" queryTableFieldId="7"/>
    <tableColumn id="8" xr3:uid="{DF694750-8D31-41B4-92AB-0E35503CEA58}" uniqueName="8" name="レアリティ" queryTableFieldId="8"/>
    <tableColumn id="27" xr3:uid="{CB4B4A8F-F6FA-4260-AA1D-EF6934248551}" uniqueName="27" name="よみがな" queryTableFieldId="27"/>
    <tableColumn id="1" xr3:uid="{09DB3C39-33DD-458F-B9C1-ECAF90E6F66E}" uniqueName="1" name="スパイクrZs" queryTableFieldId="28" dataDxfId="32"/>
    <tableColumn id="9" xr3:uid="{C600AB04-6274-4ABC-8880-A18416EBD88F}" uniqueName="9" name="サーブrZs" queryTableFieldId="29" dataDxfId="31"/>
    <tableColumn id="10" xr3:uid="{EA13BF51-7436-4EF3-B418-E7E9FDF45E2E}" uniqueName="10" name="セッティングrZs" queryTableFieldId="30" dataDxfId="30"/>
    <tableColumn id="11" xr3:uid="{DB6E6747-C1D6-4C5C-B45E-54E12064775A}" uniqueName="11" name="頭脳rZs" queryTableFieldId="31" dataDxfId="29"/>
    <tableColumn id="12" xr3:uid="{EA64A3E1-F78C-4E12-9D03-EEA756FB4681}" uniqueName="12" name="幸運rZs" queryTableFieldId="32" dataDxfId="28"/>
    <tableColumn id="13" xr3:uid="{9EDAEB21-71FA-4BCD-BB82-0A7093BDEAA9}" uniqueName="13" name="ブロックrZs" queryTableFieldId="33" dataDxfId="27"/>
    <tableColumn id="14" xr3:uid="{C9E74968-B877-4BEA-A310-CF8619DD21E5}" uniqueName="14" name="レシーブrZs" queryTableFieldId="34" dataDxfId="26"/>
    <tableColumn id="15" xr3:uid="{1109C735-8BB4-4A0F-ACB4-E25320A80FC6}" uniqueName="15" name="バネrZs" queryTableFieldId="35" dataDxfId="25"/>
    <tableColumn id="16" xr3:uid="{469A242C-2EFA-474D-A901-AD5D83F13CA5}" uniqueName="16" name="スピードrZs" queryTableFieldId="36" dataDxfId="24"/>
    <tableColumn id="17" xr3:uid="{3A0847BE-0D8B-422D-9A4F-A95E3D5C671A}" uniqueName="17" name="メンタルrZs" queryTableFieldId="37" dataDxfId="23"/>
    <tableColumn id="18" xr3:uid="{F7765D39-DBA5-42A1-A572-AF2E04147377}" uniqueName="18" name="TotalStatrZs" queryTableFieldId="38" dataDxfId="22"/>
    <tableColumn id="19" xr3:uid="{29A2CF3F-4E5B-490F-94C4-B32C481FD4E9}" uniqueName="19" name="AttackValrZs" queryTableFieldId="39" dataDxfId="21"/>
    <tableColumn id="20" xr3:uid="{330BD8B8-1AEA-42A6-9290-EDABDC17F839}" uniqueName="20" name="ServeValrZs" queryTableFieldId="40" dataDxfId="20"/>
    <tableColumn id="21" xr3:uid="{71DD5097-FE43-4D8A-8BFC-ED636D564B82}" uniqueName="21" name="TossValrZs" queryTableFieldId="41" dataDxfId="19"/>
    <tableColumn id="22" xr3:uid="{8BCB92D2-7D7D-4861-923A-CFBB4FF182D0}" uniqueName="22" name="ReceiveValrZs" queryTableFieldId="42" dataDxfId="18"/>
    <tableColumn id="23" xr3:uid="{E7B1AAC2-2F38-4A9E-B77B-F22F78D16809}" uniqueName="23" name="BlockValrZs" queryTableFieldId="4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279"/>
  <sheetViews>
    <sheetView tabSelected="1" workbookViewId="0">
      <pane ySplit="1" topLeftCell="A194" activePane="bottomLeft" state="frozen"/>
      <selection pane="bottomLeft" activeCell="A232" activeCellId="1" sqref="A211:XFD211 A232:XFD232"/>
    </sheetView>
  </sheetViews>
  <sheetFormatPr defaultColWidth="12.77734375" defaultRowHeight="16.05" customHeight="1" x14ac:dyDescent="0.35"/>
  <cols>
    <col min="1" max="1" width="5.77734375" customWidth="1"/>
    <col min="2" max="2" width="9.88671875" style="1" bestFit="1" customWidth="1"/>
    <col min="3" max="3" width="13.109375" style="1" bestFit="1" customWidth="1"/>
    <col min="4" max="4" width="11" bestFit="1" customWidth="1"/>
    <col min="5" max="5" width="11" style="1" bestFit="1" customWidth="1"/>
    <col min="6" max="6" width="7.44140625" style="1" bestFit="1" customWidth="1"/>
    <col min="7" max="7" width="10.2187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4" customWidth="1"/>
    <col min="23" max="23" width="10.77734375" style="3" customWidth="1"/>
    <col min="24" max="24" width="27.21875" style="5" bestFit="1" customWidth="1"/>
    <col min="25" max="25" width="15.77734375" style="5" bestFit="1" customWidth="1"/>
    <col min="26" max="16384" width="12.77734375" style="1"/>
  </cols>
  <sheetData>
    <row r="1" spans="1:25" s="2" customFormat="1" ht="16.05" customHeight="1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6.05" customHeight="1" x14ac:dyDescent="0.35">
      <c r="A2" s="1">
        <f t="shared" ref="A2:A58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6.05" customHeight="1" x14ac:dyDescent="0.3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106" si="1">SUM(L3:O3)</f>
        <v>459</v>
      </c>
      <c r="W3" s="8">
        <f t="shared" ref="W3:W106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6.05" customHeight="1" x14ac:dyDescent="0.3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6.05" customHeight="1" x14ac:dyDescent="0.35">
      <c r="A5" s="1">
        <f>ROW()-1</f>
        <v>4</v>
      </c>
      <c r="B5" s="1" t="s">
        <v>839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6.05" customHeight="1" x14ac:dyDescent="0.35">
      <c r="A6" s="1">
        <f>ROW()-1</f>
        <v>5</v>
      </c>
      <c r="B6" s="1" t="s">
        <v>1010</v>
      </c>
      <c r="C6" s="1" t="s">
        <v>973</v>
      </c>
      <c r="D6" s="1" t="s">
        <v>77</v>
      </c>
      <c r="E6" s="1" t="s">
        <v>82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76</v>
      </c>
      <c r="L6" s="1">
        <v>121</v>
      </c>
      <c r="M6" s="1">
        <v>113</v>
      </c>
      <c r="N6" s="1">
        <v>114</v>
      </c>
      <c r="O6" s="1">
        <v>115</v>
      </c>
      <c r="P6" s="1">
        <v>97</v>
      </c>
      <c r="Q6" s="1">
        <v>128</v>
      </c>
      <c r="R6" s="1">
        <v>114</v>
      </c>
      <c r="S6" s="1">
        <v>134</v>
      </c>
      <c r="T6" s="1">
        <v>131</v>
      </c>
      <c r="U6" s="1">
        <v>26</v>
      </c>
      <c r="V6" s="4">
        <f>SUM(L6:O6)</f>
        <v>463</v>
      </c>
      <c r="W6" s="8">
        <f>SUM(Q6:T6)</f>
        <v>507</v>
      </c>
      <c r="X6" s="5" t="str">
        <f>Stat[[#This Row],[服装]]&amp;Stat[[#This Row],[名前]]&amp;Stat[[#This Row],[レアリティ]]</f>
        <v>王冠日向翔陽ICONIC</v>
      </c>
      <c r="Y6" s="5" t="s">
        <v>290</v>
      </c>
    </row>
    <row r="7" spans="1:25" ht="16.05" customHeight="1" x14ac:dyDescent="0.35">
      <c r="A7" s="1">
        <f>ROW()-1</f>
        <v>6</v>
      </c>
      <c r="B7" s="1" t="s">
        <v>1169</v>
      </c>
      <c r="C7" s="1" t="s">
        <v>973</v>
      </c>
      <c r="D7" s="1" t="s">
        <v>73</v>
      </c>
      <c r="E7" s="1" t="s">
        <v>82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76</v>
      </c>
      <c r="L7" s="1">
        <v>120</v>
      </c>
      <c r="M7" s="1">
        <v>113</v>
      </c>
      <c r="N7" s="1">
        <v>114</v>
      </c>
      <c r="O7" s="1">
        <v>115</v>
      </c>
      <c r="P7" s="1">
        <v>97</v>
      </c>
      <c r="Q7" s="1">
        <v>128</v>
      </c>
      <c r="R7" s="1">
        <v>116</v>
      </c>
      <c r="S7" s="1">
        <v>133</v>
      </c>
      <c r="T7" s="1">
        <v>132</v>
      </c>
      <c r="U7" s="1">
        <v>26</v>
      </c>
      <c r="V7" s="4">
        <f>SUM(L7:O7)</f>
        <v>462</v>
      </c>
      <c r="W7" s="8">
        <f>SUM(Q7:T7)</f>
        <v>509</v>
      </c>
      <c r="X7" s="5" t="str">
        <f>Stat[[#This Row],[服装]]&amp;Stat[[#This Row],[名前]]&amp;Stat[[#This Row],[レアリティ]]</f>
        <v>ジャージ日向翔陽ICONIC</v>
      </c>
      <c r="Y7" s="5" t="s">
        <v>290</v>
      </c>
    </row>
    <row r="8" spans="1:25" ht="16.05" customHeight="1" x14ac:dyDescent="0.35">
      <c r="A8" s="1">
        <f t="shared" si="0"/>
        <v>7</v>
      </c>
      <c r="B8" s="1" t="s">
        <v>108</v>
      </c>
      <c r="C8" s="1" t="s">
        <v>138</v>
      </c>
      <c r="D8" s="1" t="s">
        <v>77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78</v>
      </c>
      <c r="L8" s="1">
        <v>123</v>
      </c>
      <c r="M8" s="1">
        <v>123</v>
      </c>
      <c r="N8" s="1">
        <v>129</v>
      </c>
      <c r="O8" s="1">
        <v>123</v>
      </c>
      <c r="P8" s="1">
        <v>101</v>
      </c>
      <c r="Q8" s="1">
        <v>115</v>
      </c>
      <c r="R8" s="1">
        <v>120</v>
      </c>
      <c r="S8" s="1">
        <v>115</v>
      </c>
      <c r="T8" s="1">
        <v>115</v>
      </c>
      <c r="U8" s="1">
        <v>31</v>
      </c>
      <c r="V8" s="4">
        <f t="shared" si="1"/>
        <v>498</v>
      </c>
      <c r="W8" s="8">
        <f t="shared" si="2"/>
        <v>465</v>
      </c>
      <c r="X8" s="5" t="str">
        <f>Stat[[#This Row],[服装]]&amp;Stat[[#This Row],[名前]]&amp;Stat[[#This Row],[レアリティ]]</f>
        <v>ユニフォーム影山飛雄ICONIC</v>
      </c>
      <c r="Y8" s="5" t="s">
        <v>291</v>
      </c>
    </row>
    <row r="9" spans="1:25" ht="16.05" customHeight="1" x14ac:dyDescent="0.35">
      <c r="A9" s="1">
        <f t="shared" si="0"/>
        <v>8</v>
      </c>
      <c r="B9" s="1" t="s">
        <v>149</v>
      </c>
      <c r="C9" s="1" t="s">
        <v>138</v>
      </c>
      <c r="D9" s="1" t="s">
        <v>77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79</v>
      </c>
      <c r="L9" s="1">
        <v>124</v>
      </c>
      <c r="M9" s="1">
        <v>126</v>
      </c>
      <c r="N9" s="1">
        <v>132</v>
      </c>
      <c r="O9" s="1">
        <v>126</v>
      </c>
      <c r="P9" s="1">
        <v>101</v>
      </c>
      <c r="Q9" s="1">
        <v>116</v>
      </c>
      <c r="R9" s="1">
        <v>121</v>
      </c>
      <c r="S9" s="1">
        <v>116</v>
      </c>
      <c r="T9" s="1">
        <v>116</v>
      </c>
      <c r="U9" s="1">
        <v>31</v>
      </c>
      <c r="V9" s="4">
        <f t="shared" si="1"/>
        <v>508</v>
      </c>
      <c r="W9" s="8">
        <f t="shared" si="2"/>
        <v>469</v>
      </c>
      <c r="X9" s="5" t="str">
        <f>Stat[[#This Row],[服装]]&amp;Stat[[#This Row],[名前]]&amp;Stat[[#This Row],[レアリティ]]</f>
        <v>制服影山飛雄ICONIC</v>
      </c>
      <c r="Y9" s="5" t="s">
        <v>291</v>
      </c>
    </row>
    <row r="10" spans="1:25" ht="16.05" customHeight="1" x14ac:dyDescent="0.35">
      <c r="A10" s="1">
        <f t="shared" si="0"/>
        <v>9</v>
      </c>
      <c r="B10" s="1" t="s">
        <v>150</v>
      </c>
      <c r="C10" s="1" t="s">
        <v>138</v>
      </c>
      <c r="D10" s="1" t="s">
        <v>73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79</v>
      </c>
      <c r="L10" s="1">
        <v>122</v>
      </c>
      <c r="M10" s="1">
        <v>128</v>
      </c>
      <c r="N10" s="1">
        <v>132</v>
      </c>
      <c r="O10" s="1">
        <v>128</v>
      </c>
      <c r="P10" s="1">
        <v>101</v>
      </c>
      <c r="Q10" s="1">
        <v>114</v>
      </c>
      <c r="R10" s="1">
        <v>123</v>
      </c>
      <c r="S10" s="1">
        <v>114</v>
      </c>
      <c r="T10" s="1">
        <v>116</v>
      </c>
      <c r="U10" s="1">
        <v>31</v>
      </c>
      <c r="V10" s="4">
        <f t="shared" si="1"/>
        <v>510</v>
      </c>
      <c r="W10" s="8">
        <f t="shared" si="2"/>
        <v>467</v>
      </c>
      <c r="X10" s="5" t="str">
        <f>Stat[[#This Row],[服装]]&amp;Stat[[#This Row],[名前]]&amp;Stat[[#This Row],[レアリティ]]</f>
        <v>夏祭り影山飛雄ICONIC</v>
      </c>
      <c r="Y10" s="5" t="s">
        <v>291</v>
      </c>
    </row>
    <row r="11" spans="1:25" ht="16.05" customHeight="1" x14ac:dyDescent="0.35">
      <c r="A11" s="1">
        <f>ROW()-1</f>
        <v>10</v>
      </c>
      <c r="B11" s="1" t="s">
        <v>782</v>
      </c>
      <c r="C11" s="1" t="s">
        <v>138</v>
      </c>
      <c r="D11" s="1" t="s">
        <v>90</v>
      </c>
      <c r="E11" s="1" t="s">
        <v>74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80</v>
      </c>
      <c r="L11" s="1">
        <v>125</v>
      </c>
      <c r="M11" s="1">
        <v>128</v>
      </c>
      <c r="N11" s="1">
        <v>135</v>
      </c>
      <c r="O11" s="1">
        <v>128</v>
      </c>
      <c r="P11" s="1">
        <v>101</v>
      </c>
      <c r="Q11" s="1">
        <v>117</v>
      </c>
      <c r="R11" s="1">
        <v>121</v>
      </c>
      <c r="S11" s="1">
        <v>117</v>
      </c>
      <c r="T11" s="1">
        <v>116</v>
      </c>
      <c r="U11" s="1">
        <v>31</v>
      </c>
      <c r="V11" s="4">
        <f t="shared" si="1"/>
        <v>516</v>
      </c>
      <c r="W11" s="8">
        <f t="shared" si="2"/>
        <v>471</v>
      </c>
      <c r="X11" s="5" t="str">
        <f>Stat[[#This Row],[服装]]&amp;Stat[[#This Row],[名前]]&amp;Stat[[#This Row],[レアリティ]]</f>
        <v>Xmas影山飛雄ICONIC</v>
      </c>
      <c r="Y11" s="5" t="s">
        <v>291</v>
      </c>
    </row>
    <row r="12" spans="1:25" ht="16.05" customHeight="1" x14ac:dyDescent="0.35">
      <c r="A12" s="1">
        <f>ROW()-1</f>
        <v>11</v>
      </c>
      <c r="B12" s="1" t="s">
        <v>839</v>
      </c>
      <c r="C12" s="1" t="s">
        <v>138</v>
      </c>
      <c r="D12" s="1" t="s">
        <v>77</v>
      </c>
      <c r="E12" s="1" t="s">
        <v>74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80</v>
      </c>
      <c r="L12" s="1">
        <v>127</v>
      </c>
      <c r="M12" s="1">
        <v>127</v>
      </c>
      <c r="N12" s="1">
        <v>134</v>
      </c>
      <c r="O12" s="1">
        <v>127</v>
      </c>
      <c r="P12" s="1">
        <v>101</v>
      </c>
      <c r="Q12" s="1">
        <v>118</v>
      </c>
      <c r="R12" s="1">
        <v>121</v>
      </c>
      <c r="S12" s="1">
        <v>117</v>
      </c>
      <c r="T12" s="1">
        <v>116</v>
      </c>
      <c r="U12" s="1">
        <v>31</v>
      </c>
      <c r="V12" s="4">
        <f>SUM(L12:O12)</f>
        <v>515</v>
      </c>
      <c r="W12" s="8">
        <f>SUM(Q12:T12)</f>
        <v>472</v>
      </c>
      <c r="X12" s="5" t="str">
        <f>Stat[[#This Row],[服装]]&amp;Stat[[#This Row],[名前]]&amp;Stat[[#This Row],[レアリティ]]</f>
        <v>1周年影山飛雄ICONIC</v>
      </c>
      <c r="Y12" s="5" t="s">
        <v>291</v>
      </c>
    </row>
    <row r="13" spans="1:25" ht="16.05" customHeight="1" x14ac:dyDescent="0.35">
      <c r="A13" s="1">
        <f>ROW()-1</f>
        <v>12</v>
      </c>
      <c r="B13" s="1" t="s">
        <v>1010</v>
      </c>
      <c r="C13" s="1" t="s">
        <v>138</v>
      </c>
      <c r="D13" s="1" t="s">
        <v>73</v>
      </c>
      <c r="E13" s="1" t="s">
        <v>74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80</v>
      </c>
      <c r="L13" s="1">
        <v>125</v>
      </c>
      <c r="M13" s="1">
        <v>129</v>
      </c>
      <c r="N13" s="1">
        <v>133</v>
      </c>
      <c r="O13" s="1">
        <v>126</v>
      </c>
      <c r="P13" s="1">
        <v>101</v>
      </c>
      <c r="Q13" s="1">
        <v>116</v>
      </c>
      <c r="R13" s="1">
        <v>124</v>
      </c>
      <c r="S13" s="1">
        <v>117</v>
      </c>
      <c r="T13" s="1">
        <v>118</v>
      </c>
      <c r="U13" s="1">
        <v>31</v>
      </c>
      <c r="V13" s="4">
        <f>SUM(L13:O13)</f>
        <v>513</v>
      </c>
      <c r="W13" s="8">
        <f>SUM(Q13:T13)</f>
        <v>475</v>
      </c>
      <c r="X13" s="5" t="str">
        <f>Stat[[#This Row],[服装]]&amp;Stat[[#This Row],[名前]]&amp;Stat[[#This Row],[レアリティ]]</f>
        <v>王冠影山飛雄ICONIC</v>
      </c>
      <c r="Y13" s="5" t="s">
        <v>291</v>
      </c>
    </row>
    <row r="14" spans="1:25" ht="16.05" customHeight="1" x14ac:dyDescent="0.35">
      <c r="A14" s="1">
        <f>ROW()-1</f>
        <v>13</v>
      </c>
      <c r="B14" s="1" t="s">
        <v>1169</v>
      </c>
      <c r="C14" s="1" t="s">
        <v>138</v>
      </c>
      <c r="D14" s="1" t="s">
        <v>90</v>
      </c>
      <c r="E14" s="1" t="s">
        <v>74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81</v>
      </c>
      <c r="L14" s="1">
        <v>126</v>
      </c>
      <c r="M14" s="1">
        <v>130</v>
      </c>
      <c r="N14" s="1">
        <v>137</v>
      </c>
      <c r="O14" s="1">
        <v>129</v>
      </c>
      <c r="P14" s="1">
        <v>101</v>
      </c>
      <c r="Q14" s="1">
        <v>118</v>
      </c>
      <c r="R14" s="1">
        <v>122</v>
      </c>
      <c r="S14" s="1">
        <v>118</v>
      </c>
      <c r="T14" s="1">
        <v>117</v>
      </c>
      <c r="U14" s="1">
        <v>31</v>
      </c>
      <c r="V14" s="4">
        <f>SUM(L14:O14)</f>
        <v>522</v>
      </c>
      <c r="W14" s="8">
        <f>SUM(Q14:T14)</f>
        <v>475</v>
      </c>
      <c r="X14" s="5" t="str">
        <f>Stat[[#This Row],[服装]]&amp;Stat[[#This Row],[名前]]&amp;Stat[[#This Row],[レアリティ]]</f>
        <v>ジャージ影山飛雄ICONIC</v>
      </c>
      <c r="Y14" s="5" t="s">
        <v>291</v>
      </c>
    </row>
    <row r="15" spans="1:25" ht="16.05" customHeight="1" x14ac:dyDescent="0.35">
      <c r="A15" s="1">
        <f t="shared" si="0"/>
        <v>14</v>
      </c>
      <c r="B15" s="1" t="s">
        <v>108</v>
      </c>
      <c r="C15" s="1" t="s">
        <v>139</v>
      </c>
      <c r="D15" s="1" t="s">
        <v>77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75</v>
      </c>
      <c r="L15" s="1">
        <v>116</v>
      </c>
      <c r="M15" s="1">
        <v>112</v>
      </c>
      <c r="N15" s="1">
        <v>112</v>
      </c>
      <c r="O15" s="1">
        <v>126</v>
      </c>
      <c r="P15" s="1">
        <v>97</v>
      </c>
      <c r="Q15" s="1">
        <v>127</v>
      </c>
      <c r="R15" s="1">
        <v>114</v>
      </c>
      <c r="S15" s="1">
        <v>116</v>
      </c>
      <c r="T15" s="1">
        <v>115</v>
      </c>
      <c r="U15" s="1">
        <v>36</v>
      </c>
      <c r="V15" s="4">
        <f t="shared" si="1"/>
        <v>466</v>
      </c>
      <c r="W15" s="8">
        <f t="shared" si="2"/>
        <v>472</v>
      </c>
      <c r="X15" s="5" t="str">
        <f>Stat[[#This Row],[服装]]&amp;Stat[[#This Row],[名前]]&amp;Stat[[#This Row],[レアリティ]]</f>
        <v>ユニフォーム月島蛍ICONIC</v>
      </c>
      <c r="Y15" s="5" t="s">
        <v>292</v>
      </c>
    </row>
    <row r="16" spans="1:25" ht="16.05" customHeight="1" x14ac:dyDescent="0.35">
      <c r="A16" s="1">
        <f t="shared" si="0"/>
        <v>15</v>
      </c>
      <c r="B16" s="1" t="s">
        <v>116</v>
      </c>
      <c r="C16" s="1" t="s">
        <v>139</v>
      </c>
      <c r="D16" s="1" t="s">
        <v>73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76</v>
      </c>
      <c r="L16" s="1">
        <v>119</v>
      </c>
      <c r="M16" s="1">
        <v>113</v>
      </c>
      <c r="N16" s="1">
        <v>113</v>
      </c>
      <c r="O16" s="1">
        <v>127</v>
      </c>
      <c r="P16" s="1">
        <v>97</v>
      </c>
      <c r="Q16" s="1">
        <v>130</v>
      </c>
      <c r="R16" s="1">
        <v>115</v>
      </c>
      <c r="S16" s="1">
        <v>119</v>
      </c>
      <c r="T16" s="1">
        <v>116</v>
      </c>
      <c r="U16" s="1">
        <v>36</v>
      </c>
      <c r="V16" s="4">
        <f t="shared" si="1"/>
        <v>472</v>
      </c>
      <c r="W16" s="8">
        <f t="shared" si="2"/>
        <v>480</v>
      </c>
      <c r="X16" s="5" t="str">
        <f>Stat[[#This Row],[服装]]&amp;Stat[[#This Row],[名前]]&amp;Stat[[#This Row],[レアリティ]]</f>
        <v>水着月島蛍ICONIC</v>
      </c>
      <c r="Y16" s="5" t="s">
        <v>292</v>
      </c>
    </row>
    <row r="17" spans="1:25" ht="16.05" customHeight="1" x14ac:dyDescent="0.35">
      <c r="A17" s="1">
        <f t="shared" si="0"/>
        <v>16</v>
      </c>
      <c r="B17" s="1" t="s">
        <v>700</v>
      </c>
      <c r="C17" s="1" t="s">
        <v>139</v>
      </c>
      <c r="D17" s="1" t="s">
        <v>90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76</v>
      </c>
      <c r="L17" s="1">
        <v>122</v>
      </c>
      <c r="M17" s="1">
        <v>115</v>
      </c>
      <c r="N17" s="1">
        <v>113</v>
      </c>
      <c r="O17" s="1">
        <v>128</v>
      </c>
      <c r="P17" s="1">
        <v>97</v>
      </c>
      <c r="Q17" s="1">
        <v>128</v>
      </c>
      <c r="R17" s="1">
        <v>113</v>
      </c>
      <c r="S17" s="1">
        <v>118</v>
      </c>
      <c r="T17" s="1">
        <v>115</v>
      </c>
      <c r="U17" s="1">
        <v>36</v>
      </c>
      <c r="V17" s="4">
        <f t="shared" si="1"/>
        <v>478</v>
      </c>
      <c r="W17" s="8">
        <f t="shared" si="2"/>
        <v>474</v>
      </c>
      <c r="X17" s="5" t="str">
        <f>Stat[[#This Row],[服装]]&amp;Stat[[#This Row],[名前]]&amp;Stat[[#This Row],[レアリティ]]</f>
        <v>職業体験月島蛍ICONIC</v>
      </c>
      <c r="Y17" s="5" t="s">
        <v>292</v>
      </c>
    </row>
    <row r="18" spans="1:25" ht="16.05" customHeight="1" x14ac:dyDescent="0.35">
      <c r="A18" s="1">
        <f>ROW()-1</f>
        <v>17</v>
      </c>
      <c r="B18" s="1" t="s">
        <v>839</v>
      </c>
      <c r="C18" s="1" t="s">
        <v>139</v>
      </c>
      <c r="D18" s="1" t="s">
        <v>90</v>
      </c>
      <c r="E18" s="1" t="s">
        <v>82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76</v>
      </c>
      <c r="L18" s="1">
        <v>121</v>
      </c>
      <c r="M18" s="1">
        <v>111</v>
      </c>
      <c r="N18" s="1">
        <v>113</v>
      </c>
      <c r="O18" s="1">
        <v>125</v>
      </c>
      <c r="P18" s="1">
        <v>97</v>
      </c>
      <c r="Q18" s="1">
        <v>133</v>
      </c>
      <c r="R18" s="1">
        <v>112</v>
      </c>
      <c r="S18" s="1">
        <v>122</v>
      </c>
      <c r="T18" s="1">
        <v>116</v>
      </c>
      <c r="U18" s="1">
        <v>36</v>
      </c>
      <c r="V18" s="4">
        <f>SUM(L18:O18)</f>
        <v>470</v>
      </c>
      <c r="W18" s="8">
        <f>SUM(Q18:T18)</f>
        <v>483</v>
      </c>
      <c r="X18" s="5" t="str">
        <f>Stat[[#This Row],[服装]]&amp;Stat[[#This Row],[名前]]&amp;Stat[[#This Row],[レアリティ]]</f>
        <v>1周年月島蛍ICONIC</v>
      </c>
      <c r="Y18" s="5" t="s">
        <v>292</v>
      </c>
    </row>
    <row r="19" spans="1:25" ht="16.05" customHeight="1" x14ac:dyDescent="0.35">
      <c r="A19" s="1">
        <f>ROW()-1</f>
        <v>18</v>
      </c>
      <c r="B19" s="1" t="s">
        <v>1006</v>
      </c>
      <c r="C19" s="1" t="s">
        <v>139</v>
      </c>
      <c r="D19" s="1" t="s">
        <v>73</v>
      </c>
      <c r="E19" s="1" t="s">
        <v>82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77</v>
      </c>
      <c r="L19" s="1">
        <v>121</v>
      </c>
      <c r="M19" s="1">
        <v>113</v>
      </c>
      <c r="N19" s="1">
        <v>114</v>
      </c>
      <c r="O19" s="1">
        <v>127</v>
      </c>
      <c r="P19" s="1">
        <v>97</v>
      </c>
      <c r="Q19" s="1">
        <v>133</v>
      </c>
      <c r="R19" s="1">
        <v>116</v>
      </c>
      <c r="S19" s="1">
        <v>121</v>
      </c>
      <c r="T19" s="1">
        <v>117</v>
      </c>
      <c r="U19" s="1">
        <v>36</v>
      </c>
      <c r="V19" s="4">
        <f>SUM(L19:O19)</f>
        <v>475</v>
      </c>
      <c r="W19" s="8">
        <f>SUM(Q19:T19)</f>
        <v>487</v>
      </c>
      <c r="X19" s="5" t="str">
        <f>Stat[[#This Row],[服装]]&amp;Stat[[#This Row],[名前]]&amp;Stat[[#This Row],[レアリティ]]</f>
        <v>花火月島蛍ICONIC</v>
      </c>
      <c r="Y19" s="5" t="s">
        <v>292</v>
      </c>
    </row>
    <row r="20" spans="1:25" ht="16.05" customHeight="1" x14ac:dyDescent="0.35">
      <c r="A20" s="1">
        <f t="shared" si="0"/>
        <v>19</v>
      </c>
      <c r="B20" s="1" t="s">
        <v>108</v>
      </c>
      <c r="C20" s="1" t="s">
        <v>140</v>
      </c>
      <c r="D20" s="1" t="s">
        <v>90</v>
      </c>
      <c r="E20" s="1" t="s">
        <v>82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73</v>
      </c>
      <c r="L20" s="1">
        <v>114</v>
      </c>
      <c r="M20" s="1">
        <v>123</v>
      </c>
      <c r="N20" s="1">
        <v>118</v>
      </c>
      <c r="O20" s="1">
        <v>120</v>
      </c>
      <c r="P20" s="1">
        <v>97</v>
      </c>
      <c r="Q20" s="1">
        <v>118</v>
      </c>
      <c r="R20" s="1">
        <v>118</v>
      </c>
      <c r="S20" s="1">
        <v>114</v>
      </c>
      <c r="T20" s="1">
        <v>119</v>
      </c>
      <c r="U20" s="1">
        <v>31</v>
      </c>
      <c r="V20" s="4">
        <f>SUM(L20:O20)</f>
        <v>475</v>
      </c>
      <c r="W20" s="8">
        <f t="shared" si="2"/>
        <v>469</v>
      </c>
      <c r="X20" s="5" t="str">
        <f>Stat[[#This Row],[服装]]&amp;Stat[[#This Row],[名前]]&amp;Stat[[#This Row],[レアリティ]]</f>
        <v>ユニフォーム山口忠ICONIC</v>
      </c>
      <c r="Y20" s="5" t="s">
        <v>293</v>
      </c>
    </row>
    <row r="21" spans="1:25" ht="16.05" customHeight="1" x14ac:dyDescent="0.35">
      <c r="A21" s="1">
        <f t="shared" si="0"/>
        <v>20</v>
      </c>
      <c r="B21" s="1" t="s">
        <v>116</v>
      </c>
      <c r="C21" s="1" t="s">
        <v>140</v>
      </c>
      <c r="D21" s="1" t="s">
        <v>77</v>
      </c>
      <c r="E21" s="1" t="s">
        <v>82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74</v>
      </c>
      <c r="L21" s="1">
        <v>115</v>
      </c>
      <c r="M21" s="1">
        <v>126</v>
      </c>
      <c r="N21" s="1">
        <v>119</v>
      </c>
      <c r="O21" s="1">
        <v>123</v>
      </c>
      <c r="P21" s="1">
        <v>97</v>
      </c>
      <c r="Q21" s="1">
        <v>121</v>
      </c>
      <c r="R21" s="1">
        <v>119</v>
      </c>
      <c r="S21" s="1">
        <v>115</v>
      </c>
      <c r="T21" s="1">
        <v>120</v>
      </c>
      <c r="U21" s="1">
        <v>31</v>
      </c>
      <c r="V21" s="4">
        <f t="shared" si="1"/>
        <v>483</v>
      </c>
      <c r="W21" s="8">
        <f t="shared" si="2"/>
        <v>475</v>
      </c>
      <c r="X21" s="5" t="str">
        <f>Stat[[#This Row],[服装]]&amp;Stat[[#This Row],[名前]]&amp;Stat[[#This Row],[レアリティ]]</f>
        <v>水着山口忠ICONIC</v>
      </c>
      <c r="Y21" s="5" t="s">
        <v>293</v>
      </c>
    </row>
    <row r="22" spans="1:25" ht="16.05" customHeight="1" x14ac:dyDescent="0.35">
      <c r="A22" s="1">
        <f>ROW()-1</f>
        <v>21</v>
      </c>
      <c r="B22" s="1" t="s">
        <v>812</v>
      </c>
      <c r="C22" s="1" t="s">
        <v>140</v>
      </c>
      <c r="D22" s="1" t="s">
        <v>73</v>
      </c>
      <c r="E22" s="1" t="s">
        <v>82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74</v>
      </c>
      <c r="L22" s="1">
        <v>113</v>
      </c>
      <c r="M22" s="1">
        <v>128</v>
      </c>
      <c r="N22" s="1">
        <v>116</v>
      </c>
      <c r="O22" s="1">
        <v>125</v>
      </c>
      <c r="P22" s="1">
        <v>97</v>
      </c>
      <c r="Q22" s="1">
        <v>119</v>
      </c>
      <c r="R22" s="1">
        <v>122</v>
      </c>
      <c r="S22" s="1">
        <v>115</v>
      </c>
      <c r="T22" s="1">
        <v>120</v>
      </c>
      <c r="U22" s="1">
        <v>31</v>
      </c>
      <c r="V22" s="4">
        <f>SUM(L22:O22)</f>
        <v>482</v>
      </c>
      <c r="W22" s="8">
        <f>SUM(Q22:T22)</f>
        <v>476</v>
      </c>
      <c r="X22" s="5" t="str">
        <f>Stat[[#This Row],[服装]]&amp;Stat[[#This Row],[名前]]&amp;Stat[[#This Row],[レアリティ]]</f>
        <v>雪遊び山口忠ICONIC</v>
      </c>
      <c r="Y22" s="5" t="s">
        <v>293</v>
      </c>
    </row>
    <row r="23" spans="1:25" ht="16.05" customHeight="1" x14ac:dyDescent="0.35">
      <c r="A23" s="1">
        <f>ROW()-1</f>
        <v>22</v>
      </c>
      <c r="B23" s="1" t="s">
        <v>1064</v>
      </c>
      <c r="C23" s="1" t="s">
        <v>140</v>
      </c>
      <c r="D23" s="1" t="s">
        <v>90</v>
      </c>
      <c r="E23" s="1" t="s">
        <v>82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75</v>
      </c>
      <c r="L23" s="1">
        <v>116</v>
      </c>
      <c r="M23" s="1">
        <v>129</v>
      </c>
      <c r="N23" s="1">
        <v>119</v>
      </c>
      <c r="O23" s="1">
        <v>125</v>
      </c>
      <c r="P23" s="1">
        <v>97</v>
      </c>
      <c r="Q23" s="1">
        <v>121</v>
      </c>
      <c r="R23" s="1">
        <v>121</v>
      </c>
      <c r="S23" s="1">
        <v>116</v>
      </c>
      <c r="T23" s="1">
        <v>121</v>
      </c>
      <c r="U23" s="1">
        <v>31</v>
      </c>
      <c r="V23" s="4">
        <f>SUM(L23:O23)</f>
        <v>489</v>
      </c>
      <c r="W23" s="8">
        <f>SUM(Q23:T23)</f>
        <v>479</v>
      </c>
      <c r="X23" s="5" t="str">
        <f>Stat[[#This Row],[服装]]&amp;Stat[[#This Row],[名前]]&amp;Stat[[#This Row],[レアリティ]]</f>
        <v>スパイ山口忠ICONIC</v>
      </c>
      <c r="Y23" s="5" t="s">
        <v>293</v>
      </c>
    </row>
    <row r="24" spans="1:25" ht="16.05" customHeight="1" x14ac:dyDescent="0.35">
      <c r="A24" s="1">
        <f t="shared" si="0"/>
        <v>23</v>
      </c>
      <c r="B24" s="1" t="s">
        <v>108</v>
      </c>
      <c r="C24" s="1" t="s">
        <v>141</v>
      </c>
      <c r="D24" s="1" t="s">
        <v>77</v>
      </c>
      <c r="E24" s="1" t="s">
        <v>80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86</v>
      </c>
      <c r="L24" s="1">
        <v>117</v>
      </c>
      <c r="M24" s="1">
        <v>110</v>
      </c>
      <c r="N24" s="1">
        <v>120</v>
      </c>
      <c r="O24" s="1">
        <v>123</v>
      </c>
      <c r="P24" s="1">
        <v>101</v>
      </c>
      <c r="Q24" s="1">
        <v>110</v>
      </c>
      <c r="R24" s="1">
        <v>130</v>
      </c>
      <c r="S24" s="1">
        <v>116</v>
      </c>
      <c r="T24" s="1">
        <v>123</v>
      </c>
      <c r="U24" s="1">
        <v>29</v>
      </c>
      <c r="V24" s="4">
        <f t="shared" si="1"/>
        <v>470</v>
      </c>
      <c r="W24" s="8">
        <f t="shared" si="2"/>
        <v>479</v>
      </c>
      <c r="X24" s="5" t="str">
        <f>Stat[[#This Row],[服装]]&amp;Stat[[#This Row],[名前]]&amp;Stat[[#This Row],[レアリティ]]</f>
        <v>ユニフォーム西谷夕ICONIC</v>
      </c>
      <c r="Y24" s="5" t="s">
        <v>294</v>
      </c>
    </row>
    <row r="25" spans="1:25" ht="16.05" customHeight="1" x14ac:dyDescent="0.35">
      <c r="A25" s="1">
        <f t="shared" si="0"/>
        <v>24</v>
      </c>
      <c r="B25" s="1" t="s">
        <v>149</v>
      </c>
      <c r="C25" s="1" t="s">
        <v>141</v>
      </c>
      <c r="D25" s="1" t="s">
        <v>73</v>
      </c>
      <c r="E25" s="1" t="s">
        <v>80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87</v>
      </c>
      <c r="L25" s="1">
        <v>118</v>
      </c>
      <c r="M25" s="1">
        <v>111</v>
      </c>
      <c r="N25" s="1">
        <v>123</v>
      </c>
      <c r="O25" s="1">
        <v>124</v>
      </c>
      <c r="P25" s="1">
        <v>101</v>
      </c>
      <c r="Q25" s="1">
        <v>111</v>
      </c>
      <c r="R25" s="1">
        <v>133</v>
      </c>
      <c r="S25" s="1">
        <v>117</v>
      </c>
      <c r="T25" s="1">
        <v>126</v>
      </c>
      <c r="U25" s="1">
        <v>29</v>
      </c>
      <c r="V25" s="4">
        <f t="shared" si="1"/>
        <v>476</v>
      </c>
      <c r="W25" s="8">
        <f t="shared" si="2"/>
        <v>487</v>
      </c>
      <c r="X25" s="5" t="str">
        <f>Stat[[#This Row],[服装]]&amp;Stat[[#This Row],[名前]]&amp;Stat[[#This Row],[レアリティ]]</f>
        <v>制服西谷夕ICONIC</v>
      </c>
      <c r="Y25" s="5" t="s">
        <v>294</v>
      </c>
    </row>
    <row r="26" spans="1:25" ht="16.05" customHeight="1" x14ac:dyDescent="0.35">
      <c r="A26" s="1">
        <f>ROW()-1</f>
        <v>25</v>
      </c>
      <c r="B26" s="1" t="s">
        <v>782</v>
      </c>
      <c r="C26" s="1" t="s">
        <v>141</v>
      </c>
      <c r="D26" s="1" t="s">
        <v>73</v>
      </c>
      <c r="E26" s="1" t="s">
        <v>80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88</v>
      </c>
      <c r="L26" s="1">
        <v>119</v>
      </c>
      <c r="M26" s="1">
        <v>111</v>
      </c>
      <c r="N26" s="1">
        <v>125</v>
      </c>
      <c r="O26" s="1">
        <v>125</v>
      </c>
      <c r="P26" s="1">
        <v>101</v>
      </c>
      <c r="Q26" s="1">
        <v>111</v>
      </c>
      <c r="R26" s="1">
        <v>136</v>
      </c>
      <c r="S26" s="1">
        <v>118</v>
      </c>
      <c r="T26" s="1">
        <v>128</v>
      </c>
      <c r="U26" s="1">
        <v>29</v>
      </c>
      <c r="V26" s="4">
        <f t="shared" si="1"/>
        <v>480</v>
      </c>
      <c r="W26" s="8">
        <f t="shared" si="2"/>
        <v>493</v>
      </c>
      <c r="X26" s="5" t="str">
        <f>Stat[[#This Row],[服装]]&amp;Stat[[#This Row],[名前]]&amp;Stat[[#This Row],[レアリティ]]</f>
        <v>Xmas西谷夕ICONIC</v>
      </c>
      <c r="Y26" s="5" t="s">
        <v>294</v>
      </c>
    </row>
    <row r="27" spans="1:25" ht="16.05" customHeight="1" x14ac:dyDescent="0.35">
      <c r="A27" s="1">
        <f>ROW()-1</f>
        <v>26</v>
      </c>
      <c r="B27" s="1" t="s">
        <v>943</v>
      </c>
      <c r="C27" s="1" t="s">
        <v>141</v>
      </c>
      <c r="D27" s="1" t="s">
        <v>90</v>
      </c>
      <c r="E27" s="1" t="s">
        <v>80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88</v>
      </c>
      <c r="L27" s="1">
        <v>117</v>
      </c>
      <c r="M27" s="1">
        <v>111</v>
      </c>
      <c r="N27" s="1">
        <v>127</v>
      </c>
      <c r="O27" s="1">
        <v>123</v>
      </c>
      <c r="P27" s="1">
        <v>101</v>
      </c>
      <c r="Q27" s="1">
        <v>111</v>
      </c>
      <c r="R27" s="1">
        <v>137</v>
      </c>
      <c r="S27" s="1">
        <v>116</v>
      </c>
      <c r="T27" s="1">
        <v>130</v>
      </c>
      <c r="U27" s="1">
        <v>29</v>
      </c>
      <c r="V27" s="4">
        <f>SUM(L27:O27)</f>
        <v>478</v>
      </c>
      <c r="W27" s="8">
        <f>SUM(Q27:T27)</f>
        <v>494</v>
      </c>
      <c r="X27" s="5" t="str">
        <f>Stat[[#This Row],[服装]]&amp;Stat[[#This Row],[名前]]&amp;Stat[[#This Row],[レアリティ]]</f>
        <v>バーガー西谷夕ICONIC</v>
      </c>
      <c r="Y27" s="5" t="s">
        <v>294</v>
      </c>
    </row>
    <row r="28" spans="1:25" ht="16.05" customHeight="1" x14ac:dyDescent="0.35">
      <c r="A28" s="1">
        <f>ROW()-1</f>
        <v>27</v>
      </c>
      <c r="B28" s="1" t="s">
        <v>1158</v>
      </c>
      <c r="C28" s="1" t="s">
        <v>141</v>
      </c>
      <c r="D28" s="1" t="s">
        <v>77</v>
      </c>
      <c r="E28" s="1" t="s">
        <v>80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89</v>
      </c>
      <c r="L28" s="1">
        <v>120</v>
      </c>
      <c r="M28" s="1">
        <v>112</v>
      </c>
      <c r="N28" s="1">
        <v>126</v>
      </c>
      <c r="O28" s="1">
        <v>126</v>
      </c>
      <c r="P28" s="1">
        <v>101</v>
      </c>
      <c r="Q28" s="1">
        <v>112</v>
      </c>
      <c r="R28" s="1">
        <v>138</v>
      </c>
      <c r="S28" s="1">
        <v>119</v>
      </c>
      <c r="T28" s="1">
        <v>130</v>
      </c>
      <c r="U28" s="1">
        <v>29</v>
      </c>
      <c r="V28" s="4">
        <f>SUM(L28:O28)</f>
        <v>484</v>
      </c>
      <c r="W28" s="8">
        <f>SUM(Q28:T28)</f>
        <v>499</v>
      </c>
      <c r="X28" s="5" t="str">
        <f>Stat[[#This Row],[服装]]&amp;Stat[[#This Row],[名前]]&amp;Stat[[#This Row],[レアリティ]]</f>
        <v>文化祭2西谷夕ICONIC</v>
      </c>
      <c r="Y28" s="5" t="s">
        <v>294</v>
      </c>
    </row>
    <row r="29" spans="1:25" ht="16.05" customHeight="1" x14ac:dyDescent="0.35">
      <c r="A29" s="1">
        <f t="shared" si="0"/>
        <v>28</v>
      </c>
      <c r="B29" s="1" t="s">
        <v>108</v>
      </c>
      <c r="C29" s="1" t="s">
        <v>142</v>
      </c>
      <c r="D29" s="1" t="s">
        <v>90</v>
      </c>
      <c r="E29" s="1" t="s">
        <v>78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78</v>
      </c>
      <c r="L29" s="1">
        <v>125</v>
      </c>
      <c r="M29" s="1">
        <v>117</v>
      </c>
      <c r="N29" s="1">
        <v>113</v>
      </c>
      <c r="O29" s="1">
        <v>114</v>
      </c>
      <c r="P29" s="1">
        <v>97</v>
      </c>
      <c r="Q29" s="1">
        <v>116</v>
      </c>
      <c r="R29" s="1">
        <v>117</v>
      </c>
      <c r="S29" s="1">
        <v>115</v>
      </c>
      <c r="T29" s="1">
        <v>115</v>
      </c>
      <c r="U29" s="1">
        <v>27</v>
      </c>
      <c r="V29" s="4">
        <f t="shared" si="1"/>
        <v>469</v>
      </c>
      <c r="W29" s="8">
        <f t="shared" si="2"/>
        <v>463</v>
      </c>
      <c r="X29" s="5" t="str">
        <f>Stat[[#This Row],[服装]]&amp;Stat[[#This Row],[名前]]&amp;Stat[[#This Row],[レアリティ]]</f>
        <v>ユニフォーム田中龍之介ICONIC</v>
      </c>
      <c r="Y29" s="5" t="s">
        <v>295</v>
      </c>
    </row>
    <row r="30" spans="1:25" ht="16.05" customHeight="1" x14ac:dyDescent="0.35">
      <c r="A30" s="1">
        <f t="shared" si="0"/>
        <v>29</v>
      </c>
      <c r="B30" s="1" t="s">
        <v>149</v>
      </c>
      <c r="C30" s="1" t="s">
        <v>142</v>
      </c>
      <c r="D30" s="1" t="s">
        <v>77</v>
      </c>
      <c r="E30" s="1" t="s">
        <v>78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79</v>
      </c>
      <c r="L30" s="1">
        <v>128</v>
      </c>
      <c r="M30" s="1">
        <v>120</v>
      </c>
      <c r="N30" s="1">
        <v>114</v>
      </c>
      <c r="O30" s="1">
        <v>115</v>
      </c>
      <c r="P30" s="1">
        <v>97</v>
      </c>
      <c r="Q30" s="1">
        <v>117</v>
      </c>
      <c r="R30" s="1">
        <v>118</v>
      </c>
      <c r="S30" s="1">
        <v>118</v>
      </c>
      <c r="T30" s="1">
        <v>116</v>
      </c>
      <c r="U30" s="1">
        <v>27</v>
      </c>
      <c r="V30" s="4">
        <f t="shared" si="1"/>
        <v>477</v>
      </c>
      <c r="W30" s="8">
        <f t="shared" si="2"/>
        <v>469</v>
      </c>
      <c r="X30" s="5" t="str">
        <f>Stat[[#This Row],[服装]]&amp;Stat[[#This Row],[名前]]&amp;Stat[[#This Row],[レアリティ]]</f>
        <v>制服田中龍之介ICONIC</v>
      </c>
      <c r="Y30" s="5" t="s">
        <v>295</v>
      </c>
    </row>
    <row r="31" spans="1:25" ht="16.05" customHeight="1" x14ac:dyDescent="0.35">
      <c r="A31" s="1">
        <f>ROW()-1</f>
        <v>30</v>
      </c>
      <c r="B31" s="1" t="s">
        <v>795</v>
      </c>
      <c r="C31" s="1" t="s">
        <v>142</v>
      </c>
      <c r="D31" s="1" t="s">
        <v>73</v>
      </c>
      <c r="E31" s="1" t="s">
        <v>78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79</v>
      </c>
      <c r="L31" s="1">
        <v>131</v>
      </c>
      <c r="M31" s="1">
        <v>117</v>
      </c>
      <c r="N31" s="1">
        <v>114</v>
      </c>
      <c r="O31" s="1">
        <v>112</v>
      </c>
      <c r="P31" s="1">
        <v>97</v>
      </c>
      <c r="Q31" s="1">
        <v>118</v>
      </c>
      <c r="R31" s="1">
        <v>118</v>
      </c>
      <c r="S31" s="1">
        <v>120</v>
      </c>
      <c r="T31" s="1">
        <v>116</v>
      </c>
      <c r="U31" s="1">
        <v>27</v>
      </c>
      <c r="V31" s="4">
        <f t="shared" si="1"/>
        <v>474</v>
      </c>
      <c r="W31" s="8">
        <f t="shared" si="2"/>
        <v>472</v>
      </c>
      <c r="X31" s="5" t="str">
        <f>Stat[[#This Row],[服装]]&amp;Stat[[#This Row],[名前]]&amp;Stat[[#This Row],[レアリティ]]</f>
        <v>新年田中龍之介ICONIC</v>
      </c>
      <c r="Y31" s="5" t="s">
        <v>295</v>
      </c>
    </row>
    <row r="32" spans="1:25" ht="16.05" customHeight="1" x14ac:dyDescent="0.35">
      <c r="A32" s="1">
        <f>ROW()-1</f>
        <v>31</v>
      </c>
      <c r="B32" s="1" t="s">
        <v>883</v>
      </c>
      <c r="C32" s="1" t="s">
        <v>142</v>
      </c>
      <c r="D32" s="1" t="s">
        <v>90</v>
      </c>
      <c r="E32" s="1" t="s">
        <v>78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79</v>
      </c>
      <c r="L32" s="1">
        <v>127</v>
      </c>
      <c r="M32" s="1">
        <v>118</v>
      </c>
      <c r="N32" s="1">
        <v>113</v>
      </c>
      <c r="O32" s="1">
        <v>113</v>
      </c>
      <c r="P32" s="1">
        <v>97</v>
      </c>
      <c r="Q32" s="1">
        <v>120</v>
      </c>
      <c r="R32" s="1">
        <v>120</v>
      </c>
      <c r="S32" s="1">
        <v>119</v>
      </c>
      <c r="T32" s="1">
        <v>117</v>
      </c>
      <c r="U32" s="1">
        <v>27</v>
      </c>
      <c r="V32" s="4">
        <f>SUM(L32:O32)</f>
        <v>471</v>
      </c>
      <c r="W32" s="8">
        <f>SUM(Q32:T32)</f>
        <v>476</v>
      </c>
      <c r="X32" s="5" t="str">
        <f>Stat[[#This Row],[服装]]&amp;Stat[[#This Row],[名前]]&amp;Stat[[#This Row],[レアリティ]]</f>
        <v>RPG田中龍之介ICONIC</v>
      </c>
      <c r="Y32" s="5" t="s">
        <v>295</v>
      </c>
    </row>
    <row r="33" spans="1:25" ht="16.05" customHeight="1" x14ac:dyDescent="0.35">
      <c r="A33" s="1">
        <f>ROW()-1</f>
        <v>32</v>
      </c>
      <c r="B33" s="1" t="s">
        <v>1096</v>
      </c>
      <c r="C33" s="1" t="s">
        <v>142</v>
      </c>
      <c r="D33" s="1" t="s">
        <v>90</v>
      </c>
      <c r="E33" s="1" t="s">
        <v>78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80</v>
      </c>
      <c r="L33" s="1">
        <v>131</v>
      </c>
      <c r="M33" s="1">
        <v>120</v>
      </c>
      <c r="N33" s="1">
        <v>115</v>
      </c>
      <c r="O33" s="1">
        <v>115</v>
      </c>
      <c r="P33" s="1">
        <v>97</v>
      </c>
      <c r="Q33" s="1">
        <v>119</v>
      </c>
      <c r="R33" s="1">
        <v>119</v>
      </c>
      <c r="S33" s="1">
        <v>120</v>
      </c>
      <c r="T33" s="1">
        <v>117</v>
      </c>
      <c r="U33" s="1">
        <v>27</v>
      </c>
      <c r="V33" s="4">
        <f>SUM(L33:O33)</f>
        <v>481</v>
      </c>
      <c r="W33" s="8">
        <f>SUM(Q33:T33)</f>
        <v>475</v>
      </c>
      <c r="X33" s="5" t="str">
        <f>Stat[[#This Row],[服装]]&amp;Stat[[#This Row],[名前]]&amp;Stat[[#This Row],[レアリティ]]</f>
        <v>仮装田中龍之介ICONIC</v>
      </c>
      <c r="Y33" s="5" t="s">
        <v>295</v>
      </c>
    </row>
    <row r="34" spans="1:25" ht="16.05" customHeight="1" x14ac:dyDescent="0.35">
      <c r="A34" s="1">
        <f t="shared" si="0"/>
        <v>33</v>
      </c>
      <c r="B34" s="1" t="s">
        <v>108</v>
      </c>
      <c r="C34" s="1" t="s">
        <v>143</v>
      </c>
      <c r="D34" s="1" t="s">
        <v>77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78</v>
      </c>
      <c r="L34" s="1">
        <v>118</v>
      </c>
      <c r="M34" s="1">
        <v>116</v>
      </c>
      <c r="N34" s="1">
        <v>116</v>
      </c>
      <c r="O34" s="1">
        <v>123</v>
      </c>
      <c r="P34" s="1">
        <v>101</v>
      </c>
      <c r="Q34" s="1">
        <v>116</v>
      </c>
      <c r="R34" s="1">
        <v>126</v>
      </c>
      <c r="S34" s="1">
        <v>115</v>
      </c>
      <c r="T34" s="1">
        <v>120</v>
      </c>
      <c r="U34" s="1">
        <v>51</v>
      </c>
      <c r="V34" s="4">
        <f t="shared" si="1"/>
        <v>473</v>
      </c>
      <c r="W34" s="8">
        <f t="shared" si="2"/>
        <v>477</v>
      </c>
      <c r="X34" s="5" t="str">
        <f>Stat[[#This Row],[服装]]&amp;Stat[[#This Row],[名前]]&amp;Stat[[#This Row],[レアリティ]]</f>
        <v>ユニフォーム澤村大地ICONIC</v>
      </c>
      <c r="Y34" s="5" t="s">
        <v>296</v>
      </c>
    </row>
    <row r="35" spans="1:25" ht="16.05" customHeight="1" x14ac:dyDescent="0.35">
      <c r="A35" s="1">
        <f t="shared" si="0"/>
        <v>34</v>
      </c>
      <c r="B35" s="1" t="s">
        <v>117</v>
      </c>
      <c r="C35" s="1" t="s">
        <v>143</v>
      </c>
      <c r="D35" s="1" t="s">
        <v>73</v>
      </c>
      <c r="E35" s="1" t="s">
        <v>78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79</v>
      </c>
      <c r="L35" s="1">
        <v>121</v>
      </c>
      <c r="M35" s="1">
        <v>119</v>
      </c>
      <c r="N35" s="1">
        <v>117</v>
      </c>
      <c r="O35" s="1">
        <v>124</v>
      </c>
      <c r="P35" s="1">
        <v>101</v>
      </c>
      <c r="Q35" s="1">
        <v>117</v>
      </c>
      <c r="R35" s="1">
        <v>127</v>
      </c>
      <c r="S35" s="1">
        <v>118</v>
      </c>
      <c r="T35" s="1">
        <v>121</v>
      </c>
      <c r="U35" s="1">
        <v>51</v>
      </c>
      <c r="V35" s="4">
        <f t="shared" si="1"/>
        <v>481</v>
      </c>
      <c r="W35" s="8">
        <f t="shared" si="2"/>
        <v>483</v>
      </c>
      <c r="X35" s="5" t="str">
        <f>Stat[[#This Row],[服装]]&amp;Stat[[#This Row],[名前]]&amp;Stat[[#This Row],[レアリティ]]</f>
        <v>プール掃除澤村大地ICONIC</v>
      </c>
      <c r="Y35" s="5" t="s">
        <v>296</v>
      </c>
    </row>
    <row r="36" spans="1:25" ht="16.05" customHeight="1" x14ac:dyDescent="0.35">
      <c r="A36" s="1">
        <f t="shared" si="0"/>
        <v>35</v>
      </c>
      <c r="B36" s="1" t="s">
        <v>769</v>
      </c>
      <c r="C36" s="1" t="s">
        <v>143</v>
      </c>
      <c r="D36" s="1" t="s">
        <v>90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79</v>
      </c>
      <c r="L36" s="1">
        <v>123</v>
      </c>
      <c r="M36" s="1">
        <v>117</v>
      </c>
      <c r="N36" s="1">
        <v>117</v>
      </c>
      <c r="O36" s="1">
        <v>122</v>
      </c>
      <c r="P36" s="1">
        <v>101</v>
      </c>
      <c r="Q36" s="1">
        <v>118</v>
      </c>
      <c r="R36" s="1">
        <v>127</v>
      </c>
      <c r="S36" s="1">
        <v>119</v>
      </c>
      <c r="T36" s="1">
        <v>121</v>
      </c>
      <c r="U36" s="1">
        <v>51</v>
      </c>
      <c r="V36" s="4">
        <f t="shared" si="1"/>
        <v>479</v>
      </c>
      <c r="W36" s="8">
        <f t="shared" si="2"/>
        <v>485</v>
      </c>
      <c r="X36" s="5" t="str">
        <f>Stat[[#This Row],[服装]]&amp;Stat[[#This Row],[名前]]&amp;Stat[[#This Row],[レアリティ]]</f>
        <v>文化祭澤村大地ICONIC</v>
      </c>
      <c r="Y36" s="5" t="s">
        <v>296</v>
      </c>
    </row>
    <row r="37" spans="1:25" ht="16.05" customHeight="1" x14ac:dyDescent="0.35">
      <c r="A37" s="1">
        <f>ROW()-1</f>
        <v>36</v>
      </c>
      <c r="B37" s="1" t="s">
        <v>883</v>
      </c>
      <c r="C37" s="1" t="s">
        <v>143</v>
      </c>
      <c r="D37" s="1" t="s">
        <v>77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79</v>
      </c>
      <c r="L37" s="1">
        <v>119</v>
      </c>
      <c r="M37" s="1">
        <v>122</v>
      </c>
      <c r="N37" s="1">
        <v>116</v>
      </c>
      <c r="O37" s="1">
        <v>126</v>
      </c>
      <c r="P37" s="1">
        <v>101</v>
      </c>
      <c r="Q37" s="1">
        <v>115</v>
      </c>
      <c r="R37" s="1">
        <v>128</v>
      </c>
      <c r="S37" s="1">
        <v>117</v>
      </c>
      <c r="T37" s="1">
        <v>122</v>
      </c>
      <c r="U37" s="1">
        <v>51</v>
      </c>
      <c r="V37" s="4">
        <f>SUM(L37:O37)</f>
        <v>483</v>
      </c>
      <c r="W37" s="8">
        <f>SUM(Q37:T37)</f>
        <v>482</v>
      </c>
      <c r="X37" s="5" t="str">
        <f>Stat[[#This Row],[服装]]&amp;Stat[[#This Row],[名前]]&amp;Stat[[#This Row],[レアリティ]]</f>
        <v>RPG澤村大地ICONIC</v>
      </c>
      <c r="Y37" s="5" t="s">
        <v>296</v>
      </c>
    </row>
    <row r="38" spans="1:25" ht="16.05" customHeight="1" x14ac:dyDescent="0.35">
      <c r="A38" s="1">
        <f t="shared" si="0"/>
        <v>37</v>
      </c>
      <c r="B38" s="1" t="s">
        <v>108</v>
      </c>
      <c r="C38" s="1" t="s">
        <v>144</v>
      </c>
      <c r="D38" s="1" t="s">
        <v>90</v>
      </c>
      <c r="E38" s="1" t="s">
        <v>74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80</v>
      </c>
      <c r="L38" s="1">
        <v>115</v>
      </c>
      <c r="M38" s="1">
        <v>115</v>
      </c>
      <c r="N38" s="1">
        <v>124</v>
      </c>
      <c r="O38" s="1">
        <v>123</v>
      </c>
      <c r="P38" s="1">
        <v>101</v>
      </c>
      <c r="Q38" s="1">
        <v>116</v>
      </c>
      <c r="R38" s="1">
        <v>116</v>
      </c>
      <c r="S38" s="1">
        <v>115</v>
      </c>
      <c r="T38" s="1">
        <v>115</v>
      </c>
      <c r="U38" s="1">
        <v>46</v>
      </c>
      <c r="V38" s="4">
        <f t="shared" si="1"/>
        <v>477</v>
      </c>
      <c r="W38" s="8">
        <f t="shared" si="2"/>
        <v>462</v>
      </c>
      <c r="X38" s="5" t="str">
        <f>Stat[[#This Row],[服装]]&amp;Stat[[#This Row],[名前]]&amp;Stat[[#This Row],[レアリティ]]</f>
        <v>ユニフォーム菅原考支ICONIC</v>
      </c>
      <c r="Y38" s="5" t="s">
        <v>312</v>
      </c>
    </row>
    <row r="39" spans="1:25" ht="16.05" customHeight="1" x14ac:dyDescent="0.35">
      <c r="A39" s="1">
        <f t="shared" si="0"/>
        <v>38</v>
      </c>
      <c r="B39" s="1" t="s">
        <v>117</v>
      </c>
      <c r="C39" s="1" t="s">
        <v>144</v>
      </c>
      <c r="D39" s="1" t="s">
        <v>77</v>
      </c>
      <c r="E39" s="1" t="s">
        <v>74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81</v>
      </c>
      <c r="L39" s="1">
        <v>116</v>
      </c>
      <c r="M39" s="1">
        <v>118</v>
      </c>
      <c r="N39" s="1">
        <v>127</v>
      </c>
      <c r="O39" s="1">
        <v>126</v>
      </c>
      <c r="P39" s="1">
        <v>101</v>
      </c>
      <c r="Q39" s="1">
        <v>117</v>
      </c>
      <c r="R39" s="1">
        <v>117</v>
      </c>
      <c r="S39" s="1">
        <v>116</v>
      </c>
      <c r="T39" s="1">
        <v>116</v>
      </c>
      <c r="U39" s="1">
        <v>46</v>
      </c>
      <c r="V39" s="4">
        <f t="shared" si="1"/>
        <v>487</v>
      </c>
      <c r="W39" s="8">
        <f t="shared" si="2"/>
        <v>466</v>
      </c>
      <c r="X39" s="5" t="str">
        <f>Stat[[#This Row],[服装]]&amp;Stat[[#This Row],[名前]]&amp;Stat[[#This Row],[レアリティ]]</f>
        <v>プール掃除菅原考支ICONIC</v>
      </c>
      <c r="Y39" s="5" t="s">
        <v>312</v>
      </c>
    </row>
    <row r="40" spans="1:25" ht="16.05" customHeight="1" x14ac:dyDescent="0.35">
      <c r="A40" s="1">
        <f t="shared" si="0"/>
        <v>39</v>
      </c>
      <c r="B40" s="1" t="s">
        <v>769</v>
      </c>
      <c r="C40" s="1" t="s">
        <v>144</v>
      </c>
      <c r="D40" s="1" t="s">
        <v>77</v>
      </c>
      <c r="E40" s="1" t="s">
        <v>74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81</v>
      </c>
      <c r="L40" s="1">
        <v>115</v>
      </c>
      <c r="M40" s="1">
        <v>120</v>
      </c>
      <c r="N40" s="1">
        <v>126</v>
      </c>
      <c r="O40" s="1">
        <v>128</v>
      </c>
      <c r="P40" s="1">
        <v>101</v>
      </c>
      <c r="Q40" s="1">
        <v>115</v>
      </c>
      <c r="R40" s="1">
        <v>118</v>
      </c>
      <c r="S40" s="1">
        <v>114</v>
      </c>
      <c r="T40" s="1">
        <v>117</v>
      </c>
      <c r="U40" s="1">
        <v>46</v>
      </c>
      <c r="V40" s="4">
        <f t="shared" si="1"/>
        <v>489</v>
      </c>
      <c r="W40" s="8">
        <f t="shared" si="2"/>
        <v>464</v>
      </c>
      <c r="X40" s="5" t="str">
        <f>Stat[[#This Row],[服装]]&amp;Stat[[#This Row],[名前]]&amp;Stat[[#This Row],[レアリティ]]</f>
        <v>文化祭菅原考支ICONIC</v>
      </c>
      <c r="Y40" s="5" t="s">
        <v>312</v>
      </c>
    </row>
    <row r="41" spans="1:25" ht="16.05" customHeight="1" x14ac:dyDescent="0.35">
      <c r="A41" s="1">
        <f>ROW()-1</f>
        <v>40</v>
      </c>
      <c r="B41" s="1" t="s">
        <v>956</v>
      </c>
      <c r="C41" s="1" t="s">
        <v>144</v>
      </c>
      <c r="D41" s="1" t="s">
        <v>90</v>
      </c>
      <c r="E41" s="1" t="s">
        <v>74</v>
      </c>
      <c r="F41" s="1" t="s">
        <v>136</v>
      </c>
      <c r="G41" s="1" t="s">
        <v>71</v>
      </c>
      <c r="H41" s="1">
        <v>99</v>
      </c>
      <c r="I41" s="6" t="s">
        <v>22</v>
      </c>
      <c r="J41" s="1">
        <v>5</v>
      </c>
      <c r="K41" s="1">
        <v>82</v>
      </c>
      <c r="L41" s="1">
        <v>116</v>
      </c>
      <c r="M41" s="1">
        <v>122</v>
      </c>
      <c r="N41" s="1">
        <v>129</v>
      </c>
      <c r="O41" s="1">
        <v>129</v>
      </c>
      <c r="P41" s="1">
        <v>101</v>
      </c>
      <c r="Q41" s="1">
        <v>115</v>
      </c>
      <c r="R41" s="1">
        <v>120</v>
      </c>
      <c r="S41" s="1">
        <v>114</v>
      </c>
      <c r="T41" s="1">
        <v>118</v>
      </c>
      <c r="U41" s="1">
        <v>46</v>
      </c>
      <c r="V41" s="4">
        <f>SUM(L41:O41)</f>
        <v>496</v>
      </c>
      <c r="W41" s="8">
        <f>SUM(Q41:T41)</f>
        <v>467</v>
      </c>
      <c r="X41" s="5" t="str">
        <f>Stat[[#This Row],[服装]]&amp;Stat[[#This Row],[名前]]&amp;Stat[[#This Row],[レアリティ]]</f>
        <v>梅雨菅原考支ICONIC</v>
      </c>
      <c r="Y41" s="5" t="s">
        <v>312</v>
      </c>
    </row>
    <row r="42" spans="1:25" ht="16.05" customHeight="1" x14ac:dyDescent="0.35">
      <c r="A42" s="1">
        <f>ROW()-1</f>
        <v>41</v>
      </c>
      <c r="B42" s="1" t="s">
        <v>1195</v>
      </c>
      <c r="C42" s="1" t="s">
        <v>144</v>
      </c>
      <c r="D42" s="1" t="s">
        <v>77</v>
      </c>
      <c r="E42" s="1" t="s">
        <v>74</v>
      </c>
      <c r="F42" s="1" t="s">
        <v>136</v>
      </c>
      <c r="G42" s="1" t="s">
        <v>71</v>
      </c>
      <c r="H42" s="1">
        <v>99</v>
      </c>
      <c r="I42" s="6" t="s">
        <v>22</v>
      </c>
      <c r="J42" s="1">
        <v>5</v>
      </c>
      <c r="K42" s="1">
        <v>82</v>
      </c>
      <c r="L42" s="1">
        <v>118</v>
      </c>
      <c r="M42" s="1">
        <v>120</v>
      </c>
      <c r="N42" s="1">
        <v>127</v>
      </c>
      <c r="O42" s="1">
        <v>128</v>
      </c>
      <c r="P42" s="1">
        <v>101</v>
      </c>
      <c r="Q42" s="1">
        <v>117</v>
      </c>
      <c r="R42" s="1">
        <v>119</v>
      </c>
      <c r="S42" s="1">
        <v>116</v>
      </c>
      <c r="T42" s="1">
        <v>118</v>
      </c>
      <c r="U42" s="1">
        <v>46</v>
      </c>
      <c r="V42" s="4">
        <f>SUM(L42:O42)</f>
        <v>493</v>
      </c>
      <c r="W42" s="8">
        <f>SUM(Q42:T42)</f>
        <v>470</v>
      </c>
      <c r="X42" s="5" t="str">
        <f>Stat[[#This Row],[服装]]&amp;Stat[[#This Row],[名前]]&amp;Stat[[#This Row],[レアリティ]]</f>
        <v>Xmas2菅原考支ICONIC</v>
      </c>
      <c r="Y42" s="5" t="s">
        <v>312</v>
      </c>
    </row>
    <row r="43" spans="1:25" ht="16.05" customHeight="1" x14ac:dyDescent="0.35">
      <c r="A43" s="1">
        <f t="shared" si="0"/>
        <v>42</v>
      </c>
      <c r="B43" s="1" t="s">
        <v>108</v>
      </c>
      <c r="C43" s="1" t="s">
        <v>145</v>
      </c>
      <c r="D43" s="1" t="s">
        <v>77</v>
      </c>
      <c r="E43" s="1" t="s">
        <v>78</v>
      </c>
      <c r="F43" s="1" t="s">
        <v>136</v>
      </c>
      <c r="G43" s="1" t="s">
        <v>71</v>
      </c>
      <c r="H43" s="1">
        <v>99</v>
      </c>
      <c r="I43" s="6" t="s">
        <v>22</v>
      </c>
      <c r="J43" s="1">
        <v>5</v>
      </c>
      <c r="K43" s="1">
        <v>80</v>
      </c>
      <c r="L43" s="1">
        <v>127</v>
      </c>
      <c r="M43" s="1">
        <v>125</v>
      </c>
      <c r="N43" s="1">
        <v>113</v>
      </c>
      <c r="O43" s="1">
        <v>120</v>
      </c>
      <c r="P43" s="1">
        <v>97</v>
      </c>
      <c r="Q43" s="1">
        <v>121</v>
      </c>
      <c r="R43" s="1">
        <v>115</v>
      </c>
      <c r="S43" s="1">
        <v>115</v>
      </c>
      <c r="T43" s="1">
        <v>114</v>
      </c>
      <c r="U43" s="1">
        <v>29</v>
      </c>
      <c r="V43" s="4">
        <f t="shared" si="1"/>
        <v>485</v>
      </c>
      <c r="W43" s="8">
        <f t="shared" si="2"/>
        <v>465</v>
      </c>
      <c r="X43" s="5" t="str">
        <f>Stat[[#This Row],[服装]]&amp;Stat[[#This Row],[名前]]&amp;Stat[[#This Row],[レアリティ]]</f>
        <v>ユニフォーム東峰旭ICONIC</v>
      </c>
      <c r="Y43" s="5" t="s">
        <v>297</v>
      </c>
    </row>
    <row r="44" spans="1:25" ht="16.05" customHeight="1" x14ac:dyDescent="0.35">
      <c r="A44" s="1">
        <f t="shared" si="0"/>
        <v>43</v>
      </c>
      <c r="B44" s="1" t="s">
        <v>117</v>
      </c>
      <c r="C44" s="1" t="s">
        <v>145</v>
      </c>
      <c r="D44" s="1" t="s">
        <v>73</v>
      </c>
      <c r="E44" s="1" t="s">
        <v>78</v>
      </c>
      <c r="F44" s="1" t="s">
        <v>136</v>
      </c>
      <c r="G44" s="1" t="s">
        <v>71</v>
      </c>
      <c r="H44" s="1">
        <v>99</v>
      </c>
      <c r="I44" s="6" t="s">
        <v>22</v>
      </c>
      <c r="J44" s="1">
        <v>5</v>
      </c>
      <c r="K44" s="1">
        <v>78</v>
      </c>
      <c r="L44" s="1">
        <v>124</v>
      </c>
      <c r="M44" s="1">
        <v>124</v>
      </c>
      <c r="N44" s="1">
        <v>110</v>
      </c>
      <c r="O44" s="1">
        <v>119</v>
      </c>
      <c r="P44" s="1">
        <v>97</v>
      </c>
      <c r="Q44" s="1">
        <v>118</v>
      </c>
      <c r="R44" s="1">
        <v>112</v>
      </c>
      <c r="S44" s="1">
        <v>112</v>
      </c>
      <c r="T44" s="1">
        <v>111</v>
      </c>
      <c r="U44" s="1">
        <v>29</v>
      </c>
      <c r="V44" s="4">
        <f t="shared" si="1"/>
        <v>477</v>
      </c>
      <c r="W44" s="8">
        <f t="shared" si="2"/>
        <v>453</v>
      </c>
      <c r="X44" s="5" t="str">
        <f>Stat[[#This Row],[服装]]&amp;Stat[[#This Row],[名前]]&amp;Stat[[#This Row],[レアリティ]]</f>
        <v>プール掃除東峰旭ICONIC</v>
      </c>
      <c r="Y44" s="5" t="s">
        <v>297</v>
      </c>
    </row>
    <row r="45" spans="1:25" ht="16.05" customHeight="1" x14ac:dyDescent="0.35">
      <c r="A45" s="1">
        <f>ROW()-1</f>
        <v>44</v>
      </c>
      <c r="B45" s="1" t="s">
        <v>876</v>
      </c>
      <c r="C45" s="1" t="s">
        <v>145</v>
      </c>
      <c r="D45" s="1" t="s">
        <v>90</v>
      </c>
      <c r="E45" s="1" t="s">
        <v>78</v>
      </c>
      <c r="F45" s="1" t="s">
        <v>136</v>
      </c>
      <c r="G45" s="1" t="s">
        <v>71</v>
      </c>
      <c r="H45" s="1">
        <v>99</v>
      </c>
      <c r="I45" s="6" t="s">
        <v>22</v>
      </c>
      <c r="J45" s="1">
        <v>5</v>
      </c>
      <c r="K45" s="1">
        <v>81</v>
      </c>
      <c r="L45" s="1">
        <v>133</v>
      </c>
      <c r="M45" s="1">
        <v>125</v>
      </c>
      <c r="N45" s="1">
        <v>114</v>
      </c>
      <c r="O45" s="1">
        <v>118</v>
      </c>
      <c r="P45" s="1">
        <v>97</v>
      </c>
      <c r="Q45" s="1">
        <v>123</v>
      </c>
      <c r="R45" s="1">
        <v>116</v>
      </c>
      <c r="S45" s="1">
        <v>120</v>
      </c>
      <c r="T45" s="1">
        <v>115</v>
      </c>
      <c r="U45" s="1">
        <v>29</v>
      </c>
      <c r="V45" s="4">
        <f>SUM(L45:O45)</f>
        <v>490</v>
      </c>
      <c r="W45" s="8">
        <f>SUM(Q45:T45)</f>
        <v>474</v>
      </c>
      <c r="X45" s="5" t="str">
        <f>Stat[[#This Row],[服装]]&amp;Stat[[#This Row],[名前]]&amp;Stat[[#This Row],[レアリティ]]</f>
        <v>サバゲ東峰旭ICONIC</v>
      </c>
      <c r="Y45" s="5" t="s">
        <v>297</v>
      </c>
    </row>
    <row r="46" spans="1:25" ht="16.05" customHeight="1" x14ac:dyDescent="0.35">
      <c r="A46" s="1">
        <f t="shared" si="0"/>
        <v>45</v>
      </c>
      <c r="B46" s="1" t="s">
        <v>108</v>
      </c>
      <c r="C46" s="1" t="s">
        <v>145</v>
      </c>
      <c r="D46" s="1" t="s">
        <v>77</v>
      </c>
      <c r="E46" s="1" t="s">
        <v>78</v>
      </c>
      <c r="F46" s="1" t="s">
        <v>136</v>
      </c>
      <c r="G46" s="1" t="s">
        <v>151</v>
      </c>
      <c r="H46" s="1">
        <v>99</v>
      </c>
      <c r="I46" s="6" t="s">
        <v>22</v>
      </c>
      <c r="J46" s="1">
        <v>5</v>
      </c>
      <c r="K46" s="1">
        <v>80</v>
      </c>
      <c r="L46" s="1">
        <v>128</v>
      </c>
      <c r="M46" s="1">
        <v>128</v>
      </c>
      <c r="N46" s="1">
        <v>112</v>
      </c>
      <c r="O46" s="1">
        <v>123</v>
      </c>
      <c r="P46" s="1">
        <v>97</v>
      </c>
      <c r="Q46" s="1">
        <v>120</v>
      </c>
      <c r="R46" s="1">
        <v>114</v>
      </c>
      <c r="S46" s="1">
        <v>114</v>
      </c>
      <c r="T46" s="1">
        <v>113</v>
      </c>
      <c r="U46" s="1">
        <v>29</v>
      </c>
      <c r="V46" s="4">
        <f t="shared" si="1"/>
        <v>491</v>
      </c>
      <c r="W46" s="8">
        <f t="shared" si="2"/>
        <v>461</v>
      </c>
      <c r="X46" s="5" t="str">
        <f>Stat[[#This Row],[服装]]&amp;Stat[[#This Row],[名前]]&amp;Stat[[#This Row],[レアリティ]]</f>
        <v>ユニフォーム東峰旭YELL</v>
      </c>
      <c r="Y46" s="5" t="s">
        <v>297</v>
      </c>
    </row>
    <row r="47" spans="1:25" ht="16.05" customHeight="1" x14ac:dyDescent="0.35">
      <c r="A47" s="1">
        <f t="shared" si="0"/>
        <v>46</v>
      </c>
      <c r="B47" s="1" t="s">
        <v>108</v>
      </c>
      <c r="C47" s="1" t="s">
        <v>146</v>
      </c>
      <c r="D47" s="1" t="s">
        <v>90</v>
      </c>
      <c r="E47" s="1" t="s">
        <v>78</v>
      </c>
      <c r="F47" s="1" t="s">
        <v>136</v>
      </c>
      <c r="G47" s="1" t="s">
        <v>71</v>
      </c>
      <c r="H47" s="1">
        <v>99</v>
      </c>
      <c r="I47" s="6" t="s">
        <v>22</v>
      </c>
      <c r="J47" s="1">
        <v>5</v>
      </c>
      <c r="K47" s="1">
        <v>78</v>
      </c>
      <c r="L47" s="1">
        <v>113</v>
      </c>
      <c r="M47" s="1">
        <v>115</v>
      </c>
      <c r="N47" s="1">
        <v>111</v>
      </c>
      <c r="O47" s="1">
        <v>120</v>
      </c>
      <c r="P47" s="1">
        <v>99</v>
      </c>
      <c r="Q47" s="1">
        <v>113</v>
      </c>
      <c r="R47" s="1">
        <v>120</v>
      </c>
      <c r="S47" s="1">
        <v>114</v>
      </c>
      <c r="T47" s="1">
        <v>114</v>
      </c>
      <c r="U47" s="1">
        <v>41</v>
      </c>
      <c r="V47" s="4">
        <f t="shared" si="1"/>
        <v>459</v>
      </c>
      <c r="W47" s="8">
        <f t="shared" si="2"/>
        <v>461</v>
      </c>
      <c r="X47" s="5" t="str">
        <f>Stat[[#This Row],[服装]]&amp;Stat[[#This Row],[名前]]&amp;Stat[[#This Row],[レアリティ]]</f>
        <v>ユニフォーム縁下力ICONIC</v>
      </c>
      <c r="Y47" s="5" t="s">
        <v>298</v>
      </c>
    </row>
    <row r="48" spans="1:25" ht="16.05" customHeight="1" x14ac:dyDescent="0.35">
      <c r="A48" s="1">
        <f t="shared" si="0"/>
        <v>47</v>
      </c>
      <c r="B48" s="1" t="s">
        <v>386</v>
      </c>
      <c r="C48" s="1" t="s">
        <v>146</v>
      </c>
      <c r="D48" s="1" t="s">
        <v>77</v>
      </c>
      <c r="E48" s="1" t="s">
        <v>78</v>
      </c>
      <c r="F48" s="1" t="s">
        <v>136</v>
      </c>
      <c r="G48" s="1" t="s">
        <v>71</v>
      </c>
      <c r="H48" s="1">
        <v>99</v>
      </c>
      <c r="I48" s="6" t="s">
        <v>22</v>
      </c>
      <c r="J48" s="1">
        <v>5</v>
      </c>
      <c r="K48" s="1">
        <v>79</v>
      </c>
      <c r="L48" s="1">
        <v>116</v>
      </c>
      <c r="M48" s="1">
        <v>118</v>
      </c>
      <c r="N48" s="1">
        <v>113</v>
      </c>
      <c r="O48" s="1">
        <v>121</v>
      </c>
      <c r="P48" s="1">
        <v>99</v>
      </c>
      <c r="Q48" s="1">
        <v>114</v>
      </c>
      <c r="R48" s="1">
        <v>121</v>
      </c>
      <c r="S48" s="1">
        <v>117</v>
      </c>
      <c r="T48" s="1">
        <v>115</v>
      </c>
      <c r="U48" s="1">
        <v>41</v>
      </c>
      <c r="V48" s="4">
        <f t="shared" si="1"/>
        <v>468</v>
      </c>
      <c r="W48" s="8">
        <f t="shared" si="2"/>
        <v>467</v>
      </c>
      <c r="X48" s="5" t="str">
        <f>Stat[[#This Row],[服装]]&amp;Stat[[#This Row],[名前]]&amp;Stat[[#This Row],[レアリティ]]</f>
        <v>探偵縁下力ICONIC</v>
      </c>
      <c r="Y48" s="5" t="s">
        <v>298</v>
      </c>
    </row>
    <row r="49" spans="1:25" ht="16.05" customHeight="1" x14ac:dyDescent="0.35">
      <c r="A49" s="1">
        <f>ROW()-1</f>
        <v>48</v>
      </c>
      <c r="B49" s="1" t="s">
        <v>883</v>
      </c>
      <c r="C49" s="1" t="s">
        <v>146</v>
      </c>
      <c r="D49" s="1" t="s">
        <v>73</v>
      </c>
      <c r="E49" s="1" t="s">
        <v>78</v>
      </c>
      <c r="F49" s="1" t="s">
        <v>136</v>
      </c>
      <c r="G49" s="1" t="s">
        <v>71</v>
      </c>
      <c r="H49" s="1">
        <v>99</v>
      </c>
      <c r="I49" s="6" t="s">
        <v>22</v>
      </c>
      <c r="J49" s="1">
        <v>5</v>
      </c>
      <c r="K49" s="1">
        <v>79</v>
      </c>
      <c r="L49" s="1">
        <v>114</v>
      </c>
      <c r="M49" s="1">
        <v>119</v>
      </c>
      <c r="N49" s="1">
        <v>111</v>
      </c>
      <c r="O49" s="1">
        <v>122</v>
      </c>
      <c r="P49" s="1">
        <v>99</v>
      </c>
      <c r="Q49" s="1">
        <v>113</v>
      </c>
      <c r="R49" s="1">
        <v>123</v>
      </c>
      <c r="S49" s="1">
        <v>116</v>
      </c>
      <c r="T49" s="1">
        <v>117</v>
      </c>
      <c r="U49" s="1">
        <v>41</v>
      </c>
      <c r="V49" s="4">
        <f>SUM(L49:O49)</f>
        <v>466</v>
      </c>
      <c r="W49" s="8">
        <f>SUM(Q49:T49)</f>
        <v>469</v>
      </c>
      <c r="X49" s="5" t="str">
        <f>Stat[[#This Row],[服装]]&amp;Stat[[#This Row],[名前]]&amp;Stat[[#This Row],[レアリティ]]</f>
        <v>RPG縁下力ICONIC</v>
      </c>
      <c r="Y49" s="5" t="s">
        <v>298</v>
      </c>
    </row>
    <row r="50" spans="1:25" ht="16.05" customHeight="1" x14ac:dyDescent="0.35">
      <c r="A50" s="1">
        <f>ROW()-1</f>
        <v>49</v>
      </c>
      <c r="B50" s="1" t="s">
        <v>1006</v>
      </c>
      <c r="C50" s="1" t="s">
        <v>146</v>
      </c>
      <c r="D50" s="1" t="s">
        <v>90</v>
      </c>
      <c r="E50" s="1" t="s">
        <v>78</v>
      </c>
      <c r="F50" s="1" t="s">
        <v>136</v>
      </c>
      <c r="G50" s="1" t="s">
        <v>71</v>
      </c>
      <c r="H50" s="1">
        <v>99</v>
      </c>
      <c r="I50" s="6" t="s">
        <v>22</v>
      </c>
      <c r="J50" s="1">
        <v>5</v>
      </c>
      <c r="K50" s="1">
        <v>80</v>
      </c>
      <c r="L50" s="1">
        <v>119</v>
      </c>
      <c r="M50" s="1">
        <v>118</v>
      </c>
      <c r="N50" s="1">
        <v>114</v>
      </c>
      <c r="O50" s="1">
        <v>121</v>
      </c>
      <c r="P50" s="1">
        <v>99</v>
      </c>
      <c r="Q50" s="1">
        <v>115</v>
      </c>
      <c r="R50" s="1">
        <v>123</v>
      </c>
      <c r="S50" s="1">
        <v>118</v>
      </c>
      <c r="T50" s="1">
        <v>117</v>
      </c>
      <c r="U50" s="1">
        <v>41</v>
      </c>
      <c r="V50" s="4">
        <f>SUM(L50:O50)</f>
        <v>472</v>
      </c>
      <c r="W50" s="8">
        <f>SUM(Q50:T50)</f>
        <v>473</v>
      </c>
      <c r="X50" s="5" t="str">
        <f>Stat[[#This Row],[服装]]&amp;Stat[[#This Row],[名前]]&amp;Stat[[#This Row],[レアリティ]]</f>
        <v>花火縁下力ICONIC</v>
      </c>
      <c r="Y50" s="5" t="s">
        <v>298</v>
      </c>
    </row>
    <row r="51" spans="1:25" ht="16.05" customHeight="1" x14ac:dyDescent="0.35">
      <c r="A51" s="1">
        <f t="shared" si="0"/>
        <v>50</v>
      </c>
      <c r="B51" s="1" t="s">
        <v>108</v>
      </c>
      <c r="C51" s="1" t="s">
        <v>147</v>
      </c>
      <c r="D51" s="1" t="s">
        <v>90</v>
      </c>
      <c r="E51" s="1" t="s">
        <v>78</v>
      </c>
      <c r="F51" s="1" t="s">
        <v>136</v>
      </c>
      <c r="G51" s="1" t="s">
        <v>71</v>
      </c>
      <c r="H51" s="1">
        <v>99</v>
      </c>
      <c r="I51" s="6" t="s">
        <v>22</v>
      </c>
      <c r="J51" s="1">
        <v>5</v>
      </c>
      <c r="K51" s="1">
        <v>78</v>
      </c>
      <c r="L51" s="1">
        <v>117</v>
      </c>
      <c r="M51" s="1">
        <v>122</v>
      </c>
      <c r="N51" s="1">
        <v>113</v>
      </c>
      <c r="O51" s="1">
        <v>117</v>
      </c>
      <c r="P51" s="1">
        <v>101</v>
      </c>
      <c r="Q51" s="1">
        <v>115</v>
      </c>
      <c r="R51" s="1">
        <v>115</v>
      </c>
      <c r="S51" s="1">
        <v>115</v>
      </c>
      <c r="T51" s="1">
        <v>115</v>
      </c>
      <c r="U51" s="1">
        <v>31</v>
      </c>
      <c r="V51" s="4">
        <f t="shared" si="1"/>
        <v>469</v>
      </c>
      <c r="W51" s="8">
        <f t="shared" si="2"/>
        <v>460</v>
      </c>
      <c r="X51" s="5" t="str">
        <f>Stat[[#This Row],[服装]]&amp;Stat[[#This Row],[名前]]&amp;Stat[[#This Row],[レアリティ]]</f>
        <v>ユニフォーム木下久志ICONIC</v>
      </c>
      <c r="Y51" s="5" t="s">
        <v>299</v>
      </c>
    </row>
    <row r="52" spans="1:25" ht="16.05" customHeight="1" x14ac:dyDescent="0.35">
      <c r="A52" s="1">
        <f t="shared" si="0"/>
        <v>51</v>
      </c>
      <c r="B52" s="1" t="s">
        <v>108</v>
      </c>
      <c r="C52" s="1" t="s">
        <v>148</v>
      </c>
      <c r="D52" s="1" t="s">
        <v>90</v>
      </c>
      <c r="E52" s="1" t="s">
        <v>82</v>
      </c>
      <c r="F52" s="1" t="s">
        <v>136</v>
      </c>
      <c r="G52" s="1" t="s">
        <v>71</v>
      </c>
      <c r="H52" s="1">
        <v>99</v>
      </c>
      <c r="I52" s="6" t="s">
        <v>22</v>
      </c>
      <c r="J52" s="1">
        <v>5</v>
      </c>
      <c r="K52" s="1">
        <v>78</v>
      </c>
      <c r="L52" s="1">
        <v>113</v>
      </c>
      <c r="M52" s="1">
        <v>116</v>
      </c>
      <c r="N52" s="1">
        <v>112</v>
      </c>
      <c r="O52" s="1">
        <v>123</v>
      </c>
      <c r="P52" s="1">
        <v>101</v>
      </c>
      <c r="Q52" s="1">
        <v>119</v>
      </c>
      <c r="R52" s="1">
        <v>113</v>
      </c>
      <c r="S52" s="1">
        <v>114</v>
      </c>
      <c r="T52" s="1">
        <v>114</v>
      </c>
      <c r="U52" s="1">
        <v>31</v>
      </c>
      <c r="V52" s="4">
        <f t="shared" si="1"/>
        <v>464</v>
      </c>
      <c r="W52" s="8">
        <f t="shared" si="2"/>
        <v>460</v>
      </c>
      <c r="X52" s="5" t="str">
        <f>Stat[[#This Row],[服装]]&amp;Stat[[#This Row],[名前]]&amp;Stat[[#This Row],[レアリティ]]</f>
        <v>ユニフォーム成田一仁ICONIC</v>
      </c>
      <c r="Y52" s="5" t="s">
        <v>300</v>
      </c>
    </row>
    <row r="53" spans="1:25" ht="15" x14ac:dyDescent="0.35">
      <c r="A53" s="1">
        <f t="shared" si="0"/>
        <v>52</v>
      </c>
      <c r="B53" s="1" t="s">
        <v>108</v>
      </c>
      <c r="C53" s="1" t="s">
        <v>39</v>
      </c>
      <c r="D53" s="1" t="s">
        <v>24</v>
      </c>
      <c r="E53" s="1" t="s">
        <v>31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79</v>
      </c>
      <c r="L53" s="1">
        <v>113</v>
      </c>
      <c r="M53" s="1">
        <v>115</v>
      </c>
      <c r="N53" s="1">
        <v>127</v>
      </c>
      <c r="O53" s="1">
        <v>129</v>
      </c>
      <c r="P53" s="1">
        <v>101</v>
      </c>
      <c r="Q53" s="1">
        <v>113</v>
      </c>
      <c r="R53" s="1">
        <v>117</v>
      </c>
      <c r="S53" s="1">
        <v>113</v>
      </c>
      <c r="T53" s="1">
        <v>115</v>
      </c>
      <c r="U53" s="1">
        <v>41</v>
      </c>
      <c r="V53" s="4">
        <f t="shared" si="1"/>
        <v>484</v>
      </c>
      <c r="W53" s="8">
        <f t="shared" si="2"/>
        <v>458</v>
      </c>
      <c r="X53" s="5" t="str">
        <f>Stat[[#This Row],[服装]]&amp;Stat[[#This Row],[名前]]&amp;Stat[[#This Row],[レアリティ]]</f>
        <v>ユニフォーム孤爪研磨ICONIC</v>
      </c>
      <c r="Y53" s="5" t="s">
        <v>301</v>
      </c>
    </row>
    <row r="54" spans="1:25" ht="15" x14ac:dyDescent="0.35">
      <c r="A54" s="1">
        <f t="shared" si="0"/>
        <v>53</v>
      </c>
      <c r="B54" s="1" t="s">
        <v>149</v>
      </c>
      <c r="C54" s="1" t="s">
        <v>39</v>
      </c>
      <c r="D54" s="1" t="s">
        <v>90</v>
      </c>
      <c r="E54" s="1" t="s">
        <v>31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80</v>
      </c>
      <c r="L54" s="1">
        <v>114</v>
      </c>
      <c r="M54" s="1">
        <v>118</v>
      </c>
      <c r="N54" s="1">
        <v>130</v>
      </c>
      <c r="O54" s="1">
        <v>132</v>
      </c>
      <c r="P54" s="1">
        <v>101</v>
      </c>
      <c r="Q54" s="1">
        <v>114</v>
      </c>
      <c r="R54" s="1">
        <v>118</v>
      </c>
      <c r="S54" s="1">
        <v>114</v>
      </c>
      <c r="T54" s="1">
        <v>116</v>
      </c>
      <c r="U54" s="1">
        <v>41</v>
      </c>
      <c r="V54" s="4">
        <f t="shared" si="1"/>
        <v>494</v>
      </c>
      <c r="W54" s="8">
        <f t="shared" si="2"/>
        <v>462</v>
      </c>
      <c r="X54" s="5" t="str">
        <f>Stat[[#This Row],[服装]]&amp;Stat[[#This Row],[名前]]&amp;Stat[[#This Row],[レアリティ]]</f>
        <v>制服孤爪研磨ICONIC</v>
      </c>
      <c r="Y54" s="5" t="s">
        <v>301</v>
      </c>
    </row>
    <row r="55" spans="1:25" ht="15" x14ac:dyDescent="0.35">
      <c r="A55" s="1">
        <f t="shared" si="0"/>
        <v>54</v>
      </c>
      <c r="B55" s="1" t="s">
        <v>150</v>
      </c>
      <c r="C55" s="1" t="s">
        <v>39</v>
      </c>
      <c r="D55" s="1" t="s">
        <v>77</v>
      </c>
      <c r="E55" s="1" t="s">
        <v>31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80</v>
      </c>
      <c r="L55" s="1">
        <v>112</v>
      </c>
      <c r="M55" s="1">
        <v>118</v>
      </c>
      <c r="N55" s="1">
        <v>132</v>
      </c>
      <c r="O55" s="1">
        <v>132</v>
      </c>
      <c r="P55" s="1">
        <v>101</v>
      </c>
      <c r="Q55" s="1">
        <v>112</v>
      </c>
      <c r="R55" s="1">
        <v>120</v>
      </c>
      <c r="S55" s="1">
        <v>112</v>
      </c>
      <c r="T55" s="1">
        <v>118</v>
      </c>
      <c r="U55" s="1">
        <v>41</v>
      </c>
      <c r="V55" s="4">
        <f t="shared" si="1"/>
        <v>494</v>
      </c>
      <c r="W55" s="8">
        <f t="shared" si="2"/>
        <v>462</v>
      </c>
      <c r="X55" s="5" t="str">
        <f>Stat[[#This Row],[服装]]&amp;Stat[[#This Row],[名前]]&amp;Stat[[#This Row],[レアリティ]]</f>
        <v>夏祭り孤爪研磨ICONIC</v>
      </c>
      <c r="Y55" s="5" t="s">
        <v>301</v>
      </c>
    </row>
    <row r="56" spans="1:25" ht="15" x14ac:dyDescent="0.35">
      <c r="A56" s="1">
        <f>ROW()-1</f>
        <v>55</v>
      </c>
      <c r="B56" s="1" t="s">
        <v>839</v>
      </c>
      <c r="C56" s="1" t="s">
        <v>39</v>
      </c>
      <c r="D56" s="1" t="s">
        <v>73</v>
      </c>
      <c r="E56" s="1" t="s">
        <v>31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81</v>
      </c>
      <c r="L56" s="1">
        <v>115</v>
      </c>
      <c r="M56" s="1">
        <v>120</v>
      </c>
      <c r="N56" s="1">
        <v>133</v>
      </c>
      <c r="O56" s="1">
        <v>134</v>
      </c>
      <c r="P56" s="1">
        <v>101</v>
      </c>
      <c r="Q56" s="1">
        <v>115</v>
      </c>
      <c r="R56" s="1">
        <v>118</v>
      </c>
      <c r="S56" s="1">
        <v>115</v>
      </c>
      <c r="T56" s="1">
        <v>116</v>
      </c>
      <c r="U56" s="1">
        <v>41</v>
      </c>
      <c r="V56" s="4">
        <f>SUM(L56:O56)</f>
        <v>502</v>
      </c>
      <c r="W56" s="8">
        <f>SUM(Q56:T56)</f>
        <v>464</v>
      </c>
      <c r="X56" s="5" t="str">
        <f>Stat[[#This Row],[服装]]&amp;Stat[[#This Row],[名前]]&amp;Stat[[#This Row],[レアリティ]]</f>
        <v>1周年孤爪研磨ICONIC</v>
      </c>
      <c r="Y56" s="5" t="s">
        <v>301</v>
      </c>
    </row>
    <row r="57" spans="1:25" ht="15" x14ac:dyDescent="0.35">
      <c r="A57" s="1">
        <f>ROW()-1</f>
        <v>56</v>
      </c>
      <c r="B57" s="1" t="s">
        <v>1064</v>
      </c>
      <c r="C57" s="1" t="s">
        <v>39</v>
      </c>
      <c r="D57" s="1" t="s">
        <v>90</v>
      </c>
      <c r="E57" s="1" t="s">
        <v>31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81</v>
      </c>
      <c r="L57" s="1">
        <v>115</v>
      </c>
      <c r="M57" s="1">
        <v>121</v>
      </c>
      <c r="N57" s="1">
        <v>131</v>
      </c>
      <c r="O57" s="1">
        <v>134</v>
      </c>
      <c r="P57" s="1">
        <v>101</v>
      </c>
      <c r="Q57" s="1">
        <v>114</v>
      </c>
      <c r="R57" s="1">
        <v>120</v>
      </c>
      <c r="S57" s="1">
        <v>114</v>
      </c>
      <c r="T57" s="1">
        <v>118</v>
      </c>
      <c r="U57" s="1">
        <v>41</v>
      </c>
      <c r="V57" s="4">
        <f>SUM(L57:O57)</f>
        <v>501</v>
      </c>
      <c r="W57" s="8">
        <f>SUM(Q57:T57)</f>
        <v>466</v>
      </c>
      <c r="X57" s="5" t="str">
        <f>Stat[[#This Row],[服装]]&amp;Stat[[#This Row],[名前]]&amp;Stat[[#This Row],[レアリティ]]</f>
        <v>スパイ孤爪研磨ICONIC</v>
      </c>
      <c r="Y57" s="5" t="s">
        <v>301</v>
      </c>
    </row>
    <row r="58" spans="1:25" ht="15" x14ac:dyDescent="0.35">
      <c r="A58" s="1">
        <f t="shared" si="0"/>
        <v>57</v>
      </c>
      <c r="B58" s="1" t="s">
        <v>108</v>
      </c>
      <c r="C58" s="1" t="s">
        <v>40</v>
      </c>
      <c r="D58" s="1" t="s">
        <v>23</v>
      </c>
      <c r="E58" s="1" t="s">
        <v>26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80</v>
      </c>
      <c r="L58" s="1">
        <v>126</v>
      </c>
      <c r="M58" s="1">
        <v>121</v>
      </c>
      <c r="N58" s="1">
        <v>114</v>
      </c>
      <c r="O58" s="1">
        <v>119</v>
      </c>
      <c r="P58" s="1">
        <v>101</v>
      </c>
      <c r="Q58" s="1">
        <v>129</v>
      </c>
      <c r="R58" s="1">
        <v>117</v>
      </c>
      <c r="S58" s="1">
        <v>116</v>
      </c>
      <c r="T58" s="1">
        <v>115</v>
      </c>
      <c r="U58" s="1">
        <v>36</v>
      </c>
      <c r="V58" s="4">
        <f t="shared" si="1"/>
        <v>480</v>
      </c>
      <c r="W58" s="8">
        <f t="shared" si="2"/>
        <v>477</v>
      </c>
      <c r="X58" s="5" t="str">
        <f>Stat[[#This Row],[服装]]&amp;Stat[[#This Row],[名前]]&amp;Stat[[#This Row],[レアリティ]]</f>
        <v>ユニフォーム黒尾鉄朗ICONIC</v>
      </c>
      <c r="Y58" s="5" t="s">
        <v>302</v>
      </c>
    </row>
    <row r="59" spans="1:25" ht="15" x14ac:dyDescent="0.35">
      <c r="A59" s="1">
        <f t="shared" ref="A59:A120" si="3">ROW()-1</f>
        <v>58</v>
      </c>
      <c r="B59" s="1" t="s">
        <v>149</v>
      </c>
      <c r="C59" s="1" t="s">
        <v>40</v>
      </c>
      <c r="D59" s="1" t="s">
        <v>73</v>
      </c>
      <c r="E59" s="1" t="s">
        <v>26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82</v>
      </c>
      <c r="L59" s="1">
        <v>129</v>
      </c>
      <c r="M59" s="1">
        <v>122</v>
      </c>
      <c r="N59" s="1">
        <v>115</v>
      </c>
      <c r="O59" s="1">
        <v>120</v>
      </c>
      <c r="P59" s="1">
        <v>101</v>
      </c>
      <c r="Q59" s="1">
        <v>132</v>
      </c>
      <c r="R59" s="1">
        <v>118</v>
      </c>
      <c r="S59" s="1">
        <v>119</v>
      </c>
      <c r="T59" s="1">
        <v>116</v>
      </c>
      <c r="U59" s="1">
        <v>36</v>
      </c>
      <c r="V59" s="4">
        <f t="shared" si="1"/>
        <v>486</v>
      </c>
      <c r="W59" s="8">
        <f t="shared" si="2"/>
        <v>485</v>
      </c>
      <c r="X59" s="5" t="str">
        <f>Stat[[#This Row],[服装]]&amp;Stat[[#This Row],[名前]]&amp;Stat[[#This Row],[レアリティ]]</f>
        <v>制服黒尾鉄朗ICONIC</v>
      </c>
      <c r="Y59" s="5" t="s">
        <v>302</v>
      </c>
    </row>
    <row r="60" spans="1:25" ht="15" x14ac:dyDescent="0.35">
      <c r="A60" s="1">
        <f t="shared" si="3"/>
        <v>59</v>
      </c>
      <c r="B60" s="1" t="s">
        <v>150</v>
      </c>
      <c r="C60" s="1" t="s">
        <v>40</v>
      </c>
      <c r="D60" s="1" t="s">
        <v>90</v>
      </c>
      <c r="E60" s="1" t="s">
        <v>26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82</v>
      </c>
      <c r="L60" s="1">
        <v>131</v>
      </c>
      <c r="M60" s="1">
        <v>125</v>
      </c>
      <c r="N60" s="1">
        <v>115</v>
      </c>
      <c r="O60" s="1">
        <v>123</v>
      </c>
      <c r="P60" s="1">
        <v>101</v>
      </c>
      <c r="Q60" s="1">
        <v>129</v>
      </c>
      <c r="R60" s="1">
        <v>118</v>
      </c>
      <c r="S60" s="1">
        <v>116</v>
      </c>
      <c r="T60" s="1">
        <v>114</v>
      </c>
      <c r="U60" s="1">
        <v>36</v>
      </c>
      <c r="V60" s="4">
        <f t="shared" si="1"/>
        <v>494</v>
      </c>
      <c r="W60" s="8">
        <f t="shared" si="2"/>
        <v>477</v>
      </c>
      <c r="X60" s="5" t="str">
        <f>Stat[[#This Row],[服装]]&amp;Stat[[#This Row],[名前]]&amp;Stat[[#This Row],[レアリティ]]</f>
        <v>夏祭り黒尾鉄朗ICONIC</v>
      </c>
      <c r="Y60" s="5" t="s">
        <v>302</v>
      </c>
    </row>
    <row r="61" spans="1:25" ht="15" x14ac:dyDescent="0.35">
      <c r="A61" s="1">
        <f>ROW()-1</f>
        <v>60</v>
      </c>
      <c r="B61" s="1" t="s">
        <v>839</v>
      </c>
      <c r="C61" s="1" t="s">
        <v>40</v>
      </c>
      <c r="D61" s="1" t="s">
        <v>77</v>
      </c>
      <c r="E61" s="1" t="s">
        <v>26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82</v>
      </c>
      <c r="L61" s="1">
        <v>132</v>
      </c>
      <c r="M61" s="1">
        <v>119</v>
      </c>
      <c r="N61" s="1">
        <v>115</v>
      </c>
      <c r="O61" s="1">
        <v>120</v>
      </c>
      <c r="P61" s="1">
        <v>101</v>
      </c>
      <c r="Q61" s="1">
        <v>129</v>
      </c>
      <c r="R61" s="1">
        <v>121</v>
      </c>
      <c r="S61" s="1">
        <v>117</v>
      </c>
      <c r="T61" s="1">
        <v>118</v>
      </c>
      <c r="U61" s="1">
        <v>36</v>
      </c>
      <c r="V61" s="4">
        <f>SUM(L61:O61)</f>
        <v>486</v>
      </c>
      <c r="W61" s="8">
        <f>SUM(Q61:T61)</f>
        <v>485</v>
      </c>
      <c r="X61" s="5" t="str">
        <f>Stat[[#This Row],[服装]]&amp;Stat[[#This Row],[名前]]&amp;Stat[[#This Row],[レアリティ]]</f>
        <v>1周年黒尾鉄朗ICONIC</v>
      </c>
      <c r="Y61" s="5" t="s">
        <v>302</v>
      </c>
    </row>
    <row r="62" spans="1:25" ht="15" x14ac:dyDescent="0.35">
      <c r="A62" s="1">
        <f>ROW()-1</f>
        <v>61</v>
      </c>
      <c r="B62" s="1" t="s">
        <v>968</v>
      </c>
      <c r="C62" s="1" t="s">
        <v>40</v>
      </c>
      <c r="D62" s="1" t="s">
        <v>73</v>
      </c>
      <c r="E62" s="1" t="s">
        <v>26</v>
      </c>
      <c r="F62" s="1" t="s">
        <v>27</v>
      </c>
      <c r="G62" s="1" t="s">
        <v>71</v>
      </c>
      <c r="H62" s="1">
        <v>99</v>
      </c>
      <c r="I62" s="6" t="s">
        <v>22</v>
      </c>
      <c r="J62" s="1">
        <v>5</v>
      </c>
      <c r="K62" s="1">
        <v>83</v>
      </c>
      <c r="L62" s="1">
        <v>131</v>
      </c>
      <c r="M62" s="1">
        <v>122</v>
      </c>
      <c r="N62" s="1">
        <v>116</v>
      </c>
      <c r="O62" s="1">
        <v>120</v>
      </c>
      <c r="P62" s="1">
        <v>101</v>
      </c>
      <c r="Q62" s="1">
        <v>135</v>
      </c>
      <c r="R62" s="1">
        <v>119</v>
      </c>
      <c r="S62" s="1">
        <v>121</v>
      </c>
      <c r="T62" s="1">
        <v>117</v>
      </c>
      <c r="U62" s="1">
        <v>36</v>
      </c>
      <c r="V62" s="4">
        <f>SUM(L62:O62)</f>
        <v>489</v>
      </c>
      <c r="W62" s="8">
        <f>SUM(Q62:T62)</f>
        <v>492</v>
      </c>
      <c r="X62" s="5" t="str">
        <f>Stat[[#This Row],[服装]]&amp;Stat[[#This Row],[名前]]&amp;Stat[[#This Row],[レアリティ]]</f>
        <v>キャンプ黒尾鉄朗ICONIC</v>
      </c>
      <c r="Y62" s="5" t="s">
        <v>302</v>
      </c>
    </row>
    <row r="63" spans="1:25" ht="15" x14ac:dyDescent="0.35">
      <c r="A63" s="1">
        <f>ROW()-1</f>
        <v>62</v>
      </c>
      <c r="B63" s="1" t="s">
        <v>1147</v>
      </c>
      <c r="C63" s="1" t="s">
        <v>40</v>
      </c>
      <c r="D63" s="1" t="s">
        <v>90</v>
      </c>
      <c r="E63" s="1" t="s">
        <v>26</v>
      </c>
      <c r="F63" s="1" t="s">
        <v>27</v>
      </c>
      <c r="G63" s="1" t="s">
        <v>71</v>
      </c>
      <c r="H63" s="1">
        <v>99</v>
      </c>
      <c r="I63" s="6" t="s">
        <v>22</v>
      </c>
      <c r="J63" s="1">
        <v>5</v>
      </c>
      <c r="K63" s="1">
        <v>83</v>
      </c>
      <c r="L63" s="1">
        <v>132</v>
      </c>
      <c r="M63" s="1">
        <v>122</v>
      </c>
      <c r="N63" s="1">
        <v>116</v>
      </c>
      <c r="O63" s="1">
        <v>120</v>
      </c>
      <c r="P63" s="1">
        <v>101</v>
      </c>
      <c r="Q63" s="1">
        <v>133</v>
      </c>
      <c r="R63" s="1">
        <v>120</v>
      </c>
      <c r="S63" s="1">
        <v>121</v>
      </c>
      <c r="T63" s="1">
        <v>118</v>
      </c>
      <c r="U63" s="1">
        <v>36</v>
      </c>
      <c r="V63" s="4">
        <f>SUM(L63:O63)</f>
        <v>490</v>
      </c>
      <c r="W63" s="8">
        <f>SUM(Q63:T63)</f>
        <v>492</v>
      </c>
      <c r="X63" s="5" t="str">
        <f>Stat[[#This Row],[服装]]&amp;Stat[[#This Row],[名前]]&amp;Stat[[#This Row],[レアリティ]]</f>
        <v>文化祭2黒尾鉄朗ICONIC</v>
      </c>
      <c r="Y63" s="5" t="s">
        <v>302</v>
      </c>
    </row>
    <row r="64" spans="1:25" ht="15" x14ac:dyDescent="0.35">
      <c r="A64" s="1">
        <f t="shared" si="3"/>
        <v>63</v>
      </c>
      <c r="B64" s="1" t="s">
        <v>108</v>
      </c>
      <c r="C64" s="1" t="s">
        <v>41</v>
      </c>
      <c r="D64" s="1" t="s">
        <v>23</v>
      </c>
      <c r="E64" s="1" t="s">
        <v>26</v>
      </c>
      <c r="F64" s="1" t="s">
        <v>27</v>
      </c>
      <c r="G64" s="1" t="s">
        <v>71</v>
      </c>
      <c r="H64" s="1">
        <v>99</v>
      </c>
      <c r="I64" s="6" t="s">
        <v>22</v>
      </c>
      <c r="J64" s="1">
        <v>5</v>
      </c>
      <c r="K64" s="1">
        <v>73</v>
      </c>
      <c r="L64" s="1">
        <v>117</v>
      </c>
      <c r="M64" s="1">
        <v>114</v>
      </c>
      <c r="N64" s="1">
        <v>113</v>
      </c>
      <c r="O64" s="1">
        <v>118</v>
      </c>
      <c r="P64" s="1">
        <v>97</v>
      </c>
      <c r="Q64" s="1">
        <v>123</v>
      </c>
      <c r="R64" s="1">
        <v>115</v>
      </c>
      <c r="S64" s="1">
        <v>115</v>
      </c>
      <c r="T64" s="1">
        <v>115</v>
      </c>
      <c r="U64" s="1">
        <v>27</v>
      </c>
      <c r="V64" s="4">
        <f t="shared" si="1"/>
        <v>462</v>
      </c>
      <c r="W64" s="8">
        <f t="shared" si="2"/>
        <v>468</v>
      </c>
      <c r="X64" s="5" t="str">
        <f>Stat[[#This Row],[服装]]&amp;Stat[[#This Row],[名前]]&amp;Stat[[#This Row],[レアリティ]]</f>
        <v>ユニフォーム灰羽リエーフICONIC</v>
      </c>
      <c r="Y64" s="5" t="s">
        <v>303</v>
      </c>
    </row>
    <row r="65" spans="1:25" ht="15" x14ac:dyDescent="0.35">
      <c r="A65" s="1">
        <f t="shared" si="3"/>
        <v>64</v>
      </c>
      <c r="B65" s="1" t="s">
        <v>386</v>
      </c>
      <c r="C65" s="1" t="s">
        <v>41</v>
      </c>
      <c r="D65" s="1" t="s">
        <v>90</v>
      </c>
      <c r="E65" s="1" t="s">
        <v>26</v>
      </c>
      <c r="F65" s="1" t="s">
        <v>27</v>
      </c>
      <c r="G65" s="1" t="s">
        <v>71</v>
      </c>
      <c r="H65" s="1">
        <v>99</v>
      </c>
      <c r="I65" s="6" t="s">
        <v>22</v>
      </c>
      <c r="J65" s="1">
        <v>5</v>
      </c>
      <c r="K65" s="1">
        <v>75</v>
      </c>
      <c r="L65" s="1">
        <v>120</v>
      </c>
      <c r="M65" s="1">
        <v>115</v>
      </c>
      <c r="N65" s="1">
        <v>114</v>
      </c>
      <c r="O65" s="1">
        <v>119</v>
      </c>
      <c r="P65" s="1">
        <v>97</v>
      </c>
      <c r="Q65" s="1">
        <v>126</v>
      </c>
      <c r="R65" s="1">
        <v>116</v>
      </c>
      <c r="S65" s="1">
        <v>118</v>
      </c>
      <c r="T65" s="1">
        <v>116</v>
      </c>
      <c r="U65" s="1">
        <v>27</v>
      </c>
      <c r="V65" s="4">
        <f t="shared" si="1"/>
        <v>468</v>
      </c>
      <c r="W65" s="8">
        <f t="shared" si="2"/>
        <v>476</v>
      </c>
      <c r="X65" s="5" t="str">
        <f>Stat[[#This Row],[服装]]&amp;Stat[[#This Row],[名前]]&amp;Stat[[#This Row],[レアリティ]]</f>
        <v>探偵灰羽リエーフICONIC</v>
      </c>
      <c r="Y65" s="5" t="s">
        <v>303</v>
      </c>
    </row>
    <row r="66" spans="1:25" ht="15" x14ac:dyDescent="0.35">
      <c r="A66" s="1">
        <f>ROW()-1</f>
        <v>65</v>
      </c>
      <c r="B66" s="1" t="s">
        <v>910</v>
      </c>
      <c r="C66" s="1" t="s">
        <v>41</v>
      </c>
      <c r="D66" s="1" t="s">
        <v>77</v>
      </c>
      <c r="E66" s="1" t="s">
        <v>26</v>
      </c>
      <c r="F66" s="1" t="s">
        <v>27</v>
      </c>
      <c r="G66" s="1" t="s">
        <v>71</v>
      </c>
      <c r="H66" s="1">
        <v>99</v>
      </c>
      <c r="I66" s="6" t="s">
        <v>22</v>
      </c>
      <c r="J66" s="1">
        <v>5</v>
      </c>
      <c r="K66" s="1">
        <v>75</v>
      </c>
      <c r="L66" s="1">
        <v>123</v>
      </c>
      <c r="M66" s="1">
        <v>113</v>
      </c>
      <c r="N66" s="1">
        <v>114</v>
      </c>
      <c r="O66" s="1">
        <v>117</v>
      </c>
      <c r="P66" s="1">
        <v>97</v>
      </c>
      <c r="Q66" s="1">
        <v>128</v>
      </c>
      <c r="R66" s="1">
        <v>115</v>
      </c>
      <c r="S66" s="1">
        <v>120</v>
      </c>
      <c r="T66" s="1">
        <v>115</v>
      </c>
      <c r="U66" s="1">
        <v>27</v>
      </c>
      <c r="V66" s="4">
        <f>SUM(L66:O66)</f>
        <v>467</v>
      </c>
      <c r="W66" s="8">
        <f>SUM(Q66:T66)</f>
        <v>478</v>
      </c>
      <c r="X66" s="5" t="str">
        <f>Stat[[#This Row],[服装]]&amp;Stat[[#This Row],[名前]]&amp;Stat[[#This Row],[レアリティ]]</f>
        <v>路地裏灰羽リエーフICONIC</v>
      </c>
      <c r="Y66" s="5" t="s">
        <v>303</v>
      </c>
    </row>
    <row r="67" spans="1:25" ht="15" x14ac:dyDescent="0.35">
      <c r="A67" s="1">
        <f>ROW()-1</f>
        <v>66</v>
      </c>
      <c r="B67" s="1" t="s">
        <v>1142</v>
      </c>
      <c r="C67" s="1" t="s">
        <v>41</v>
      </c>
      <c r="D67" s="1" t="s">
        <v>73</v>
      </c>
      <c r="E67" s="1" t="s">
        <v>26</v>
      </c>
      <c r="F67" s="1" t="s">
        <v>27</v>
      </c>
      <c r="G67" s="1" t="s">
        <v>71</v>
      </c>
      <c r="H67" s="1">
        <v>99</v>
      </c>
      <c r="I67" s="6" t="s">
        <v>22</v>
      </c>
      <c r="J67" s="1">
        <v>5</v>
      </c>
      <c r="K67" s="1">
        <v>75</v>
      </c>
      <c r="L67" s="1">
        <v>121</v>
      </c>
      <c r="M67" s="1">
        <v>112</v>
      </c>
      <c r="N67" s="1">
        <v>112</v>
      </c>
      <c r="O67" s="1">
        <v>117</v>
      </c>
      <c r="P67" s="1">
        <v>97</v>
      </c>
      <c r="Q67" s="1">
        <v>129</v>
      </c>
      <c r="R67" s="1">
        <v>118</v>
      </c>
      <c r="S67" s="1">
        <v>121</v>
      </c>
      <c r="T67" s="1">
        <v>117</v>
      </c>
      <c r="U67" s="1">
        <v>27</v>
      </c>
      <c r="V67" s="4">
        <f>SUM(L67:O67)</f>
        <v>462</v>
      </c>
      <c r="W67" s="8">
        <f>SUM(Q67:T67)</f>
        <v>485</v>
      </c>
      <c r="X67" s="5" t="str">
        <f>Stat[[#This Row],[服装]]&amp;Stat[[#This Row],[名前]]&amp;Stat[[#This Row],[レアリティ]]</f>
        <v>文化祭2灰羽リエーフICONIC</v>
      </c>
      <c r="Y67" s="5" t="s">
        <v>303</v>
      </c>
    </row>
    <row r="68" spans="1:25" ht="15" x14ac:dyDescent="0.35">
      <c r="A68" s="1">
        <f t="shared" si="3"/>
        <v>67</v>
      </c>
      <c r="B68" s="1" t="s">
        <v>108</v>
      </c>
      <c r="C68" s="1" t="s">
        <v>42</v>
      </c>
      <c r="D68" s="1" t="s">
        <v>24</v>
      </c>
      <c r="E68" s="1" t="s">
        <v>21</v>
      </c>
      <c r="F68" s="1" t="s">
        <v>27</v>
      </c>
      <c r="G68" s="1" t="s">
        <v>71</v>
      </c>
      <c r="H68" s="1">
        <v>99</v>
      </c>
      <c r="I68" s="6" t="s">
        <v>22</v>
      </c>
      <c r="J68" s="1">
        <v>5</v>
      </c>
      <c r="K68" s="1">
        <v>84</v>
      </c>
      <c r="L68" s="1">
        <v>118</v>
      </c>
      <c r="M68" s="1">
        <v>111</v>
      </c>
      <c r="N68" s="1">
        <v>116</v>
      </c>
      <c r="O68" s="1">
        <v>124</v>
      </c>
      <c r="P68" s="1">
        <v>101</v>
      </c>
      <c r="Q68" s="1">
        <v>110</v>
      </c>
      <c r="R68" s="1">
        <v>130</v>
      </c>
      <c r="S68" s="1">
        <v>116</v>
      </c>
      <c r="T68" s="1">
        <v>122</v>
      </c>
      <c r="U68" s="1">
        <v>36</v>
      </c>
      <c r="V68" s="4">
        <f t="shared" si="1"/>
        <v>469</v>
      </c>
      <c r="W68" s="8">
        <f t="shared" si="2"/>
        <v>478</v>
      </c>
      <c r="X68" s="5" t="str">
        <f>Stat[[#This Row],[服装]]&amp;Stat[[#This Row],[名前]]&amp;Stat[[#This Row],[レアリティ]]</f>
        <v>ユニフォーム夜久衛輔ICONIC</v>
      </c>
      <c r="Y68" s="5" t="s">
        <v>313</v>
      </c>
    </row>
    <row r="69" spans="1:25" ht="15" x14ac:dyDescent="0.35">
      <c r="A69" s="1">
        <f t="shared" si="3"/>
        <v>68</v>
      </c>
      <c r="B69" s="1" t="s">
        <v>839</v>
      </c>
      <c r="C69" s="1" t="s">
        <v>42</v>
      </c>
      <c r="D69" s="1" t="s">
        <v>77</v>
      </c>
      <c r="E69" s="1" t="s">
        <v>21</v>
      </c>
      <c r="F69" s="1" t="s">
        <v>27</v>
      </c>
      <c r="G69" s="1" t="s">
        <v>71</v>
      </c>
      <c r="H69" s="1">
        <v>99</v>
      </c>
      <c r="I69" s="6" t="s">
        <v>22</v>
      </c>
      <c r="J69" s="1">
        <v>5</v>
      </c>
      <c r="K69" s="1">
        <v>86</v>
      </c>
      <c r="L69" s="1">
        <v>119</v>
      </c>
      <c r="M69" s="1">
        <v>112</v>
      </c>
      <c r="N69" s="1">
        <v>119</v>
      </c>
      <c r="O69" s="1">
        <v>125</v>
      </c>
      <c r="P69" s="1">
        <v>101</v>
      </c>
      <c r="Q69" s="1">
        <v>111</v>
      </c>
      <c r="R69" s="1">
        <v>133</v>
      </c>
      <c r="S69" s="1">
        <v>117</v>
      </c>
      <c r="T69" s="1">
        <v>125</v>
      </c>
      <c r="U69" s="1">
        <v>36</v>
      </c>
      <c r="V69" s="4">
        <f>SUM(L69:O69)</f>
        <v>475</v>
      </c>
      <c r="W69" s="8">
        <f>SUM(Q69:T69)</f>
        <v>486</v>
      </c>
      <c r="X69" s="5" t="str">
        <f>Stat[[#This Row],[服装]]&amp;Stat[[#This Row],[名前]]&amp;Stat[[#This Row],[レアリティ]]</f>
        <v>1周年夜久衛輔ICONIC</v>
      </c>
      <c r="Y69" s="5" t="s">
        <v>313</v>
      </c>
    </row>
    <row r="70" spans="1:25" ht="15" x14ac:dyDescent="0.35">
      <c r="A70" s="1">
        <f>ROW()-1</f>
        <v>69</v>
      </c>
      <c r="B70" s="1" t="s">
        <v>1006</v>
      </c>
      <c r="C70" s="1" t="s">
        <v>42</v>
      </c>
      <c r="D70" s="1" t="s">
        <v>73</v>
      </c>
      <c r="E70" s="1" t="s">
        <v>21</v>
      </c>
      <c r="F70" s="1" t="s">
        <v>27</v>
      </c>
      <c r="G70" s="1" t="s">
        <v>71</v>
      </c>
      <c r="H70" s="1">
        <v>99</v>
      </c>
      <c r="I70" s="6" t="s">
        <v>22</v>
      </c>
      <c r="J70" s="1">
        <v>5</v>
      </c>
      <c r="K70" s="1">
        <v>86</v>
      </c>
      <c r="L70" s="1">
        <v>117</v>
      </c>
      <c r="M70" s="1">
        <v>110</v>
      </c>
      <c r="N70" s="1">
        <v>120</v>
      </c>
      <c r="O70" s="1">
        <v>124</v>
      </c>
      <c r="P70" s="1">
        <v>101</v>
      </c>
      <c r="Q70" s="1">
        <v>111</v>
      </c>
      <c r="R70" s="1">
        <v>136</v>
      </c>
      <c r="S70" s="1">
        <v>117</v>
      </c>
      <c r="T70" s="1">
        <v>127</v>
      </c>
      <c r="U70" s="1">
        <v>36</v>
      </c>
      <c r="V70" s="4">
        <f>SUM(L70:O70)</f>
        <v>471</v>
      </c>
      <c r="W70" s="8">
        <f>SUM(Q70:T70)</f>
        <v>491</v>
      </c>
      <c r="X70" s="5" t="str">
        <f>Stat[[#This Row],[服装]]&amp;Stat[[#This Row],[名前]]&amp;Stat[[#This Row],[レアリティ]]</f>
        <v>花火夜久衛輔ICONIC</v>
      </c>
      <c r="Y70" s="5" t="s">
        <v>313</v>
      </c>
    </row>
    <row r="71" spans="1:25" ht="15" x14ac:dyDescent="0.35">
      <c r="A71" s="1">
        <f t="shared" si="3"/>
        <v>70</v>
      </c>
      <c r="B71" s="1" t="s">
        <v>108</v>
      </c>
      <c r="C71" s="1" t="s">
        <v>43</v>
      </c>
      <c r="D71" s="1" t="s">
        <v>24</v>
      </c>
      <c r="E71" s="1" t="s">
        <v>25</v>
      </c>
      <c r="F71" s="1" t="s">
        <v>27</v>
      </c>
      <c r="G71" s="1" t="s">
        <v>71</v>
      </c>
      <c r="H71" s="1">
        <v>99</v>
      </c>
      <c r="I71" s="6" t="s">
        <v>22</v>
      </c>
      <c r="J71" s="1">
        <v>5</v>
      </c>
      <c r="K71" s="1">
        <v>75</v>
      </c>
      <c r="L71" s="1">
        <v>117</v>
      </c>
      <c r="M71" s="1">
        <v>113</v>
      </c>
      <c r="N71" s="1">
        <v>114</v>
      </c>
      <c r="O71" s="1">
        <v>115</v>
      </c>
      <c r="P71" s="1">
        <v>97</v>
      </c>
      <c r="Q71" s="1">
        <v>115</v>
      </c>
      <c r="R71" s="1">
        <v>116</v>
      </c>
      <c r="S71" s="1">
        <v>115</v>
      </c>
      <c r="T71" s="1">
        <v>115</v>
      </c>
      <c r="U71" s="1">
        <v>29</v>
      </c>
      <c r="V71" s="4">
        <f t="shared" si="1"/>
        <v>459</v>
      </c>
      <c r="W71" s="8">
        <f t="shared" si="2"/>
        <v>461</v>
      </c>
      <c r="X71" s="5" t="str">
        <f>Stat[[#This Row],[服装]]&amp;Stat[[#This Row],[名前]]&amp;Stat[[#This Row],[レアリティ]]</f>
        <v>ユニフォーム福永招平ICONIC</v>
      </c>
      <c r="Y71" s="5" t="s">
        <v>304</v>
      </c>
    </row>
    <row r="72" spans="1:25" ht="15" x14ac:dyDescent="0.35">
      <c r="A72" s="1">
        <f>ROW()-1</f>
        <v>71</v>
      </c>
      <c r="B72" s="1" t="s">
        <v>943</v>
      </c>
      <c r="C72" s="1" t="s">
        <v>43</v>
      </c>
      <c r="D72" s="1" t="s">
        <v>77</v>
      </c>
      <c r="E72" s="1" t="s">
        <v>25</v>
      </c>
      <c r="F72" s="1" t="s">
        <v>27</v>
      </c>
      <c r="G72" s="1" t="s">
        <v>71</v>
      </c>
      <c r="H72" s="1">
        <v>99</v>
      </c>
      <c r="I72" s="6" t="s">
        <v>22</v>
      </c>
      <c r="J72" s="1">
        <v>5</v>
      </c>
      <c r="K72" s="1">
        <v>76</v>
      </c>
      <c r="L72" s="1">
        <v>120</v>
      </c>
      <c r="M72" s="1">
        <v>116</v>
      </c>
      <c r="N72" s="1">
        <v>115</v>
      </c>
      <c r="O72" s="1">
        <v>116</v>
      </c>
      <c r="P72" s="1">
        <v>97</v>
      </c>
      <c r="Q72" s="1">
        <v>116</v>
      </c>
      <c r="R72" s="1">
        <v>117</v>
      </c>
      <c r="S72" s="1">
        <v>118</v>
      </c>
      <c r="T72" s="1">
        <v>116</v>
      </c>
      <c r="U72" s="1">
        <v>29</v>
      </c>
      <c r="V72" s="4">
        <f>SUM(L72:O72)</f>
        <v>467</v>
      </c>
      <c r="W72" s="8">
        <f>SUM(Q72:T72)</f>
        <v>467</v>
      </c>
      <c r="X72" s="5" t="str">
        <f>Stat[[#This Row],[服装]]&amp;Stat[[#This Row],[名前]]&amp;Stat[[#This Row],[レアリティ]]</f>
        <v>バーガー福永招平ICONIC</v>
      </c>
      <c r="Y72" s="5" t="s">
        <v>304</v>
      </c>
    </row>
    <row r="73" spans="1:25" ht="15" x14ac:dyDescent="0.35">
      <c r="A73" s="1">
        <f t="shared" si="3"/>
        <v>72</v>
      </c>
      <c r="B73" s="1" t="s">
        <v>108</v>
      </c>
      <c r="C73" s="1" t="s">
        <v>44</v>
      </c>
      <c r="D73" s="1" t="s">
        <v>24</v>
      </c>
      <c r="E73" s="1" t="s">
        <v>26</v>
      </c>
      <c r="F73" s="1" t="s">
        <v>27</v>
      </c>
      <c r="G73" s="1" t="s">
        <v>71</v>
      </c>
      <c r="H73" s="1">
        <v>99</v>
      </c>
      <c r="I73" s="6" t="s">
        <v>22</v>
      </c>
      <c r="J73" s="1">
        <v>5</v>
      </c>
      <c r="K73" s="1">
        <v>75</v>
      </c>
      <c r="L73" s="1">
        <v>115</v>
      </c>
      <c r="M73" s="1">
        <v>114</v>
      </c>
      <c r="N73" s="1">
        <v>113</v>
      </c>
      <c r="O73" s="1">
        <v>118</v>
      </c>
      <c r="P73" s="1">
        <v>97</v>
      </c>
      <c r="Q73" s="1">
        <v>121</v>
      </c>
      <c r="R73" s="1">
        <v>115</v>
      </c>
      <c r="S73" s="1">
        <v>116</v>
      </c>
      <c r="T73" s="1">
        <v>115</v>
      </c>
      <c r="U73" s="1">
        <v>36</v>
      </c>
      <c r="V73" s="4">
        <f t="shared" si="1"/>
        <v>460</v>
      </c>
      <c r="W73" s="8">
        <f t="shared" si="2"/>
        <v>467</v>
      </c>
      <c r="X73" s="5" t="str">
        <f>Stat[[#This Row],[服装]]&amp;Stat[[#This Row],[名前]]&amp;Stat[[#This Row],[レアリティ]]</f>
        <v>ユニフォーム犬岡走ICONIC</v>
      </c>
      <c r="Y73" s="5" t="s">
        <v>305</v>
      </c>
    </row>
    <row r="74" spans="1:25" ht="15" x14ac:dyDescent="0.35">
      <c r="A74" s="1">
        <f>ROW()-1</f>
        <v>73</v>
      </c>
      <c r="B74" s="1" t="s">
        <v>795</v>
      </c>
      <c r="C74" s="1" t="s">
        <v>44</v>
      </c>
      <c r="D74" s="1" t="s">
        <v>77</v>
      </c>
      <c r="E74" s="1" t="s">
        <v>26</v>
      </c>
      <c r="F74" s="1" t="s">
        <v>27</v>
      </c>
      <c r="G74" s="1" t="s">
        <v>71</v>
      </c>
      <c r="H74" s="1">
        <v>99</v>
      </c>
      <c r="I74" s="6" t="s">
        <v>22</v>
      </c>
      <c r="J74" s="1">
        <v>5</v>
      </c>
      <c r="K74" s="1">
        <v>76</v>
      </c>
      <c r="L74" s="1">
        <v>118</v>
      </c>
      <c r="M74" s="1">
        <v>115</v>
      </c>
      <c r="N74" s="1">
        <v>114</v>
      </c>
      <c r="O74" s="1">
        <v>119</v>
      </c>
      <c r="P74" s="1">
        <v>97</v>
      </c>
      <c r="Q74" s="1">
        <v>124</v>
      </c>
      <c r="R74" s="1">
        <v>116</v>
      </c>
      <c r="S74" s="1">
        <v>119</v>
      </c>
      <c r="T74" s="1">
        <v>116</v>
      </c>
      <c r="U74" s="1">
        <v>36</v>
      </c>
      <c r="V74" s="4">
        <f t="shared" si="1"/>
        <v>466</v>
      </c>
      <c r="W74" s="8">
        <f t="shared" si="2"/>
        <v>475</v>
      </c>
      <c r="X74" s="5" t="str">
        <f>Stat[[#This Row],[服装]]&amp;Stat[[#This Row],[名前]]&amp;Stat[[#This Row],[レアリティ]]</f>
        <v>新年犬岡走ICONIC</v>
      </c>
      <c r="Y74" s="5" t="s">
        <v>305</v>
      </c>
    </row>
    <row r="75" spans="1:25" ht="15" x14ac:dyDescent="0.35">
      <c r="A75" s="1">
        <f t="shared" si="3"/>
        <v>74</v>
      </c>
      <c r="B75" s="1" t="s">
        <v>108</v>
      </c>
      <c r="C75" s="1" t="s">
        <v>45</v>
      </c>
      <c r="D75" s="1" t="s">
        <v>24</v>
      </c>
      <c r="E75" s="1" t="s">
        <v>25</v>
      </c>
      <c r="F75" s="1" t="s">
        <v>27</v>
      </c>
      <c r="G75" s="1" t="s">
        <v>71</v>
      </c>
      <c r="H75" s="1">
        <v>99</v>
      </c>
      <c r="I75" s="6" t="s">
        <v>22</v>
      </c>
      <c r="J75" s="1">
        <v>5</v>
      </c>
      <c r="K75" s="1">
        <v>78</v>
      </c>
      <c r="L75" s="1">
        <v>123</v>
      </c>
      <c r="M75" s="1">
        <v>120</v>
      </c>
      <c r="N75" s="1">
        <v>114</v>
      </c>
      <c r="O75" s="1">
        <v>122</v>
      </c>
      <c r="P75" s="1">
        <v>101</v>
      </c>
      <c r="Q75" s="1">
        <v>115</v>
      </c>
      <c r="R75" s="1">
        <v>116</v>
      </c>
      <c r="S75" s="1">
        <v>115</v>
      </c>
      <c r="T75" s="1">
        <v>115</v>
      </c>
      <c r="U75" s="1">
        <v>29</v>
      </c>
      <c r="V75" s="4">
        <f t="shared" si="1"/>
        <v>479</v>
      </c>
      <c r="W75" s="8">
        <f t="shared" si="2"/>
        <v>461</v>
      </c>
      <c r="X75" s="5" t="str">
        <f>Stat[[#This Row],[服装]]&amp;Stat[[#This Row],[名前]]&amp;Stat[[#This Row],[レアリティ]]</f>
        <v>ユニフォーム山本猛虎ICONIC</v>
      </c>
      <c r="Y75" s="5" t="s">
        <v>314</v>
      </c>
    </row>
    <row r="76" spans="1:25" ht="15" x14ac:dyDescent="0.35">
      <c r="A76" s="1">
        <f>ROW()-1</f>
        <v>75</v>
      </c>
      <c r="B76" s="1" t="s">
        <v>795</v>
      </c>
      <c r="C76" s="1" t="s">
        <v>45</v>
      </c>
      <c r="D76" s="1" t="s">
        <v>77</v>
      </c>
      <c r="E76" s="1" t="s">
        <v>25</v>
      </c>
      <c r="F76" s="1" t="s">
        <v>27</v>
      </c>
      <c r="G76" s="1" t="s">
        <v>71</v>
      </c>
      <c r="H76" s="1">
        <v>99</v>
      </c>
      <c r="I76" s="6" t="s">
        <v>22</v>
      </c>
      <c r="J76" s="1">
        <v>5</v>
      </c>
      <c r="K76" s="1">
        <v>79</v>
      </c>
      <c r="L76" s="1">
        <v>126</v>
      </c>
      <c r="M76" s="1">
        <v>122</v>
      </c>
      <c r="N76" s="1">
        <v>115</v>
      </c>
      <c r="O76" s="1">
        <v>123</v>
      </c>
      <c r="P76" s="1">
        <v>101</v>
      </c>
      <c r="Q76" s="1">
        <v>116</v>
      </c>
      <c r="R76" s="1">
        <v>117</v>
      </c>
      <c r="S76" s="1">
        <v>118</v>
      </c>
      <c r="T76" s="1">
        <v>116</v>
      </c>
      <c r="U76" s="1">
        <v>29</v>
      </c>
      <c r="V76" s="4">
        <f t="shared" si="1"/>
        <v>486</v>
      </c>
      <c r="W76" s="8">
        <f t="shared" si="2"/>
        <v>467</v>
      </c>
      <c r="X76" s="5" t="str">
        <f>Stat[[#This Row],[服装]]&amp;Stat[[#This Row],[名前]]&amp;Stat[[#This Row],[レアリティ]]</f>
        <v>新年山本猛虎ICONIC</v>
      </c>
      <c r="Y76" s="5" t="s">
        <v>314</v>
      </c>
    </row>
    <row r="77" spans="1:25" ht="15" x14ac:dyDescent="0.35">
      <c r="A77" s="1">
        <f t="shared" si="3"/>
        <v>76</v>
      </c>
      <c r="B77" s="1" t="s">
        <v>108</v>
      </c>
      <c r="C77" s="1" t="s">
        <v>46</v>
      </c>
      <c r="D77" s="1" t="s">
        <v>24</v>
      </c>
      <c r="E77" s="1" t="s">
        <v>21</v>
      </c>
      <c r="F77" s="1" t="s">
        <v>27</v>
      </c>
      <c r="G77" s="1" t="s">
        <v>71</v>
      </c>
      <c r="H77" s="1">
        <v>99</v>
      </c>
      <c r="I77" s="6" t="s">
        <v>22</v>
      </c>
      <c r="J77" s="1">
        <v>5</v>
      </c>
      <c r="K77" s="1">
        <v>84</v>
      </c>
      <c r="L77" s="1">
        <v>115</v>
      </c>
      <c r="M77" s="1">
        <v>110</v>
      </c>
      <c r="N77" s="1">
        <v>113</v>
      </c>
      <c r="O77" s="1">
        <v>120</v>
      </c>
      <c r="P77" s="1">
        <v>97</v>
      </c>
      <c r="Q77" s="1">
        <v>110</v>
      </c>
      <c r="R77" s="1">
        <v>123</v>
      </c>
      <c r="S77" s="1">
        <v>119</v>
      </c>
      <c r="T77" s="1">
        <v>120</v>
      </c>
      <c r="U77" s="1">
        <v>33</v>
      </c>
      <c r="V77" s="4">
        <f t="shared" si="1"/>
        <v>458</v>
      </c>
      <c r="W77" s="8">
        <f t="shared" si="2"/>
        <v>472</v>
      </c>
      <c r="X77" s="5" t="str">
        <f>Stat[[#This Row],[服装]]&amp;Stat[[#This Row],[名前]]&amp;Stat[[#This Row],[レアリティ]]</f>
        <v>ユニフォーム芝山優生ICONIC</v>
      </c>
      <c r="Y77" s="5" t="s">
        <v>306</v>
      </c>
    </row>
    <row r="78" spans="1:25" ht="15" x14ac:dyDescent="0.35">
      <c r="A78" s="1">
        <f t="shared" si="3"/>
        <v>77</v>
      </c>
      <c r="B78" s="1" t="s">
        <v>108</v>
      </c>
      <c r="C78" s="1" t="s">
        <v>47</v>
      </c>
      <c r="D78" s="1" t="s">
        <v>24</v>
      </c>
      <c r="E78" s="1" t="s">
        <v>25</v>
      </c>
      <c r="F78" s="1" t="s">
        <v>27</v>
      </c>
      <c r="G78" s="1" t="s">
        <v>71</v>
      </c>
      <c r="H78" s="1">
        <v>99</v>
      </c>
      <c r="I78" s="6" t="s">
        <v>22</v>
      </c>
      <c r="J78" s="1">
        <v>5</v>
      </c>
      <c r="K78" s="1">
        <v>76</v>
      </c>
      <c r="L78" s="1">
        <v>124</v>
      </c>
      <c r="M78" s="1">
        <v>121</v>
      </c>
      <c r="N78" s="1">
        <v>114</v>
      </c>
      <c r="O78" s="1">
        <v>122</v>
      </c>
      <c r="P78" s="1">
        <v>101</v>
      </c>
      <c r="Q78" s="1">
        <v>116</v>
      </c>
      <c r="R78" s="1">
        <v>118</v>
      </c>
      <c r="S78" s="1">
        <v>116</v>
      </c>
      <c r="T78" s="1">
        <v>116</v>
      </c>
      <c r="U78" s="1">
        <v>51</v>
      </c>
      <c r="V78" s="4">
        <f t="shared" si="1"/>
        <v>481</v>
      </c>
      <c r="W78" s="8">
        <f t="shared" si="2"/>
        <v>466</v>
      </c>
      <c r="X78" s="5" t="str">
        <f>Stat[[#This Row],[服装]]&amp;Stat[[#This Row],[名前]]&amp;Stat[[#This Row],[レアリティ]]</f>
        <v>ユニフォーム海信之ICONIC</v>
      </c>
      <c r="Y78" s="5" t="s">
        <v>307</v>
      </c>
    </row>
    <row r="79" spans="1:25" ht="15" x14ac:dyDescent="0.35">
      <c r="A79" s="1">
        <f t="shared" si="3"/>
        <v>78</v>
      </c>
      <c r="B79" s="1" t="s">
        <v>108</v>
      </c>
      <c r="C79" s="1" t="s">
        <v>47</v>
      </c>
      <c r="D79" s="1" t="s">
        <v>90</v>
      </c>
      <c r="E79" s="1" t="s">
        <v>78</v>
      </c>
      <c r="F79" s="1" t="s">
        <v>27</v>
      </c>
      <c r="G79" s="1" t="s">
        <v>151</v>
      </c>
      <c r="H79" s="1">
        <v>99</v>
      </c>
      <c r="I79" s="6" t="s">
        <v>22</v>
      </c>
      <c r="J79" s="1">
        <v>5</v>
      </c>
      <c r="K79" s="1">
        <v>74</v>
      </c>
      <c r="L79" s="1">
        <v>120</v>
      </c>
      <c r="M79" s="1">
        <v>117</v>
      </c>
      <c r="N79" s="1">
        <v>110</v>
      </c>
      <c r="O79" s="1">
        <v>118</v>
      </c>
      <c r="P79" s="1">
        <v>99</v>
      </c>
      <c r="Q79" s="1">
        <v>112</v>
      </c>
      <c r="R79" s="1">
        <v>114</v>
      </c>
      <c r="S79" s="1">
        <v>112</v>
      </c>
      <c r="T79" s="1">
        <v>112</v>
      </c>
      <c r="U79" s="1">
        <v>49</v>
      </c>
      <c r="V79" s="4">
        <f t="shared" si="1"/>
        <v>465</v>
      </c>
      <c r="W79" s="8">
        <f t="shared" si="2"/>
        <v>450</v>
      </c>
      <c r="X79" s="5" t="str">
        <f>Stat[[#This Row],[服装]]&amp;Stat[[#This Row],[名前]]&amp;Stat[[#This Row],[レアリティ]]</f>
        <v>ユニフォーム海信之YELL</v>
      </c>
      <c r="Y79" s="5" t="s">
        <v>307</v>
      </c>
    </row>
    <row r="80" spans="1:25" ht="15" x14ac:dyDescent="0.35">
      <c r="A80" s="1">
        <f>ROW()-1</f>
        <v>79</v>
      </c>
      <c r="B80" s="1" t="s">
        <v>108</v>
      </c>
      <c r="C80" s="1" t="s">
        <v>985</v>
      </c>
      <c r="D80" s="1" t="s">
        <v>90</v>
      </c>
      <c r="E80" s="1" t="s">
        <v>74</v>
      </c>
      <c r="F80" s="1" t="s">
        <v>27</v>
      </c>
      <c r="G80" s="1" t="s">
        <v>688</v>
      </c>
      <c r="H80" s="1">
        <v>99</v>
      </c>
      <c r="I80" s="6" t="s">
        <v>22</v>
      </c>
      <c r="J80" s="1">
        <v>5</v>
      </c>
      <c r="K80" s="1">
        <v>73</v>
      </c>
      <c r="L80" s="1">
        <v>113</v>
      </c>
      <c r="M80" s="1">
        <v>120</v>
      </c>
      <c r="N80" s="1">
        <v>120</v>
      </c>
      <c r="O80" s="1">
        <v>121</v>
      </c>
      <c r="P80" s="1">
        <v>97</v>
      </c>
      <c r="Q80" s="1">
        <v>113</v>
      </c>
      <c r="R80" s="1">
        <v>116</v>
      </c>
      <c r="S80" s="1">
        <v>114</v>
      </c>
      <c r="T80" s="1">
        <v>117</v>
      </c>
      <c r="U80" s="1">
        <v>31</v>
      </c>
      <c r="V80" s="4">
        <f>SUM(L80:O80)</f>
        <v>474</v>
      </c>
      <c r="W80" s="8">
        <f>SUM(Q80:T80)</f>
        <v>460</v>
      </c>
      <c r="X80" s="5" t="str">
        <f>Stat[[#This Row],[服装]]&amp;Stat[[#This Row],[名前]]&amp;Stat[[#This Row],[レアリティ]]</f>
        <v>ユニフォーム手白球彦ICONIC</v>
      </c>
      <c r="Y80" s="5" t="s">
        <v>987</v>
      </c>
    </row>
    <row r="81" spans="1:25" ht="15" x14ac:dyDescent="0.35">
      <c r="A81" s="1">
        <f t="shared" si="3"/>
        <v>80</v>
      </c>
      <c r="B81" s="1" t="s">
        <v>108</v>
      </c>
      <c r="C81" s="1" t="s">
        <v>48</v>
      </c>
      <c r="D81" s="1" t="s">
        <v>23</v>
      </c>
      <c r="E81" s="1" t="s">
        <v>26</v>
      </c>
      <c r="F81" s="1" t="s">
        <v>49</v>
      </c>
      <c r="G81" s="1" t="s">
        <v>71</v>
      </c>
      <c r="H81" s="1">
        <v>99</v>
      </c>
      <c r="I81" s="6" t="s">
        <v>22</v>
      </c>
      <c r="J81" s="1">
        <v>5</v>
      </c>
      <c r="K81" s="1">
        <v>76</v>
      </c>
      <c r="L81" s="1">
        <v>125</v>
      </c>
      <c r="M81" s="1">
        <v>113</v>
      </c>
      <c r="N81" s="1">
        <v>112</v>
      </c>
      <c r="O81" s="1">
        <v>122</v>
      </c>
      <c r="P81" s="1">
        <v>97</v>
      </c>
      <c r="Q81" s="1">
        <v>130</v>
      </c>
      <c r="R81" s="1">
        <v>115</v>
      </c>
      <c r="S81" s="1">
        <v>116</v>
      </c>
      <c r="T81" s="1">
        <v>115</v>
      </c>
      <c r="U81" s="1">
        <v>31</v>
      </c>
      <c r="V81" s="4">
        <f t="shared" si="1"/>
        <v>472</v>
      </c>
      <c r="W81" s="8">
        <f t="shared" si="2"/>
        <v>476</v>
      </c>
      <c r="X81" s="5" t="str">
        <f>Stat[[#This Row],[服装]]&amp;Stat[[#This Row],[名前]]&amp;Stat[[#This Row],[レアリティ]]</f>
        <v>ユニフォーム青根高伸ICONIC</v>
      </c>
      <c r="Y81" s="5" t="s">
        <v>308</v>
      </c>
    </row>
    <row r="82" spans="1:25" ht="15" x14ac:dyDescent="0.35">
      <c r="A82" s="1">
        <f t="shared" si="3"/>
        <v>81</v>
      </c>
      <c r="B82" s="1" t="s">
        <v>149</v>
      </c>
      <c r="C82" s="1" t="s">
        <v>48</v>
      </c>
      <c r="D82" s="1" t="s">
        <v>73</v>
      </c>
      <c r="E82" s="1" t="s">
        <v>26</v>
      </c>
      <c r="F82" s="1" t="s">
        <v>49</v>
      </c>
      <c r="G82" s="1" t="s">
        <v>71</v>
      </c>
      <c r="H82" s="1">
        <v>99</v>
      </c>
      <c r="I82" s="6" t="s">
        <v>22</v>
      </c>
      <c r="J82" s="1">
        <v>5</v>
      </c>
      <c r="K82" s="1">
        <v>78</v>
      </c>
      <c r="L82" s="1">
        <v>128</v>
      </c>
      <c r="M82" s="1">
        <v>114</v>
      </c>
      <c r="N82" s="1">
        <v>113</v>
      </c>
      <c r="O82" s="1">
        <v>123</v>
      </c>
      <c r="P82" s="1">
        <v>97</v>
      </c>
      <c r="Q82" s="1">
        <v>133</v>
      </c>
      <c r="R82" s="1">
        <v>116</v>
      </c>
      <c r="S82" s="1">
        <v>119</v>
      </c>
      <c r="T82" s="1">
        <v>116</v>
      </c>
      <c r="U82" s="1">
        <v>31</v>
      </c>
      <c r="V82" s="4">
        <f t="shared" si="1"/>
        <v>478</v>
      </c>
      <c r="W82" s="8">
        <f t="shared" si="2"/>
        <v>484</v>
      </c>
      <c r="X82" s="5" t="str">
        <f>Stat[[#This Row],[服装]]&amp;Stat[[#This Row],[名前]]&amp;Stat[[#This Row],[レアリティ]]</f>
        <v>制服青根高伸ICONIC</v>
      </c>
      <c r="Y82" s="5" t="s">
        <v>308</v>
      </c>
    </row>
    <row r="83" spans="1:25" ht="15" x14ac:dyDescent="0.35">
      <c r="A83" s="1">
        <f t="shared" si="3"/>
        <v>82</v>
      </c>
      <c r="B83" s="1" t="s">
        <v>117</v>
      </c>
      <c r="C83" s="1" t="s">
        <v>48</v>
      </c>
      <c r="D83" s="1" t="s">
        <v>90</v>
      </c>
      <c r="E83" s="1" t="s">
        <v>26</v>
      </c>
      <c r="F83" s="1" t="s">
        <v>49</v>
      </c>
      <c r="G83" s="1" t="s">
        <v>71</v>
      </c>
      <c r="H83" s="1">
        <v>99</v>
      </c>
      <c r="I83" s="6" t="s">
        <v>22</v>
      </c>
      <c r="J83" s="1">
        <v>5</v>
      </c>
      <c r="K83" s="1">
        <v>78</v>
      </c>
      <c r="L83" s="1">
        <v>130</v>
      </c>
      <c r="M83" s="1">
        <v>114</v>
      </c>
      <c r="N83" s="1">
        <v>113</v>
      </c>
      <c r="O83" s="1">
        <v>123</v>
      </c>
      <c r="P83" s="1">
        <v>97</v>
      </c>
      <c r="Q83" s="1">
        <v>131</v>
      </c>
      <c r="R83" s="1">
        <v>116</v>
      </c>
      <c r="S83" s="1">
        <v>119</v>
      </c>
      <c r="T83" s="1">
        <v>116</v>
      </c>
      <c r="U83" s="1">
        <v>31</v>
      </c>
      <c r="V83" s="4">
        <f t="shared" si="1"/>
        <v>480</v>
      </c>
      <c r="W83" s="8">
        <f t="shared" si="2"/>
        <v>482</v>
      </c>
      <c r="X83" s="5" t="str">
        <f>Stat[[#This Row],[服装]]&amp;Stat[[#This Row],[名前]]&amp;Stat[[#This Row],[レアリティ]]</f>
        <v>プール掃除青根高伸ICONIC</v>
      </c>
      <c r="Y83" s="5" t="s">
        <v>308</v>
      </c>
    </row>
    <row r="84" spans="1:25" ht="15" x14ac:dyDescent="0.35">
      <c r="A84" s="1">
        <f>ROW()-1</f>
        <v>83</v>
      </c>
      <c r="B84" s="1" t="s">
        <v>968</v>
      </c>
      <c r="C84" s="1" t="s">
        <v>48</v>
      </c>
      <c r="D84" s="1" t="s">
        <v>77</v>
      </c>
      <c r="E84" s="1" t="s">
        <v>26</v>
      </c>
      <c r="F84" s="1" t="s">
        <v>49</v>
      </c>
      <c r="G84" s="1" t="s">
        <v>71</v>
      </c>
      <c r="H84" s="1">
        <v>99</v>
      </c>
      <c r="I84" s="6" t="s">
        <v>22</v>
      </c>
      <c r="J84" s="1">
        <v>5</v>
      </c>
      <c r="K84" s="1">
        <v>78</v>
      </c>
      <c r="L84" s="1">
        <v>130</v>
      </c>
      <c r="M84" s="1">
        <v>114</v>
      </c>
      <c r="N84" s="1">
        <v>114</v>
      </c>
      <c r="O84" s="1">
        <v>123</v>
      </c>
      <c r="P84" s="1">
        <v>97</v>
      </c>
      <c r="Q84" s="1">
        <v>136</v>
      </c>
      <c r="R84" s="1">
        <v>117</v>
      </c>
      <c r="S84" s="1">
        <v>121</v>
      </c>
      <c r="T84" s="1">
        <v>117</v>
      </c>
      <c r="U84" s="1">
        <v>31</v>
      </c>
      <c r="V84" s="4">
        <f>SUM(L84:O84)</f>
        <v>481</v>
      </c>
      <c r="W84" s="8">
        <f>SUM(Q84:T84)</f>
        <v>491</v>
      </c>
      <c r="X84" s="5" t="str">
        <f>Stat[[#This Row],[服装]]&amp;Stat[[#This Row],[名前]]&amp;Stat[[#This Row],[レアリティ]]</f>
        <v>キャンプ青根高伸ICONIC</v>
      </c>
      <c r="Y84" s="5" t="s">
        <v>308</v>
      </c>
    </row>
    <row r="85" spans="1:25" ht="15" x14ac:dyDescent="0.35">
      <c r="A85" s="1">
        <f>ROW()-1</f>
        <v>84</v>
      </c>
      <c r="B85" s="1" t="s">
        <v>1135</v>
      </c>
      <c r="C85" s="1" t="s">
        <v>48</v>
      </c>
      <c r="D85" s="1" t="s">
        <v>90</v>
      </c>
      <c r="E85" s="1" t="s">
        <v>26</v>
      </c>
      <c r="F85" s="1" t="s">
        <v>49</v>
      </c>
      <c r="G85" s="1" t="s">
        <v>71</v>
      </c>
      <c r="H85" s="1">
        <v>99</v>
      </c>
      <c r="I85" s="6" t="s">
        <v>22</v>
      </c>
      <c r="J85" s="1">
        <v>5</v>
      </c>
      <c r="K85" s="1">
        <v>78</v>
      </c>
      <c r="L85" s="1">
        <v>131</v>
      </c>
      <c r="M85" s="1">
        <v>114</v>
      </c>
      <c r="N85" s="1">
        <v>114</v>
      </c>
      <c r="O85" s="1">
        <v>123</v>
      </c>
      <c r="P85" s="1">
        <v>97</v>
      </c>
      <c r="Q85" s="1">
        <v>134</v>
      </c>
      <c r="R85" s="1">
        <v>119</v>
      </c>
      <c r="S85" s="1">
        <v>120</v>
      </c>
      <c r="T85" s="1">
        <v>118</v>
      </c>
      <c r="U85" s="1">
        <v>31</v>
      </c>
      <c r="V85" s="4">
        <f>SUM(L85:O85)</f>
        <v>482</v>
      </c>
      <c r="W85" s="8">
        <f>SUM(Q85:T85)</f>
        <v>491</v>
      </c>
      <c r="X85" s="5" t="str">
        <f>Stat[[#This Row],[服装]]&amp;Stat[[#This Row],[名前]]&amp;Stat[[#This Row],[レアリティ]]</f>
        <v>甲冑青根高伸ICONIC</v>
      </c>
      <c r="Y85" s="5" t="s">
        <v>308</v>
      </c>
    </row>
    <row r="86" spans="1:25" ht="15" x14ac:dyDescent="0.35">
      <c r="A86" s="1">
        <f t="shared" si="3"/>
        <v>85</v>
      </c>
      <c r="B86" s="1" t="s">
        <v>108</v>
      </c>
      <c r="C86" s="1" t="s">
        <v>50</v>
      </c>
      <c r="D86" s="1" t="s">
        <v>28</v>
      </c>
      <c r="E86" s="1" t="s">
        <v>25</v>
      </c>
      <c r="F86" s="1" t="s">
        <v>49</v>
      </c>
      <c r="G86" s="1" t="s">
        <v>71</v>
      </c>
      <c r="H86" s="1">
        <v>99</v>
      </c>
      <c r="I86" s="6" t="s">
        <v>22</v>
      </c>
      <c r="J86" s="1">
        <v>5</v>
      </c>
      <c r="K86" s="1">
        <v>75</v>
      </c>
      <c r="L86" s="1">
        <v>124</v>
      </c>
      <c r="M86" s="1">
        <v>119</v>
      </c>
      <c r="N86" s="1">
        <v>114</v>
      </c>
      <c r="O86" s="1">
        <v>127</v>
      </c>
      <c r="P86" s="1">
        <v>101</v>
      </c>
      <c r="Q86" s="1">
        <v>127</v>
      </c>
      <c r="R86" s="1">
        <v>116</v>
      </c>
      <c r="S86" s="1">
        <v>116</v>
      </c>
      <c r="T86" s="1">
        <v>119</v>
      </c>
      <c r="U86" s="1">
        <v>36</v>
      </c>
      <c r="V86" s="4">
        <f t="shared" si="1"/>
        <v>484</v>
      </c>
      <c r="W86" s="8">
        <f t="shared" si="2"/>
        <v>478</v>
      </c>
      <c r="X86" s="5" t="str">
        <f>Stat[[#This Row],[服装]]&amp;Stat[[#This Row],[名前]]&amp;Stat[[#This Row],[レアリティ]]</f>
        <v>ユニフォーム二口堅治ICONIC</v>
      </c>
      <c r="Y86" s="5" t="s">
        <v>309</v>
      </c>
    </row>
    <row r="87" spans="1:25" ht="15" x14ac:dyDescent="0.35">
      <c r="A87" s="1">
        <f t="shared" si="3"/>
        <v>86</v>
      </c>
      <c r="B87" s="1" t="s">
        <v>149</v>
      </c>
      <c r="C87" s="1" t="s">
        <v>50</v>
      </c>
      <c r="D87" s="1" t="s">
        <v>77</v>
      </c>
      <c r="E87" s="1" t="s">
        <v>25</v>
      </c>
      <c r="F87" s="1" t="s">
        <v>49</v>
      </c>
      <c r="G87" s="1" t="s">
        <v>71</v>
      </c>
      <c r="H87" s="1">
        <v>99</v>
      </c>
      <c r="I87" s="6" t="s">
        <v>22</v>
      </c>
      <c r="J87" s="1">
        <v>5</v>
      </c>
      <c r="K87" s="1">
        <v>77</v>
      </c>
      <c r="L87" s="1">
        <v>127</v>
      </c>
      <c r="M87" s="1">
        <v>122</v>
      </c>
      <c r="N87" s="1">
        <v>115</v>
      </c>
      <c r="O87" s="1">
        <v>128</v>
      </c>
      <c r="P87" s="1">
        <v>101</v>
      </c>
      <c r="Q87" s="1">
        <v>128</v>
      </c>
      <c r="R87" s="1">
        <v>117</v>
      </c>
      <c r="S87" s="1">
        <v>119</v>
      </c>
      <c r="T87" s="1">
        <v>120</v>
      </c>
      <c r="U87" s="1">
        <v>36</v>
      </c>
      <c r="V87" s="4">
        <f t="shared" si="1"/>
        <v>492</v>
      </c>
      <c r="W87" s="8">
        <f t="shared" si="2"/>
        <v>484</v>
      </c>
      <c r="X87" s="5" t="str">
        <f>Stat[[#This Row],[服装]]&amp;Stat[[#This Row],[名前]]&amp;Stat[[#This Row],[レアリティ]]</f>
        <v>制服二口堅治ICONIC</v>
      </c>
      <c r="Y87" s="5" t="s">
        <v>309</v>
      </c>
    </row>
    <row r="88" spans="1:25" ht="15" x14ac:dyDescent="0.35">
      <c r="A88" s="1">
        <f t="shared" si="3"/>
        <v>87</v>
      </c>
      <c r="B88" s="1" t="s">
        <v>117</v>
      </c>
      <c r="C88" s="1" t="s">
        <v>50</v>
      </c>
      <c r="D88" s="1" t="s">
        <v>73</v>
      </c>
      <c r="E88" s="1" t="s">
        <v>25</v>
      </c>
      <c r="F88" s="1" t="s">
        <v>49</v>
      </c>
      <c r="G88" s="1" t="s">
        <v>71</v>
      </c>
      <c r="H88" s="1">
        <v>99</v>
      </c>
      <c r="I88" s="6" t="s">
        <v>22</v>
      </c>
      <c r="J88" s="1">
        <v>5</v>
      </c>
      <c r="K88" s="1">
        <v>77</v>
      </c>
      <c r="L88" s="1">
        <v>124</v>
      </c>
      <c r="M88" s="1">
        <v>119</v>
      </c>
      <c r="N88" s="1">
        <v>115</v>
      </c>
      <c r="O88" s="1">
        <v>126</v>
      </c>
      <c r="P88" s="1">
        <v>101</v>
      </c>
      <c r="Q88" s="1">
        <v>131</v>
      </c>
      <c r="R88" s="1">
        <v>120</v>
      </c>
      <c r="S88" s="1">
        <v>119</v>
      </c>
      <c r="T88" s="1">
        <v>122</v>
      </c>
      <c r="U88" s="1">
        <v>36</v>
      </c>
      <c r="V88" s="4">
        <f t="shared" si="1"/>
        <v>484</v>
      </c>
      <c r="W88" s="8">
        <f t="shared" si="2"/>
        <v>492</v>
      </c>
      <c r="X88" s="5" t="str">
        <f>Stat[[#This Row],[服装]]&amp;Stat[[#This Row],[名前]]&amp;Stat[[#This Row],[レアリティ]]</f>
        <v>プール掃除二口堅治ICONIC</v>
      </c>
      <c r="Y88" s="5" t="s">
        <v>309</v>
      </c>
    </row>
    <row r="89" spans="1:25" ht="15" x14ac:dyDescent="0.35">
      <c r="A89" s="1">
        <f>ROW()-1</f>
        <v>88</v>
      </c>
      <c r="B89" s="1" t="s">
        <v>910</v>
      </c>
      <c r="C89" s="1" t="s">
        <v>50</v>
      </c>
      <c r="D89" s="1" t="s">
        <v>90</v>
      </c>
      <c r="E89" s="1" t="s">
        <v>25</v>
      </c>
      <c r="F89" s="1" t="s">
        <v>49</v>
      </c>
      <c r="G89" s="1" t="s">
        <v>71</v>
      </c>
      <c r="H89" s="1">
        <v>99</v>
      </c>
      <c r="I89" s="6" t="s">
        <v>22</v>
      </c>
      <c r="J89" s="1">
        <v>5</v>
      </c>
      <c r="K89" s="1">
        <v>77</v>
      </c>
      <c r="L89" s="1">
        <v>130</v>
      </c>
      <c r="M89" s="1">
        <v>120</v>
      </c>
      <c r="N89" s="1">
        <v>115</v>
      </c>
      <c r="O89" s="1">
        <v>126</v>
      </c>
      <c r="P89" s="1">
        <v>101</v>
      </c>
      <c r="Q89" s="1">
        <v>130</v>
      </c>
      <c r="R89" s="1">
        <v>116</v>
      </c>
      <c r="S89" s="1">
        <v>121</v>
      </c>
      <c r="T89" s="1">
        <v>119</v>
      </c>
      <c r="U89" s="1">
        <v>39</v>
      </c>
      <c r="V89" s="4">
        <f>SUM(L89:O89)</f>
        <v>491</v>
      </c>
      <c r="W89" s="8">
        <f>SUM(Q89:T89)</f>
        <v>486</v>
      </c>
      <c r="X89" s="5" t="str">
        <f>Stat[[#This Row],[服装]]&amp;Stat[[#This Row],[名前]]&amp;Stat[[#This Row],[レアリティ]]</f>
        <v>路地裏二口堅治ICONIC</v>
      </c>
      <c r="Y89" s="5" t="s">
        <v>309</v>
      </c>
    </row>
    <row r="90" spans="1:25" ht="15" x14ac:dyDescent="0.35">
      <c r="A90" s="1">
        <f>ROW()-1</f>
        <v>89</v>
      </c>
      <c r="B90" s="1" t="s">
        <v>1128</v>
      </c>
      <c r="C90" s="1" t="s">
        <v>50</v>
      </c>
      <c r="D90" s="1" t="s">
        <v>77</v>
      </c>
      <c r="E90" s="1" t="s">
        <v>25</v>
      </c>
      <c r="F90" s="1" t="s">
        <v>49</v>
      </c>
      <c r="G90" s="1" t="s">
        <v>71</v>
      </c>
      <c r="H90" s="1">
        <v>99</v>
      </c>
      <c r="I90" s="6" t="s">
        <v>22</v>
      </c>
      <c r="J90" s="1">
        <v>5</v>
      </c>
      <c r="K90" s="1">
        <v>77</v>
      </c>
      <c r="L90" s="1">
        <v>126</v>
      </c>
      <c r="M90" s="1">
        <v>125</v>
      </c>
      <c r="N90" s="1">
        <v>114</v>
      </c>
      <c r="O90" s="1">
        <v>130</v>
      </c>
      <c r="P90" s="1">
        <v>101</v>
      </c>
      <c r="Q90" s="1">
        <v>126</v>
      </c>
      <c r="R90" s="1">
        <v>119</v>
      </c>
      <c r="S90" s="1">
        <v>117</v>
      </c>
      <c r="T90" s="1">
        <v>121</v>
      </c>
      <c r="U90" s="1">
        <v>36</v>
      </c>
      <c r="V90" s="4">
        <f>SUM(L90:O90)</f>
        <v>495</v>
      </c>
      <c r="W90" s="8">
        <f>SUM(Q90:T90)</f>
        <v>483</v>
      </c>
      <c r="X90" s="5" t="str">
        <f>Stat[[#This Row],[服装]]&amp;Stat[[#This Row],[名前]]&amp;Stat[[#This Row],[レアリティ]]</f>
        <v>甲冑二口堅治ICONIC</v>
      </c>
      <c r="Y90" s="5" t="s">
        <v>309</v>
      </c>
    </row>
    <row r="91" spans="1:25" ht="15" x14ac:dyDescent="0.35">
      <c r="A91" s="1">
        <f t="shared" si="3"/>
        <v>90</v>
      </c>
      <c r="B91" s="1" t="s">
        <v>108</v>
      </c>
      <c r="C91" s="1" t="s">
        <v>384</v>
      </c>
      <c r="D91" s="1" t="s">
        <v>23</v>
      </c>
      <c r="E91" s="1" t="s">
        <v>31</v>
      </c>
      <c r="F91" s="1" t="s">
        <v>49</v>
      </c>
      <c r="G91" s="1" t="s">
        <v>71</v>
      </c>
      <c r="H91" s="1">
        <v>99</v>
      </c>
      <c r="I91" s="6" t="s">
        <v>22</v>
      </c>
      <c r="J91" s="1">
        <v>5</v>
      </c>
      <c r="K91" s="1">
        <v>76</v>
      </c>
      <c r="L91" s="1">
        <v>119</v>
      </c>
      <c r="M91" s="1">
        <v>118</v>
      </c>
      <c r="N91" s="1">
        <v>123</v>
      </c>
      <c r="O91" s="1">
        <v>121</v>
      </c>
      <c r="P91" s="1">
        <v>97</v>
      </c>
      <c r="Q91" s="1">
        <v>127</v>
      </c>
      <c r="R91" s="1">
        <v>116</v>
      </c>
      <c r="S91" s="1">
        <v>116</v>
      </c>
      <c r="T91" s="1">
        <v>116</v>
      </c>
      <c r="U91" s="1">
        <v>29</v>
      </c>
      <c r="V91" s="4">
        <f t="shared" si="1"/>
        <v>481</v>
      </c>
      <c r="W91" s="8">
        <f t="shared" si="2"/>
        <v>475</v>
      </c>
      <c r="X91" s="5" t="str">
        <f>Stat[[#This Row],[服装]]&amp;Stat[[#This Row],[名前]]&amp;Stat[[#This Row],[レアリティ]]</f>
        <v>ユニフォーム黄金川貫至ICONIC</v>
      </c>
      <c r="Y91" s="5" t="s">
        <v>310</v>
      </c>
    </row>
    <row r="92" spans="1:25" ht="15" x14ac:dyDescent="0.35">
      <c r="A92" s="1">
        <f t="shared" si="3"/>
        <v>91</v>
      </c>
      <c r="B92" s="1" t="s">
        <v>149</v>
      </c>
      <c r="C92" s="1" t="s">
        <v>384</v>
      </c>
      <c r="D92" s="1" t="s">
        <v>73</v>
      </c>
      <c r="E92" s="1" t="s">
        <v>31</v>
      </c>
      <c r="F92" s="1" t="s">
        <v>49</v>
      </c>
      <c r="G92" s="1" t="s">
        <v>71</v>
      </c>
      <c r="H92" s="1">
        <v>99</v>
      </c>
      <c r="I92" s="6" t="s">
        <v>22</v>
      </c>
      <c r="J92" s="1">
        <v>5</v>
      </c>
      <c r="K92" s="1">
        <v>78</v>
      </c>
      <c r="L92" s="1">
        <v>120</v>
      </c>
      <c r="M92" s="1">
        <v>121</v>
      </c>
      <c r="N92" s="1">
        <v>126</v>
      </c>
      <c r="O92" s="1">
        <v>124</v>
      </c>
      <c r="P92" s="1">
        <v>97</v>
      </c>
      <c r="Q92" s="1">
        <v>128</v>
      </c>
      <c r="R92" s="1">
        <v>117</v>
      </c>
      <c r="S92" s="1">
        <v>117</v>
      </c>
      <c r="T92" s="1">
        <v>117</v>
      </c>
      <c r="U92" s="1">
        <v>29</v>
      </c>
      <c r="V92" s="4">
        <f t="shared" si="1"/>
        <v>491</v>
      </c>
      <c r="W92" s="8">
        <f t="shared" si="2"/>
        <v>479</v>
      </c>
      <c r="X92" s="5" t="str">
        <f>Stat[[#This Row],[服装]]&amp;Stat[[#This Row],[名前]]&amp;Stat[[#This Row],[レアリティ]]</f>
        <v>制服黄金川貫至ICONIC</v>
      </c>
      <c r="Y92" s="5" t="s">
        <v>310</v>
      </c>
    </row>
    <row r="93" spans="1:25" ht="15" x14ac:dyDescent="0.35">
      <c r="A93" s="1">
        <f t="shared" si="3"/>
        <v>92</v>
      </c>
      <c r="B93" s="1" t="s">
        <v>700</v>
      </c>
      <c r="C93" s="1" t="s">
        <v>384</v>
      </c>
      <c r="D93" s="1" t="s">
        <v>90</v>
      </c>
      <c r="E93" s="1" t="s">
        <v>31</v>
      </c>
      <c r="F93" s="1" t="s">
        <v>49</v>
      </c>
      <c r="G93" s="1" t="s">
        <v>71</v>
      </c>
      <c r="H93" s="1">
        <v>99</v>
      </c>
      <c r="I93" s="6" t="s">
        <v>22</v>
      </c>
      <c r="J93" s="1">
        <v>5</v>
      </c>
      <c r="K93" s="1">
        <v>78</v>
      </c>
      <c r="L93" s="1">
        <v>122</v>
      </c>
      <c r="M93" s="1">
        <v>123</v>
      </c>
      <c r="N93" s="1">
        <v>126</v>
      </c>
      <c r="O93" s="1">
        <v>126</v>
      </c>
      <c r="P93" s="1">
        <v>97</v>
      </c>
      <c r="Q93" s="1">
        <v>126</v>
      </c>
      <c r="R93" s="1">
        <v>115</v>
      </c>
      <c r="S93" s="1">
        <v>116</v>
      </c>
      <c r="T93" s="1">
        <v>116</v>
      </c>
      <c r="U93" s="1">
        <v>29</v>
      </c>
      <c r="V93" s="4">
        <f t="shared" si="1"/>
        <v>497</v>
      </c>
      <c r="W93" s="8">
        <f t="shared" si="2"/>
        <v>473</v>
      </c>
      <c r="X93" s="5" t="str">
        <f>Stat[[#This Row],[服装]]&amp;Stat[[#This Row],[名前]]&amp;Stat[[#This Row],[レアリティ]]</f>
        <v>職業体験黄金川貫至ICONIC</v>
      </c>
      <c r="Y93" s="5" t="s">
        <v>310</v>
      </c>
    </row>
    <row r="94" spans="1:25" ht="15" x14ac:dyDescent="0.35">
      <c r="A94" s="1">
        <f>ROW()-1</f>
        <v>93</v>
      </c>
      <c r="B94" s="1" t="s">
        <v>1064</v>
      </c>
      <c r="C94" s="1" t="s">
        <v>384</v>
      </c>
      <c r="D94" s="1" t="s">
        <v>77</v>
      </c>
      <c r="E94" s="1" t="s">
        <v>31</v>
      </c>
      <c r="F94" s="1" t="s">
        <v>49</v>
      </c>
      <c r="G94" s="1" t="s">
        <v>71</v>
      </c>
      <c r="H94" s="1">
        <v>99</v>
      </c>
      <c r="I94" s="6" t="s">
        <v>22</v>
      </c>
      <c r="J94" s="1">
        <v>5</v>
      </c>
      <c r="K94" s="1">
        <v>78</v>
      </c>
      <c r="L94" s="1">
        <v>121</v>
      </c>
      <c r="M94" s="1">
        <v>121</v>
      </c>
      <c r="N94" s="1">
        <v>128</v>
      </c>
      <c r="O94" s="1">
        <v>124</v>
      </c>
      <c r="P94" s="1">
        <v>97</v>
      </c>
      <c r="Q94" s="1">
        <v>131</v>
      </c>
      <c r="R94" s="1">
        <v>118</v>
      </c>
      <c r="S94" s="1">
        <v>119</v>
      </c>
      <c r="T94" s="1">
        <v>117</v>
      </c>
      <c r="U94" s="1">
        <v>29</v>
      </c>
      <c r="V94" s="4">
        <f>SUM(L94:O94)</f>
        <v>494</v>
      </c>
      <c r="W94" s="8">
        <f>SUM(Q94:T94)</f>
        <v>485</v>
      </c>
      <c r="X94" s="5" t="str">
        <f>Stat[[#This Row],[服装]]&amp;Stat[[#This Row],[名前]]&amp;Stat[[#This Row],[レアリティ]]</f>
        <v>スパイ黄金川貫至ICONIC</v>
      </c>
      <c r="Y94" s="5" t="s">
        <v>310</v>
      </c>
    </row>
    <row r="95" spans="1:25" ht="15" x14ac:dyDescent="0.35">
      <c r="A95" s="1">
        <f t="shared" si="3"/>
        <v>94</v>
      </c>
      <c r="B95" s="1" t="s">
        <v>108</v>
      </c>
      <c r="C95" s="1" t="s">
        <v>51</v>
      </c>
      <c r="D95" s="1" t="s">
        <v>23</v>
      </c>
      <c r="E95" s="1" t="s">
        <v>25</v>
      </c>
      <c r="F95" s="1" t="s">
        <v>49</v>
      </c>
      <c r="G95" s="1" t="s">
        <v>71</v>
      </c>
      <c r="H95" s="1">
        <v>99</v>
      </c>
      <c r="I95" s="6" t="s">
        <v>22</v>
      </c>
      <c r="J95" s="1">
        <v>5</v>
      </c>
      <c r="K95" s="1">
        <v>78</v>
      </c>
      <c r="L95" s="1">
        <v>121</v>
      </c>
      <c r="M95" s="1">
        <v>117</v>
      </c>
      <c r="N95" s="1">
        <v>112</v>
      </c>
      <c r="O95" s="1">
        <v>119</v>
      </c>
      <c r="P95" s="1">
        <v>97</v>
      </c>
      <c r="Q95" s="1">
        <v>116</v>
      </c>
      <c r="R95" s="1">
        <v>114</v>
      </c>
      <c r="S95" s="1">
        <v>116</v>
      </c>
      <c r="T95" s="1">
        <v>119</v>
      </c>
      <c r="U95" s="1">
        <v>31</v>
      </c>
      <c r="V95" s="4">
        <f t="shared" si="1"/>
        <v>469</v>
      </c>
      <c r="W95" s="8">
        <f t="shared" si="2"/>
        <v>465</v>
      </c>
      <c r="X95" s="5" t="str">
        <f>Stat[[#This Row],[服装]]&amp;Stat[[#This Row],[名前]]&amp;Stat[[#This Row],[レアリティ]]</f>
        <v>ユニフォーム小原豊ICONIC</v>
      </c>
      <c r="Y95" s="5" t="s">
        <v>311</v>
      </c>
    </row>
    <row r="96" spans="1:25" ht="15" x14ac:dyDescent="0.35">
      <c r="A96" s="1">
        <f t="shared" si="3"/>
        <v>95</v>
      </c>
      <c r="B96" s="1" t="s">
        <v>108</v>
      </c>
      <c r="C96" s="1" t="s">
        <v>52</v>
      </c>
      <c r="D96" s="1" t="s">
        <v>23</v>
      </c>
      <c r="E96" s="1" t="s">
        <v>25</v>
      </c>
      <c r="F96" s="1" t="s">
        <v>49</v>
      </c>
      <c r="G96" s="1" t="s">
        <v>71</v>
      </c>
      <c r="H96" s="1">
        <v>99</v>
      </c>
      <c r="I96" s="6" t="s">
        <v>22</v>
      </c>
      <c r="J96" s="1">
        <v>5</v>
      </c>
      <c r="K96" s="1">
        <v>76</v>
      </c>
      <c r="L96" s="1">
        <v>122</v>
      </c>
      <c r="M96" s="1">
        <v>118</v>
      </c>
      <c r="N96" s="1">
        <v>113</v>
      </c>
      <c r="O96" s="1">
        <v>120</v>
      </c>
      <c r="P96" s="1">
        <v>97</v>
      </c>
      <c r="Q96" s="1">
        <v>121</v>
      </c>
      <c r="R96" s="1">
        <v>115</v>
      </c>
      <c r="S96" s="1">
        <v>117</v>
      </c>
      <c r="T96" s="1">
        <v>120</v>
      </c>
      <c r="U96" s="1">
        <v>31</v>
      </c>
      <c r="V96" s="4">
        <f t="shared" si="1"/>
        <v>473</v>
      </c>
      <c r="W96" s="8">
        <f t="shared" si="2"/>
        <v>473</v>
      </c>
      <c r="X96" s="5" t="str">
        <f>Stat[[#This Row],[服装]]&amp;Stat[[#This Row],[名前]]&amp;Stat[[#This Row],[レアリティ]]</f>
        <v>ユニフォーム女川太郎ICONIC</v>
      </c>
      <c r="Y96" s="5" t="s">
        <v>316</v>
      </c>
    </row>
    <row r="97" spans="1:25" ht="15" x14ac:dyDescent="0.35">
      <c r="A97" s="1">
        <f t="shared" si="3"/>
        <v>96</v>
      </c>
      <c r="B97" s="1" t="s">
        <v>108</v>
      </c>
      <c r="C97" s="1" t="s">
        <v>53</v>
      </c>
      <c r="D97" s="1" t="s">
        <v>23</v>
      </c>
      <c r="E97" s="1" t="s">
        <v>21</v>
      </c>
      <c r="F97" s="1" t="s">
        <v>49</v>
      </c>
      <c r="G97" s="1" t="s">
        <v>71</v>
      </c>
      <c r="H97" s="1">
        <v>99</v>
      </c>
      <c r="I97" s="6" t="s">
        <v>22</v>
      </c>
      <c r="J97" s="1">
        <v>5</v>
      </c>
      <c r="K97" s="1">
        <v>84</v>
      </c>
      <c r="L97" s="1">
        <v>113</v>
      </c>
      <c r="M97" s="1">
        <v>110</v>
      </c>
      <c r="N97" s="1">
        <v>112</v>
      </c>
      <c r="O97" s="1">
        <v>121</v>
      </c>
      <c r="P97" s="1">
        <v>101</v>
      </c>
      <c r="Q97" s="1">
        <v>110</v>
      </c>
      <c r="R97" s="1">
        <v>124</v>
      </c>
      <c r="S97" s="1">
        <v>119</v>
      </c>
      <c r="T97" s="1">
        <v>120</v>
      </c>
      <c r="U97" s="1">
        <v>36</v>
      </c>
      <c r="V97" s="4">
        <f t="shared" si="1"/>
        <v>456</v>
      </c>
      <c r="W97" s="8">
        <f t="shared" si="2"/>
        <v>473</v>
      </c>
      <c r="X97" s="5" t="str">
        <f>Stat[[#This Row],[服装]]&amp;Stat[[#This Row],[名前]]&amp;Stat[[#This Row],[レアリティ]]</f>
        <v>ユニフォーム作並浩輔ICONIC</v>
      </c>
      <c r="Y97" s="5" t="s">
        <v>315</v>
      </c>
    </row>
    <row r="98" spans="1:25" ht="15" x14ac:dyDescent="0.35">
      <c r="A98" s="1">
        <f t="shared" si="3"/>
        <v>97</v>
      </c>
      <c r="B98" s="1" t="s">
        <v>108</v>
      </c>
      <c r="C98" s="1" t="s">
        <v>54</v>
      </c>
      <c r="D98" s="1" t="s">
        <v>23</v>
      </c>
      <c r="E98" s="1" t="s">
        <v>26</v>
      </c>
      <c r="F98" s="1" t="s">
        <v>49</v>
      </c>
      <c r="G98" s="1" t="s">
        <v>71</v>
      </c>
      <c r="H98" s="1">
        <v>99</v>
      </c>
      <c r="I98" s="6" t="s">
        <v>22</v>
      </c>
      <c r="J98" s="1">
        <v>5</v>
      </c>
      <c r="K98" s="1">
        <v>75</v>
      </c>
      <c r="L98" s="1">
        <v>125</v>
      </c>
      <c r="M98" s="1">
        <v>113</v>
      </c>
      <c r="N98" s="1">
        <v>112</v>
      </c>
      <c r="O98" s="1">
        <v>122</v>
      </c>
      <c r="P98" s="1">
        <v>97</v>
      </c>
      <c r="Q98" s="1">
        <v>125</v>
      </c>
      <c r="R98" s="1">
        <v>115</v>
      </c>
      <c r="S98" s="1">
        <v>116</v>
      </c>
      <c r="T98" s="1">
        <v>115</v>
      </c>
      <c r="U98" s="1">
        <v>31</v>
      </c>
      <c r="V98" s="4">
        <f t="shared" si="1"/>
        <v>472</v>
      </c>
      <c r="W98" s="8">
        <f t="shared" si="2"/>
        <v>471</v>
      </c>
      <c r="X98" s="5" t="str">
        <f>Stat[[#This Row],[服装]]&amp;Stat[[#This Row],[名前]]&amp;Stat[[#This Row],[レアリティ]]</f>
        <v>ユニフォーム吹上仁悟ICONIC</v>
      </c>
      <c r="Y98" s="5" t="s">
        <v>317</v>
      </c>
    </row>
    <row r="99" spans="1:25" ht="15" x14ac:dyDescent="0.35">
      <c r="A99" s="1">
        <f>ROW()-1</f>
        <v>98</v>
      </c>
      <c r="B99" s="1" t="s">
        <v>108</v>
      </c>
      <c r="C99" s="1" t="s">
        <v>853</v>
      </c>
      <c r="D99" s="1" t="s">
        <v>23</v>
      </c>
      <c r="E99" s="1" t="s">
        <v>74</v>
      </c>
      <c r="F99" s="1" t="s">
        <v>49</v>
      </c>
      <c r="G99" s="1" t="s">
        <v>71</v>
      </c>
      <c r="H99" s="1">
        <v>99</v>
      </c>
      <c r="I99" s="6" t="s">
        <v>22</v>
      </c>
      <c r="J99" s="1">
        <v>5</v>
      </c>
      <c r="K99" s="1">
        <v>75</v>
      </c>
      <c r="L99" s="1">
        <v>115</v>
      </c>
      <c r="M99" s="1">
        <v>116</v>
      </c>
      <c r="N99" s="1">
        <v>121</v>
      </c>
      <c r="O99" s="1">
        <v>120</v>
      </c>
      <c r="P99" s="1">
        <v>97</v>
      </c>
      <c r="Q99" s="1">
        <v>118</v>
      </c>
      <c r="R99" s="1">
        <v>117</v>
      </c>
      <c r="S99" s="1">
        <v>116</v>
      </c>
      <c r="T99" s="1">
        <v>118</v>
      </c>
      <c r="U99" s="1">
        <v>36</v>
      </c>
      <c r="V99" s="4">
        <f>SUM(L99:O99)</f>
        <v>472</v>
      </c>
      <c r="W99" s="8">
        <f>SUM(Q99:T99)</f>
        <v>469</v>
      </c>
      <c r="X99" s="5" t="str">
        <f>Stat[[#This Row],[服装]]&amp;Stat[[#This Row],[名前]]&amp;Stat[[#This Row],[レアリティ]]</f>
        <v>ユニフォーム茂庭要ICONIC</v>
      </c>
      <c r="Y99" s="5" t="s">
        <v>859</v>
      </c>
    </row>
    <row r="100" spans="1:25" ht="15" x14ac:dyDescent="0.35">
      <c r="A100" s="1">
        <f>ROW()-1</f>
        <v>99</v>
      </c>
      <c r="B100" s="1" t="s">
        <v>108</v>
      </c>
      <c r="C100" s="1" t="s">
        <v>855</v>
      </c>
      <c r="D100" s="1" t="s">
        <v>23</v>
      </c>
      <c r="E100" s="1" t="s">
        <v>82</v>
      </c>
      <c r="F100" s="1" t="s">
        <v>49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75</v>
      </c>
      <c r="L100" s="1">
        <v>121</v>
      </c>
      <c r="M100" s="1">
        <v>119</v>
      </c>
      <c r="N100" s="1">
        <v>112</v>
      </c>
      <c r="O100" s="1">
        <v>121</v>
      </c>
      <c r="P100" s="1">
        <v>97</v>
      </c>
      <c r="Q100" s="1">
        <v>123</v>
      </c>
      <c r="R100" s="1">
        <v>115</v>
      </c>
      <c r="S100" s="1">
        <v>115</v>
      </c>
      <c r="T100" s="1">
        <v>115</v>
      </c>
      <c r="U100" s="1">
        <v>31</v>
      </c>
      <c r="V100" s="4">
        <f>SUM(L100:O100)</f>
        <v>473</v>
      </c>
      <c r="W100" s="8">
        <f>SUM(Q100:T100)</f>
        <v>468</v>
      </c>
      <c r="X100" s="5" t="str">
        <f>Stat[[#This Row],[服装]]&amp;Stat[[#This Row],[名前]]&amp;Stat[[#This Row],[レアリティ]]</f>
        <v>ユニフォーム鎌先靖志ICONIC</v>
      </c>
      <c r="Y100" s="5" t="s">
        <v>863</v>
      </c>
    </row>
    <row r="101" spans="1:25" ht="15" x14ac:dyDescent="0.35">
      <c r="A101" s="1">
        <f>ROW()-1</f>
        <v>100</v>
      </c>
      <c r="B101" s="1" t="s">
        <v>1128</v>
      </c>
      <c r="C101" s="1" t="s">
        <v>855</v>
      </c>
      <c r="D101" s="1" t="s">
        <v>90</v>
      </c>
      <c r="E101" s="1" t="s">
        <v>82</v>
      </c>
      <c r="F101" s="1" t="s">
        <v>49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76</v>
      </c>
      <c r="L101" s="1">
        <v>124</v>
      </c>
      <c r="M101" s="1">
        <v>120</v>
      </c>
      <c r="N101" s="1">
        <v>113</v>
      </c>
      <c r="O101" s="1">
        <v>122</v>
      </c>
      <c r="P101" s="1">
        <v>97</v>
      </c>
      <c r="Q101" s="1">
        <v>126</v>
      </c>
      <c r="R101" s="1">
        <v>116</v>
      </c>
      <c r="S101" s="1">
        <v>118</v>
      </c>
      <c r="T101" s="1">
        <v>116</v>
      </c>
      <c r="U101" s="1">
        <v>31</v>
      </c>
      <c r="V101" s="4">
        <f>SUM(L101:O101)</f>
        <v>479</v>
      </c>
      <c r="W101" s="8">
        <f>SUM(Q101:T101)</f>
        <v>476</v>
      </c>
      <c r="X101" s="5" t="str">
        <f>Stat[[#This Row],[服装]]&amp;Stat[[#This Row],[名前]]&amp;Stat[[#This Row],[レアリティ]]</f>
        <v>甲冑鎌先靖志ICONIC</v>
      </c>
      <c r="Y101" s="5" t="s">
        <v>863</v>
      </c>
    </row>
    <row r="102" spans="1:25" ht="15" x14ac:dyDescent="0.35">
      <c r="A102" s="1">
        <f>ROW()-1</f>
        <v>101</v>
      </c>
      <c r="B102" s="1" t="s">
        <v>108</v>
      </c>
      <c r="C102" s="1" t="s">
        <v>857</v>
      </c>
      <c r="D102" s="1" t="s">
        <v>23</v>
      </c>
      <c r="E102" s="1" t="s">
        <v>78</v>
      </c>
      <c r="F102" s="1" t="s">
        <v>49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76</v>
      </c>
      <c r="L102" s="1">
        <v>120</v>
      </c>
      <c r="M102" s="1">
        <v>117</v>
      </c>
      <c r="N102" s="1">
        <v>112</v>
      </c>
      <c r="O102" s="1">
        <v>119</v>
      </c>
      <c r="P102" s="1">
        <v>97</v>
      </c>
      <c r="Q102" s="1">
        <v>119</v>
      </c>
      <c r="R102" s="1">
        <v>114</v>
      </c>
      <c r="S102" s="1">
        <v>116</v>
      </c>
      <c r="T102" s="1">
        <v>119</v>
      </c>
      <c r="U102" s="1">
        <v>31</v>
      </c>
      <c r="V102" s="4">
        <f>SUM(L102:O102)</f>
        <v>468</v>
      </c>
      <c r="W102" s="8">
        <f>SUM(Q102:T102)</f>
        <v>468</v>
      </c>
      <c r="X102" s="5" t="str">
        <f>Stat[[#This Row],[服装]]&amp;Stat[[#This Row],[名前]]&amp;Stat[[#This Row],[レアリティ]]</f>
        <v>ユニフォーム笹谷武仁ICONIC</v>
      </c>
      <c r="Y102" s="5" t="s">
        <v>865</v>
      </c>
    </row>
    <row r="103" spans="1:25" ht="15" x14ac:dyDescent="0.35">
      <c r="A103" s="1">
        <f t="shared" si="3"/>
        <v>102</v>
      </c>
      <c r="B103" s="1" t="s">
        <v>108</v>
      </c>
      <c r="C103" s="1" t="s">
        <v>30</v>
      </c>
      <c r="D103" s="1" t="s">
        <v>23</v>
      </c>
      <c r="E103" s="1" t="s">
        <v>31</v>
      </c>
      <c r="F103" s="1" t="s">
        <v>20</v>
      </c>
      <c r="G103" s="1" t="s">
        <v>71</v>
      </c>
      <c r="H103" s="1">
        <v>99</v>
      </c>
      <c r="I103" s="6" t="s">
        <v>22</v>
      </c>
      <c r="J103" s="1">
        <v>5</v>
      </c>
      <c r="K103" s="1">
        <v>80</v>
      </c>
      <c r="L103" s="1">
        <v>127</v>
      </c>
      <c r="M103" s="1">
        <v>127</v>
      </c>
      <c r="N103" s="1">
        <v>129</v>
      </c>
      <c r="O103" s="1">
        <v>127</v>
      </c>
      <c r="P103" s="1">
        <v>101</v>
      </c>
      <c r="Q103" s="1">
        <v>114</v>
      </c>
      <c r="R103" s="1">
        <v>115</v>
      </c>
      <c r="S103" s="1">
        <v>115</v>
      </c>
      <c r="T103" s="1">
        <v>115</v>
      </c>
      <c r="U103" s="1">
        <v>36</v>
      </c>
      <c r="V103" s="4">
        <f t="shared" si="1"/>
        <v>510</v>
      </c>
      <c r="W103" s="8">
        <f t="shared" si="2"/>
        <v>459</v>
      </c>
      <c r="X103" s="5" t="str">
        <f>Stat[[#This Row],[服装]]&amp;Stat[[#This Row],[名前]]&amp;Stat[[#This Row],[レアリティ]]</f>
        <v>ユニフォーム及川徹ICONIC</v>
      </c>
      <c r="Y103" s="5" t="s">
        <v>318</v>
      </c>
    </row>
    <row r="104" spans="1:25" ht="15" x14ac:dyDescent="0.35">
      <c r="A104" s="1">
        <f t="shared" si="3"/>
        <v>103</v>
      </c>
      <c r="B104" s="1" t="s">
        <v>117</v>
      </c>
      <c r="C104" s="1" t="s">
        <v>30</v>
      </c>
      <c r="D104" s="1" t="s">
        <v>90</v>
      </c>
      <c r="E104" s="1" t="s">
        <v>31</v>
      </c>
      <c r="F104" s="1" t="s">
        <v>20</v>
      </c>
      <c r="G104" s="1" t="s">
        <v>71</v>
      </c>
      <c r="H104" s="1">
        <v>99</v>
      </c>
      <c r="I104" s="6" t="s">
        <v>22</v>
      </c>
      <c r="J104" s="1">
        <v>5</v>
      </c>
      <c r="K104" s="1">
        <v>82</v>
      </c>
      <c r="L104" s="1">
        <v>128</v>
      </c>
      <c r="M104" s="1">
        <v>130</v>
      </c>
      <c r="N104" s="1">
        <v>132</v>
      </c>
      <c r="O104" s="1">
        <v>130</v>
      </c>
      <c r="P104" s="1">
        <v>101</v>
      </c>
      <c r="Q104" s="1">
        <v>115</v>
      </c>
      <c r="R104" s="1">
        <v>116</v>
      </c>
      <c r="S104" s="1">
        <v>116</v>
      </c>
      <c r="T104" s="1">
        <v>116</v>
      </c>
      <c r="U104" s="1">
        <v>36</v>
      </c>
      <c r="V104" s="4">
        <f t="shared" si="1"/>
        <v>520</v>
      </c>
      <c r="W104" s="8">
        <f t="shared" si="2"/>
        <v>463</v>
      </c>
      <c r="X104" s="5" t="str">
        <f>Stat[[#This Row],[服装]]&amp;Stat[[#This Row],[名前]]&amp;Stat[[#This Row],[レアリティ]]</f>
        <v>プール掃除及川徹ICONIC</v>
      </c>
      <c r="Y104" s="5" t="s">
        <v>318</v>
      </c>
    </row>
    <row r="105" spans="1:25" ht="15" x14ac:dyDescent="0.35">
      <c r="A105" s="1">
        <f>ROW()-1</f>
        <v>104</v>
      </c>
      <c r="B105" s="1" t="s">
        <v>782</v>
      </c>
      <c r="C105" s="1" t="s">
        <v>30</v>
      </c>
      <c r="D105" s="1" t="s">
        <v>77</v>
      </c>
      <c r="E105" s="1" t="s">
        <v>31</v>
      </c>
      <c r="F105" s="1" t="s">
        <v>20</v>
      </c>
      <c r="G105" s="1" t="s">
        <v>71</v>
      </c>
      <c r="H105" s="1">
        <v>99</v>
      </c>
      <c r="I105" s="6" t="s">
        <v>22</v>
      </c>
      <c r="J105" s="1">
        <v>5</v>
      </c>
      <c r="K105" s="1">
        <v>82</v>
      </c>
      <c r="L105" s="1">
        <v>130</v>
      </c>
      <c r="M105" s="1">
        <v>127</v>
      </c>
      <c r="N105" s="1">
        <v>135</v>
      </c>
      <c r="O105" s="1">
        <v>127</v>
      </c>
      <c r="P105" s="1">
        <v>101</v>
      </c>
      <c r="Q105" s="1">
        <v>118</v>
      </c>
      <c r="R105" s="1">
        <v>114</v>
      </c>
      <c r="S105" s="1">
        <v>119</v>
      </c>
      <c r="T105" s="1">
        <v>114</v>
      </c>
      <c r="U105" s="1">
        <v>36</v>
      </c>
      <c r="V105" s="4">
        <f t="shared" si="1"/>
        <v>519</v>
      </c>
      <c r="W105" s="8">
        <f t="shared" si="2"/>
        <v>465</v>
      </c>
      <c r="X105" s="5" t="str">
        <f>Stat[[#This Row],[服装]]&amp;Stat[[#This Row],[名前]]&amp;Stat[[#This Row],[レアリティ]]</f>
        <v>Xmas及川徹ICONIC</v>
      </c>
      <c r="Y105" s="5" t="s">
        <v>318</v>
      </c>
    </row>
    <row r="106" spans="1:25" ht="15" x14ac:dyDescent="0.35">
      <c r="A106" s="1">
        <f>ROW()-1</f>
        <v>105</v>
      </c>
      <c r="B106" s="1" t="s">
        <v>149</v>
      </c>
      <c r="C106" s="1" t="s">
        <v>30</v>
      </c>
      <c r="D106" s="1" t="s">
        <v>73</v>
      </c>
      <c r="E106" s="1" t="s">
        <v>31</v>
      </c>
      <c r="F106" s="1" t="s">
        <v>20</v>
      </c>
      <c r="G106" s="1" t="s">
        <v>71</v>
      </c>
      <c r="H106" s="1">
        <v>99</v>
      </c>
      <c r="I106" s="6" t="s">
        <v>22</v>
      </c>
      <c r="J106" s="1">
        <v>5</v>
      </c>
      <c r="K106" s="1">
        <v>82</v>
      </c>
      <c r="L106" s="1">
        <v>131</v>
      </c>
      <c r="M106" s="1">
        <v>127</v>
      </c>
      <c r="N106" s="1">
        <v>131</v>
      </c>
      <c r="O106" s="1">
        <v>127</v>
      </c>
      <c r="P106" s="1">
        <v>101</v>
      </c>
      <c r="Q106" s="1">
        <v>117</v>
      </c>
      <c r="R106" s="1">
        <v>116</v>
      </c>
      <c r="S106" s="1">
        <v>118</v>
      </c>
      <c r="T106" s="1">
        <v>116</v>
      </c>
      <c r="U106" s="1">
        <v>36</v>
      </c>
      <c r="V106" s="4">
        <f t="shared" si="1"/>
        <v>516</v>
      </c>
      <c r="W106" s="8">
        <f t="shared" si="2"/>
        <v>467</v>
      </c>
      <c r="X106" s="5" t="str">
        <f>Stat[[#This Row],[服装]]&amp;Stat[[#This Row],[名前]]&amp;Stat[[#This Row],[レアリティ]]</f>
        <v>制服及川徹ICONIC</v>
      </c>
      <c r="Y106" s="5" t="s">
        <v>318</v>
      </c>
    </row>
    <row r="107" spans="1:25" ht="15" x14ac:dyDescent="0.35">
      <c r="A107" s="1">
        <f>ROW()-1</f>
        <v>106</v>
      </c>
      <c r="B107" s="1" t="s">
        <v>910</v>
      </c>
      <c r="C107" s="1" t="s">
        <v>30</v>
      </c>
      <c r="D107" s="1" t="s">
        <v>90</v>
      </c>
      <c r="E107" s="1" t="s">
        <v>31</v>
      </c>
      <c r="F107" s="1" t="s">
        <v>20</v>
      </c>
      <c r="G107" s="1" t="s">
        <v>71</v>
      </c>
      <c r="H107" s="1">
        <v>99</v>
      </c>
      <c r="I107" s="6" t="s">
        <v>22</v>
      </c>
      <c r="J107" s="1">
        <v>5</v>
      </c>
      <c r="K107" s="1">
        <v>83</v>
      </c>
      <c r="L107" s="1">
        <v>129</v>
      </c>
      <c r="M107" s="1">
        <v>133</v>
      </c>
      <c r="N107" s="1">
        <v>134</v>
      </c>
      <c r="O107" s="1">
        <v>132</v>
      </c>
      <c r="P107" s="1">
        <v>101</v>
      </c>
      <c r="Q107" s="1">
        <v>115</v>
      </c>
      <c r="R107" s="1">
        <v>117</v>
      </c>
      <c r="S107" s="1">
        <v>116</v>
      </c>
      <c r="T107" s="1">
        <v>117</v>
      </c>
      <c r="U107" s="1">
        <v>36</v>
      </c>
      <c r="V107" s="4">
        <f>SUM(L107:O107)</f>
        <v>528</v>
      </c>
      <c r="W107" s="8">
        <f>SUM(Q107:T107)</f>
        <v>465</v>
      </c>
      <c r="X107" s="5" t="str">
        <f>Stat[[#This Row],[服装]]&amp;Stat[[#This Row],[名前]]&amp;Stat[[#This Row],[レアリティ]]</f>
        <v>路地裏及川徹ICONIC</v>
      </c>
      <c r="Y107" s="5" t="s">
        <v>318</v>
      </c>
    </row>
    <row r="108" spans="1:25" ht="15" x14ac:dyDescent="0.35">
      <c r="A108" s="1">
        <f>ROW()-1</f>
        <v>107</v>
      </c>
      <c r="B108" s="1" t="s">
        <v>1019</v>
      </c>
      <c r="C108" s="1" t="s">
        <v>30</v>
      </c>
      <c r="D108" s="1" t="s">
        <v>77</v>
      </c>
      <c r="E108" s="1" t="s">
        <v>31</v>
      </c>
      <c r="F108" s="1" t="s">
        <v>20</v>
      </c>
      <c r="G108" s="1" t="s">
        <v>71</v>
      </c>
      <c r="H108" s="1">
        <v>99</v>
      </c>
      <c r="I108" s="6" t="s">
        <v>22</v>
      </c>
      <c r="J108" s="1">
        <v>5</v>
      </c>
      <c r="K108" s="1">
        <v>83</v>
      </c>
      <c r="L108" s="1">
        <v>129</v>
      </c>
      <c r="M108" s="1">
        <v>130</v>
      </c>
      <c r="N108" s="1">
        <v>135</v>
      </c>
      <c r="O108" s="1">
        <v>130</v>
      </c>
      <c r="P108" s="1">
        <v>101</v>
      </c>
      <c r="Q108" s="1">
        <v>117</v>
      </c>
      <c r="R108" s="1">
        <v>118</v>
      </c>
      <c r="S108" s="1">
        <v>118</v>
      </c>
      <c r="T108" s="1">
        <v>117</v>
      </c>
      <c r="U108" s="1">
        <v>36</v>
      </c>
      <c r="V108" s="4">
        <f>SUM(L108:O108)</f>
        <v>524</v>
      </c>
      <c r="W108" s="8">
        <f>SUM(Q108:T108)</f>
        <v>470</v>
      </c>
      <c r="X108" s="5" t="str">
        <f>Stat[[#This Row],[服装]]&amp;Stat[[#This Row],[名前]]&amp;Stat[[#This Row],[レアリティ]]</f>
        <v>バカンス及川徹ICONIC</v>
      </c>
      <c r="Y108" s="5" t="s">
        <v>318</v>
      </c>
    </row>
    <row r="109" spans="1:25" ht="15" x14ac:dyDescent="0.35">
      <c r="A109" s="1">
        <f t="shared" si="3"/>
        <v>108</v>
      </c>
      <c r="B109" s="1" t="s">
        <v>108</v>
      </c>
      <c r="C109" s="1" t="s">
        <v>32</v>
      </c>
      <c r="D109" s="1" t="s">
        <v>28</v>
      </c>
      <c r="E109" s="1" t="s">
        <v>25</v>
      </c>
      <c r="F109" s="1" t="s">
        <v>20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77</v>
      </c>
      <c r="L109" s="1">
        <v>125</v>
      </c>
      <c r="M109" s="1">
        <v>121</v>
      </c>
      <c r="N109" s="1">
        <v>114</v>
      </c>
      <c r="O109" s="1">
        <v>122</v>
      </c>
      <c r="P109" s="1">
        <v>101</v>
      </c>
      <c r="Q109" s="1">
        <v>117</v>
      </c>
      <c r="R109" s="1">
        <v>115</v>
      </c>
      <c r="S109" s="1">
        <v>116</v>
      </c>
      <c r="T109" s="1">
        <v>116</v>
      </c>
      <c r="U109" s="1">
        <v>36</v>
      </c>
      <c r="V109" s="4">
        <f t="shared" ref="V109:V212" si="4">SUM(L109:O109)</f>
        <v>482</v>
      </c>
      <c r="W109" s="8">
        <f t="shared" ref="W109:W212" si="5">SUM(Q109:T109)</f>
        <v>464</v>
      </c>
      <c r="X109" s="5" t="str">
        <f>Stat[[#This Row],[服装]]&amp;Stat[[#This Row],[名前]]&amp;Stat[[#This Row],[レアリティ]]</f>
        <v>ユニフォーム岩泉一ICONIC</v>
      </c>
      <c r="Y109" s="5" t="s">
        <v>319</v>
      </c>
    </row>
    <row r="110" spans="1:25" ht="15" x14ac:dyDescent="0.35">
      <c r="A110" s="1">
        <f t="shared" si="3"/>
        <v>109</v>
      </c>
      <c r="B110" s="1" t="s">
        <v>117</v>
      </c>
      <c r="C110" s="1" t="s">
        <v>32</v>
      </c>
      <c r="D110" s="1" t="s">
        <v>73</v>
      </c>
      <c r="E110" s="1" t="s">
        <v>25</v>
      </c>
      <c r="F110" s="1" t="s">
        <v>20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79</v>
      </c>
      <c r="L110" s="1">
        <v>128</v>
      </c>
      <c r="M110" s="1">
        <v>124</v>
      </c>
      <c r="N110" s="1">
        <v>115</v>
      </c>
      <c r="O110" s="1">
        <v>123</v>
      </c>
      <c r="P110" s="1">
        <v>101</v>
      </c>
      <c r="Q110" s="1">
        <v>118</v>
      </c>
      <c r="R110" s="1">
        <v>116</v>
      </c>
      <c r="S110" s="1">
        <v>119</v>
      </c>
      <c r="T110" s="1">
        <v>117</v>
      </c>
      <c r="U110" s="1">
        <v>36</v>
      </c>
      <c r="V110" s="4">
        <f t="shared" si="4"/>
        <v>490</v>
      </c>
      <c r="W110" s="8">
        <f t="shared" si="5"/>
        <v>470</v>
      </c>
      <c r="X110" s="5" t="str">
        <f>Stat[[#This Row],[服装]]&amp;Stat[[#This Row],[名前]]&amp;Stat[[#This Row],[レアリティ]]</f>
        <v>プール掃除岩泉一ICONIC</v>
      </c>
      <c r="Y110" s="5" t="s">
        <v>319</v>
      </c>
    </row>
    <row r="111" spans="1:25" ht="15" x14ac:dyDescent="0.35">
      <c r="A111" s="1">
        <f>ROW()-1</f>
        <v>110</v>
      </c>
      <c r="B111" s="1" t="s">
        <v>149</v>
      </c>
      <c r="C111" s="1" t="s">
        <v>32</v>
      </c>
      <c r="D111" s="1" t="s">
        <v>90</v>
      </c>
      <c r="E111" s="1" t="s">
        <v>25</v>
      </c>
      <c r="F111" s="1" t="s">
        <v>20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79</v>
      </c>
      <c r="L111" s="1">
        <v>127</v>
      </c>
      <c r="M111" s="1">
        <v>126</v>
      </c>
      <c r="N111" s="1">
        <v>114</v>
      </c>
      <c r="O111" s="1">
        <v>125</v>
      </c>
      <c r="P111" s="1">
        <v>101</v>
      </c>
      <c r="Q111" s="1">
        <v>116</v>
      </c>
      <c r="R111" s="1">
        <v>117</v>
      </c>
      <c r="S111" s="1">
        <v>117</v>
      </c>
      <c r="T111" s="1">
        <v>118</v>
      </c>
      <c r="U111" s="1">
        <v>36</v>
      </c>
      <c r="V111" s="4">
        <f>SUM(L111:O111)</f>
        <v>492</v>
      </c>
      <c r="W111" s="8">
        <f>SUM(Q111:T111)</f>
        <v>468</v>
      </c>
      <c r="X111" s="5" t="str">
        <f>Stat[[#This Row],[服装]]&amp;Stat[[#This Row],[名前]]&amp;Stat[[#This Row],[レアリティ]]</f>
        <v>制服岩泉一ICONIC</v>
      </c>
      <c r="Y111" s="5" t="s">
        <v>319</v>
      </c>
    </row>
    <row r="112" spans="1:25" ht="15" x14ac:dyDescent="0.35">
      <c r="A112" s="1">
        <f>ROW()-1</f>
        <v>111</v>
      </c>
      <c r="B112" s="1" t="s">
        <v>876</v>
      </c>
      <c r="C112" s="1" t="s">
        <v>32</v>
      </c>
      <c r="D112" s="1" t="s">
        <v>77</v>
      </c>
      <c r="E112" s="1" t="s">
        <v>25</v>
      </c>
      <c r="F112" s="1" t="s">
        <v>20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79</v>
      </c>
      <c r="L112" s="1">
        <v>127</v>
      </c>
      <c r="M112" s="1">
        <v>122</v>
      </c>
      <c r="N112" s="1">
        <v>114</v>
      </c>
      <c r="O112" s="1">
        <v>122</v>
      </c>
      <c r="P112" s="1">
        <v>101</v>
      </c>
      <c r="Q112" s="1">
        <v>120</v>
      </c>
      <c r="R112" s="1">
        <v>118</v>
      </c>
      <c r="S112" s="1">
        <v>120</v>
      </c>
      <c r="T112" s="1">
        <v>118</v>
      </c>
      <c r="U112" s="1">
        <v>36</v>
      </c>
      <c r="V112" s="4">
        <f>SUM(L112:O112)</f>
        <v>485</v>
      </c>
      <c r="W112" s="8">
        <f>SUM(Q112:T112)</f>
        <v>476</v>
      </c>
      <c r="X112" s="5" t="str">
        <f>Stat[[#This Row],[服装]]&amp;Stat[[#This Row],[名前]]&amp;Stat[[#This Row],[レアリティ]]</f>
        <v>サバゲ岩泉一ICONIC</v>
      </c>
      <c r="Y112" s="5" t="s">
        <v>319</v>
      </c>
    </row>
    <row r="113" spans="1:25" ht="15" x14ac:dyDescent="0.35">
      <c r="A113" s="1">
        <f>ROW()-1</f>
        <v>112</v>
      </c>
      <c r="B113" s="1" t="s">
        <v>1019</v>
      </c>
      <c r="C113" s="1" t="s">
        <v>32</v>
      </c>
      <c r="D113" s="1" t="s">
        <v>73</v>
      </c>
      <c r="E113" s="1" t="s">
        <v>25</v>
      </c>
      <c r="F113" s="1" t="s">
        <v>20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79</v>
      </c>
      <c r="L113" s="1">
        <v>130</v>
      </c>
      <c r="M113" s="1">
        <v>122</v>
      </c>
      <c r="N113" s="1">
        <v>113</v>
      </c>
      <c r="O113" s="1">
        <v>121</v>
      </c>
      <c r="P113" s="1">
        <v>101</v>
      </c>
      <c r="Q113" s="1">
        <v>120</v>
      </c>
      <c r="R113" s="1">
        <v>116</v>
      </c>
      <c r="S113" s="1">
        <v>120</v>
      </c>
      <c r="T113" s="1">
        <v>118</v>
      </c>
      <c r="U113" s="1">
        <v>36</v>
      </c>
      <c r="V113" s="4">
        <f>SUM(L113:O113)</f>
        <v>486</v>
      </c>
      <c r="W113" s="8">
        <f>SUM(Q113:T113)</f>
        <v>474</v>
      </c>
      <c r="X113" s="5" t="str">
        <f>Stat[[#This Row],[服装]]&amp;Stat[[#This Row],[名前]]&amp;Stat[[#This Row],[レアリティ]]</f>
        <v>バカンス岩泉一ICONIC</v>
      </c>
      <c r="Y113" s="5" t="s">
        <v>319</v>
      </c>
    </row>
    <row r="114" spans="1:25" ht="15" x14ac:dyDescent="0.35">
      <c r="A114" s="1">
        <f t="shared" si="3"/>
        <v>113</v>
      </c>
      <c r="B114" s="1" t="s">
        <v>108</v>
      </c>
      <c r="C114" s="1" t="s">
        <v>33</v>
      </c>
      <c r="D114" s="1" t="s">
        <v>24</v>
      </c>
      <c r="E114" s="1" t="s">
        <v>26</v>
      </c>
      <c r="F114" s="1" t="s">
        <v>20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71</v>
      </c>
      <c r="L114" s="1">
        <v>118</v>
      </c>
      <c r="M114" s="1">
        <v>113</v>
      </c>
      <c r="N114" s="1">
        <v>112</v>
      </c>
      <c r="O114" s="1">
        <v>116</v>
      </c>
      <c r="P114" s="1">
        <v>97</v>
      </c>
      <c r="Q114" s="1">
        <v>120</v>
      </c>
      <c r="R114" s="1">
        <v>115</v>
      </c>
      <c r="S114" s="1">
        <v>115</v>
      </c>
      <c r="T114" s="1">
        <v>115</v>
      </c>
      <c r="U114" s="1">
        <v>31</v>
      </c>
      <c r="V114" s="4">
        <f t="shared" si="4"/>
        <v>459</v>
      </c>
      <c r="W114" s="8">
        <f t="shared" si="5"/>
        <v>465</v>
      </c>
      <c r="X114" s="5" t="str">
        <f>Stat[[#This Row],[服装]]&amp;Stat[[#This Row],[名前]]&amp;Stat[[#This Row],[レアリティ]]</f>
        <v>ユニフォーム金田一勇太郎ICONIC</v>
      </c>
      <c r="Y114" s="5" t="s">
        <v>320</v>
      </c>
    </row>
    <row r="115" spans="1:25" ht="15" x14ac:dyDescent="0.35">
      <c r="A115" s="1">
        <f>ROW()-1</f>
        <v>114</v>
      </c>
      <c r="B115" s="1" t="s">
        <v>812</v>
      </c>
      <c r="C115" s="1" t="s">
        <v>33</v>
      </c>
      <c r="D115" s="1" t="s">
        <v>77</v>
      </c>
      <c r="E115" s="1" t="s">
        <v>26</v>
      </c>
      <c r="F115" s="1" t="s">
        <v>20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73</v>
      </c>
      <c r="L115" s="1">
        <v>121</v>
      </c>
      <c r="M115" s="1">
        <v>114</v>
      </c>
      <c r="N115" s="1">
        <v>113</v>
      </c>
      <c r="O115" s="1">
        <v>117</v>
      </c>
      <c r="P115" s="1">
        <v>97</v>
      </c>
      <c r="Q115" s="1">
        <v>123</v>
      </c>
      <c r="R115" s="1">
        <v>116</v>
      </c>
      <c r="S115" s="1">
        <v>118</v>
      </c>
      <c r="T115" s="1">
        <v>116</v>
      </c>
      <c r="U115" s="1">
        <v>31</v>
      </c>
      <c r="V115" s="4">
        <f>SUM(L115:O115)</f>
        <v>465</v>
      </c>
      <c r="W115" s="8">
        <f>SUM(Q115:T115)</f>
        <v>473</v>
      </c>
      <c r="X115" s="5" t="str">
        <f>Stat[[#This Row],[服装]]&amp;Stat[[#This Row],[名前]]&amp;Stat[[#This Row],[レアリティ]]</f>
        <v>雪遊び金田一勇太郎ICONIC</v>
      </c>
      <c r="Y115" s="5" t="s">
        <v>320</v>
      </c>
    </row>
    <row r="116" spans="1:25" ht="15" x14ac:dyDescent="0.35">
      <c r="A116" s="1">
        <f>ROW()-1</f>
        <v>115</v>
      </c>
      <c r="B116" s="1" t="s">
        <v>1077</v>
      </c>
      <c r="C116" s="1" t="s">
        <v>33</v>
      </c>
      <c r="D116" s="1" t="s">
        <v>77</v>
      </c>
      <c r="E116" s="1" t="s">
        <v>26</v>
      </c>
      <c r="F116" s="1" t="s">
        <v>20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73</v>
      </c>
      <c r="L116" s="1">
        <v>120</v>
      </c>
      <c r="M116" s="1">
        <v>117</v>
      </c>
      <c r="N116" s="1">
        <v>112</v>
      </c>
      <c r="O116" s="1">
        <v>119</v>
      </c>
      <c r="P116" s="1">
        <v>97</v>
      </c>
      <c r="Q116" s="1">
        <v>121</v>
      </c>
      <c r="R116" s="1">
        <v>118</v>
      </c>
      <c r="S116" s="1">
        <v>116</v>
      </c>
      <c r="T116" s="1">
        <v>117</v>
      </c>
      <c r="U116" s="1">
        <v>31</v>
      </c>
      <c r="V116" s="4">
        <f>SUM(L116:O116)</f>
        <v>468</v>
      </c>
      <c r="W116" s="8">
        <f>SUM(Q116:T116)</f>
        <v>472</v>
      </c>
      <c r="X116" s="5" t="str">
        <f>Stat[[#This Row],[服装]]&amp;Stat[[#This Row],[名前]]&amp;Stat[[#This Row],[レアリティ]]</f>
        <v>カンフー金田一勇太郎ICONIC</v>
      </c>
      <c r="Y116" s="5" t="s">
        <v>320</v>
      </c>
    </row>
    <row r="117" spans="1:25" ht="15" x14ac:dyDescent="0.35">
      <c r="A117" s="1">
        <f t="shared" si="3"/>
        <v>116</v>
      </c>
      <c r="B117" s="1" t="s">
        <v>108</v>
      </c>
      <c r="C117" s="1" t="s">
        <v>34</v>
      </c>
      <c r="D117" s="1" t="s">
        <v>28</v>
      </c>
      <c r="E117" s="1" t="s">
        <v>25</v>
      </c>
      <c r="F117" s="1" t="s">
        <v>20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75</v>
      </c>
      <c r="L117" s="1">
        <v>128</v>
      </c>
      <c r="M117" s="1">
        <v>125</v>
      </c>
      <c r="N117" s="1">
        <v>112</v>
      </c>
      <c r="O117" s="1">
        <v>119</v>
      </c>
      <c r="P117" s="1">
        <v>97</v>
      </c>
      <c r="Q117" s="1">
        <v>114</v>
      </c>
      <c r="R117" s="1">
        <v>110</v>
      </c>
      <c r="S117" s="1">
        <v>116</v>
      </c>
      <c r="T117" s="1">
        <v>121</v>
      </c>
      <c r="U117" s="1">
        <v>27</v>
      </c>
      <c r="V117" s="4">
        <f t="shared" si="4"/>
        <v>484</v>
      </c>
      <c r="W117" s="8">
        <f t="shared" si="5"/>
        <v>461</v>
      </c>
      <c r="X117" s="5" t="str">
        <f>Stat[[#This Row],[服装]]&amp;Stat[[#This Row],[名前]]&amp;Stat[[#This Row],[レアリティ]]</f>
        <v>ユニフォーム京谷賢太郎ICONIC</v>
      </c>
      <c r="Y117" s="5" t="s">
        <v>321</v>
      </c>
    </row>
    <row r="118" spans="1:25" ht="15" x14ac:dyDescent="0.35">
      <c r="A118" s="1">
        <f>ROW()-1</f>
        <v>117</v>
      </c>
      <c r="B118" s="1" t="s">
        <v>956</v>
      </c>
      <c r="C118" s="1" t="s">
        <v>34</v>
      </c>
      <c r="D118" s="1" t="s">
        <v>73</v>
      </c>
      <c r="E118" s="1" t="s">
        <v>25</v>
      </c>
      <c r="F118" s="1" t="s">
        <v>20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77</v>
      </c>
      <c r="L118" s="1">
        <v>131</v>
      </c>
      <c r="M118" s="1">
        <v>128</v>
      </c>
      <c r="N118" s="1">
        <v>113</v>
      </c>
      <c r="O118" s="1">
        <v>120</v>
      </c>
      <c r="P118" s="1">
        <v>97</v>
      </c>
      <c r="Q118" s="1">
        <v>115</v>
      </c>
      <c r="R118" s="1">
        <v>111</v>
      </c>
      <c r="S118" s="1">
        <v>119</v>
      </c>
      <c r="T118" s="1">
        <v>122</v>
      </c>
      <c r="U118" s="1">
        <v>27</v>
      </c>
      <c r="V118" s="4">
        <f>SUM(L118:O118)</f>
        <v>492</v>
      </c>
      <c r="W118" s="8">
        <f>SUM(Q118:T118)</f>
        <v>467</v>
      </c>
      <c r="X118" s="5" t="str">
        <f>Stat[[#This Row],[服装]]&amp;Stat[[#This Row],[名前]]&amp;Stat[[#This Row],[レアリティ]]</f>
        <v>梅雨京谷賢太郎ICONIC</v>
      </c>
      <c r="Y118" s="5" t="s">
        <v>321</v>
      </c>
    </row>
    <row r="119" spans="1:25" ht="15" x14ac:dyDescent="0.35">
      <c r="A119" s="1">
        <f t="shared" si="3"/>
        <v>118</v>
      </c>
      <c r="B119" s="1" t="s">
        <v>108</v>
      </c>
      <c r="C119" s="1" t="s">
        <v>35</v>
      </c>
      <c r="D119" s="1" t="s">
        <v>23</v>
      </c>
      <c r="E119" s="1" t="s">
        <v>25</v>
      </c>
      <c r="F119" s="1" t="s">
        <v>20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70</v>
      </c>
      <c r="L119" s="1">
        <v>119</v>
      </c>
      <c r="M119" s="1">
        <v>115</v>
      </c>
      <c r="N119" s="1">
        <v>114</v>
      </c>
      <c r="O119" s="1">
        <v>119</v>
      </c>
      <c r="P119" s="1">
        <v>97</v>
      </c>
      <c r="Q119" s="1">
        <v>114</v>
      </c>
      <c r="R119" s="1">
        <v>116</v>
      </c>
      <c r="S119" s="1">
        <v>116</v>
      </c>
      <c r="T119" s="1">
        <v>116</v>
      </c>
      <c r="U119" s="1">
        <v>31</v>
      </c>
      <c r="V119" s="4">
        <f t="shared" si="4"/>
        <v>467</v>
      </c>
      <c r="W119" s="8">
        <f t="shared" si="5"/>
        <v>462</v>
      </c>
      <c r="X119" s="5" t="str">
        <f>Stat[[#This Row],[服装]]&amp;Stat[[#This Row],[名前]]&amp;Stat[[#This Row],[レアリティ]]</f>
        <v>ユニフォーム国見英ICONIC</v>
      </c>
      <c r="Y119" s="5" t="s">
        <v>322</v>
      </c>
    </row>
    <row r="120" spans="1:25" ht="15" x14ac:dyDescent="0.35">
      <c r="A120" s="1">
        <f t="shared" si="3"/>
        <v>119</v>
      </c>
      <c r="B120" s="1" t="s">
        <v>700</v>
      </c>
      <c r="C120" s="1" t="s">
        <v>35</v>
      </c>
      <c r="D120" s="1" t="s">
        <v>90</v>
      </c>
      <c r="E120" s="1" t="s">
        <v>25</v>
      </c>
      <c r="F120" s="1" t="s">
        <v>20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72</v>
      </c>
      <c r="L120" s="1">
        <v>122</v>
      </c>
      <c r="M120" s="1">
        <v>118</v>
      </c>
      <c r="N120" s="1">
        <v>115</v>
      </c>
      <c r="O120" s="1">
        <v>120</v>
      </c>
      <c r="P120" s="1">
        <v>97</v>
      </c>
      <c r="Q120" s="1">
        <v>115</v>
      </c>
      <c r="R120" s="1">
        <v>117</v>
      </c>
      <c r="S120" s="1">
        <v>119</v>
      </c>
      <c r="T120" s="1">
        <v>117</v>
      </c>
      <c r="U120" s="1">
        <v>31</v>
      </c>
      <c r="V120" s="4">
        <f t="shared" si="4"/>
        <v>475</v>
      </c>
      <c r="W120" s="8">
        <f t="shared" si="5"/>
        <v>468</v>
      </c>
      <c r="X120" s="5" t="str">
        <f>Stat[[#This Row],[服装]]&amp;Stat[[#This Row],[名前]]&amp;Stat[[#This Row],[レアリティ]]</f>
        <v>職業体験国見英ICONIC</v>
      </c>
      <c r="Y120" s="5" t="s">
        <v>322</v>
      </c>
    </row>
    <row r="121" spans="1:25" ht="15" x14ac:dyDescent="0.35">
      <c r="A121" s="1">
        <f>ROW()-1</f>
        <v>120</v>
      </c>
      <c r="B121" s="1" t="s">
        <v>910</v>
      </c>
      <c r="C121" s="1" t="s">
        <v>35</v>
      </c>
      <c r="D121" s="1" t="s">
        <v>77</v>
      </c>
      <c r="E121" s="1" t="s">
        <v>25</v>
      </c>
      <c r="F121" s="1" t="s">
        <v>20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72</v>
      </c>
      <c r="L121" s="1">
        <v>121</v>
      </c>
      <c r="M121" s="1">
        <v>116</v>
      </c>
      <c r="N121" s="1">
        <v>114</v>
      </c>
      <c r="O121" s="1">
        <v>119</v>
      </c>
      <c r="P121" s="1">
        <v>97</v>
      </c>
      <c r="Q121" s="1">
        <v>118</v>
      </c>
      <c r="R121" s="1">
        <v>119</v>
      </c>
      <c r="S121" s="1">
        <v>120</v>
      </c>
      <c r="T121" s="1">
        <v>118</v>
      </c>
      <c r="U121" s="1">
        <v>31</v>
      </c>
      <c r="V121" s="4">
        <f>SUM(L121:O121)</f>
        <v>470</v>
      </c>
      <c r="W121" s="8">
        <f>SUM(Q121:T121)</f>
        <v>475</v>
      </c>
      <c r="X121" s="5" t="str">
        <f>Stat[[#This Row],[服装]]&amp;Stat[[#This Row],[名前]]&amp;Stat[[#This Row],[レアリティ]]</f>
        <v>路地裏国見英ICONIC</v>
      </c>
      <c r="Y121" s="5" t="s">
        <v>322</v>
      </c>
    </row>
    <row r="122" spans="1:25" ht="15" x14ac:dyDescent="0.35">
      <c r="A122" s="1">
        <f>ROW()-1</f>
        <v>121</v>
      </c>
      <c r="B122" s="1" t="s">
        <v>1077</v>
      </c>
      <c r="C122" s="1" t="s">
        <v>35</v>
      </c>
      <c r="D122" s="1" t="s">
        <v>73</v>
      </c>
      <c r="E122" s="1" t="s">
        <v>25</v>
      </c>
      <c r="F122" s="1" t="s">
        <v>20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72</v>
      </c>
      <c r="L122" s="1">
        <v>126</v>
      </c>
      <c r="M122" s="1">
        <v>116</v>
      </c>
      <c r="N122" s="1">
        <v>117</v>
      </c>
      <c r="O122" s="1">
        <v>118</v>
      </c>
      <c r="P122" s="1">
        <v>97</v>
      </c>
      <c r="Q122" s="1">
        <v>115</v>
      </c>
      <c r="R122" s="1">
        <v>117</v>
      </c>
      <c r="S122" s="1">
        <v>121</v>
      </c>
      <c r="T122" s="1">
        <v>115</v>
      </c>
      <c r="U122" s="1">
        <v>31</v>
      </c>
      <c r="V122" s="4">
        <f>SUM(L122:O122)</f>
        <v>477</v>
      </c>
      <c r="W122" s="8">
        <f>SUM(Q122:T122)</f>
        <v>468</v>
      </c>
      <c r="X122" s="5" t="str">
        <f>Stat[[#This Row],[服装]]&amp;Stat[[#This Row],[名前]]&amp;Stat[[#This Row],[レアリティ]]</f>
        <v>カンフー国見英ICONIC</v>
      </c>
      <c r="Y122" s="5" t="s">
        <v>322</v>
      </c>
    </row>
    <row r="123" spans="1:25" ht="15" x14ac:dyDescent="0.35">
      <c r="A123" s="1">
        <f t="shared" ref="A123:A164" si="6">ROW()-1</f>
        <v>122</v>
      </c>
      <c r="B123" s="1" t="s">
        <v>108</v>
      </c>
      <c r="C123" s="1" t="s">
        <v>36</v>
      </c>
      <c r="D123" s="1" t="s">
        <v>23</v>
      </c>
      <c r="E123" s="1" t="s">
        <v>21</v>
      </c>
      <c r="F123" s="1" t="s">
        <v>20</v>
      </c>
      <c r="G123" s="1" t="s">
        <v>71</v>
      </c>
      <c r="H123" s="1">
        <v>99</v>
      </c>
      <c r="I123" s="6" t="s">
        <v>22</v>
      </c>
      <c r="J123" s="1">
        <v>5</v>
      </c>
      <c r="K123" s="1">
        <v>84</v>
      </c>
      <c r="L123" s="1">
        <v>113</v>
      </c>
      <c r="M123" s="1">
        <v>110</v>
      </c>
      <c r="N123" s="1">
        <v>119</v>
      </c>
      <c r="O123" s="1">
        <v>121</v>
      </c>
      <c r="P123" s="1">
        <v>101</v>
      </c>
      <c r="Q123" s="1">
        <v>110</v>
      </c>
      <c r="R123" s="1">
        <v>124</v>
      </c>
      <c r="S123" s="1">
        <v>119</v>
      </c>
      <c r="T123" s="1">
        <v>122</v>
      </c>
      <c r="U123" s="1">
        <v>41</v>
      </c>
      <c r="V123" s="4">
        <f t="shared" si="4"/>
        <v>463</v>
      </c>
      <c r="W123" s="8">
        <f t="shared" si="5"/>
        <v>475</v>
      </c>
      <c r="X123" s="5" t="str">
        <f>Stat[[#This Row],[服装]]&amp;Stat[[#This Row],[名前]]&amp;Stat[[#This Row],[レアリティ]]</f>
        <v>ユニフォーム渡親治ICONIC</v>
      </c>
      <c r="Y123" s="5" t="s">
        <v>323</v>
      </c>
    </row>
    <row r="124" spans="1:25" ht="15" x14ac:dyDescent="0.35">
      <c r="A124" s="1">
        <f t="shared" si="6"/>
        <v>123</v>
      </c>
      <c r="B124" s="1" t="s">
        <v>108</v>
      </c>
      <c r="C124" s="1" t="s">
        <v>37</v>
      </c>
      <c r="D124" s="1" t="s">
        <v>23</v>
      </c>
      <c r="E124" s="1" t="s">
        <v>82</v>
      </c>
      <c r="F124" s="1" t="s">
        <v>20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76</v>
      </c>
      <c r="L124" s="1">
        <v>116</v>
      </c>
      <c r="M124" s="1">
        <v>113</v>
      </c>
      <c r="N124" s="1">
        <v>112</v>
      </c>
      <c r="O124" s="1">
        <v>117</v>
      </c>
      <c r="P124" s="1">
        <v>97</v>
      </c>
      <c r="Q124" s="1">
        <v>120</v>
      </c>
      <c r="R124" s="1">
        <v>115</v>
      </c>
      <c r="S124" s="1">
        <v>115</v>
      </c>
      <c r="T124" s="1">
        <v>115</v>
      </c>
      <c r="U124" s="1">
        <v>31</v>
      </c>
      <c r="V124" s="4">
        <f t="shared" si="4"/>
        <v>458</v>
      </c>
      <c r="W124" s="8">
        <f t="shared" si="5"/>
        <v>465</v>
      </c>
      <c r="X124" s="5" t="str">
        <f>Stat[[#This Row],[服装]]&amp;Stat[[#This Row],[名前]]&amp;Stat[[#This Row],[レアリティ]]</f>
        <v>ユニフォーム松川一静ICONIC</v>
      </c>
      <c r="Y124" s="5" t="s">
        <v>324</v>
      </c>
    </row>
    <row r="125" spans="1:25" ht="15" x14ac:dyDescent="0.35">
      <c r="A125" s="1">
        <f t="shared" si="6"/>
        <v>124</v>
      </c>
      <c r="B125" s="1" t="s">
        <v>777</v>
      </c>
      <c r="C125" s="1" t="s">
        <v>37</v>
      </c>
      <c r="D125" s="1" t="s">
        <v>90</v>
      </c>
      <c r="E125" s="1" t="s">
        <v>82</v>
      </c>
      <c r="F125" s="1" t="s">
        <v>20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77</v>
      </c>
      <c r="L125" s="1">
        <v>119</v>
      </c>
      <c r="M125" s="1">
        <v>114</v>
      </c>
      <c r="N125" s="1">
        <v>113</v>
      </c>
      <c r="O125" s="1">
        <v>118</v>
      </c>
      <c r="P125" s="1">
        <v>97</v>
      </c>
      <c r="Q125" s="1">
        <v>123</v>
      </c>
      <c r="R125" s="1">
        <v>116</v>
      </c>
      <c r="S125" s="1">
        <v>118</v>
      </c>
      <c r="T125" s="1">
        <v>116</v>
      </c>
      <c r="U125" s="1">
        <v>31</v>
      </c>
      <c r="V125" s="4">
        <f t="shared" si="4"/>
        <v>464</v>
      </c>
      <c r="W125" s="8">
        <f t="shared" si="5"/>
        <v>473</v>
      </c>
      <c r="X125" s="5" t="str">
        <f>Stat[[#This Row],[服装]]&amp;Stat[[#This Row],[名前]]&amp;Stat[[#This Row],[レアリティ]]</f>
        <v>アート松川一静ICONIC</v>
      </c>
      <c r="Y125" s="5" t="s">
        <v>324</v>
      </c>
    </row>
    <row r="126" spans="1:25" ht="15" x14ac:dyDescent="0.35">
      <c r="A126" s="1">
        <f>ROW()-1</f>
        <v>125</v>
      </c>
      <c r="B126" s="1" t="s">
        <v>1019</v>
      </c>
      <c r="C126" s="1" t="s">
        <v>37</v>
      </c>
      <c r="D126" s="1" t="s">
        <v>77</v>
      </c>
      <c r="E126" s="1" t="s">
        <v>82</v>
      </c>
      <c r="F126" s="1" t="s">
        <v>20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77</v>
      </c>
      <c r="L126" s="1">
        <v>118</v>
      </c>
      <c r="M126" s="1">
        <v>117</v>
      </c>
      <c r="N126" s="1">
        <v>111</v>
      </c>
      <c r="O126" s="1">
        <v>119</v>
      </c>
      <c r="P126" s="1">
        <v>97</v>
      </c>
      <c r="Q126" s="1">
        <v>125</v>
      </c>
      <c r="R126" s="1">
        <v>115</v>
      </c>
      <c r="S126" s="1">
        <v>119</v>
      </c>
      <c r="T126" s="1">
        <v>115</v>
      </c>
      <c r="U126" s="1">
        <v>31</v>
      </c>
      <c r="V126" s="4">
        <f>SUM(L126:O126)</f>
        <v>465</v>
      </c>
      <c r="W126" s="8">
        <f>SUM(Q126:T126)</f>
        <v>474</v>
      </c>
      <c r="X126" s="5" t="str">
        <f>Stat[[#This Row],[服装]]&amp;Stat[[#This Row],[名前]]&amp;Stat[[#This Row],[レアリティ]]</f>
        <v>バカンス松川一静ICONIC</v>
      </c>
      <c r="Y126" s="5" t="s">
        <v>324</v>
      </c>
    </row>
    <row r="127" spans="1:25" ht="15" x14ac:dyDescent="0.35">
      <c r="A127" s="1">
        <f t="shared" si="6"/>
        <v>126</v>
      </c>
      <c r="B127" s="1" t="s">
        <v>108</v>
      </c>
      <c r="C127" s="1" t="s">
        <v>38</v>
      </c>
      <c r="D127" s="1" t="s">
        <v>23</v>
      </c>
      <c r="E127" s="1" t="s">
        <v>25</v>
      </c>
      <c r="F127" s="1" t="s">
        <v>20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76</v>
      </c>
      <c r="L127" s="1">
        <v>118</v>
      </c>
      <c r="M127" s="1">
        <v>116</v>
      </c>
      <c r="N127" s="1">
        <v>116</v>
      </c>
      <c r="O127" s="1">
        <v>119</v>
      </c>
      <c r="P127" s="1">
        <v>97</v>
      </c>
      <c r="Q127" s="1">
        <v>117</v>
      </c>
      <c r="R127" s="1">
        <v>116</v>
      </c>
      <c r="S127" s="1">
        <v>116</v>
      </c>
      <c r="T127" s="1">
        <v>118</v>
      </c>
      <c r="U127" s="1">
        <v>31</v>
      </c>
      <c r="V127" s="4">
        <f t="shared" si="4"/>
        <v>469</v>
      </c>
      <c r="W127" s="8">
        <f t="shared" si="5"/>
        <v>467</v>
      </c>
      <c r="X127" s="5" t="str">
        <f>Stat[[#This Row],[服装]]&amp;Stat[[#This Row],[名前]]&amp;Stat[[#This Row],[レアリティ]]</f>
        <v>ユニフォーム花巻貴大ICONIC</v>
      </c>
      <c r="Y127" s="5" t="s">
        <v>325</v>
      </c>
    </row>
    <row r="128" spans="1:25" ht="15" x14ac:dyDescent="0.35">
      <c r="A128" s="1">
        <f>ROW()-1</f>
        <v>127</v>
      </c>
      <c r="B128" s="1" t="s">
        <v>777</v>
      </c>
      <c r="C128" s="1" t="s">
        <v>38</v>
      </c>
      <c r="D128" s="1" t="s">
        <v>90</v>
      </c>
      <c r="E128" s="1" t="s">
        <v>25</v>
      </c>
      <c r="F128" s="1" t="s">
        <v>20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77</v>
      </c>
      <c r="L128" s="1">
        <v>121</v>
      </c>
      <c r="M128" s="1">
        <v>119</v>
      </c>
      <c r="N128" s="1">
        <v>117</v>
      </c>
      <c r="O128" s="1">
        <v>120</v>
      </c>
      <c r="P128" s="1">
        <v>97</v>
      </c>
      <c r="Q128" s="1">
        <v>118</v>
      </c>
      <c r="R128" s="1">
        <v>117</v>
      </c>
      <c r="S128" s="1">
        <v>119</v>
      </c>
      <c r="T128" s="1">
        <v>119</v>
      </c>
      <c r="U128" s="1">
        <v>31</v>
      </c>
      <c r="V128" s="4">
        <f t="shared" si="4"/>
        <v>477</v>
      </c>
      <c r="W128" s="8">
        <f t="shared" si="5"/>
        <v>473</v>
      </c>
      <c r="X128" s="5" t="str">
        <f>Stat[[#This Row],[服装]]&amp;Stat[[#This Row],[名前]]&amp;Stat[[#This Row],[レアリティ]]</f>
        <v>アート花巻貴大ICONIC</v>
      </c>
      <c r="Y128" s="5" t="s">
        <v>325</v>
      </c>
    </row>
    <row r="129" spans="1:25" ht="15" x14ac:dyDescent="0.35">
      <c r="A129" s="1">
        <f>ROW()-1</f>
        <v>128</v>
      </c>
      <c r="B129" s="1" t="s">
        <v>943</v>
      </c>
      <c r="C129" s="1" t="s">
        <v>38</v>
      </c>
      <c r="D129" s="1" t="s">
        <v>77</v>
      </c>
      <c r="E129" s="1" t="s">
        <v>25</v>
      </c>
      <c r="F129" s="1" t="s">
        <v>20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77</v>
      </c>
      <c r="L129" s="1">
        <v>124</v>
      </c>
      <c r="M129" s="1">
        <v>117</v>
      </c>
      <c r="N129" s="1">
        <v>119</v>
      </c>
      <c r="O129" s="1">
        <v>118</v>
      </c>
      <c r="P129" s="1">
        <v>97</v>
      </c>
      <c r="Q129" s="1">
        <v>118</v>
      </c>
      <c r="R129" s="1">
        <v>117</v>
      </c>
      <c r="S129" s="1">
        <v>121</v>
      </c>
      <c r="T129" s="1">
        <v>117</v>
      </c>
      <c r="U129" s="1">
        <v>31</v>
      </c>
      <c r="V129" s="4">
        <f>SUM(L129:O129)</f>
        <v>478</v>
      </c>
      <c r="W129" s="8">
        <f>SUM(Q129:T129)</f>
        <v>473</v>
      </c>
      <c r="X129" s="5" t="str">
        <f>Stat[[#This Row],[服装]]&amp;Stat[[#This Row],[名前]]&amp;Stat[[#This Row],[レアリティ]]</f>
        <v>バーガー花巻貴大ICONIC</v>
      </c>
      <c r="Y129" s="5" t="s">
        <v>325</v>
      </c>
    </row>
    <row r="130" spans="1:25" ht="15" x14ac:dyDescent="0.35">
      <c r="A130" s="1">
        <f>ROW()-1</f>
        <v>129</v>
      </c>
      <c r="B130" s="1" t="s">
        <v>108</v>
      </c>
      <c r="C130" s="1" t="s">
        <v>870</v>
      </c>
      <c r="D130" s="1" t="s">
        <v>73</v>
      </c>
      <c r="E130" s="1" t="s">
        <v>74</v>
      </c>
      <c r="F130" s="1" t="s">
        <v>20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75</v>
      </c>
      <c r="L130" s="1">
        <v>118</v>
      </c>
      <c r="M130" s="1">
        <v>120</v>
      </c>
      <c r="N130" s="1">
        <v>123</v>
      </c>
      <c r="O130" s="1">
        <v>123</v>
      </c>
      <c r="P130" s="1">
        <v>101</v>
      </c>
      <c r="Q130" s="1">
        <v>115</v>
      </c>
      <c r="R130" s="1">
        <v>117</v>
      </c>
      <c r="S130" s="1">
        <v>115</v>
      </c>
      <c r="T130" s="1">
        <v>117</v>
      </c>
      <c r="U130" s="1">
        <v>36</v>
      </c>
      <c r="V130" s="4">
        <f>SUM(L130:O130)</f>
        <v>484</v>
      </c>
      <c r="W130" s="8">
        <f>SUM(Q130:T130)</f>
        <v>464</v>
      </c>
      <c r="X130" s="5" t="str">
        <f>Stat[[#This Row],[服装]]&amp;Stat[[#This Row],[名前]]&amp;Stat[[#This Row],[レアリティ]]</f>
        <v>ユニフォーム矢巾秀ICONIC</v>
      </c>
      <c r="Y130" s="5" t="s">
        <v>872</v>
      </c>
    </row>
    <row r="131" spans="1:25" ht="15" x14ac:dyDescent="0.35">
      <c r="A131" s="1">
        <f>ROW()-1</f>
        <v>130</v>
      </c>
      <c r="B131" s="1" t="s">
        <v>968</v>
      </c>
      <c r="C131" s="1" t="s">
        <v>870</v>
      </c>
      <c r="D131" s="1" t="s">
        <v>90</v>
      </c>
      <c r="E131" s="1" t="s">
        <v>74</v>
      </c>
      <c r="F131" s="1" t="s">
        <v>20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76</v>
      </c>
      <c r="L131" s="1">
        <v>119</v>
      </c>
      <c r="M131" s="1">
        <v>123</v>
      </c>
      <c r="N131" s="1">
        <v>126</v>
      </c>
      <c r="O131" s="1">
        <v>126</v>
      </c>
      <c r="P131" s="1">
        <v>101</v>
      </c>
      <c r="Q131" s="1">
        <v>116</v>
      </c>
      <c r="R131" s="1">
        <v>118</v>
      </c>
      <c r="S131" s="1">
        <v>116</v>
      </c>
      <c r="T131" s="1">
        <v>118</v>
      </c>
      <c r="U131" s="1">
        <v>36</v>
      </c>
      <c r="V131" s="4">
        <f>SUM(L131:O131)</f>
        <v>494</v>
      </c>
      <c r="W131" s="8">
        <f>SUM(Q131:T131)</f>
        <v>468</v>
      </c>
      <c r="X131" s="5" t="str">
        <f>Stat[[#This Row],[服装]]&amp;Stat[[#This Row],[名前]]&amp;Stat[[#This Row],[レアリティ]]</f>
        <v>キャンプ矢巾秀ICONIC</v>
      </c>
      <c r="Y131" s="5" t="s">
        <v>872</v>
      </c>
    </row>
    <row r="132" spans="1:25" ht="15" x14ac:dyDescent="0.35">
      <c r="A132" s="1">
        <f t="shared" si="6"/>
        <v>131</v>
      </c>
      <c r="B132" s="1" t="s">
        <v>108</v>
      </c>
      <c r="C132" s="1" t="s">
        <v>55</v>
      </c>
      <c r="D132" s="1" t="s">
        <v>23</v>
      </c>
      <c r="E132" s="1" t="s">
        <v>25</v>
      </c>
      <c r="F132" s="1" t="s">
        <v>56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78</v>
      </c>
      <c r="L132" s="1">
        <v>121</v>
      </c>
      <c r="M132" s="1">
        <v>115</v>
      </c>
      <c r="N132" s="1">
        <v>114</v>
      </c>
      <c r="O132" s="1">
        <v>118</v>
      </c>
      <c r="P132" s="1">
        <v>101</v>
      </c>
      <c r="Q132" s="1">
        <v>116</v>
      </c>
      <c r="R132" s="1">
        <v>114</v>
      </c>
      <c r="S132" s="1">
        <v>116</v>
      </c>
      <c r="T132" s="1">
        <v>117</v>
      </c>
      <c r="U132" s="1">
        <v>41</v>
      </c>
      <c r="V132" s="4">
        <f t="shared" si="4"/>
        <v>468</v>
      </c>
      <c r="W132" s="8">
        <f t="shared" si="5"/>
        <v>463</v>
      </c>
      <c r="X132" s="5" t="str">
        <f>Stat[[#This Row],[服装]]&amp;Stat[[#This Row],[名前]]&amp;Stat[[#This Row],[レアリティ]]</f>
        <v>ユニフォーム駒木輝ICONIC</v>
      </c>
      <c r="Y132" s="5" t="s">
        <v>326</v>
      </c>
    </row>
    <row r="133" spans="1:25" ht="15" x14ac:dyDescent="0.35">
      <c r="A133" s="1">
        <f t="shared" si="6"/>
        <v>132</v>
      </c>
      <c r="B133" s="1" t="s">
        <v>108</v>
      </c>
      <c r="C133" s="1" t="s">
        <v>57</v>
      </c>
      <c r="D133" s="1" t="s">
        <v>24</v>
      </c>
      <c r="E133" s="1" t="s">
        <v>26</v>
      </c>
      <c r="F133" s="1" t="s">
        <v>56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77</v>
      </c>
      <c r="L133" s="1">
        <v>116</v>
      </c>
      <c r="M133" s="1">
        <v>115</v>
      </c>
      <c r="N133" s="1">
        <v>113</v>
      </c>
      <c r="O133" s="1">
        <v>118</v>
      </c>
      <c r="P133" s="1">
        <v>97</v>
      </c>
      <c r="Q133" s="1">
        <v>120</v>
      </c>
      <c r="R133" s="1">
        <v>116</v>
      </c>
      <c r="S133" s="1">
        <v>115</v>
      </c>
      <c r="T133" s="1">
        <v>115</v>
      </c>
      <c r="U133" s="1">
        <v>31</v>
      </c>
      <c r="V133" s="4">
        <f t="shared" si="4"/>
        <v>462</v>
      </c>
      <c r="W133" s="8">
        <f t="shared" si="5"/>
        <v>466</v>
      </c>
      <c r="X133" s="5" t="str">
        <f>Stat[[#This Row],[服装]]&amp;Stat[[#This Row],[名前]]&amp;Stat[[#This Row],[レアリティ]]</f>
        <v>ユニフォーム茶屋和馬ICONIC</v>
      </c>
      <c r="Y133" s="5" t="s">
        <v>327</v>
      </c>
    </row>
    <row r="134" spans="1:25" ht="15" x14ac:dyDescent="0.35">
      <c r="A134" s="1">
        <f t="shared" si="6"/>
        <v>133</v>
      </c>
      <c r="B134" s="1" t="s">
        <v>108</v>
      </c>
      <c r="C134" s="1" t="s">
        <v>58</v>
      </c>
      <c r="D134" s="1" t="s">
        <v>24</v>
      </c>
      <c r="E134" s="1" t="s">
        <v>25</v>
      </c>
      <c r="F134" s="1" t="s">
        <v>56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77</v>
      </c>
      <c r="L134" s="1">
        <v>117</v>
      </c>
      <c r="M134" s="1">
        <v>114</v>
      </c>
      <c r="N134" s="1">
        <v>114</v>
      </c>
      <c r="O134" s="1">
        <v>119</v>
      </c>
      <c r="P134" s="1">
        <v>97</v>
      </c>
      <c r="Q134" s="1">
        <v>116</v>
      </c>
      <c r="R134" s="1">
        <v>116</v>
      </c>
      <c r="S134" s="1">
        <v>117</v>
      </c>
      <c r="T134" s="1">
        <v>117</v>
      </c>
      <c r="U134" s="1">
        <v>31</v>
      </c>
      <c r="V134" s="4">
        <f t="shared" si="4"/>
        <v>464</v>
      </c>
      <c r="W134" s="8">
        <f t="shared" si="5"/>
        <v>466</v>
      </c>
      <c r="X134" s="5" t="str">
        <f>Stat[[#This Row],[服装]]&amp;Stat[[#This Row],[名前]]&amp;Stat[[#This Row],[レアリティ]]</f>
        <v>ユニフォーム玉川弘樹ICONIC</v>
      </c>
      <c r="Y134" s="5" t="s">
        <v>328</v>
      </c>
    </row>
    <row r="135" spans="1:25" ht="15" x14ac:dyDescent="0.35">
      <c r="A135" s="1">
        <f t="shared" si="6"/>
        <v>134</v>
      </c>
      <c r="B135" s="1" t="s">
        <v>108</v>
      </c>
      <c r="C135" s="1" t="s">
        <v>59</v>
      </c>
      <c r="D135" s="1" t="s">
        <v>24</v>
      </c>
      <c r="E135" s="1" t="s">
        <v>21</v>
      </c>
      <c r="F135" s="1" t="s">
        <v>56</v>
      </c>
      <c r="G135" s="1" t="s">
        <v>71</v>
      </c>
      <c r="H135" s="1">
        <v>99</v>
      </c>
      <c r="I135" s="6" t="s">
        <v>22</v>
      </c>
      <c r="J135" s="1">
        <v>5</v>
      </c>
      <c r="K135" s="1">
        <v>84</v>
      </c>
      <c r="L135" s="1">
        <v>113</v>
      </c>
      <c r="M135" s="1">
        <v>110</v>
      </c>
      <c r="N135" s="1">
        <v>113</v>
      </c>
      <c r="O135" s="1">
        <v>122</v>
      </c>
      <c r="P135" s="1">
        <v>101</v>
      </c>
      <c r="Q135" s="1">
        <v>110</v>
      </c>
      <c r="R135" s="1">
        <v>124</v>
      </c>
      <c r="S135" s="1">
        <v>118</v>
      </c>
      <c r="T135" s="1">
        <v>121</v>
      </c>
      <c r="U135" s="1">
        <v>41</v>
      </c>
      <c r="V135" s="4">
        <f t="shared" si="4"/>
        <v>458</v>
      </c>
      <c r="W135" s="8">
        <f t="shared" si="5"/>
        <v>473</v>
      </c>
      <c r="X135" s="5" t="str">
        <f>Stat[[#This Row],[服装]]&amp;Stat[[#This Row],[名前]]&amp;Stat[[#This Row],[レアリティ]]</f>
        <v>ユニフォーム桜井大河ICONIC</v>
      </c>
      <c r="Y135" s="5" t="s">
        <v>329</v>
      </c>
    </row>
    <row r="136" spans="1:25" ht="15" x14ac:dyDescent="0.35">
      <c r="A136" s="1">
        <f t="shared" si="6"/>
        <v>135</v>
      </c>
      <c r="B136" s="1" t="s">
        <v>108</v>
      </c>
      <c r="C136" s="1" t="s">
        <v>60</v>
      </c>
      <c r="D136" s="1" t="s">
        <v>24</v>
      </c>
      <c r="E136" s="1" t="s">
        <v>31</v>
      </c>
      <c r="F136" s="1" t="s">
        <v>56</v>
      </c>
      <c r="G136" s="1" t="s">
        <v>71</v>
      </c>
      <c r="H136" s="1">
        <v>99</v>
      </c>
      <c r="I136" s="6" t="s">
        <v>22</v>
      </c>
      <c r="J136" s="1">
        <v>5</v>
      </c>
      <c r="K136" s="1">
        <v>75</v>
      </c>
      <c r="L136" s="1">
        <v>120</v>
      </c>
      <c r="M136" s="1">
        <v>116</v>
      </c>
      <c r="N136" s="1">
        <v>121</v>
      </c>
      <c r="O136" s="1">
        <v>120</v>
      </c>
      <c r="P136" s="1">
        <v>97</v>
      </c>
      <c r="Q136" s="1">
        <v>114</v>
      </c>
      <c r="R136" s="1">
        <v>114</v>
      </c>
      <c r="S136" s="1">
        <v>115</v>
      </c>
      <c r="T136" s="1">
        <v>115</v>
      </c>
      <c r="U136" s="1">
        <v>31</v>
      </c>
      <c r="V136" s="4">
        <f t="shared" si="4"/>
        <v>477</v>
      </c>
      <c r="W136" s="8">
        <f t="shared" si="5"/>
        <v>458</v>
      </c>
      <c r="X136" s="5" t="str">
        <f>Stat[[#This Row],[服装]]&amp;Stat[[#This Row],[名前]]&amp;Stat[[#This Row],[レアリティ]]</f>
        <v>ユニフォーム芳賀良治ICONIC</v>
      </c>
      <c r="Y136" s="5" t="s">
        <v>330</v>
      </c>
    </row>
    <row r="137" spans="1:25" ht="15" x14ac:dyDescent="0.35">
      <c r="A137" s="1">
        <f t="shared" si="6"/>
        <v>136</v>
      </c>
      <c r="B137" s="1" t="s">
        <v>108</v>
      </c>
      <c r="C137" s="1" t="s">
        <v>61</v>
      </c>
      <c r="D137" s="1" t="s">
        <v>24</v>
      </c>
      <c r="E137" s="1" t="s">
        <v>26</v>
      </c>
      <c r="F137" s="1" t="s">
        <v>56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74</v>
      </c>
      <c r="L137" s="1">
        <v>115</v>
      </c>
      <c r="M137" s="1">
        <v>114</v>
      </c>
      <c r="N137" s="1">
        <v>112</v>
      </c>
      <c r="O137" s="1">
        <v>119</v>
      </c>
      <c r="P137" s="1">
        <v>97</v>
      </c>
      <c r="Q137" s="1">
        <v>120</v>
      </c>
      <c r="R137" s="1">
        <v>115</v>
      </c>
      <c r="S137" s="1">
        <v>115</v>
      </c>
      <c r="T137" s="1">
        <v>115</v>
      </c>
      <c r="U137" s="1">
        <v>31</v>
      </c>
      <c r="V137" s="4">
        <f t="shared" si="4"/>
        <v>460</v>
      </c>
      <c r="W137" s="8">
        <f t="shared" si="5"/>
        <v>465</v>
      </c>
      <c r="X137" s="5" t="str">
        <f>Stat[[#This Row],[服装]]&amp;Stat[[#This Row],[名前]]&amp;Stat[[#This Row],[レアリティ]]</f>
        <v>ユニフォーム渋谷陸斗ICONIC</v>
      </c>
      <c r="Y137" s="5" t="s">
        <v>331</v>
      </c>
    </row>
    <row r="138" spans="1:25" ht="15" x14ac:dyDescent="0.35">
      <c r="A138" s="1">
        <f t="shared" si="6"/>
        <v>137</v>
      </c>
      <c r="B138" s="1" t="s">
        <v>108</v>
      </c>
      <c r="C138" s="1" t="s">
        <v>62</v>
      </c>
      <c r="D138" s="1" t="s">
        <v>24</v>
      </c>
      <c r="E138" s="1" t="s">
        <v>25</v>
      </c>
      <c r="F138" s="1" t="s">
        <v>56</v>
      </c>
      <c r="G138" s="1" t="s">
        <v>71</v>
      </c>
      <c r="H138" s="1">
        <v>99</v>
      </c>
      <c r="I138" s="6" t="s">
        <v>22</v>
      </c>
      <c r="J138" s="1">
        <v>5</v>
      </c>
      <c r="K138" s="1">
        <v>75</v>
      </c>
      <c r="L138" s="1">
        <v>117</v>
      </c>
      <c r="M138" s="1">
        <v>116</v>
      </c>
      <c r="N138" s="1">
        <v>114</v>
      </c>
      <c r="O138" s="1">
        <v>120</v>
      </c>
      <c r="P138" s="1">
        <v>97</v>
      </c>
      <c r="Q138" s="1">
        <v>116</v>
      </c>
      <c r="R138" s="1">
        <v>116</v>
      </c>
      <c r="S138" s="1">
        <v>117</v>
      </c>
      <c r="T138" s="1">
        <v>116</v>
      </c>
      <c r="U138" s="1">
        <v>31</v>
      </c>
      <c r="V138" s="4">
        <f t="shared" si="4"/>
        <v>467</v>
      </c>
      <c r="W138" s="8">
        <f t="shared" si="5"/>
        <v>465</v>
      </c>
      <c r="X138" s="5" t="str">
        <f>Stat[[#This Row],[服装]]&amp;Stat[[#This Row],[名前]]&amp;Stat[[#This Row],[レアリティ]]</f>
        <v>ユニフォーム池尻隼人ICONIC</v>
      </c>
      <c r="Y138" s="5" t="s">
        <v>332</v>
      </c>
    </row>
    <row r="139" spans="1:25" ht="15" x14ac:dyDescent="0.35">
      <c r="A139" s="1">
        <f>ROW()-1</f>
        <v>138</v>
      </c>
      <c r="B139" s="1" t="s">
        <v>1152</v>
      </c>
      <c r="C139" s="1" t="s">
        <v>62</v>
      </c>
      <c r="D139" s="1" t="s">
        <v>77</v>
      </c>
      <c r="E139" s="1" t="s">
        <v>25</v>
      </c>
      <c r="F139" s="1" t="s">
        <v>56</v>
      </c>
      <c r="G139" s="1" t="s">
        <v>71</v>
      </c>
      <c r="H139" s="1">
        <v>99</v>
      </c>
      <c r="I139" s="6"/>
      <c r="J139" s="1">
        <v>5</v>
      </c>
      <c r="K139" s="1">
        <v>77</v>
      </c>
      <c r="L139" s="1">
        <v>120</v>
      </c>
      <c r="M139" s="1">
        <v>119</v>
      </c>
      <c r="N139" s="1">
        <v>115</v>
      </c>
      <c r="O139" s="1">
        <v>121</v>
      </c>
      <c r="P139" s="1">
        <v>97</v>
      </c>
      <c r="Q139" s="1">
        <v>117</v>
      </c>
      <c r="R139" s="1">
        <v>117</v>
      </c>
      <c r="S139" s="1">
        <v>120</v>
      </c>
      <c r="T139" s="1">
        <v>117</v>
      </c>
      <c r="U139" s="1">
        <v>31</v>
      </c>
      <c r="V139" s="4">
        <f>SUM(L139:O139)</f>
        <v>475</v>
      </c>
      <c r="W139" s="8">
        <f>SUM(Q139:T139)</f>
        <v>471</v>
      </c>
      <c r="X139" s="5" t="str">
        <f>Stat[[#This Row],[服装]]&amp;Stat[[#This Row],[名前]]&amp;Stat[[#This Row],[レアリティ]]</f>
        <v>文化祭2池尻隼人ICONIC</v>
      </c>
      <c r="Y139" s="5" t="s">
        <v>332</v>
      </c>
    </row>
    <row r="140" spans="1:25" ht="15" x14ac:dyDescent="0.35">
      <c r="A140" s="1">
        <f t="shared" si="6"/>
        <v>139</v>
      </c>
      <c r="B140" s="1" t="s">
        <v>108</v>
      </c>
      <c r="C140" s="1" t="s">
        <v>63</v>
      </c>
      <c r="D140" s="1" t="s">
        <v>28</v>
      </c>
      <c r="E140" s="1" t="s">
        <v>25</v>
      </c>
      <c r="F140" s="1" t="s">
        <v>64</v>
      </c>
      <c r="G140" s="1" t="s">
        <v>71</v>
      </c>
      <c r="H140" s="1">
        <v>99</v>
      </c>
      <c r="I140" s="6" t="s">
        <v>22</v>
      </c>
      <c r="J140" s="1">
        <v>5</v>
      </c>
      <c r="K140" s="1">
        <v>76</v>
      </c>
      <c r="L140" s="1">
        <v>121</v>
      </c>
      <c r="M140" s="1">
        <v>116</v>
      </c>
      <c r="N140" s="1">
        <v>114</v>
      </c>
      <c r="O140" s="1">
        <v>121</v>
      </c>
      <c r="P140" s="1">
        <v>97</v>
      </c>
      <c r="Q140" s="1">
        <v>116</v>
      </c>
      <c r="R140" s="1">
        <v>116</v>
      </c>
      <c r="S140" s="1">
        <v>117</v>
      </c>
      <c r="T140" s="1">
        <v>116</v>
      </c>
      <c r="U140" s="1">
        <v>41</v>
      </c>
      <c r="V140" s="4">
        <f t="shared" si="4"/>
        <v>472</v>
      </c>
      <c r="W140" s="8">
        <f t="shared" si="5"/>
        <v>465</v>
      </c>
      <c r="X140" s="5" t="str">
        <f>Stat[[#This Row],[服装]]&amp;Stat[[#This Row],[名前]]&amp;Stat[[#This Row],[レアリティ]]</f>
        <v>ユニフォーム十和田良樹ICONIC</v>
      </c>
      <c r="Y140" s="5" t="s">
        <v>333</v>
      </c>
    </row>
    <row r="141" spans="1:25" ht="15" x14ac:dyDescent="0.35">
      <c r="A141" s="1">
        <f t="shared" si="6"/>
        <v>140</v>
      </c>
      <c r="B141" s="1" t="s">
        <v>108</v>
      </c>
      <c r="C141" s="1" t="s">
        <v>65</v>
      </c>
      <c r="D141" s="1" t="s">
        <v>28</v>
      </c>
      <c r="E141" s="1" t="s">
        <v>26</v>
      </c>
      <c r="F141" s="1" t="s">
        <v>64</v>
      </c>
      <c r="G141" s="1" t="s">
        <v>71</v>
      </c>
      <c r="H141" s="1">
        <v>99</v>
      </c>
      <c r="I141" s="6" t="s">
        <v>22</v>
      </c>
      <c r="J141" s="1">
        <v>5</v>
      </c>
      <c r="K141" s="1">
        <v>75</v>
      </c>
      <c r="L141" s="1">
        <v>116</v>
      </c>
      <c r="M141" s="1">
        <v>114</v>
      </c>
      <c r="N141" s="1">
        <v>112</v>
      </c>
      <c r="O141" s="1">
        <v>118</v>
      </c>
      <c r="P141" s="1">
        <v>97</v>
      </c>
      <c r="Q141" s="1">
        <v>120</v>
      </c>
      <c r="R141" s="1">
        <v>115</v>
      </c>
      <c r="S141" s="1">
        <v>115</v>
      </c>
      <c r="T141" s="1">
        <v>115</v>
      </c>
      <c r="U141" s="1">
        <v>31</v>
      </c>
      <c r="V141" s="4">
        <f t="shared" si="4"/>
        <v>460</v>
      </c>
      <c r="W141" s="8">
        <f t="shared" si="5"/>
        <v>465</v>
      </c>
      <c r="X141" s="5" t="str">
        <f>Stat[[#This Row],[服装]]&amp;Stat[[#This Row],[名前]]&amp;Stat[[#This Row],[レアリティ]]</f>
        <v>ユニフォーム森岳歩ICONIC</v>
      </c>
      <c r="Y141" s="5" t="s">
        <v>334</v>
      </c>
    </row>
    <row r="142" spans="1:25" ht="15" x14ac:dyDescent="0.35">
      <c r="A142" s="1">
        <f t="shared" si="6"/>
        <v>141</v>
      </c>
      <c r="B142" s="1" t="s">
        <v>108</v>
      </c>
      <c r="C142" s="1" t="s">
        <v>66</v>
      </c>
      <c r="D142" s="1" t="s">
        <v>24</v>
      </c>
      <c r="E142" s="1" t="s">
        <v>25</v>
      </c>
      <c r="F142" s="1" t="s">
        <v>64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75</v>
      </c>
      <c r="L142" s="1">
        <v>121</v>
      </c>
      <c r="M142" s="1">
        <v>117</v>
      </c>
      <c r="N142" s="1">
        <v>114</v>
      </c>
      <c r="O142" s="1">
        <v>121</v>
      </c>
      <c r="P142" s="1">
        <v>97</v>
      </c>
      <c r="Q142" s="1">
        <v>117</v>
      </c>
      <c r="R142" s="1">
        <v>117</v>
      </c>
      <c r="S142" s="1">
        <v>117</v>
      </c>
      <c r="T142" s="1">
        <v>117</v>
      </c>
      <c r="U142" s="1">
        <v>31</v>
      </c>
      <c r="V142" s="4">
        <f t="shared" si="4"/>
        <v>473</v>
      </c>
      <c r="W142" s="8">
        <f t="shared" si="5"/>
        <v>468</v>
      </c>
      <c r="X142" s="5" t="str">
        <f>Stat[[#This Row],[服装]]&amp;Stat[[#This Row],[名前]]&amp;Stat[[#This Row],[レアリティ]]</f>
        <v>ユニフォーム唐松拓巳ICONIC</v>
      </c>
      <c r="Y142" s="5" t="s">
        <v>335</v>
      </c>
    </row>
    <row r="143" spans="1:25" ht="15" x14ac:dyDescent="0.35">
      <c r="A143" s="1">
        <f t="shared" si="6"/>
        <v>142</v>
      </c>
      <c r="B143" s="1" t="s">
        <v>108</v>
      </c>
      <c r="C143" s="1" t="s">
        <v>67</v>
      </c>
      <c r="D143" s="1" t="s">
        <v>28</v>
      </c>
      <c r="E143" s="1" t="s">
        <v>25</v>
      </c>
      <c r="F143" s="1" t="s">
        <v>64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76</v>
      </c>
      <c r="L143" s="1">
        <v>118</v>
      </c>
      <c r="M143" s="1">
        <v>116</v>
      </c>
      <c r="N143" s="1">
        <v>114</v>
      </c>
      <c r="O143" s="1">
        <v>119</v>
      </c>
      <c r="P143" s="1">
        <v>97</v>
      </c>
      <c r="Q143" s="1">
        <v>117</v>
      </c>
      <c r="R143" s="1">
        <v>116</v>
      </c>
      <c r="S143" s="1">
        <v>117</v>
      </c>
      <c r="T143" s="1">
        <v>116</v>
      </c>
      <c r="U143" s="1">
        <v>31</v>
      </c>
      <c r="V143" s="4">
        <f t="shared" si="4"/>
        <v>467</v>
      </c>
      <c r="W143" s="8">
        <f t="shared" si="5"/>
        <v>466</v>
      </c>
      <c r="X143" s="5" t="str">
        <f>Stat[[#This Row],[服装]]&amp;Stat[[#This Row],[名前]]&amp;Stat[[#This Row],[レアリティ]]</f>
        <v>ユニフォーム田沢裕樹ICONIC</v>
      </c>
      <c r="Y143" s="5" t="s">
        <v>336</v>
      </c>
    </row>
    <row r="144" spans="1:25" ht="15" x14ac:dyDescent="0.35">
      <c r="A144" s="1">
        <f t="shared" si="6"/>
        <v>143</v>
      </c>
      <c r="B144" s="1" t="s">
        <v>108</v>
      </c>
      <c r="C144" s="1" t="s">
        <v>68</v>
      </c>
      <c r="D144" s="1" t="s">
        <v>28</v>
      </c>
      <c r="E144" s="1" t="s">
        <v>26</v>
      </c>
      <c r="F144" s="1" t="s">
        <v>64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75</v>
      </c>
      <c r="L144" s="1">
        <v>118</v>
      </c>
      <c r="M144" s="1">
        <v>118</v>
      </c>
      <c r="N144" s="1">
        <v>112</v>
      </c>
      <c r="O144" s="1">
        <v>120</v>
      </c>
      <c r="P144" s="1">
        <v>97</v>
      </c>
      <c r="Q144" s="1">
        <v>120</v>
      </c>
      <c r="R144" s="1">
        <v>115</v>
      </c>
      <c r="S144" s="1">
        <v>115</v>
      </c>
      <c r="T144" s="1">
        <v>115</v>
      </c>
      <c r="U144" s="1">
        <v>31</v>
      </c>
      <c r="V144" s="4">
        <f t="shared" si="4"/>
        <v>468</v>
      </c>
      <c r="W144" s="8">
        <f t="shared" si="5"/>
        <v>465</v>
      </c>
      <c r="X144" s="5" t="str">
        <f>Stat[[#This Row],[服装]]&amp;Stat[[#This Row],[名前]]&amp;Stat[[#This Row],[レアリティ]]</f>
        <v>ユニフォーム子安颯真ICONIC</v>
      </c>
      <c r="Y144" s="5" t="s">
        <v>337</v>
      </c>
    </row>
    <row r="145" spans="1:25" ht="15" x14ac:dyDescent="0.35">
      <c r="A145" s="1">
        <f t="shared" si="6"/>
        <v>144</v>
      </c>
      <c r="B145" s="1" t="s">
        <v>108</v>
      </c>
      <c r="C145" s="1" t="s">
        <v>69</v>
      </c>
      <c r="D145" s="1" t="s">
        <v>28</v>
      </c>
      <c r="E145" s="1" t="s">
        <v>21</v>
      </c>
      <c r="F145" s="1" t="s">
        <v>64</v>
      </c>
      <c r="G145" s="1" t="s">
        <v>71</v>
      </c>
      <c r="H145" s="1">
        <v>99</v>
      </c>
      <c r="I145" s="6" t="s">
        <v>22</v>
      </c>
      <c r="J145" s="1">
        <v>5</v>
      </c>
      <c r="K145" s="1">
        <v>85</v>
      </c>
      <c r="L145" s="1">
        <v>113</v>
      </c>
      <c r="M145" s="1">
        <v>110</v>
      </c>
      <c r="N145" s="1">
        <v>113</v>
      </c>
      <c r="O145" s="1">
        <v>122</v>
      </c>
      <c r="P145" s="1">
        <v>101</v>
      </c>
      <c r="Q145" s="1">
        <v>110</v>
      </c>
      <c r="R145" s="1">
        <v>122</v>
      </c>
      <c r="S145" s="1">
        <v>118</v>
      </c>
      <c r="T145" s="1">
        <v>120</v>
      </c>
      <c r="U145" s="1">
        <v>41</v>
      </c>
      <c r="V145" s="4">
        <f t="shared" si="4"/>
        <v>458</v>
      </c>
      <c r="W145" s="8">
        <f t="shared" si="5"/>
        <v>470</v>
      </c>
      <c r="X145" s="5" t="str">
        <f>Stat[[#This Row],[服装]]&amp;Stat[[#This Row],[名前]]&amp;Stat[[#This Row],[レアリティ]]</f>
        <v>ユニフォーム横手駿ICONIC</v>
      </c>
      <c r="Y145" s="5" t="s">
        <v>338</v>
      </c>
    </row>
    <row r="146" spans="1:25" ht="15" x14ac:dyDescent="0.35">
      <c r="A146" s="1">
        <f t="shared" si="6"/>
        <v>145</v>
      </c>
      <c r="B146" s="1" t="s">
        <v>108</v>
      </c>
      <c r="C146" s="1" t="s">
        <v>70</v>
      </c>
      <c r="D146" s="1" t="s">
        <v>28</v>
      </c>
      <c r="E146" s="1" t="s">
        <v>31</v>
      </c>
      <c r="F146" s="1" t="s">
        <v>64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73</v>
      </c>
      <c r="L146" s="1">
        <v>117</v>
      </c>
      <c r="M146" s="1">
        <v>115</v>
      </c>
      <c r="N146" s="1">
        <v>120</v>
      </c>
      <c r="O146" s="1">
        <v>120</v>
      </c>
      <c r="P146" s="1">
        <v>97</v>
      </c>
      <c r="Q146" s="1">
        <v>117</v>
      </c>
      <c r="R146" s="1">
        <v>114</v>
      </c>
      <c r="S146" s="1">
        <v>116</v>
      </c>
      <c r="T146" s="1">
        <v>116</v>
      </c>
      <c r="U146" s="1">
        <v>31</v>
      </c>
      <c r="V146" s="4">
        <f t="shared" si="4"/>
        <v>472</v>
      </c>
      <c r="W146" s="8">
        <f t="shared" si="5"/>
        <v>463</v>
      </c>
      <c r="X146" s="5" t="str">
        <f>Stat[[#This Row],[服装]]&amp;Stat[[#This Row],[名前]]&amp;Stat[[#This Row],[レアリティ]]</f>
        <v>ユニフォーム夏瀬伊吹ICONIC</v>
      </c>
      <c r="Y146" s="5" t="s">
        <v>339</v>
      </c>
    </row>
    <row r="147" spans="1:25" ht="15" x14ac:dyDescent="0.35">
      <c r="A147" s="1">
        <f>ROW()-1</f>
        <v>146</v>
      </c>
      <c r="B147" s="1" t="s">
        <v>108</v>
      </c>
      <c r="C147" s="1" t="s">
        <v>938</v>
      </c>
      <c r="D147" s="1" t="s">
        <v>28</v>
      </c>
      <c r="E147" s="1" t="s">
        <v>31</v>
      </c>
      <c r="F147" s="1" t="s">
        <v>64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76</v>
      </c>
      <c r="L147" s="1">
        <v>117</v>
      </c>
      <c r="M147" s="1">
        <v>120</v>
      </c>
      <c r="N147" s="1">
        <v>124</v>
      </c>
      <c r="O147" s="1">
        <v>123</v>
      </c>
      <c r="P147" s="1">
        <v>97</v>
      </c>
      <c r="Q147" s="1">
        <v>119</v>
      </c>
      <c r="R147" s="1">
        <v>118</v>
      </c>
      <c r="S147" s="1">
        <v>116</v>
      </c>
      <c r="T147" s="1">
        <v>119</v>
      </c>
      <c r="U147" s="1">
        <v>36</v>
      </c>
      <c r="V147" s="4">
        <f>SUM(L147:O147)</f>
        <v>484</v>
      </c>
      <c r="W147" s="8">
        <f>SUM(Q147:T147)</f>
        <v>472</v>
      </c>
      <c r="X147" s="5" t="str">
        <f>Stat[[#This Row],[服装]]&amp;Stat[[#This Row],[名前]]&amp;Stat[[#This Row],[レアリティ]]</f>
        <v>ユニフォーム秋宮昇ICONIC</v>
      </c>
      <c r="Y147" s="5" t="s">
        <v>940</v>
      </c>
    </row>
    <row r="148" spans="1:25" ht="15" x14ac:dyDescent="0.35">
      <c r="A148" s="1">
        <f t="shared" si="6"/>
        <v>147</v>
      </c>
      <c r="B148" s="1" t="s">
        <v>108</v>
      </c>
      <c r="C148" s="1" t="s">
        <v>72</v>
      </c>
      <c r="D148" s="1" t="s">
        <v>73</v>
      </c>
      <c r="E148" s="1" t="s">
        <v>74</v>
      </c>
      <c r="F148" s="1" t="s">
        <v>75</v>
      </c>
      <c r="G148" s="1" t="s">
        <v>71</v>
      </c>
      <c r="H148" s="1">
        <v>99</v>
      </c>
      <c r="I148" s="6" t="s">
        <v>22</v>
      </c>
      <c r="J148" s="1">
        <v>5</v>
      </c>
      <c r="K148" s="1">
        <v>76</v>
      </c>
      <c r="L148" s="1">
        <v>121</v>
      </c>
      <c r="M148" s="1">
        <v>119</v>
      </c>
      <c r="N148" s="1">
        <v>122</v>
      </c>
      <c r="O148" s="1">
        <v>122</v>
      </c>
      <c r="P148" s="1">
        <v>101</v>
      </c>
      <c r="Q148" s="1">
        <v>116</v>
      </c>
      <c r="R148" s="1">
        <v>116</v>
      </c>
      <c r="S148" s="1">
        <v>120</v>
      </c>
      <c r="T148" s="1">
        <v>120</v>
      </c>
      <c r="U148" s="1">
        <v>41</v>
      </c>
      <c r="V148" s="4">
        <f t="shared" si="4"/>
        <v>484</v>
      </c>
      <c r="W148" s="8">
        <f t="shared" si="5"/>
        <v>472</v>
      </c>
      <c r="X148" s="5" t="str">
        <f>Stat[[#This Row],[服装]]&amp;Stat[[#This Row],[名前]]&amp;Stat[[#This Row],[レアリティ]]</f>
        <v>ユニフォーム古牧譲ICONIC</v>
      </c>
      <c r="Y148" s="5" t="s">
        <v>340</v>
      </c>
    </row>
    <row r="149" spans="1:25" ht="15" x14ac:dyDescent="0.35">
      <c r="A149" s="1">
        <f>ROW()-1</f>
        <v>148</v>
      </c>
      <c r="B149" s="1" t="s">
        <v>812</v>
      </c>
      <c r="C149" s="1" t="s">
        <v>72</v>
      </c>
      <c r="D149" s="1" t="s">
        <v>90</v>
      </c>
      <c r="E149" s="1" t="s">
        <v>74</v>
      </c>
      <c r="F149" s="1" t="s">
        <v>75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77</v>
      </c>
      <c r="L149" s="1">
        <v>122</v>
      </c>
      <c r="M149" s="1">
        <v>122</v>
      </c>
      <c r="N149" s="1">
        <v>125</v>
      </c>
      <c r="O149" s="1">
        <v>125</v>
      </c>
      <c r="P149" s="1">
        <v>101</v>
      </c>
      <c r="Q149" s="1">
        <v>117</v>
      </c>
      <c r="R149" s="1">
        <v>117</v>
      </c>
      <c r="S149" s="1">
        <v>121</v>
      </c>
      <c r="T149" s="1">
        <v>121</v>
      </c>
      <c r="U149" s="1">
        <v>41</v>
      </c>
      <c r="V149" s="4">
        <f>SUM(L149:O149)</f>
        <v>494</v>
      </c>
      <c r="W149" s="8">
        <f>SUM(Q149:T149)</f>
        <v>476</v>
      </c>
      <c r="X149" s="5" t="str">
        <f>Stat[[#This Row],[服装]]&amp;Stat[[#This Row],[名前]]&amp;Stat[[#This Row],[レアリティ]]</f>
        <v>雪遊び古牧譲ICONIC</v>
      </c>
      <c r="Y149" s="5" t="s">
        <v>340</v>
      </c>
    </row>
    <row r="150" spans="1:25" ht="15" x14ac:dyDescent="0.35">
      <c r="A150" s="1">
        <f t="shared" si="6"/>
        <v>149</v>
      </c>
      <c r="B150" s="1" t="s">
        <v>108</v>
      </c>
      <c r="C150" s="1" t="s">
        <v>76</v>
      </c>
      <c r="D150" s="1" t="s">
        <v>77</v>
      </c>
      <c r="E150" s="1" t="s">
        <v>78</v>
      </c>
      <c r="F150" s="1" t="s">
        <v>75</v>
      </c>
      <c r="G150" s="1" t="s">
        <v>71</v>
      </c>
      <c r="H150" s="1">
        <v>99</v>
      </c>
      <c r="I150" s="6" t="s">
        <v>22</v>
      </c>
      <c r="J150" s="1">
        <v>5</v>
      </c>
      <c r="K150" s="1">
        <v>76</v>
      </c>
      <c r="L150" s="1">
        <v>118</v>
      </c>
      <c r="M150" s="1">
        <v>116</v>
      </c>
      <c r="N150" s="1">
        <v>114</v>
      </c>
      <c r="O150" s="1">
        <v>117</v>
      </c>
      <c r="P150" s="1">
        <v>97</v>
      </c>
      <c r="Q150" s="1">
        <v>117</v>
      </c>
      <c r="R150" s="1">
        <v>115</v>
      </c>
      <c r="S150" s="1">
        <v>117</v>
      </c>
      <c r="T150" s="1">
        <v>117</v>
      </c>
      <c r="U150" s="1">
        <v>36</v>
      </c>
      <c r="V150" s="4">
        <f t="shared" si="4"/>
        <v>465</v>
      </c>
      <c r="W150" s="8">
        <f t="shared" si="5"/>
        <v>466</v>
      </c>
      <c r="X150" s="5" t="str">
        <f>Stat[[#This Row],[服装]]&amp;Stat[[#This Row],[名前]]&amp;Stat[[#This Row],[レアリティ]]</f>
        <v>ユニフォーム浅虫快人ICONIC</v>
      </c>
      <c r="Y150" s="5" t="s">
        <v>341</v>
      </c>
    </row>
    <row r="151" spans="1:25" ht="15" x14ac:dyDescent="0.35">
      <c r="A151" s="1">
        <f t="shared" si="6"/>
        <v>150</v>
      </c>
      <c r="B151" s="1" t="s">
        <v>108</v>
      </c>
      <c r="C151" s="1" t="s">
        <v>79</v>
      </c>
      <c r="D151" s="1" t="s">
        <v>73</v>
      </c>
      <c r="E151" s="1" t="s">
        <v>80</v>
      </c>
      <c r="F151" s="1" t="s">
        <v>75</v>
      </c>
      <c r="G151" s="1" t="s">
        <v>71</v>
      </c>
      <c r="H151" s="1">
        <v>99</v>
      </c>
      <c r="I151" s="6" t="s">
        <v>22</v>
      </c>
      <c r="J151" s="1">
        <v>5</v>
      </c>
      <c r="K151" s="1">
        <v>85</v>
      </c>
      <c r="L151" s="1">
        <v>112</v>
      </c>
      <c r="M151" s="1">
        <v>110</v>
      </c>
      <c r="N151" s="1">
        <v>114</v>
      </c>
      <c r="O151" s="1">
        <v>121</v>
      </c>
      <c r="P151" s="1">
        <v>101</v>
      </c>
      <c r="Q151" s="1">
        <v>110</v>
      </c>
      <c r="R151" s="1">
        <v>122</v>
      </c>
      <c r="S151" s="1">
        <v>118</v>
      </c>
      <c r="T151" s="1">
        <v>120</v>
      </c>
      <c r="U151" s="1">
        <v>41</v>
      </c>
      <c r="V151" s="4">
        <f t="shared" si="4"/>
        <v>457</v>
      </c>
      <c r="W151" s="8">
        <f t="shared" si="5"/>
        <v>470</v>
      </c>
      <c r="X151" s="5" t="str">
        <f>Stat[[#This Row],[服装]]&amp;Stat[[#This Row],[名前]]&amp;Stat[[#This Row],[レアリティ]]</f>
        <v>ユニフォーム南田大志ICONIC</v>
      </c>
      <c r="Y151" s="5" t="s">
        <v>342</v>
      </c>
    </row>
    <row r="152" spans="1:25" ht="15" x14ac:dyDescent="0.35">
      <c r="A152" s="1">
        <f t="shared" si="6"/>
        <v>151</v>
      </c>
      <c r="B152" s="1" t="s">
        <v>108</v>
      </c>
      <c r="C152" s="1" t="s">
        <v>81</v>
      </c>
      <c r="D152" s="1" t="s">
        <v>73</v>
      </c>
      <c r="E152" s="1" t="s">
        <v>82</v>
      </c>
      <c r="F152" s="1" t="s">
        <v>75</v>
      </c>
      <c r="G152" s="1" t="s">
        <v>71</v>
      </c>
      <c r="H152" s="1">
        <v>99</v>
      </c>
      <c r="I152" s="6" t="s">
        <v>22</v>
      </c>
      <c r="J152" s="1">
        <v>5</v>
      </c>
      <c r="K152" s="1">
        <v>75</v>
      </c>
      <c r="L152" s="1">
        <v>116</v>
      </c>
      <c r="M152" s="1">
        <v>116</v>
      </c>
      <c r="N152" s="1">
        <v>112</v>
      </c>
      <c r="O152" s="1">
        <v>120</v>
      </c>
      <c r="P152" s="1">
        <v>97</v>
      </c>
      <c r="Q152" s="1">
        <v>120</v>
      </c>
      <c r="R152" s="1">
        <v>115</v>
      </c>
      <c r="S152" s="1">
        <v>116</v>
      </c>
      <c r="T152" s="1">
        <v>116</v>
      </c>
      <c r="U152" s="1">
        <v>31</v>
      </c>
      <c r="V152" s="4">
        <f t="shared" si="4"/>
        <v>464</v>
      </c>
      <c r="W152" s="8">
        <f t="shared" si="5"/>
        <v>467</v>
      </c>
      <c r="X152" s="5" t="str">
        <f>Stat[[#This Row],[服装]]&amp;Stat[[#This Row],[名前]]&amp;Stat[[#This Row],[レアリティ]]</f>
        <v>ユニフォーム湯川良明ICONIC</v>
      </c>
      <c r="Y152" s="5" t="s">
        <v>343</v>
      </c>
    </row>
    <row r="153" spans="1:25" ht="15" x14ac:dyDescent="0.35">
      <c r="A153" s="1">
        <f t="shared" si="6"/>
        <v>152</v>
      </c>
      <c r="B153" s="1" t="s">
        <v>108</v>
      </c>
      <c r="C153" s="1" t="s">
        <v>83</v>
      </c>
      <c r="D153" s="1" t="s">
        <v>84</v>
      </c>
      <c r="E153" s="1" t="s">
        <v>85</v>
      </c>
      <c r="F153" s="1" t="s">
        <v>75</v>
      </c>
      <c r="G153" s="1" t="s">
        <v>71</v>
      </c>
      <c r="H153" s="1">
        <v>99</v>
      </c>
      <c r="I153" s="6" t="s">
        <v>22</v>
      </c>
      <c r="J153" s="1">
        <v>5</v>
      </c>
      <c r="K153" s="1">
        <v>75</v>
      </c>
      <c r="L153" s="1">
        <v>120</v>
      </c>
      <c r="M153" s="1">
        <v>117</v>
      </c>
      <c r="N153" s="1">
        <v>114</v>
      </c>
      <c r="O153" s="1">
        <v>117</v>
      </c>
      <c r="P153" s="1">
        <v>97</v>
      </c>
      <c r="Q153" s="1">
        <v>115</v>
      </c>
      <c r="R153" s="1">
        <v>114</v>
      </c>
      <c r="S153" s="1">
        <v>116</v>
      </c>
      <c r="T153" s="1">
        <v>116</v>
      </c>
      <c r="U153" s="1">
        <v>31</v>
      </c>
      <c r="V153" s="4">
        <f t="shared" si="4"/>
        <v>468</v>
      </c>
      <c r="W153" s="8">
        <f t="shared" si="5"/>
        <v>461</v>
      </c>
      <c r="X153" s="5" t="str">
        <f>Stat[[#This Row],[服装]]&amp;Stat[[#This Row],[名前]]&amp;Stat[[#This Row],[レアリティ]]</f>
        <v>ユニフォーム稲垣功ICONIC</v>
      </c>
      <c r="Y153" s="5" t="s">
        <v>344</v>
      </c>
    </row>
    <row r="154" spans="1:25" ht="15" x14ac:dyDescent="0.35">
      <c r="A154" s="1">
        <f t="shared" si="6"/>
        <v>153</v>
      </c>
      <c r="B154" s="1" t="s">
        <v>108</v>
      </c>
      <c r="C154" s="1" t="s">
        <v>86</v>
      </c>
      <c r="D154" s="1" t="s">
        <v>84</v>
      </c>
      <c r="E154" s="1" t="s">
        <v>87</v>
      </c>
      <c r="F154" s="1" t="s">
        <v>75</v>
      </c>
      <c r="G154" s="1" t="s">
        <v>71</v>
      </c>
      <c r="H154" s="1">
        <v>99</v>
      </c>
      <c r="I154" s="6" t="s">
        <v>22</v>
      </c>
      <c r="J154" s="1">
        <v>5</v>
      </c>
      <c r="K154" s="1">
        <v>75</v>
      </c>
      <c r="L154" s="1">
        <v>115</v>
      </c>
      <c r="M154" s="1">
        <v>115</v>
      </c>
      <c r="N154" s="1">
        <v>112</v>
      </c>
      <c r="O154" s="1">
        <v>120</v>
      </c>
      <c r="P154" s="1">
        <v>97</v>
      </c>
      <c r="Q154" s="1">
        <v>120</v>
      </c>
      <c r="R154" s="1">
        <v>115</v>
      </c>
      <c r="S154" s="1">
        <v>117</v>
      </c>
      <c r="T154" s="1">
        <v>116</v>
      </c>
      <c r="U154" s="1">
        <v>31</v>
      </c>
      <c r="V154" s="4">
        <f t="shared" si="4"/>
        <v>462</v>
      </c>
      <c r="W154" s="8">
        <f t="shared" si="5"/>
        <v>468</v>
      </c>
      <c r="X154" s="5" t="str">
        <f>Stat[[#This Row],[服装]]&amp;Stat[[#This Row],[名前]]&amp;Stat[[#This Row],[レアリティ]]</f>
        <v>ユニフォーム馬門英治ICONIC</v>
      </c>
      <c r="Y154" s="5" t="s">
        <v>345</v>
      </c>
    </row>
    <row r="155" spans="1:25" ht="15" x14ac:dyDescent="0.35">
      <c r="A155" s="1">
        <f t="shared" si="6"/>
        <v>154</v>
      </c>
      <c r="B155" s="1" t="s">
        <v>108</v>
      </c>
      <c r="C155" s="1" t="s">
        <v>88</v>
      </c>
      <c r="D155" s="1" t="s">
        <v>84</v>
      </c>
      <c r="E155" s="1" t="s">
        <v>85</v>
      </c>
      <c r="F155" s="1" t="s">
        <v>75</v>
      </c>
      <c r="G155" s="1" t="s">
        <v>71</v>
      </c>
      <c r="H155" s="1">
        <v>99</v>
      </c>
      <c r="I155" s="6" t="s">
        <v>22</v>
      </c>
      <c r="J155" s="1">
        <v>5</v>
      </c>
      <c r="K155" s="1">
        <v>76</v>
      </c>
      <c r="L155" s="1">
        <v>119</v>
      </c>
      <c r="M155" s="1">
        <v>118</v>
      </c>
      <c r="N155" s="1">
        <v>115</v>
      </c>
      <c r="O155" s="1">
        <v>117</v>
      </c>
      <c r="P155" s="1">
        <v>97</v>
      </c>
      <c r="Q155" s="1">
        <v>116</v>
      </c>
      <c r="R155" s="1">
        <v>115</v>
      </c>
      <c r="S155" s="1">
        <v>116</v>
      </c>
      <c r="T155" s="1">
        <v>116</v>
      </c>
      <c r="U155" s="1">
        <v>31</v>
      </c>
      <c r="V155" s="4">
        <f t="shared" si="4"/>
        <v>469</v>
      </c>
      <c r="W155" s="8">
        <f t="shared" si="5"/>
        <v>463</v>
      </c>
      <c r="X155" s="5" t="str">
        <f>Stat[[#This Row],[服装]]&amp;Stat[[#This Row],[名前]]&amp;Stat[[#This Row],[レアリティ]]</f>
        <v>ユニフォーム百沢雄大ICONIC</v>
      </c>
      <c r="Y155" s="5" t="s">
        <v>346</v>
      </c>
    </row>
    <row r="156" spans="1:25" ht="15" x14ac:dyDescent="0.35">
      <c r="A156" s="1">
        <f t="shared" si="6"/>
        <v>155</v>
      </c>
      <c r="B156" s="1" t="s">
        <v>700</v>
      </c>
      <c r="C156" s="1" t="s">
        <v>88</v>
      </c>
      <c r="D156" s="1" t="s">
        <v>90</v>
      </c>
      <c r="E156" s="1" t="s">
        <v>78</v>
      </c>
      <c r="F156" s="1" t="s">
        <v>75</v>
      </c>
      <c r="G156" s="1" t="s">
        <v>71</v>
      </c>
      <c r="H156" s="1">
        <v>99</v>
      </c>
      <c r="I156" s="6" t="s">
        <v>22</v>
      </c>
      <c r="J156" s="1">
        <v>5</v>
      </c>
      <c r="K156" s="1">
        <v>77</v>
      </c>
      <c r="L156" s="1">
        <v>122</v>
      </c>
      <c r="M156" s="1">
        <v>121</v>
      </c>
      <c r="N156" s="1">
        <v>116</v>
      </c>
      <c r="O156" s="1">
        <v>118</v>
      </c>
      <c r="P156" s="1">
        <v>97</v>
      </c>
      <c r="Q156" s="1">
        <v>117</v>
      </c>
      <c r="R156" s="1">
        <v>116</v>
      </c>
      <c r="S156" s="1">
        <v>119</v>
      </c>
      <c r="T156" s="1">
        <v>117</v>
      </c>
      <c r="U156" s="1">
        <v>31</v>
      </c>
      <c r="V156" s="4">
        <f t="shared" si="4"/>
        <v>477</v>
      </c>
      <c r="W156" s="8">
        <f t="shared" si="5"/>
        <v>469</v>
      </c>
      <c r="X156" s="5" t="str">
        <f>Stat[[#This Row],[服装]]&amp;Stat[[#This Row],[名前]]&amp;Stat[[#This Row],[レアリティ]]</f>
        <v>職業体験百沢雄大ICONIC</v>
      </c>
      <c r="Y156" s="5" t="s">
        <v>346</v>
      </c>
    </row>
    <row r="157" spans="1:25" ht="15" x14ac:dyDescent="0.35">
      <c r="A157" s="1">
        <f t="shared" si="6"/>
        <v>156</v>
      </c>
      <c r="B157" s="1" t="s">
        <v>108</v>
      </c>
      <c r="C157" s="1" t="s">
        <v>89</v>
      </c>
      <c r="D157" s="1" t="s">
        <v>90</v>
      </c>
      <c r="E157" s="1" t="s">
        <v>85</v>
      </c>
      <c r="F157" s="1" t="s">
        <v>91</v>
      </c>
      <c r="G157" s="1" t="s">
        <v>71</v>
      </c>
      <c r="H157" s="1">
        <v>99</v>
      </c>
      <c r="I157" s="6" t="s">
        <v>22</v>
      </c>
      <c r="J157" s="1">
        <v>5</v>
      </c>
      <c r="K157" s="1">
        <v>76</v>
      </c>
      <c r="L157" s="1">
        <v>122</v>
      </c>
      <c r="M157" s="1">
        <v>121</v>
      </c>
      <c r="N157" s="1">
        <v>114</v>
      </c>
      <c r="O157" s="1">
        <v>122</v>
      </c>
      <c r="P157" s="1">
        <v>101</v>
      </c>
      <c r="Q157" s="1">
        <v>114</v>
      </c>
      <c r="R157" s="1">
        <v>115</v>
      </c>
      <c r="S157" s="1">
        <v>118</v>
      </c>
      <c r="T157" s="1">
        <v>120</v>
      </c>
      <c r="U157" s="1">
        <v>41</v>
      </c>
      <c r="V157" s="4">
        <f t="shared" si="4"/>
        <v>479</v>
      </c>
      <c r="W157" s="8">
        <f t="shared" si="5"/>
        <v>467</v>
      </c>
      <c r="X157" s="5" t="str">
        <f>Stat[[#This Row],[服装]]&amp;Stat[[#This Row],[名前]]&amp;Stat[[#This Row],[レアリティ]]</f>
        <v>ユニフォーム照島游児ICONIC</v>
      </c>
      <c r="Y157" s="5" t="s">
        <v>347</v>
      </c>
    </row>
    <row r="158" spans="1:25" ht="15" x14ac:dyDescent="0.35">
      <c r="A158" s="1">
        <f t="shared" si="6"/>
        <v>157</v>
      </c>
      <c r="B158" s="1" t="s">
        <v>149</v>
      </c>
      <c r="C158" s="1" t="s">
        <v>89</v>
      </c>
      <c r="D158" s="1" t="s">
        <v>77</v>
      </c>
      <c r="E158" s="1" t="s">
        <v>78</v>
      </c>
      <c r="F158" s="1" t="s">
        <v>91</v>
      </c>
      <c r="G158" s="1" t="s">
        <v>71</v>
      </c>
      <c r="H158" s="1">
        <v>99</v>
      </c>
      <c r="I158" s="6" t="s">
        <v>22</v>
      </c>
      <c r="J158" s="1">
        <v>5</v>
      </c>
      <c r="K158" s="1">
        <v>77</v>
      </c>
      <c r="L158" s="1">
        <v>125</v>
      </c>
      <c r="M158" s="1">
        <v>124</v>
      </c>
      <c r="N158" s="1">
        <v>115</v>
      </c>
      <c r="O158" s="1">
        <v>123</v>
      </c>
      <c r="P158" s="1">
        <v>101</v>
      </c>
      <c r="Q158" s="1">
        <v>115</v>
      </c>
      <c r="R158" s="1">
        <v>116</v>
      </c>
      <c r="S158" s="1">
        <v>121</v>
      </c>
      <c r="T158" s="1">
        <v>121</v>
      </c>
      <c r="U158" s="1">
        <v>41</v>
      </c>
      <c r="V158" s="4">
        <f t="shared" si="4"/>
        <v>487</v>
      </c>
      <c r="W158" s="8">
        <f t="shared" si="5"/>
        <v>473</v>
      </c>
      <c r="X158" s="5" t="str">
        <f>Stat[[#This Row],[服装]]&amp;Stat[[#This Row],[名前]]&amp;Stat[[#This Row],[レアリティ]]</f>
        <v>制服照島游児ICONIC</v>
      </c>
      <c r="Y158" s="5" t="s">
        <v>347</v>
      </c>
    </row>
    <row r="159" spans="1:25" ht="15" x14ac:dyDescent="0.35">
      <c r="A159" s="1">
        <f>ROW()-1</f>
        <v>158</v>
      </c>
      <c r="B159" s="1" t="s">
        <v>812</v>
      </c>
      <c r="C159" s="1" t="s">
        <v>89</v>
      </c>
      <c r="D159" s="1" t="s">
        <v>813</v>
      </c>
      <c r="E159" s="1" t="s">
        <v>78</v>
      </c>
      <c r="F159" s="1" t="s">
        <v>91</v>
      </c>
      <c r="G159" s="1" t="s">
        <v>71</v>
      </c>
      <c r="H159" s="1">
        <v>99</v>
      </c>
      <c r="I159" s="6" t="s">
        <v>22</v>
      </c>
      <c r="J159" s="1">
        <v>5</v>
      </c>
      <c r="K159" s="1">
        <v>77</v>
      </c>
      <c r="L159" s="1">
        <v>128</v>
      </c>
      <c r="M159" s="1">
        <v>121</v>
      </c>
      <c r="N159" s="1">
        <v>115</v>
      </c>
      <c r="O159" s="1">
        <v>120</v>
      </c>
      <c r="P159" s="1">
        <v>101</v>
      </c>
      <c r="Q159" s="1">
        <v>116</v>
      </c>
      <c r="R159" s="1">
        <v>116</v>
      </c>
      <c r="S159" s="1">
        <v>123</v>
      </c>
      <c r="T159" s="1">
        <v>121</v>
      </c>
      <c r="U159" s="1">
        <v>41</v>
      </c>
      <c r="V159" s="4">
        <f>SUM(L159:O159)</f>
        <v>484</v>
      </c>
      <c r="W159" s="8">
        <f>SUM(Q159:T159)</f>
        <v>476</v>
      </c>
      <c r="X159" s="5" t="str">
        <f>Stat[[#This Row],[服装]]&amp;Stat[[#This Row],[名前]]&amp;Stat[[#This Row],[レアリティ]]</f>
        <v>雪遊び照島游児ICONIC</v>
      </c>
      <c r="Y159" s="5" t="s">
        <v>347</v>
      </c>
    </row>
    <row r="160" spans="1:25" ht="15" x14ac:dyDescent="0.35">
      <c r="A160" s="1">
        <f>ROW()-1</f>
        <v>159</v>
      </c>
      <c r="B160" s="1" t="s">
        <v>1064</v>
      </c>
      <c r="C160" s="1" t="s">
        <v>89</v>
      </c>
      <c r="D160" s="1" t="s">
        <v>90</v>
      </c>
      <c r="E160" s="1" t="s">
        <v>78</v>
      </c>
      <c r="F160" s="1" t="s">
        <v>91</v>
      </c>
      <c r="G160" s="1" t="s">
        <v>71</v>
      </c>
      <c r="H160" s="1">
        <v>99</v>
      </c>
      <c r="I160" s="6" t="s">
        <v>22</v>
      </c>
      <c r="J160" s="1">
        <v>5</v>
      </c>
      <c r="K160" s="1">
        <v>78</v>
      </c>
      <c r="L160" s="1">
        <v>126</v>
      </c>
      <c r="M160" s="1">
        <v>127</v>
      </c>
      <c r="N160" s="1">
        <v>115</v>
      </c>
      <c r="O160" s="1">
        <v>125</v>
      </c>
      <c r="P160" s="1">
        <v>101</v>
      </c>
      <c r="Q160" s="1">
        <v>115</v>
      </c>
      <c r="R160" s="1">
        <v>118</v>
      </c>
      <c r="S160" s="1">
        <v>122</v>
      </c>
      <c r="T160" s="1">
        <v>122</v>
      </c>
      <c r="U160" s="1">
        <v>41</v>
      </c>
      <c r="V160" s="4">
        <f>SUM(L160:O160)</f>
        <v>493</v>
      </c>
      <c r="W160" s="8">
        <f>SUM(Q160:T160)</f>
        <v>477</v>
      </c>
      <c r="X160" s="5" t="str">
        <f>Stat[[#This Row],[服装]]&amp;Stat[[#This Row],[名前]]&amp;Stat[[#This Row],[レアリティ]]</f>
        <v>スパイ照島游児ICONIC</v>
      </c>
      <c r="Y160" s="5" t="s">
        <v>347</v>
      </c>
    </row>
    <row r="161" spans="1:25" ht="15" x14ac:dyDescent="0.35">
      <c r="A161" s="1">
        <f t="shared" si="6"/>
        <v>160</v>
      </c>
      <c r="B161" s="1" t="s">
        <v>108</v>
      </c>
      <c r="C161" s="1" t="s">
        <v>92</v>
      </c>
      <c r="D161" s="1" t="s">
        <v>90</v>
      </c>
      <c r="E161" s="1" t="s">
        <v>87</v>
      </c>
      <c r="F161" s="1" t="s">
        <v>91</v>
      </c>
      <c r="G161" s="1" t="s">
        <v>71</v>
      </c>
      <c r="H161" s="1">
        <v>99</v>
      </c>
      <c r="I161" s="6" t="s">
        <v>22</v>
      </c>
      <c r="J161" s="1">
        <v>5</v>
      </c>
      <c r="K161" s="1">
        <v>76</v>
      </c>
      <c r="L161" s="1">
        <v>117</v>
      </c>
      <c r="M161" s="1">
        <v>115</v>
      </c>
      <c r="N161" s="1">
        <v>112</v>
      </c>
      <c r="O161" s="1">
        <v>120</v>
      </c>
      <c r="P161" s="1">
        <v>97</v>
      </c>
      <c r="Q161" s="1">
        <v>121</v>
      </c>
      <c r="R161" s="1">
        <v>115</v>
      </c>
      <c r="S161" s="1">
        <v>117</v>
      </c>
      <c r="T161" s="1">
        <v>117</v>
      </c>
      <c r="U161" s="1">
        <v>41</v>
      </c>
      <c r="V161" s="4">
        <f t="shared" si="4"/>
        <v>464</v>
      </c>
      <c r="W161" s="8">
        <f t="shared" si="5"/>
        <v>470</v>
      </c>
      <c r="X161" s="5" t="str">
        <f>Stat[[#This Row],[服装]]&amp;Stat[[#This Row],[名前]]&amp;Stat[[#This Row],[レアリティ]]</f>
        <v>ユニフォーム母畑和馬ICONIC</v>
      </c>
      <c r="Y161" s="5" t="s">
        <v>348</v>
      </c>
    </row>
    <row r="162" spans="1:25" ht="13.95" customHeight="1" x14ac:dyDescent="0.35">
      <c r="A162" s="1">
        <f t="shared" si="6"/>
        <v>161</v>
      </c>
      <c r="B162" s="1" t="s">
        <v>108</v>
      </c>
      <c r="C162" s="1" t="s">
        <v>93</v>
      </c>
      <c r="D162" s="1" t="s">
        <v>84</v>
      </c>
      <c r="E162" s="1" t="s">
        <v>97</v>
      </c>
      <c r="F162" s="1" t="s">
        <v>91</v>
      </c>
      <c r="G162" s="1" t="s">
        <v>71</v>
      </c>
      <c r="H162" s="1">
        <v>99</v>
      </c>
      <c r="I162" s="6" t="s">
        <v>22</v>
      </c>
      <c r="J162" s="1">
        <v>5</v>
      </c>
      <c r="K162" s="1">
        <v>74</v>
      </c>
      <c r="L162" s="1">
        <v>115</v>
      </c>
      <c r="M162" s="1">
        <v>114</v>
      </c>
      <c r="N162" s="1">
        <v>120</v>
      </c>
      <c r="O162" s="1">
        <v>120</v>
      </c>
      <c r="P162" s="1">
        <v>97</v>
      </c>
      <c r="Q162" s="1">
        <v>117</v>
      </c>
      <c r="R162" s="1">
        <v>114</v>
      </c>
      <c r="S162" s="1">
        <v>116</v>
      </c>
      <c r="T162" s="1">
        <v>117</v>
      </c>
      <c r="U162" s="1">
        <v>41</v>
      </c>
      <c r="V162" s="4">
        <f t="shared" si="4"/>
        <v>469</v>
      </c>
      <c r="W162" s="8">
        <f t="shared" si="5"/>
        <v>464</v>
      </c>
      <c r="X162" s="5" t="str">
        <f>Stat[[#This Row],[服装]]&amp;Stat[[#This Row],[名前]]&amp;Stat[[#This Row],[レアリティ]]</f>
        <v>ユニフォーム二岐丈晴ICONIC</v>
      </c>
      <c r="Y162" s="5" t="s">
        <v>349</v>
      </c>
    </row>
    <row r="163" spans="1:25" ht="15" x14ac:dyDescent="0.35">
      <c r="A163" s="1">
        <f t="shared" si="6"/>
        <v>162</v>
      </c>
      <c r="B163" s="1" t="s">
        <v>149</v>
      </c>
      <c r="C163" s="1" t="s">
        <v>93</v>
      </c>
      <c r="D163" s="1" t="s">
        <v>90</v>
      </c>
      <c r="E163" s="1" t="s">
        <v>74</v>
      </c>
      <c r="F163" s="1" t="s">
        <v>91</v>
      </c>
      <c r="G163" s="1" t="s">
        <v>71</v>
      </c>
      <c r="H163" s="1">
        <v>99</v>
      </c>
      <c r="I163" s="6" t="s">
        <v>22</v>
      </c>
      <c r="J163" s="1">
        <v>5</v>
      </c>
      <c r="K163" s="1">
        <v>75</v>
      </c>
      <c r="L163" s="1">
        <v>116</v>
      </c>
      <c r="M163" s="1">
        <v>117</v>
      </c>
      <c r="N163" s="1">
        <v>123</v>
      </c>
      <c r="O163" s="1">
        <v>123</v>
      </c>
      <c r="P163" s="1">
        <v>97</v>
      </c>
      <c r="Q163" s="1">
        <v>118</v>
      </c>
      <c r="R163" s="1">
        <v>115</v>
      </c>
      <c r="S163" s="1">
        <v>117</v>
      </c>
      <c r="T163" s="1">
        <v>118</v>
      </c>
      <c r="U163" s="1">
        <v>41</v>
      </c>
      <c r="V163" s="4">
        <f t="shared" si="4"/>
        <v>479</v>
      </c>
      <c r="W163" s="8">
        <f t="shared" si="5"/>
        <v>468</v>
      </c>
      <c r="X163" s="5" t="str">
        <f>Stat[[#This Row],[服装]]&amp;Stat[[#This Row],[名前]]&amp;Stat[[#This Row],[レアリティ]]</f>
        <v>制服二岐丈晴ICONIC</v>
      </c>
      <c r="Y163" s="5" t="s">
        <v>349</v>
      </c>
    </row>
    <row r="164" spans="1:25" ht="15" x14ac:dyDescent="0.35">
      <c r="A164" s="1">
        <f t="shared" si="6"/>
        <v>163</v>
      </c>
      <c r="B164" s="1" t="s">
        <v>108</v>
      </c>
      <c r="C164" s="1" t="s">
        <v>99</v>
      </c>
      <c r="D164" s="1" t="s">
        <v>84</v>
      </c>
      <c r="E164" s="1" t="s">
        <v>85</v>
      </c>
      <c r="F164" s="1" t="s">
        <v>91</v>
      </c>
      <c r="G164" s="1" t="s">
        <v>71</v>
      </c>
      <c r="H164" s="1">
        <v>99</v>
      </c>
      <c r="I164" s="6" t="s">
        <v>22</v>
      </c>
      <c r="J164" s="1">
        <v>5</v>
      </c>
      <c r="K164" s="1">
        <v>74</v>
      </c>
      <c r="L164" s="1">
        <v>120</v>
      </c>
      <c r="M164" s="1">
        <v>119</v>
      </c>
      <c r="N164" s="1">
        <v>113</v>
      </c>
      <c r="O164" s="1">
        <v>118</v>
      </c>
      <c r="P164" s="1">
        <v>97</v>
      </c>
      <c r="Q164" s="1">
        <v>115</v>
      </c>
      <c r="R164" s="1">
        <v>115</v>
      </c>
      <c r="S164" s="1">
        <v>116</v>
      </c>
      <c r="T164" s="1">
        <v>116</v>
      </c>
      <c r="U164" s="1">
        <v>41</v>
      </c>
      <c r="V164" s="4">
        <f t="shared" si="4"/>
        <v>470</v>
      </c>
      <c r="W164" s="8">
        <f t="shared" si="5"/>
        <v>462</v>
      </c>
      <c r="X164" s="5" t="str">
        <f>Stat[[#This Row],[服装]]&amp;Stat[[#This Row],[名前]]&amp;Stat[[#This Row],[レアリティ]]</f>
        <v>ユニフォーム沼尻凛太郎ICONIC</v>
      </c>
      <c r="Y164" s="5" t="s">
        <v>350</v>
      </c>
    </row>
    <row r="165" spans="1:25" ht="15" x14ac:dyDescent="0.35">
      <c r="A165" s="1">
        <f t="shared" ref="A165:A230" si="7">ROW()-1</f>
        <v>164</v>
      </c>
      <c r="B165" s="1" t="s">
        <v>108</v>
      </c>
      <c r="C165" s="1" t="s">
        <v>94</v>
      </c>
      <c r="D165" s="1" t="s">
        <v>90</v>
      </c>
      <c r="E165" s="1" t="s">
        <v>87</v>
      </c>
      <c r="F165" s="1" t="s">
        <v>91</v>
      </c>
      <c r="G165" s="1" t="s">
        <v>71</v>
      </c>
      <c r="H165" s="1">
        <v>99</v>
      </c>
      <c r="I165" s="6" t="s">
        <v>22</v>
      </c>
      <c r="J165" s="1">
        <v>5</v>
      </c>
      <c r="K165" s="1">
        <v>74</v>
      </c>
      <c r="L165" s="1">
        <v>116</v>
      </c>
      <c r="M165" s="1">
        <v>115</v>
      </c>
      <c r="N165" s="1">
        <v>113</v>
      </c>
      <c r="O165" s="1">
        <v>117</v>
      </c>
      <c r="P165" s="1">
        <v>97</v>
      </c>
      <c r="Q165" s="1">
        <v>121</v>
      </c>
      <c r="R165" s="1">
        <v>115</v>
      </c>
      <c r="S165" s="1">
        <v>116</v>
      </c>
      <c r="T165" s="1">
        <v>117</v>
      </c>
      <c r="U165" s="1">
        <v>41</v>
      </c>
      <c r="V165" s="4">
        <f t="shared" si="4"/>
        <v>461</v>
      </c>
      <c r="W165" s="8">
        <f t="shared" si="5"/>
        <v>469</v>
      </c>
      <c r="X165" s="5" t="str">
        <f>Stat[[#This Row],[服装]]&amp;Stat[[#This Row],[名前]]&amp;Stat[[#This Row],[レアリティ]]</f>
        <v>ユニフォーム飯坂信義ICONIC</v>
      </c>
      <c r="Y165" s="5" t="s">
        <v>351</v>
      </c>
    </row>
    <row r="166" spans="1:25" ht="15" x14ac:dyDescent="0.35">
      <c r="A166" s="1">
        <f t="shared" si="7"/>
        <v>165</v>
      </c>
      <c r="B166" s="1" t="s">
        <v>108</v>
      </c>
      <c r="C166" s="1" t="s">
        <v>95</v>
      </c>
      <c r="D166" s="1" t="s">
        <v>90</v>
      </c>
      <c r="E166" s="1" t="s">
        <v>85</v>
      </c>
      <c r="F166" s="1" t="s">
        <v>91</v>
      </c>
      <c r="G166" s="1" t="s">
        <v>71</v>
      </c>
      <c r="H166" s="1">
        <v>99</v>
      </c>
      <c r="I166" s="6" t="s">
        <v>22</v>
      </c>
      <c r="J166" s="1">
        <v>5</v>
      </c>
      <c r="K166" s="1">
        <v>74</v>
      </c>
      <c r="L166" s="1">
        <v>118</v>
      </c>
      <c r="M166" s="1">
        <v>118</v>
      </c>
      <c r="N166" s="1">
        <v>113</v>
      </c>
      <c r="O166" s="1">
        <v>120</v>
      </c>
      <c r="P166" s="1">
        <v>97</v>
      </c>
      <c r="Q166" s="1">
        <v>115</v>
      </c>
      <c r="R166" s="1">
        <v>115</v>
      </c>
      <c r="S166" s="1">
        <v>120</v>
      </c>
      <c r="T166" s="1">
        <v>120</v>
      </c>
      <c r="U166" s="1">
        <v>41</v>
      </c>
      <c r="V166" s="4">
        <f t="shared" si="4"/>
        <v>469</v>
      </c>
      <c r="W166" s="8">
        <f t="shared" si="5"/>
        <v>470</v>
      </c>
      <c r="X166" s="5" t="str">
        <f>Stat[[#This Row],[服装]]&amp;Stat[[#This Row],[名前]]&amp;Stat[[#This Row],[レアリティ]]</f>
        <v>ユニフォーム東山勝道ICONIC</v>
      </c>
      <c r="Y166" s="5" t="s">
        <v>352</v>
      </c>
    </row>
    <row r="167" spans="1:25" ht="15" x14ac:dyDescent="0.35">
      <c r="A167" s="1">
        <f t="shared" si="7"/>
        <v>166</v>
      </c>
      <c r="B167" s="1" t="s">
        <v>108</v>
      </c>
      <c r="C167" s="1" t="s">
        <v>96</v>
      </c>
      <c r="D167" s="1" t="s">
        <v>90</v>
      </c>
      <c r="E167" s="1" t="s">
        <v>98</v>
      </c>
      <c r="F167" s="1" t="s">
        <v>91</v>
      </c>
      <c r="G167" s="1" t="s">
        <v>71</v>
      </c>
      <c r="H167" s="1">
        <v>99</v>
      </c>
      <c r="I167" s="6" t="s">
        <v>22</v>
      </c>
      <c r="J167" s="1">
        <v>5</v>
      </c>
      <c r="K167" s="1">
        <v>85</v>
      </c>
      <c r="L167" s="1">
        <v>112</v>
      </c>
      <c r="M167" s="1">
        <v>110</v>
      </c>
      <c r="N167" s="1">
        <v>114</v>
      </c>
      <c r="O167" s="1">
        <v>120</v>
      </c>
      <c r="P167" s="1">
        <v>101</v>
      </c>
      <c r="Q167" s="1">
        <v>110</v>
      </c>
      <c r="R167" s="1">
        <v>120</v>
      </c>
      <c r="S167" s="1">
        <v>119</v>
      </c>
      <c r="T167" s="1">
        <v>120</v>
      </c>
      <c r="U167" s="1">
        <v>41</v>
      </c>
      <c r="V167" s="4">
        <f t="shared" si="4"/>
        <v>456</v>
      </c>
      <c r="W167" s="8">
        <f t="shared" si="5"/>
        <v>469</v>
      </c>
      <c r="X167" s="5" t="str">
        <f>Stat[[#This Row],[服装]]&amp;Stat[[#This Row],[名前]]&amp;Stat[[#This Row],[レアリティ]]</f>
        <v>ユニフォーム土湯新ICONIC</v>
      </c>
      <c r="Y167" s="5" t="s">
        <v>353</v>
      </c>
    </row>
    <row r="168" spans="1:25" ht="15" x14ac:dyDescent="0.35">
      <c r="A168" s="1">
        <f t="shared" si="7"/>
        <v>167</v>
      </c>
      <c r="B168" s="1" t="s">
        <v>108</v>
      </c>
      <c r="C168" s="1" t="s">
        <v>100</v>
      </c>
      <c r="D168" s="1" t="s">
        <v>77</v>
      </c>
      <c r="E168" s="1" t="s">
        <v>78</v>
      </c>
      <c r="F168" s="1" t="s">
        <v>130</v>
      </c>
      <c r="G168" s="1" t="s">
        <v>71</v>
      </c>
      <c r="H168" s="1">
        <v>99</v>
      </c>
      <c r="I168" s="6" t="s">
        <v>22</v>
      </c>
      <c r="J168" s="1">
        <v>5</v>
      </c>
      <c r="K168" s="1">
        <v>76</v>
      </c>
      <c r="L168" s="1">
        <v>123</v>
      </c>
      <c r="M168" s="1">
        <v>121</v>
      </c>
      <c r="N168" s="1">
        <v>113</v>
      </c>
      <c r="O168" s="1">
        <v>121</v>
      </c>
      <c r="P168" s="1">
        <v>97</v>
      </c>
      <c r="Q168" s="1">
        <v>115</v>
      </c>
      <c r="R168" s="1">
        <v>115</v>
      </c>
      <c r="S168" s="1">
        <v>120</v>
      </c>
      <c r="T168" s="1">
        <v>121</v>
      </c>
      <c r="U168" s="1">
        <v>41</v>
      </c>
      <c r="V168" s="4">
        <f t="shared" si="4"/>
        <v>478</v>
      </c>
      <c r="W168" s="8">
        <f t="shared" si="5"/>
        <v>471</v>
      </c>
      <c r="X168" s="5" t="str">
        <f>Stat[[#This Row],[服装]]&amp;Stat[[#This Row],[名前]]&amp;Stat[[#This Row],[レアリティ]]</f>
        <v>ユニフォーム中島猛ICONIC</v>
      </c>
      <c r="Y168" s="5" t="s">
        <v>354</v>
      </c>
    </row>
    <row r="169" spans="1:25" ht="15" x14ac:dyDescent="0.35">
      <c r="A169" s="1">
        <f>ROW()-1</f>
        <v>168</v>
      </c>
      <c r="B169" s="1" t="s">
        <v>1064</v>
      </c>
      <c r="C169" s="1" t="s">
        <v>100</v>
      </c>
      <c r="D169" s="1" t="s">
        <v>73</v>
      </c>
      <c r="E169" s="1" t="s">
        <v>78</v>
      </c>
      <c r="F169" s="1" t="s">
        <v>130</v>
      </c>
      <c r="G169" s="1" t="s">
        <v>71</v>
      </c>
      <c r="H169" s="1">
        <v>99</v>
      </c>
      <c r="I169" s="6" t="s">
        <v>22</v>
      </c>
      <c r="J169" s="1">
        <v>5</v>
      </c>
      <c r="K169" s="1">
        <v>77</v>
      </c>
      <c r="L169" s="1">
        <v>126</v>
      </c>
      <c r="M169" s="1">
        <v>124</v>
      </c>
      <c r="N169" s="1">
        <v>114</v>
      </c>
      <c r="O169" s="1">
        <v>122</v>
      </c>
      <c r="P169" s="1">
        <v>97</v>
      </c>
      <c r="Q169" s="1">
        <v>116</v>
      </c>
      <c r="R169" s="1">
        <v>116</v>
      </c>
      <c r="S169" s="1">
        <v>123</v>
      </c>
      <c r="T169" s="1">
        <v>122</v>
      </c>
      <c r="U169" s="1">
        <v>41</v>
      </c>
      <c r="V169" s="4">
        <f>SUM(L169:O169)</f>
        <v>486</v>
      </c>
      <c r="W169" s="8">
        <f>SUM(Q169:T169)</f>
        <v>477</v>
      </c>
      <c r="X169" s="5" t="str">
        <f>Stat[[#This Row],[服装]]&amp;Stat[[#This Row],[名前]]&amp;Stat[[#This Row],[レアリティ]]</f>
        <v>スパイ中島猛ICONIC</v>
      </c>
      <c r="Y169" s="5" t="s">
        <v>354</v>
      </c>
    </row>
    <row r="170" spans="1:25" ht="15" x14ac:dyDescent="0.35">
      <c r="A170" s="1">
        <f t="shared" si="7"/>
        <v>169</v>
      </c>
      <c r="B170" s="1" t="s">
        <v>108</v>
      </c>
      <c r="C170" s="1" t="s">
        <v>101</v>
      </c>
      <c r="D170" s="1" t="s">
        <v>90</v>
      </c>
      <c r="E170" s="1" t="s">
        <v>78</v>
      </c>
      <c r="F170" s="1" t="s">
        <v>130</v>
      </c>
      <c r="G170" s="1" t="s">
        <v>71</v>
      </c>
      <c r="H170" s="1">
        <v>99</v>
      </c>
      <c r="I170" s="6" t="s">
        <v>22</v>
      </c>
      <c r="J170" s="1">
        <v>5</v>
      </c>
      <c r="K170" s="1">
        <v>80</v>
      </c>
      <c r="L170" s="1">
        <v>119</v>
      </c>
      <c r="M170" s="1">
        <v>116</v>
      </c>
      <c r="N170" s="1">
        <v>113</v>
      </c>
      <c r="O170" s="1">
        <v>117</v>
      </c>
      <c r="P170" s="1">
        <v>97</v>
      </c>
      <c r="Q170" s="1">
        <v>113</v>
      </c>
      <c r="R170" s="1">
        <v>115</v>
      </c>
      <c r="S170" s="1">
        <v>115</v>
      </c>
      <c r="T170" s="1">
        <v>116</v>
      </c>
      <c r="U170" s="1">
        <v>31</v>
      </c>
      <c r="V170" s="4">
        <f t="shared" si="4"/>
        <v>465</v>
      </c>
      <c r="W170" s="8">
        <f t="shared" si="5"/>
        <v>459</v>
      </c>
      <c r="X170" s="5" t="str">
        <f>Stat[[#This Row],[服装]]&amp;Stat[[#This Row],[名前]]&amp;Stat[[#This Row],[レアリティ]]</f>
        <v>ユニフォーム白石優希ICONIC</v>
      </c>
      <c r="Y170" s="5" t="s">
        <v>355</v>
      </c>
    </row>
    <row r="171" spans="1:25" ht="15" x14ac:dyDescent="0.35">
      <c r="A171" s="1">
        <f t="shared" si="7"/>
        <v>170</v>
      </c>
      <c r="B171" s="1" t="s">
        <v>108</v>
      </c>
      <c r="C171" s="1" t="s">
        <v>102</v>
      </c>
      <c r="D171" s="1" t="s">
        <v>77</v>
      </c>
      <c r="E171" s="1" t="s">
        <v>74</v>
      </c>
      <c r="F171" s="1" t="s">
        <v>130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76</v>
      </c>
      <c r="L171" s="1">
        <v>119</v>
      </c>
      <c r="M171" s="1">
        <v>121</v>
      </c>
      <c r="N171" s="1">
        <v>122</v>
      </c>
      <c r="O171" s="1">
        <v>121</v>
      </c>
      <c r="P171" s="1">
        <v>97</v>
      </c>
      <c r="Q171" s="1">
        <v>119</v>
      </c>
      <c r="R171" s="1">
        <v>119</v>
      </c>
      <c r="S171" s="1">
        <v>118</v>
      </c>
      <c r="T171" s="1">
        <v>118</v>
      </c>
      <c r="U171" s="1">
        <v>41</v>
      </c>
      <c r="V171" s="4">
        <f t="shared" si="4"/>
        <v>483</v>
      </c>
      <c r="W171" s="8">
        <f t="shared" si="5"/>
        <v>474</v>
      </c>
      <c r="X171" s="5" t="str">
        <f>Stat[[#This Row],[服装]]&amp;Stat[[#This Row],[名前]]&amp;Stat[[#This Row],[レアリティ]]</f>
        <v>ユニフォーム花山一雅ICONIC</v>
      </c>
      <c r="Y171" s="5" t="s">
        <v>356</v>
      </c>
    </row>
    <row r="172" spans="1:25" ht="15" x14ac:dyDescent="0.35">
      <c r="A172" s="1">
        <f t="shared" si="7"/>
        <v>171</v>
      </c>
      <c r="B172" s="1" t="s">
        <v>108</v>
      </c>
      <c r="C172" s="1" t="s">
        <v>103</v>
      </c>
      <c r="D172" s="1" t="s">
        <v>77</v>
      </c>
      <c r="E172" s="1" t="s">
        <v>82</v>
      </c>
      <c r="F172" s="1" t="s">
        <v>130</v>
      </c>
      <c r="G172" s="1" t="s">
        <v>71</v>
      </c>
      <c r="H172" s="1">
        <v>99</v>
      </c>
      <c r="I172" s="6" t="s">
        <v>22</v>
      </c>
      <c r="J172" s="1">
        <v>5</v>
      </c>
      <c r="K172" s="1">
        <v>80</v>
      </c>
      <c r="L172" s="1">
        <v>114</v>
      </c>
      <c r="M172" s="1">
        <v>114</v>
      </c>
      <c r="N172" s="1">
        <v>113</v>
      </c>
      <c r="O172" s="1">
        <v>117</v>
      </c>
      <c r="P172" s="1">
        <v>97</v>
      </c>
      <c r="Q172" s="1">
        <v>121</v>
      </c>
      <c r="R172" s="1">
        <v>115</v>
      </c>
      <c r="S172" s="1">
        <v>116</v>
      </c>
      <c r="T172" s="1">
        <v>117</v>
      </c>
      <c r="U172" s="1">
        <v>31</v>
      </c>
      <c r="V172" s="4">
        <f t="shared" si="4"/>
        <v>458</v>
      </c>
      <c r="W172" s="8">
        <f t="shared" si="5"/>
        <v>469</v>
      </c>
      <c r="X172" s="5" t="str">
        <f>Stat[[#This Row],[服装]]&amp;Stat[[#This Row],[名前]]&amp;Stat[[#This Row],[レアリティ]]</f>
        <v>ユニフォーム鳴子哲平ICONIC</v>
      </c>
      <c r="Y172" s="5" t="s">
        <v>357</v>
      </c>
    </row>
    <row r="173" spans="1:25" ht="15" x14ac:dyDescent="0.35">
      <c r="A173" s="1">
        <f t="shared" si="7"/>
        <v>172</v>
      </c>
      <c r="B173" s="1" t="s">
        <v>108</v>
      </c>
      <c r="C173" s="1" t="s">
        <v>104</v>
      </c>
      <c r="D173" s="1" t="s">
        <v>77</v>
      </c>
      <c r="E173" s="1" t="s">
        <v>80</v>
      </c>
      <c r="F173" s="1" t="s">
        <v>130</v>
      </c>
      <c r="G173" s="1" t="s">
        <v>71</v>
      </c>
      <c r="H173" s="1">
        <v>99</v>
      </c>
      <c r="I173" s="6" t="s">
        <v>22</v>
      </c>
      <c r="J173" s="1">
        <v>5</v>
      </c>
      <c r="K173" s="1">
        <v>85</v>
      </c>
      <c r="L173" s="1">
        <v>112</v>
      </c>
      <c r="M173" s="1">
        <v>110</v>
      </c>
      <c r="N173" s="1">
        <v>114</v>
      </c>
      <c r="O173" s="1">
        <v>120</v>
      </c>
      <c r="P173" s="1">
        <v>101</v>
      </c>
      <c r="Q173" s="1">
        <v>110</v>
      </c>
      <c r="R173" s="1">
        <v>121</v>
      </c>
      <c r="S173" s="1">
        <v>119</v>
      </c>
      <c r="T173" s="1">
        <v>120</v>
      </c>
      <c r="U173" s="1">
        <v>41</v>
      </c>
      <c r="V173" s="4">
        <f t="shared" si="4"/>
        <v>456</v>
      </c>
      <c r="W173" s="8">
        <f t="shared" si="5"/>
        <v>470</v>
      </c>
      <c r="X173" s="5" t="str">
        <f>Stat[[#This Row],[服装]]&amp;Stat[[#This Row],[名前]]&amp;Stat[[#This Row],[レアリティ]]</f>
        <v>ユニフォーム秋保和光ICONIC</v>
      </c>
      <c r="Y173" s="5" t="s">
        <v>358</v>
      </c>
    </row>
    <row r="174" spans="1:25" ht="15" x14ac:dyDescent="0.35">
      <c r="A174" s="1">
        <f t="shared" si="7"/>
        <v>173</v>
      </c>
      <c r="B174" s="1" t="s">
        <v>108</v>
      </c>
      <c r="C174" s="1" t="s">
        <v>105</v>
      </c>
      <c r="D174" s="1" t="s">
        <v>77</v>
      </c>
      <c r="E174" s="1" t="s">
        <v>82</v>
      </c>
      <c r="F174" s="1" t="s">
        <v>130</v>
      </c>
      <c r="G174" s="1" t="s">
        <v>71</v>
      </c>
      <c r="H174" s="1">
        <v>99</v>
      </c>
      <c r="I174" s="6" t="s">
        <v>22</v>
      </c>
      <c r="J174" s="1">
        <v>5</v>
      </c>
      <c r="K174" s="1">
        <v>74</v>
      </c>
      <c r="L174" s="1">
        <v>114</v>
      </c>
      <c r="M174" s="1">
        <v>115</v>
      </c>
      <c r="N174" s="1">
        <v>113</v>
      </c>
      <c r="O174" s="1">
        <v>118</v>
      </c>
      <c r="P174" s="1">
        <v>97</v>
      </c>
      <c r="Q174" s="1">
        <v>121</v>
      </c>
      <c r="R174" s="1">
        <v>117</v>
      </c>
      <c r="S174" s="1">
        <v>116</v>
      </c>
      <c r="T174" s="1">
        <v>117</v>
      </c>
      <c r="U174" s="1">
        <v>31</v>
      </c>
      <c r="V174" s="4">
        <f t="shared" si="4"/>
        <v>460</v>
      </c>
      <c r="W174" s="8">
        <f t="shared" si="5"/>
        <v>471</v>
      </c>
      <c r="X174" s="5" t="str">
        <f>Stat[[#This Row],[服装]]&amp;Stat[[#This Row],[名前]]&amp;Stat[[#This Row],[レアリティ]]</f>
        <v>ユニフォーム松島剛ICONIC</v>
      </c>
      <c r="Y174" s="5" t="s">
        <v>360</v>
      </c>
    </row>
    <row r="175" spans="1:25" ht="15" x14ac:dyDescent="0.35">
      <c r="A175" s="1">
        <f t="shared" si="7"/>
        <v>174</v>
      </c>
      <c r="B175" s="1" t="s">
        <v>108</v>
      </c>
      <c r="C175" s="1" t="s">
        <v>106</v>
      </c>
      <c r="D175" s="1" t="s">
        <v>77</v>
      </c>
      <c r="E175" s="1" t="s">
        <v>78</v>
      </c>
      <c r="F175" s="1" t="s">
        <v>130</v>
      </c>
      <c r="G175" s="1" t="s">
        <v>71</v>
      </c>
      <c r="H175" s="1">
        <v>99</v>
      </c>
      <c r="I175" s="6" t="s">
        <v>22</v>
      </c>
      <c r="J175" s="1">
        <v>5</v>
      </c>
      <c r="K175" s="1">
        <v>74</v>
      </c>
      <c r="L175" s="1">
        <v>121</v>
      </c>
      <c r="M175" s="1">
        <v>118</v>
      </c>
      <c r="N175" s="1">
        <v>114</v>
      </c>
      <c r="O175" s="1">
        <v>120</v>
      </c>
      <c r="P175" s="1">
        <v>101</v>
      </c>
      <c r="Q175" s="1">
        <v>116</v>
      </c>
      <c r="R175" s="1">
        <v>116</v>
      </c>
      <c r="S175" s="1">
        <v>118</v>
      </c>
      <c r="T175" s="1">
        <v>118</v>
      </c>
      <c r="U175" s="1">
        <v>36</v>
      </c>
      <c r="V175" s="4">
        <f t="shared" si="4"/>
        <v>473</v>
      </c>
      <c r="W175" s="8">
        <f t="shared" si="5"/>
        <v>468</v>
      </c>
      <c r="X175" s="5" t="str">
        <f>Stat[[#This Row],[服装]]&amp;Stat[[#This Row],[名前]]&amp;Stat[[#This Row],[レアリティ]]</f>
        <v>ユニフォーム川渡瞬己ICONIC</v>
      </c>
      <c r="Y175" s="5" t="s">
        <v>359</v>
      </c>
    </row>
    <row r="176" spans="1:25" ht="15" x14ac:dyDescent="0.35">
      <c r="A176" s="1">
        <f t="shared" si="7"/>
        <v>175</v>
      </c>
      <c r="B176" s="1" t="s">
        <v>108</v>
      </c>
      <c r="C176" s="1" t="s">
        <v>109</v>
      </c>
      <c r="D176" s="1" t="s">
        <v>73</v>
      </c>
      <c r="E176" s="1" t="s">
        <v>78</v>
      </c>
      <c r="F176" s="1" t="s">
        <v>118</v>
      </c>
      <c r="G176" s="1" t="s">
        <v>71</v>
      </c>
      <c r="H176" s="1">
        <v>99</v>
      </c>
      <c r="I176" s="6" t="s">
        <v>22</v>
      </c>
      <c r="J176" s="1">
        <v>5</v>
      </c>
      <c r="K176" s="1">
        <v>82</v>
      </c>
      <c r="L176" s="1">
        <v>130</v>
      </c>
      <c r="M176" s="1">
        <v>130</v>
      </c>
      <c r="N176" s="1">
        <v>114</v>
      </c>
      <c r="O176" s="1">
        <v>123</v>
      </c>
      <c r="P176" s="1">
        <v>101</v>
      </c>
      <c r="Q176" s="1">
        <v>116</v>
      </c>
      <c r="R176" s="1">
        <v>116</v>
      </c>
      <c r="S176" s="1">
        <v>120</v>
      </c>
      <c r="T176" s="1">
        <v>120</v>
      </c>
      <c r="U176" s="1">
        <v>41</v>
      </c>
      <c r="V176" s="4">
        <f t="shared" si="4"/>
        <v>497</v>
      </c>
      <c r="W176" s="8">
        <f t="shared" si="5"/>
        <v>472</v>
      </c>
      <c r="X176" s="5" t="str">
        <f>Stat[[#This Row],[服装]]&amp;Stat[[#This Row],[名前]]&amp;Stat[[#This Row],[レアリティ]]</f>
        <v>ユニフォーム牛島若利ICONIC</v>
      </c>
      <c r="Y176" s="5" t="s">
        <v>361</v>
      </c>
    </row>
    <row r="177" spans="1:25" ht="15" x14ac:dyDescent="0.35">
      <c r="A177" s="1">
        <f t="shared" si="7"/>
        <v>176</v>
      </c>
      <c r="B177" s="1" t="s">
        <v>116</v>
      </c>
      <c r="C177" s="1" t="s">
        <v>109</v>
      </c>
      <c r="D177" s="1" t="s">
        <v>90</v>
      </c>
      <c r="E177" s="1" t="s">
        <v>78</v>
      </c>
      <c r="F177" s="1" t="s">
        <v>118</v>
      </c>
      <c r="G177" s="1" t="s">
        <v>71</v>
      </c>
      <c r="H177" s="1">
        <v>99</v>
      </c>
      <c r="I177" s="6" t="s">
        <v>22</v>
      </c>
      <c r="J177" s="1">
        <v>5</v>
      </c>
      <c r="K177" s="1">
        <v>83</v>
      </c>
      <c r="L177" s="1">
        <v>133</v>
      </c>
      <c r="M177" s="1">
        <v>133</v>
      </c>
      <c r="N177" s="1">
        <v>115</v>
      </c>
      <c r="O177" s="1">
        <v>124</v>
      </c>
      <c r="P177" s="1">
        <v>101</v>
      </c>
      <c r="Q177" s="1">
        <v>117</v>
      </c>
      <c r="R177" s="1">
        <v>117</v>
      </c>
      <c r="S177" s="1">
        <v>123</v>
      </c>
      <c r="T177" s="1">
        <v>121</v>
      </c>
      <c r="U177" s="1">
        <v>41</v>
      </c>
      <c r="V177" s="4">
        <f t="shared" si="4"/>
        <v>505</v>
      </c>
      <c r="W177" s="8">
        <f t="shared" si="5"/>
        <v>478</v>
      </c>
      <c r="X177" s="5" t="str">
        <f>Stat[[#This Row],[服装]]&amp;Stat[[#This Row],[名前]]&amp;Stat[[#This Row],[レアリティ]]</f>
        <v>水着牛島若利ICONIC</v>
      </c>
      <c r="Y177" s="5" t="s">
        <v>361</v>
      </c>
    </row>
    <row r="178" spans="1:25" ht="15" x14ac:dyDescent="0.35">
      <c r="A178" s="1">
        <f>ROW()-1</f>
        <v>177</v>
      </c>
      <c r="B178" s="1" t="s">
        <v>795</v>
      </c>
      <c r="C178" s="1" t="s">
        <v>109</v>
      </c>
      <c r="D178" s="1" t="s">
        <v>77</v>
      </c>
      <c r="E178" s="1" t="s">
        <v>78</v>
      </c>
      <c r="F178" s="1" t="s">
        <v>118</v>
      </c>
      <c r="G178" s="1" t="s">
        <v>71</v>
      </c>
      <c r="H178" s="1">
        <v>99</v>
      </c>
      <c r="I178" s="6" t="s">
        <v>22</v>
      </c>
      <c r="J178" s="1">
        <v>5</v>
      </c>
      <c r="K178" s="1">
        <v>83</v>
      </c>
      <c r="L178" s="1">
        <v>136</v>
      </c>
      <c r="M178" s="1">
        <v>135</v>
      </c>
      <c r="N178" s="1">
        <v>115</v>
      </c>
      <c r="O178" s="1">
        <v>125</v>
      </c>
      <c r="P178" s="1">
        <v>101</v>
      </c>
      <c r="Q178" s="1">
        <v>115</v>
      </c>
      <c r="R178" s="1">
        <v>115</v>
      </c>
      <c r="S178" s="1">
        <v>122</v>
      </c>
      <c r="T178" s="1">
        <v>120</v>
      </c>
      <c r="U178" s="1">
        <v>41</v>
      </c>
      <c r="V178" s="4">
        <f t="shared" si="4"/>
        <v>511</v>
      </c>
      <c r="W178" s="8">
        <f t="shared" si="5"/>
        <v>472</v>
      </c>
      <c r="X178" s="5" t="str">
        <f>Stat[[#This Row],[服装]]&amp;Stat[[#This Row],[名前]]&amp;Stat[[#This Row],[レアリティ]]</f>
        <v>新年牛島若利ICONIC</v>
      </c>
      <c r="Y178" s="5" t="s">
        <v>361</v>
      </c>
    </row>
    <row r="179" spans="1:25" ht="15" x14ac:dyDescent="0.35">
      <c r="A179" s="1">
        <f>ROW()-1</f>
        <v>178</v>
      </c>
      <c r="B179" s="1" t="s">
        <v>149</v>
      </c>
      <c r="C179" s="1" t="s">
        <v>109</v>
      </c>
      <c r="D179" s="1" t="s">
        <v>73</v>
      </c>
      <c r="E179" s="1" t="s">
        <v>78</v>
      </c>
      <c r="F179" s="1" t="s">
        <v>118</v>
      </c>
      <c r="G179" s="1" t="s">
        <v>71</v>
      </c>
      <c r="H179" s="1">
        <v>99</v>
      </c>
      <c r="I179" s="6" t="s">
        <v>22</v>
      </c>
      <c r="J179" s="1">
        <v>5</v>
      </c>
      <c r="K179" s="1">
        <v>84</v>
      </c>
      <c r="L179" s="1">
        <v>135</v>
      </c>
      <c r="M179" s="1">
        <v>136</v>
      </c>
      <c r="N179" s="1">
        <v>115</v>
      </c>
      <c r="O179" s="1">
        <v>126</v>
      </c>
      <c r="P179" s="1">
        <v>101</v>
      </c>
      <c r="Q179" s="1">
        <v>117</v>
      </c>
      <c r="R179" s="1">
        <v>118</v>
      </c>
      <c r="S179" s="1">
        <v>124</v>
      </c>
      <c r="T179" s="1">
        <v>122</v>
      </c>
      <c r="U179" s="1">
        <v>41</v>
      </c>
      <c r="V179" s="4">
        <f>SUM(L179:O179)</f>
        <v>512</v>
      </c>
      <c r="W179" s="8">
        <f>SUM(Q179:T179)</f>
        <v>481</v>
      </c>
      <c r="X179" s="5" t="str">
        <f>Stat[[#This Row],[服装]]&amp;Stat[[#This Row],[名前]]&amp;Stat[[#This Row],[レアリティ]]</f>
        <v>制服牛島若利ICONIC</v>
      </c>
      <c r="Y179" s="5" t="s">
        <v>361</v>
      </c>
    </row>
    <row r="180" spans="1:25" ht="15" x14ac:dyDescent="0.35">
      <c r="A180" s="1">
        <f>ROW()-1</f>
        <v>179</v>
      </c>
      <c r="B180" s="1" t="s">
        <v>1165</v>
      </c>
      <c r="C180" s="1" t="s">
        <v>109</v>
      </c>
      <c r="D180" s="1" t="s">
        <v>90</v>
      </c>
      <c r="E180" s="1" t="s">
        <v>78</v>
      </c>
      <c r="F180" s="1" t="s">
        <v>118</v>
      </c>
      <c r="G180" s="1" t="s">
        <v>71</v>
      </c>
      <c r="H180" s="1">
        <v>99</v>
      </c>
      <c r="I180" s="6" t="s">
        <v>22</v>
      </c>
      <c r="J180" s="1">
        <v>5</v>
      </c>
      <c r="K180" s="1">
        <v>84</v>
      </c>
      <c r="L180" s="1">
        <v>136</v>
      </c>
      <c r="M180" s="1">
        <v>134</v>
      </c>
      <c r="N180" s="1">
        <v>116</v>
      </c>
      <c r="O180" s="1">
        <v>125</v>
      </c>
      <c r="P180" s="1">
        <v>101</v>
      </c>
      <c r="Q180" s="1">
        <v>119</v>
      </c>
      <c r="R180" s="1">
        <v>117</v>
      </c>
      <c r="S180" s="1">
        <v>125</v>
      </c>
      <c r="T180" s="1">
        <v>121</v>
      </c>
      <c r="U180" s="1">
        <v>41</v>
      </c>
      <c r="V180" s="4">
        <f>SUM(L180:O180)</f>
        <v>511</v>
      </c>
      <c r="W180" s="8">
        <f>SUM(Q180:T180)</f>
        <v>482</v>
      </c>
      <c r="X180" s="5" t="str">
        <f>Stat[[#This Row],[服装]]&amp;Stat[[#This Row],[名前]]&amp;Stat[[#This Row],[レアリティ]]</f>
        <v>文化祭2牛島若利ICONIC</v>
      </c>
      <c r="Y180" s="5" t="s">
        <v>361</v>
      </c>
    </row>
    <row r="181" spans="1:25" ht="15" x14ac:dyDescent="0.35">
      <c r="A181" s="1">
        <f t="shared" si="7"/>
        <v>180</v>
      </c>
      <c r="B181" s="1" t="s">
        <v>108</v>
      </c>
      <c r="C181" s="1" t="s">
        <v>110</v>
      </c>
      <c r="D181" s="1" t="s">
        <v>73</v>
      </c>
      <c r="E181" s="1" t="s">
        <v>82</v>
      </c>
      <c r="F181" s="1" t="s">
        <v>118</v>
      </c>
      <c r="G181" s="1" t="s">
        <v>71</v>
      </c>
      <c r="H181" s="1">
        <v>99</v>
      </c>
      <c r="I181" s="6" t="s">
        <v>22</v>
      </c>
      <c r="J181" s="1">
        <v>5</v>
      </c>
      <c r="K181" s="1">
        <v>81</v>
      </c>
      <c r="L181" s="1">
        <v>123</v>
      </c>
      <c r="M181" s="1">
        <v>120</v>
      </c>
      <c r="N181" s="1">
        <v>113</v>
      </c>
      <c r="O181" s="1">
        <v>121</v>
      </c>
      <c r="P181" s="1">
        <v>97</v>
      </c>
      <c r="Q181" s="1">
        <v>125</v>
      </c>
      <c r="R181" s="1">
        <v>115</v>
      </c>
      <c r="S181" s="1">
        <v>117</v>
      </c>
      <c r="T181" s="1">
        <v>117</v>
      </c>
      <c r="U181" s="1">
        <v>28</v>
      </c>
      <c r="V181" s="4">
        <f t="shared" si="4"/>
        <v>477</v>
      </c>
      <c r="W181" s="8">
        <f t="shared" si="5"/>
        <v>474</v>
      </c>
      <c r="X181" s="5" t="str">
        <f>Stat[[#This Row],[服装]]&amp;Stat[[#This Row],[名前]]&amp;Stat[[#This Row],[レアリティ]]</f>
        <v>ユニフォーム天童覚ICONIC</v>
      </c>
      <c r="Y181" s="5" t="s">
        <v>362</v>
      </c>
    </row>
    <row r="182" spans="1:25" ht="15" x14ac:dyDescent="0.35">
      <c r="A182" s="1">
        <f t="shared" si="7"/>
        <v>181</v>
      </c>
      <c r="B182" s="1" t="s">
        <v>116</v>
      </c>
      <c r="C182" s="1" t="s">
        <v>110</v>
      </c>
      <c r="D182" s="1" t="s">
        <v>90</v>
      </c>
      <c r="E182" s="1" t="s">
        <v>82</v>
      </c>
      <c r="F182" s="1" t="s">
        <v>118</v>
      </c>
      <c r="G182" s="1" t="s">
        <v>71</v>
      </c>
      <c r="H182" s="1">
        <v>99</v>
      </c>
      <c r="I182" s="6" t="s">
        <v>22</v>
      </c>
      <c r="J182" s="1">
        <v>5</v>
      </c>
      <c r="K182" s="1">
        <v>82</v>
      </c>
      <c r="L182" s="1">
        <v>126</v>
      </c>
      <c r="M182" s="1">
        <v>121</v>
      </c>
      <c r="N182" s="1">
        <v>114</v>
      </c>
      <c r="O182" s="1">
        <v>122</v>
      </c>
      <c r="P182" s="1">
        <v>97</v>
      </c>
      <c r="Q182" s="1">
        <v>128</v>
      </c>
      <c r="R182" s="1">
        <v>116</v>
      </c>
      <c r="S182" s="1">
        <v>120</v>
      </c>
      <c r="T182" s="1">
        <v>118</v>
      </c>
      <c r="U182" s="1">
        <v>28</v>
      </c>
      <c r="V182" s="4">
        <f t="shared" si="4"/>
        <v>483</v>
      </c>
      <c r="W182" s="8">
        <f t="shared" si="5"/>
        <v>482</v>
      </c>
      <c r="X182" s="5" t="str">
        <f>Stat[[#This Row],[服装]]&amp;Stat[[#This Row],[名前]]&amp;Stat[[#This Row],[レアリティ]]</f>
        <v>水着天童覚ICONIC</v>
      </c>
      <c r="Y182" s="5" t="s">
        <v>362</v>
      </c>
    </row>
    <row r="183" spans="1:25" ht="15" x14ac:dyDescent="0.35">
      <c r="A183" s="1">
        <f t="shared" si="7"/>
        <v>182</v>
      </c>
      <c r="B183" s="1" t="s">
        <v>769</v>
      </c>
      <c r="C183" s="1" t="s">
        <v>110</v>
      </c>
      <c r="D183" s="1" t="s">
        <v>77</v>
      </c>
      <c r="E183" s="1" t="s">
        <v>82</v>
      </c>
      <c r="F183" s="1" t="s">
        <v>118</v>
      </c>
      <c r="G183" s="1" t="s">
        <v>71</v>
      </c>
      <c r="H183" s="1">
        <v>99</v>
      </c>
      <c r="I183" s="6" t="s">
        <v>22</v>
      </c>
      <c r="J183" s="1">
        <v>5</v>
      </c>
      <c r="K183" s="1">
        <v>82</v>
      </c>
      <c r="L183" s="1">
        <v>127</v>
      </c>
      <c r="M183" s="1">
        <v>119</v>
      </c>
      <c r="N183" s="1">
        <v>114</v>
      </c>
      <c r="O183" s="1">
        <v>120</v>
      </c>
      <c r="P183" s="1">
        <v>97</v>
      </c>
      <c r="Q183" s="1">
        <v>130</v>
      </c>
      <c r="R183" s="1">
        <v>115</v>
      </c>
      <c r="S183" s="1">
        <v>122</v>
      </c>
      <c r="T183" s="1">
        <v>118</v>
      </c>
      <c r="U183" s="1">
        <v>28</v>
      </c>
      <c r="V183" s="4">
        <f t="shared" si="4"/>
        <v>480</v>
      </c>
      <c r="W183" s="8">
        <f t="shared" si="5"/>
        <v>485</v>
      </c>
      <c r="X183" s="5" t="str">
        <f>Stat[[#This Row],[服装]]&amp;Stat[[#This Row],[名前]]&amp;Stat[[#This Row],[レアリティ]]</f>
        <v>文化祭天童覚ICONIC</v>
      </c>
      <c r="Y183" s="5" t="s">
        <v>362</v>
      </c>
    </row>
    <row r="184" spans="1:25" ht="15" x14ac:dyDescent="0.35">
      <c r="A184" s="1">
        <f>ROW()-1</f>
        <v>183</v>
      </c>
      <c r="B184" s="1" t="s">
        <v>149</v>
      </c>
      <c r="C184" s="1" t="s">
        <v>110</v>
      </c>
      <c r="D184" s="1" t="s">
        <v>73</v>
      </c>
      <c r="E184" s="1" t="s">
        <v>82</v>
      </c>
      <c r="F184" s="1" t="s">
        <v>118</v>
      </c>
      <c r="G184" s="1" t="s">
        <v>71</v>
      </c>
      <c r="H184" s="1">
        <v>99</v>
      </c>
      <c r="I184" s="6" t="s">
        <v>22</v>
      </c>
      <c r="J184" s="1">
        <v>5</v>
      </c>
      <c r="K184" s="1">
        <v>82</v>
      </c>
      <c r="L184" s="1">
        <v>129</v>
      </c>
      <c r="M184" s="1">
        <v>119</v>
      </c>
      <c r="N184" s="1">
        <v>116</v>
      </c>
      <c r="O184" s="1">
        <v>122</v>
      </c>
      <c r="P184" s="1">
        <v>97</v>
      </c>
      <c r="Q184" s="1">
        <v>128</v>
      </c>
      <c r="R184" s="1">
        <v>114</v>
      </c>
      <c r="S184" s="1">
        <v>122</v>
      </c>
      <c r="T184" s="1">
        <v>116</v>
      </c>
      <c r="U184" s="1">
        <v>28</v>
      </c>
      <c r="V184" s="4">
        <f>SUM(L184:O184)</f>
        <v>486</v>
      </c>
      <c r="W184" s="8">
        <f>SUM(Q184:T184)</f>
        <v>480</v>
      </c>
      <c r="X184" s="5" t="str">
        <f>Stat[[#This Row],[服装]]&amp;Stat[[#This Row],[名前]]&amp;Stat[[#This Row],[レアリティ]]</f>
        <v>制服天童覚ICONIC</v>
      </c>
      <c r="Y184" s="5" t="s">
        <v>362</v>
      </c>
    </row>
    <row r="185" spans="1:25" ht="15" x14ac:dyDescent="0.35">
      <c r="A185" s="1">
        <f>ROW()-1</f>
        <v>184</v>
      </c>
      <c r="B185" s="1" t="s">
        <v>1096</v>
      </c>
      <c r="C185" s="1" t="s">
        <v>110</v>
      </c>
      <c r="D185" s="1" t="s">
        <v>90</v>
      </c>
      <c r="E185" s="1" t="s">
        <v>82</v>
      </c>
      <c r="F185" s="1" t="s">
        <v>118</v>
      </c>
      <c r="G185" s="1" t="s">
        <v>71</v>
      </c>
      <c r="H185" s="1">
        <v>99</v>
      </c>
      <c r="I185" s="6" t="s">
        <v>22</v>
      </c>
      <c r="J185" s="1">
        <v>5</v>
      </c>
      <c r="K185" s="1">
        <v>83</v>
      </c>
      <c r="L185" s="1">
        <v>128</v>
      </c>
      <c r="M185" s="1">
        <v>121</v>
      </c>
      <c r="N185" s="1">
        <v>115</v>
      </c>
      <c r="O185" s="1">
        <v>122</v>
      </c>
      <c r="P185" s="1">
        <v>97</v>
      </c>
      <c r="Q185" s="1">
        <v>131</v>
      </c>
      <c r="R185" s="1">
        <v>117</v>
      </c>
      <c r="S185" s="1">
        <v>122</v>
      </c>
      <c r="T185" s="1">
        <v>119</v>
      </c>
      <c r="U185" s="1">
        <v>28</v>
      </c>
      <c r="V185" s="4">
        <f>SUM(L185:O185)</f>
        <v>486</v>
      </c>
      <c r="W185" s="8">
        <f>SUM(Q185:T185)</f>
        <v>489</v>
      </c>
      <c r="X185" s="5" t="str">
        <f>Stat[[#This Row],[服装]]&amp;Stat[[#This Row],[名前]]&amp;Stat[[#This Row],[レアリティ]]</f>
        <v>仮装天童覚ICONIC</v>
      </c>
      <c r="Y185" s="5" t="s">
        <v>362</v>
      </c>
    </row>
    <row r="186" spans="1:25" ht="15" x14ac:dyDescent="0.35">
      <c r="A186" s="1">
        <f t="shared" si="7"/>
        <v>185</v>
      </c>
      <c r="B186" s="1" t="s">
        <v>108</v>
      </c>
      <c r="C186" s="1" t="s">
        <v>111</v>
      </c>
      <c r="D186" s="1" t="s">
        <v>77</v>
      </c>
      <c r="E186" s="1" t="s">
        <v>78</v>
      </c>
      <c r="F186" s="1" t="s">
        <v>118</v>
      </c>
      <c r="G186" s="1" t="s">
        <v>71</v>
      </c>
      <c r="H186" s="1">
        <v>99</v>
      </c>
      <c r="I186" s="6" t="s">
        <v>22</v>
      </c>
      <c r="J186" s="1">
        <v>5</v>
      </c>
      <c r="K186" s="1">
        <v>76</v>
      </c>
      <c r="L186" s="1">
        <v>123</v>
      </c>
      <c r="M186" s="1">
        <v>120</v>
      </c>
      <c r="N186" s="1">
        <v>118</v>
      </c>
      <c r="O186" s="1">
        <v>123</v>
      </c>
      <c r="P186" s="1">
        <v>101</v>
      </c>
      <c r="Q186" s="1">
        <v>118</v>
      </c>
      <c r="R186" s="1">
        <v>118</v>
      </c>
      <c r="S186" s="1">
        <v>121</v>
      </c>
      <c r="T186" s="1">
        <v>121</v>
      </c>
      <c r="U186" s="1">
        <v>36</v>
      </c>
      <c r="V186" s="4">
        <f t="shared" si="4"/>
        <v>484</v>
      </c>
      <c r="W186" s="8">
        <f t="shared" si="5"/>
        <v>478</v>
      </c>
      <c r="X186" s="5" t="str">
        <f>Stat[[#This Row],[服装]]&amp;Stat[[#This Row],[名前]]&amp;Stat[[#This Row],[レアリティ]]</f>
        <v>ユニフォーム五色工ICONIC</v>
      </c>
      <c r="Y186" s="5" t="s">
        <v>363</v>
      </c>
    </row>
    <row r="187" spans="1:25" ht="15" x14ac:dyDescent="0.35">
      <c r="A187" s="1">
        <f t="shared" si="7"/>
        <v>186</v>
      </c>
      <c r="B187" s="1" t="s">
        <v>700</v>
      </c>
      <c r="C187" s="1" t="s">
        <v>111</v>
      </c>
      <c r="D187" s="1" t="s">
        <v>73</v>
      </c>
      <c r="E187" s="1" t="s">
        <v>78</v>
      </c>
      <c r="F187" s="1" t="s">
        <v>118</v>
      </c>
      <c r="G187" s="1" t="s">
        <v>71</v>
      </c>
      <c r="H187" s="1">
        <v>99</v>
      </c>
      <c r="I187" s="6" t="s">
        <v>22</v>
      </c>
      <c r="J187" s="1">
        <v>5</v>
      </c>
      <c r="K187" s="1">
        <v>77</v>
      </c>
      <c r="L187" s="1">
        <v>126</v>
      </c>
      <c r="M187" s="1">
        <v>123</v>
      </c>
      <c r="N187" s="1">
        <v>119</v>
      </c>
      <c r="O187" s="1">
        <v>124</v>
      </c>
      <c r="P187" s="1">
        <v>101</v>
      </c>
      <c r="Q187" s="1">
        <v>119</v>
      </c>
      <c r="R187" s="1">
        <v>119</v>
      </c>
      <c r="S187" s="1">
        <v>124</v>
      </c>
      <c r="T187" s="1">
        <v>122</v>
      </c>
      <c r="U187" s="1">
        <v>41</v>
      </c>
      <c r="V187" s="4">
        <f t="shared" si="4"/>
        <v>492</v>
      </c>
      <c r="W187" s="8">
        <f t="shared" si="5"/>
        <v>484</v>
      </c>
      <c r="X187" s="5" t="str">
        <f>Stat[[#This Row],[服装]]&amp;Stat[[#This Row],[名前]]&amp;Stat[[#This Row],[レアリティ]]</f>
        <v>職業体験五色工ICONIC</v>
      </c>
      <c r="Y187" s="5" t="s">
        <v>363</v>
      </c>
    </row>
    <row r="188" spans="1:25" ht="15" x14ac:dyDescent="0.35">
      <c r="A188" s="1">
        <f>ROW()-1</f>
        <v>187</v>
      </c>
      <c r="B188" s="1" t="s">
        <v>149</v>
      </c>
      <c r="C188" s="1" t="s">
        <v>111</v>
      </c>
      <c r="D188" s="1" t="s">
        <v>90</v>
      </c>
      <c r="E188" s="1" t="s">
        <v>78</v>
      </c>
      <c r="F188" s="1" t="s">
        <v>118</v>
      </c>
      <c r="G188" s="1" t="s">
        <v>71</v>
      </c>
      <c r="H188" s="1">
        <v>99</v>
      </c>
      <c r="I188" s="6" t="s">
        <v>22</v>
      </c>
      <c r="J188" s="1">
        <v>5</v>
      </c>
      <c r="K188" s="1">
        <v>77</v>
      </c>
      <c r="L188" s="1">
        <v>128</v>
      </c>
      <c r="M188" s="1">
        <v>126</v>
      </c>
      <c r="N188" s="1">
        <v>117</v>
      </c>
      <c r="O188" s="1">
        <v>126</v>
      </c>
      <c r="P188" s="1">
        <v>101</v>
      </c>
      <c r="Q188" s="1">
        <v>117</v>
      </c>
      <c r="R188" s="1">
        <v>119</v>
      </c>
      <c r="S188" s="1">
        <v>122</v>
      </c>
      <c r="T188" s="1">
        <v>122</v>
      </c>
      <c r="U188" s="1">
        <v>41</v>
      </c>
      <c r="V188" s="4">
        <f>SUM(L188:O188)</f>
        <v>497</v>
      </c>
      <c r="W188" s="8">
        <f>SUM(Q188:T188)</f>
        <v>480</v>
      </c>
      <c r="X188" s="5" t="str">
        <f>Stat[[#This Row],[服装]]&amp;Stat[[#This Row],[名前]]&amp;Stat[[#This Row],[レアリティ]]</f>
        <v>制服五色工ICONIC</v>
      </c>
      <c r="Y188" s="5" t="s">
        <v>363</v>
      </c>
    </row>
    <row r="189" spans="1:25" ht="15" x14ac:dyDescent="0.35">
      <c r="A189" s="1">
        <f>ROW()-1</f>
        <v>188</v>
      </c>
      <c r="B189" s="1" t="s">
        <v>1019</v>
      </c>
      <c r="C189" s="1" t="s">
        <v>111</v>
      </c>
      <c r="D189" s="11" t="s">
        <v>77</v>
      </c>
      <c r="E189" s="1" t="s">
        <v>78</v>
      </c>
      <c r="F189" s="1" t="s">
        <v>118</v>
      </c>
      <c r="G189" s="1" t="s">
        <v>71</v>
      </c>
      <c r="H189" s="1">
        <v>99</v>
      </c>
      <c r="I189" s="6" t="s">
        <v>22</v>
      </c>
      <c r="J189" s="1">
        <v>5</v>
      </c>
      <c r="K189" s="1">
        <v>77</v>
      </c>
      <c r="L189" s="1">
        <v>129</v>
      </c>
      <c r="M189" s="1">
        <v>121</v>
      </c>
      <c r="N189" s="1">
        <v>117</v>
      </c>
      <c r="O189" s="1">
        <v>122</v>
      </c>
      <c r="P189" s="1">
        <v>101</v>
      </c>
      <c r="Q189" s="1">
        <v>121</v>
      </c>
      <c r="R189" s="1">
        <v>120</v>
      </c>
      <c r="S189" s="1">
        <v>126</v>
      </c>
      <c r="T189" s="1">
        <v>122</v>
      </c>
      <c r="U189" s="1">
        <v>41</v>
      </c>
      <c r="V189" s="4">
        <f>SUM(L189:O189)</f>
        <v>489</v>
      </c>
      <c r="W189" s="8">
        <f>SUM(Q189:T189)</f>
        <v>489</v>
      </c>
      <c r="X189" s="5" t="str">
        <f>Stat[[#This Row],[服装]]&amp;Stat[[#This Row],[名前]]&amp;Stat[[#This Row],[レアリティ]]</f>
        <v>バカンス五色工ICONIC</v>
      </c>
      <c r="Y189" s="5" t="s">
        <v>363</v>
      </c>
    </row>
    <row r="190" spans="1:25" ht="15" x14ac:dyDescent="0.35">
      <c r="A190" s="1">
        <f>ROW()-1</f>
        <v>189</v>
      </c>
      <c r="B190" s="1" t="s">
        <v>1195</v>
      </c>
      <c r="C190" s="1" t="s">
        <v>111</v>
      </c>
      <c r="D190" s="11" t="s">
        <v>73</v>
      </c>
      <c r="E190" s="1" t="s">
        <v>78</v>
      </c>
      <c r="F190" s="1" t="s">
        <v>118</v>
      </c>
      <c r="G190" s="1" t="s">
        <v>71</v>
      </c>
      <c r="H190" s="1">
        <v>99</v>
      </c>
      <c r="I190" s="6" t="s">
        <v>22</v>
      </c>
      <c r="J190" s="1">
        <v>5</v>
      </c>
      <c r="K190" s="1">
        <v>78</v>
      </c>
      <c r="L190" s="1">
        <v>128</v>
      </c>
      <c r="M190" s="1">
        <v>123</v>
      </c>
      <c r="N190" s="1">
        <v>120</v>
      </c>
      <c r="O190" s="1">
        <v>124</v>
      </c>
      <c r="P190" s="1">
        <v>101</v>
      </c>
      <c r="Q190" s="1">
        <v>122</v>
      </c>
      <c r="R190" s="1">
        <v>120</v>
      </c>
      <c r="S190" s="1">
        <v>126</v>
      </c>
      <c r="T190" s="1">
        <v>123</v>
      </c>
      <c r="U190" s="1">
        <v>41</v>
      </c>
      <c r="V190" s="4">
        <f>SUM(L190:O190)</f>
        <v>495</v>
      </c>
      <c r="W190" s="8">
        <f>SUM(Q190:T190)</f>
        <v>491</v>
      </c>
      <c r="X190" s="5" t="str">
        <f>Stat[[#This Row],[服装]]&amp;Stat[[#This Row],[名前]]&amp;Stat[[#This Row],[レアリティ]]</f>
        <v>Xmas2五色工ICONIC</v>
      </c>
      <c r="Y190" s="5" t="s">
        <v>363</v>
      </c>
    </row>
    <row r="191" spans="1:25" ht="15" x14ac:dyDescent="0.35">
      <c r="A191" s="1">
        <f t="shared" si="7"/>
        <v>190</v>
      </c>
      <c r="B191" s="1" t="s">
        <v>108</v>
      </c>
      <c r="C191" s="1" t="s">
        <v>112</v>
      </c>
      <c r="D191" s="1" t="s">
        <v>73</v>
      </c>
      <c r="E191" s="1" t="s">
        <v>74</v>
      </c>
      <c r="F191" s="1" t="s">
        <v>118</v>
      </c>
      <c r="G191" s="1" t="s">
        <v>71</v>
      </c>
      <c r="H191" s="1">
        <v>99</v>
      </c>
      <c r="I191" s="6" t="s">
        <v>22</v>
      </c>
      <c r="J191" s="1">
        <v>5</v>
      </c>
      <c r="K191" s="1">
        <v>75</v>
      </c>
      <c r="L191" s="1">
        <v>119</v>
      </c>
      <c r="M191" s="1">
        <v>120</v>
      </c>
      <c r="N191" s="1">
        <v>127</v>
      </c>
      <c r="O191" s="1">
        <v>123</v>
      </c>
      <c r="P191" s="1">
        <v>101</v>
      </c>
      <c r="Q191" s="1">
        <v>117</v>
      </c>
      <c r="R191" s="1">
        <v>117</v>
      </c>
      <c r="S191" s="1">
        <v>116</v>
      </c>
      <c r="T191" s="1">
        <v>118</v>
      </c>
      <c r="U191" s="1">
        <v>36</v>
      </c>
      <c r="V191" s="4">
        <f t="shared" si="4"/>
        <v>489</v>
      </c>
      <c r="W191" s="8">
        <f t="shared" si="5"/>
        <v>468</v>
      </c>
      <c r="X191" s="5" t="str">
        <f>Stat[[#This Row],[服装]]&amp;Stat[[#This Row],[名前]]&amp;Stat[[#This Row],[レアリティ]]</f>
        <v>ユニフォーム白布賢二郎ICONIC</v>
      </c>
      <c r="Y191" s="5" t="s">
        <v>364</v>
      </c>
    </row>
    <row r="192" spans="1:25" ht="15" x14ac:dyDescent="0.35">
      <c r="A192" s="1">
        <f t="shared" si="7"/>
        <v>191</v>
      </c>
      <c r="B192" s="1" t="s">
        <v>389</v>
      </c>
      <c r="C192" s="1" t="s">
        <v>390</v>
      </c>
      <c r="D192" s="1" t="s">
        <v>24</v>
      </c>
      <c r="E192" s="1" t="s">
        <v>31</v>
      </c>
      <c r="F192" s="1" t="s">
        <v>157</v>
      </c>
      <c r="G192" s="1" t="s">
        <v>71</v>
      </c>
      <c r="H192" s="1">
        <v>99</v>
      </c>
      <c r="I192" s="6" t="s">
        <v>22</v>
      </c>
      <c r="J192" s="1">
        <v>5</v>
      </c>
      <c r="K192" s="1">
        <v>76</v>
      </c>
      <c r="L192" s="1">
        <v>120</v>
      </c>
      <c r="M192" s="1">
        <v>123</v>
      </c>
      <c r="N192" s="1">
        <v>130</v>
      </c>
      <c r="O192" s="1">
        <v>126</v>
      </c>
      <c r="P192" s="1">
        <v>101</v>
      </c>
      <c r="Q192" s="1">
        <v>118</v>
      </c>
      <c r="R192" s="1">
        <v>118</v>
      </c>
      <c r="S192" s="1">
        <v>117</v>
      </c>
      <c r="T192" s="1">
        <v>119</v>
      </c>
      <c r="U192" s="1">
        <v>36</v>
      </c>
      <c r="V192" s="4">
        <f t="shared" si="4"/>
        <v>499</v>
      </c>
      <c r="W192" s="8">
        <f t="shared" si="5"/>
        <v>472</v>
      </c>
      <c r="X192" s="5" t="str">
        <f>Stat[[#This Row],[服装]]&amp;Stat[[#This Row],[名前]]&amp;Stat[[#This Row],[レアリティ]]</f>
        <v>探偵白布賢二郎ICONIC</v>
      </c>
      <c r="Y192" s="5" t="s">
        <v>364</v>
      </c>
    </row>
    <row r="193" spans="1:25" ht="15" x14ac:dyDescent="0.35">
      <c r="A193" s="1">
        <f>ROW()-1</f>
        <v>192</v>
      </c>
      <c r="B193" s="1" t="s">
        <v>149</v>
      </c>
      <c r="C193" s="1" t="s">
        <v>390</v>
      </c>
      <c r="D193" s="1" t="s">
        <v>77</v>
      </c>
      <c r="E193" s="1" t="s">
        <v>31</v>
      </c>
      <c r="F193" s="1" t="s">
        <v>157</v>
      </c>
      <c r="G193" s="1" t="s">
        <v>71</v>
      </c>
      <c r="H193" s="1">
        <v>99</v>
      </c>
      <c r="I193" s="6" t="s">
        <v>22</v>
      </c>
      <c r="J193" s="1">
        <v>5</v>
      </c>
      <c r="K193" s="1">
        <v>76</v>
      </c>
      <c r="L193" s="1">
        <v>118</v>
      </c>
      <c r="M193" s="1">
        <v>126</v>
      </c>
      <c r="N193" s="1">
        <v>132</v>
      </c>
      <c r="O193" s="1">
        <v>128</v>
      </c>
      <c r="P193" s="1">
        <v>101</v>
      </c>
      <c r="Q193" s="1">
        <v>116</v>
      </c>
      <c r="R193" s="1">
        <v>118</v>
      </c>
      <c r="S193" s="1">
        <v>115</v>
      </c>
      <c r="T193" s="1">
        <v>119</v>
      </c>
      <c r="U193" s="1">
        <v>36</v>
      </c>
      <c r="V193" s="4">
        <f>SUM(L193:O193)</f>
        <v>504</v>
      </c>
      <c r="W193" s="8">
        <f>SUM(Q193:T193)</f>
        <v>468</v>
      </c>
      <c r="X193" s="5" t="str">
        <f>Stat[[#This Row],[服装]]&amp;Stat[[#This Row],[名前]]&amp;Stat[[#This Row],[レアリティ]]</f>
        <v>制服白布賢二郎ICONIC</v>
      </c>
      <c r="Y193" s="5" t="s">
        <v>364</v>
      </c>
    </row>
    <row r="194" spans="1:25" ht="15" x14ac:dyDescent="0.35">
      <c r="A194" s="1">
        <f>ROW()-1</f>
        <v>193</v>
      </c>
      <c r="B194" s="1" t="s">
        <v>1019</v>
      </c>
      <c r="C194" s="1" t="s">
        <v>390</v>
      </c>
      <c r="D194" s="1" t="s">
        <v>73</v>
      </c>
      <c r="E194" s="1" t="s">
        <v>31</v>
      </c>
      <c r="F194" s="1" t="s">
        <v>157</v>
      </c>
      <c r="G194" s="1" t="s">
        <v>71</v>
      </c>
      <c r="H194" s="1">
        <v>99</v>
      </c>
      <c r="I194" s="6" t="s">
        <v>22</v>
      </c>
      <c r="J194" s="1">
        <v>5</v>
      </c>
      <c r="K194" s="1">
        <v>76</v>
      </c>
      <c r="L194" s="1">
        <v>116</v>
      </c>
      <c r="M194" s="1">
        <v>121</v>
      </c>
      <c r="N194" s="1">
        <v>133</v>
      </c>
      <c r="O194" s="1">
        <v>124</v>
      </c>
      <c r="P194" s="1">
        <v>101</v>
      </c>
      <c r="Q194" s="1">
        <v>120</v>
      </c>
      <c r="R194" s="1">
        <v>120</v>
      </c>
      <c r="S194" s="1">
        <v>117</v>
      </c>
      <c r="T194" s="1">
        <v>120</v>
      </c>
      <c r="U194" s="1">
        <v>36</v>
      </c>
      <c r="V194" s="4">
        <f>SUM(L194:O194)</f>
        <v>494</v>
      </c>
      <c r="W194" s="8">
        <f>SUM(Q194:T194)</f>
        <v>477</v>
      </c>
      <c r="X194" s="5" t="str">
        <f>Stat[[#This Row],[服装]]&amp;Stat[[#This Row],[名前]]&amp;Stat[[#This Row],[レアリティ]]</f>
        <v>バカンス白布賢二郎ICONIC</v>
      </c>
      <c r="Y194" s="5" t="s">
        <v>364</v>
      </c>
    </row>
    <row r="195" spans="1:25" ht="15" x14ac:dyDescent="0.35">
      <c r="A195" s="1">
        <f t="shared" si="7"/>
        <v>194</v>
      </c>
      <c r="B195" s="1" t="s">
        <v>108</v>
      </c>
      <c r="C195" s="1" t="s">
        <v>113</v>
      </c>
      <c r="D195" s="1" t="s">
        <v>73</v>
      </c>
      <c r="E195" s="1" t="s">
        <v>78</v>
      </c>
      <c r="F195" s="1" t="s">
        <v>118</v>
      </c>
      <c r="G195" s="1" t="s">
        <v>71</v>
      </c>
      <c r="H195" s="1">
        <v>99</v>
      </c>
      <c r="I195" s="6" t="s">
        <v>22</v>
      </c>
      <c r="J195" s="1">
        <v>5</v>
      </c>
      <c r="K195" s="1">
        <v>75</v>
      </c>
      <c r="L195" s="1">
        <v>123</v>
      </c>
      <c r="M195" s="1">
        <v>120</v>
      </c>
      <c r="N195" s="1">
        <v>118</v>
      </c>
      <c r="O195" s="1">
        <v>123</v>
      </c>
      <c r="P195" s="1">
        <v>97</v>
      </c>
      <c r="Q195" s="1">
        <v>118</v>
      </c>
      <c r="R195" s="1">
        <v>118</v>
      </c>
      <c r="S195" s="1">
        <v>121</v>
      </c>
      <c r="T195" s="1">
        <v>121</v>
      </c>
      <c r="U195" s="1">
        <v>31</v>
      </c>
      <c r="V195" s="4">
        <f t="shared" si="4"/>
        <v>484</v>
      </c>
      <c r="W195" s="8">
        <f t="shared" si="5"/>
        <v>478</v>
      </c>
      <c r="X195" s="5" t="str">
        <f>Stat[[#This Row],[服装]]&amp;Stat[[#This Row],[名前]]&amp;Stat[[#This Row],[レアリティ]]</f>
        <v>ユニフォーム大平獅音ICONIC</v>
      </c>
      <c r="Y195" s="5" t="s">
        <v>365</v>
      </c>
    </row>
    <row r="196" spans="1:25" ht="15" x14ac:dyDescent="0.35">
      <c r="A196" s="1">
        <f t="shared" si="7"/>
        <v>195</v>
      </c>
      <c r="B196" s="1" t="s">
        <v>108</v>
      </c>
      <c r="C196" s="1" t="s">
        <v>114</v>
      </c>
      <c r="D196" s="1" t="s">
        <v>73</v>
      </c>
      <c r="E196" s="1" t="s">
        <v>82</v>
      </c>
      <c r="F196" s="1" t="s">
        <v>118</v>
      </c>
      <c r="G196" s="1" t="s">
        <v>71</v>
      </c>
      <c r="H196" s="1">
        <v>99</v>
      </c>
      <c r="I196" s="6" t="s">
        <v>22</v>
      </c>
      <c r="J196" s="1">
        <v>5</v>
      </c>
      <c r="K196" s="1">
        <v>75</v>
      </c>
      <c r="L196" s="1">
        <v>123</v>
      </c>
      <c r="M196" s="1">
        <v>120</v>
      </c>
      <c r="N196" s="1">
        <v>113</v>
      </c>
      <c r="O196" s="1">
        <v>121</v>
      </c>
      <c r="P196" s="1">
        <v>101</v>
      </c>
      <c r="Q196" s="1">
        <v>121</v>
      </c>
      <c r="R196" s="1">
        <v>115</v>
      </c>
      <c r="S196" s="1">
        <v>117</v>
      </c>
      <c r="T196" s="1">
        <v>117</v>
      </c>
      <c r="U196" s="1">
        <v>31</v>
      </c>
      <c r="V196" s="4">
        <f t="shared" si="4"/>
        <v>477</v>
      </c>
      <c r="W196" s="8">
        <f t="shared" si="5"/>
        <v>470</v>
      </c>
      <c r="X196" s="5" t="str">
        <f>Stat[[#This Row],[服装]]&amp;Stat[[#This Row],[名前]]&amp;Stat[[#This Row],[レアリティ]]</f>
        <v>ユニフォーム川西太一ICONIC</v>
      </c>
      <c r="Y196" s="5" t="s">
        <v>366</v>
      </c>
    </row>
    <row r="197" spans="1:25" ht="15" x14ac:dyDescent="0.35">
      <c r="A197" s="1">
        <f>ROW()-1</f>
        <v>196</v>
      </c>
      <c r="B197" s="1" t="s">
        <v>910</v>
      </c>
      <c r="C197" s="1" t="s">
        <v>114</v>
      </c>
      <c r="D197" s="1" t="s">
        <v>90</v>
      </c>
      <c r="E197" s="1" t="s">
        <v>82</v>
      </c>
      <c r="F197" s="1" t="s">
        <v>118</v>
      </c>
      <c r="G197" s="1" t="s">
        <v>71</v>
      </c>
      <c r="H197" s="1">
        <v>99</v>
      </c>
      <c r="I197" s="6" t="s">
        <v>22</v>
      </c>
      <c r="J197" s="1">
        <v>5</v>
      </c>
      <c r="K197" s="1">
        <v>76</v>
      </c>
      <c r="L197" s="1">
        <v>126</v>
      </c>
      <c r="M197" s="1">
        <v>121</v>
      </c>
      <c r="N197" s="1">
        <v>114</v>
      </c>
      <c r="O197" s="1">
        <v>122</v>
      </c>
      <c r="P197" s="1">
        <v>101</v>
      </c>
      <c r="Q197" s="1">
        <v>124</v>
      </c>
      <c r="R197" s="1">
        <v>116</v>
      </c>
      <c r="S197" s="1">
        <v>120</v>
      </c>
      <c r="T197" s="1">
        <v>118</v>
      </c>
      <c r="U197" s="1">
        <v>31</v>
      </c>
      <c r="V197" s="4">
        <f>SUM(L197:O197)</f>
        <v>483</v>
      </c>
      <c r="W197" s="8">
        <f>SUM(Q197:T197)</f>
        <v>478</v>
      </c>
      <c r="X197" s="5" t="str">
        <f>Stat[[#This Row],[服装]]&amp;Stat[[#This Row],[名前]]&amp;Stat[[#This Row],[レアリティ]]</f>
        <v>路地裏川西太一ICONIC</v>
      </c>
      <c r="Y197" s="5" t="s">
        <v>366</v>
      </c>
    </row>
    <row r="198" spans="1:25" ht="15" x14ac:dyDescent="0.35">
      <c r="A198" s="1">
        <f t="shared" si="7"/>
        <v>197</v>
      </c>
      <c r="B198" s="1" t="s">
        <v>108</v>
      </c>
      <c r="C198" s="1" t="s">
        <v>660</v>
      </c>
      <c r="D198" s="1" t="s">
        <v>73</v>
      </c>
      <c r="E198" s="1" t="s">
        <v>74</v>
      </c>
      <c r="F198" s="1" t="s">
        <v>118</v>
      </c>
      <c r="G198" s="1" t="s">
        <v>71</v>
      </c>
      <c r="H198" s="1">
        <v>99</v>
      </c>
      <c r="I198" s="6" t="s">
        <v>22</v>
      </c>
      <c r="J198" s="1">
        <v>5</v>
      </c>
      <c r="K198" s="1">
        <v>74</v>
      </c>
      <c r="L198" s="1">
        <v>117</v>
      </c>
      <c r="M198" s="1">
        <v>120</v>
      </c>
      <c r="N198" s="1">
        <v>121</v>
      </c>
      <c r="O198" s="1">
        <v>121</v>
      </c>
      <c r="P198" s="1">
        <v>101</v>
      </c>
      <c r="Q198" s="1">
        <v>117</v>
      </c>
      <c r="R198" s="1">
        <v>117</v>
      </c>
      <c r="S198" s="1">
        <v>117</v>
      </c>
      <c r="T198" s="1">
        <v>118</v>
      </c>
      <c r="U198" s="1">
        <v>36</v>
      </c>
      <c r="V198" s="4">
        <f t="shared" si="4"/>
        <v>479</v>
      </c>
      <c r="W198" s="8">
        <f t="shared" si="5"/>
        <v>469</v>
      </c>
      <c r="X198" s="5" t="str">
        <f>Stat[[#This Row],[服装]]&amp;Stat[[#This Row],[名前]]&amp;Stat[[#This Row],[レアリティ]]</f>
        <v>ユニフォーム瀬見英太ICONIC</v>
      </c>
      <c r="Y198" s="5" t="s">
        <v>367</v>
      </c>
    </row>
    <row r="199" spans="1:25" ht="15" x14ac:dyDescent="0.35">
      <c r="A199" s="1">
        <f>ROW()-1</f>
        <v>198</v>
      </c>
      <c r="B199" s="1" t="s">
        <v>830</v>
      </c>
      <c r="C199" s="1" t="s">
        <v>660</v>
      </c>
      <c r="D199" s="1" t="s">
        <v>90</v>
      </c>
      <c r="E199" s="1" t="s">
        <v>74</v>
      </c>
      <c r="F199" s="1" t="s">
        <v>118</v>
      </c>
      <c r="G199" s="1" t="s">
        <v>71</v>
      </c>
      <c r="H199" s="1">
        <v>99</v>
      </c>
      <c r="I199" s="6" t="s">
        <v>22</v>
      </c>
      <c r="J199" s="1">
        <v>5</v>
      </c>
      <c r="K199" s="1">
        <v>75</v>
      </c>
      <c r="L199" s="1">
        <v>118</v>
      </c>
      <c r="M199" s="1">
        <v>123</v>
      </c>
      <c r="N199" s="1">
        <v>124</v>
      </c>
      <c r="O199" s="1">
        <v>124</v>
      </c>
      <c r="P199" s="1">
        <v>101</v>
      </c>
      <c r="Q199" s="1">
        <v>118</v>
      </c>
      <c r="R199" s="1">
        <v>118</v>
      </c>
      <c r="S199" s="1">
        <v>118</v>
      </c>
      <c r="T199" s="1">
        <v>119</v>
      </c>
      <c r="U199" s="1">
        <v>36</v>
      </c>
      <c r="V199" s="4">
        <f>SUM(L199:O199)</f>
        <v>489</v>
      </c>
      <c r="W199" s="8">
        <f>SUM(Q199:T199)</f>
        <v>473</v>
      </c>
      <c r="X199" s="5" t="str">
        <f>Stat[[#This Row],[服装]]&amp;Stat[[#This Row],[名前]]&amp;Stat[[#This Row],[レアリティ]]</f>
        <v>雪遊び瀬見英太ICONIC</v>
      </c>
      <c r="Y199" s="5" t="s">
        <v>367</v>
      </c>
    </row>
    <row r="200" spans="1:25" ht="15" x14ac:dyDescent="0.35">
      <c r="A200" s="1">
        <f>ROW()-1</f>
        <v>199</v>
      </c>
      <c r="B200" s="1" t="s">
        <v>1019</v>
      </c>
      <c r="C200" s="1" t="s">
        <v>660</v>
      </c>
      <c r="D200" s="11" t="s">
        <v>77</v>
      </c>
      <c r="E200" s="1" t="s">
        <v>74</v>
      </c>
      <c r="F200" s="1" t="s">
        <v>118</v>
      </c>
      <c r="G200" s="1" t="s">
        <v>71</v>
      </c>
      <c r="H200" s="1">
        <v>99</v>
      </c>
      <c r="I200" s="6" t="s">
        <v>22</v>
      </c>
      <c r="J200" s="1">
        <v>5</v>
      </c>
      <c r="K200" s="1">
        <v>75</v>
      </c>
      <c r="L200" s="1">
        <v>116</v>
      </c>
      <c r="M200" s="1">
        <v>126</v>
      </c>
      <c r="N200" s="1">
        <v>124</v>
      </c>
      <c r="O200" s="1">
        <v>126</v>
      </c>
      <c r="P200" s="1">
        <v>101</v>
      </c>
      <c r="Q200" s="1">
        <v>116</v>
      </c>
      <c r="R200" s="1">
        <v>120</v>
      </c>
      <c r="S200" s="1">
        <v>116</v>
      </c>
      <c r="T200" s="1">
        <v>119</v>
      </c>
      <c r="U200" s="1">
        <v>36</v>
      </c>
      <c r="V200" s="4">
        <f>SUM(L200:O200)</f>
        <v>492</v>
      </c>
      <c r="W200" s="8">
        <f>SUM(Q200:T200)</f>
        <v>471</v>
      </c>
      <c r="X200" s="5" t="str">
        <f>Stat[[#This Row],[服装]]&amp;Stat[[#This Row],[名前]]&amp;Stat[[#This Row],[レアリティ]]</f>
        <v>バカンス瀬見英太ICONIC</v>
      </c>
      <c r="Y200" s="5" t="s">
        <v>367</v>
      </c>
    </row>
    <row r="201" spans="1:25" ht="15" x14ac:dyDescent="0.35">
      <c r="A201" s="1">
        <f t="shared" si="7"/>
        <v>200</v>
      </c>
      <c r="B201" s="1" t="s">
        <v>108</v>
      </c>
      <c r="C201" s="1" t="s">
        <v>115</v>
      </c>
      <c r="D201" s="1" t="s">
        <v>73</v>
      </c>
      <c r="E201" s="1" t="s">
        <v>80</v>
      </c>
      <c r="F201" s="1" t="s">
        <v>118</v>
      </c>
      <c r="G201" s="1" t="s">
        <v>71</v>
      </c>
      <c r="H201" s="1">
        <v>99</v>
      </c>
      <c r="I201" s="6" t="s">
        <v>22</v>
      </c>
      <c r="J201" s="1">
        <v>5</v>
      </c>
      <c r="K201" s="1">
        <v>85</v>
      </c>
      <c r="L201" s="1">
        <v>112</v>
      </c>
      <c r="M201" s="1">
        <v>110</v>
      </c>
      <c r="N201" s="1">
        <v>114</v>
      </c>
      <c r="O201" s="1">
        <v>120</v>
      </c>
      <c r="P201" s="1">
        <v>101</v>
      </c>
      <c r="Q201" s="1">
        <v>110</v>
      </c>
      <c r="R201" s="1">
        <v>121</v>
      </c>
      <c r="S201" s="1">
        <v>119</v>
      </c>
      <c r="T201" s="1">
        <v>120</v>
      </c>
      <c r="U201" s="1">
        <v>41</v>
      </c>
      <c r="V201" s="4">
        <f t="shared" si="4"/>
        <v>456</v>
      </c>
      <c r="W201" s="8">
        <f t="shared" si="5"/>
        <v>470</v>
      </c>
      <c r="X201" s="5" t="str">
        <f>Stat[[#This Row],[服装]]&amp;Stat[[#This Row],[名前]]&amp;Stat[[#This Row],[レアリティ]]</f>
        <v>ユニフォーム山形隼人ICONIC</v>
      </c>
      <c r="Y201" s="5" t="s">
        <v>368</v>
      </c>
    </row>
    <row r="202" spans="1:25" ht="15" x14ac:dyDescent="0.35">
      <c r="A202" s="1">
        <f t="shared" ref="A202:A207" si="8">ROW()-1</f>
        <v>201</v>
      </c>
      <c r="B202" s="1" t="s">
        <v>108</v>
      </c>
      <c r="C202" s="1" t="s">
        <v>1038</v>
      </c>
      <c r="D202" s="1" t="s">
        <v>73</v>
      </c>
      <c r="E202" s="1" t="s">
        <v>78</v>
      </c>
      <c r="F202" s="1" t="s">
        <v>1039</v>
      </c>
      <c r="G202" s="1" t="s">
        <v>71</v>
      </c>
      <c r="H202" s="1">
        <v>99</v>
      </c>
      <c r="I202" s="6" t="s">
        <v>22</v>
      </c>
      <c r="J202" s="1">
        <v>5</v>
      </c>
      <c r="K202" s="1">
        <v>76</v>
      </c>
      <c r="L202" s="1">
        <v>119</v>
      </c>
      <c r="M202" s="1">
        <v>123</v>
      </c>
      <c r="N202" s="1">
        <v>116</v>
      </c>
      <c r="O202" s="1">
        <v>121</v>
      </c>
      <c r="P202" s="1">
        <v>101</v>
      </c>
      <c r="Q202" s="1">
        <v>121</v>
      </c>
      <c r="R202" s="1">
        <v>119</v>
      </c>
      <c r="S202" s="1">
        <v>118</v>
      </c>
      <c r="T202" s="1">
        <v>118</v>
      </c>
      <c r="U202" s="1">
        <v>41</v>
      </c>
      <c r="V202" s="4">
        <f t="shared" ref="V202:V207" si="9">SUM(L202:O202)</f>
        <v>479</v>
      </c>
      <c r="W202" s="8">
        <f t="shared" ref="W202:W207" si="10">SUM(Q202:T202)</f>
        <v>476</v>
      </c>
      <c r="X202" s="5" t="str">
        <f>Stat[[#This Row],[服装]]&amp;Stat[[#This Row],[名前]]&amp;Stat[[#This Row],[レアリティ]]</f>
        <v>ユニフォーム強羅昌己ICONIC</v>
      </c>
      <c r="Y202" s="5" t="s">
        <v>1040</v>
      </c>
    </row>
    <row r="203" spans="1:25" ht="15" x14ac:dyDescent="0.35">
      <c r="A203" s="1">
        <f t="shared" si="8"/>
        <v>202</v>
      </c>
      <c r="B203" s="1" t="s">
        <v>108</v>
      </c>
      <c r="C203" s="1" t="s">
        <v>1051</v>
      </c>
      <c r="D203" s="1" t="s">
        <v>77</v>
      </c>
      <c r="E203" s="1" t="s">
        <v>78</v>
      </c>
      <c r="F203" s="1" t="s">
        <v>1039</v>
      </c>
      <c r="G203" s="1" t="s">
        <v>71</v>
      </c>
      <c r="H203" s="1">
        <v>99</v>
      </c>
      <c r="I203" s="6" t="s">
        <v>22</v>
      </c>
      <c r="J203" s="1">
        <v>5</v>
      </c>
      <c r="K203" s="1">
        <v>74</v>
      </c>
      <c r="L203" s="1">
        <v>119</v>
      </c>
      <c r="M203" s="1">
        <v>116</v>
      </c>
      <c r="N203" s="1">
        <v>119</v>
      </c>
      <c r="O203" s="1">
        <v>119</v>
      </c>
      <c r="P203" s="1">
        <v>101</v>
      </c>
      <c r="Q203" s="1">
        <v>114</v>
      </c>
      <c r="R203" s="1">
        <v>113</v>
      </c>
      <c r="S203" s="1">
        <v>118</v>
      </c>
      <c r="T203" s="1">
        <v>117</v>
      </c>
      <c r="U203" s="1">
        <v>41</v>
      </c>
      <c r="V203" s="4">
        <f t="shared" si="9"/>
        <v>473</v>
      </c>
      <c r="W203" s="8">
        <f t="shared" si="10"/>
        <v>462</v>
      </c>
      <c r="X203" s="5" t="str">
        <f>Stat[[#This Row],[服装]]&amp;Stat[[#This Row],[名前]]&amp;Stat[[#This Row],[レアリティ]]</f>
        <v>ユニフォーム芦谷洋平ICONIC</v>
      </c>
      <c r="Y203" s="5" t="s">
        <v>1053</v>
      </c>
    </row>
    <row r="204" spans="1:25" ht="15" x14ac:dyDescent="0.35">
      <c r="A204" s="1">
        <f t="shared" si="8"/>
        <v>203</v>
      </c>
      <c r="B204" s="1" t="s">
        <v>108</v>
      </c>
      <c r="C204" s="1" t="s">
        <v>1059</v>
      </c>
      <c r="D204" s="1" t="s">
        <v>73</v>
      </c>
      <c r="E204" s="1" t="s">
        <v>82</v>
      </c>
      <c r="F204" s="1" t="s">
        <v>1039</v>
      </c>
      <c r="G204" s="1" t="s">
        <v>71</v>
      </c>
      <c r="H204" s="1">
        <v>99</v>
      </c>
      <c r="I204" s="6" t="s">
        <v>22</v>
      </c>
      <c r="J204" s="1">
        <v>5</v>
      </c>
      <c r="K204" s="1">
        <v>74</v>
      </c>
      <c r="L204" s="1">
        <v>118</v>
      </c>
      <c r="M204" s="1">
        <v>118</v>
      </c>
      <c r="N204" s="1">
        <v>112</v>
      </c>
      <c r="O204" s="1">
        <v>120</v>
      </c>
      <c r="P204" s="1">
        <v>97</v>
      </c>
      <c r="Q204" s="1">
        <v>120</v>
      </c>
      <c r="R204" s="1">
        <v>115</v>
      </c>
      <c r="S204" s="1">
        <v>115</v>
      </c>
      <c r="T204" s="1">
        <v>115</v>
      </c>
      <c r="U204" s="1">
        <v>31</v>
      </c>
      <c r="V204" s="4">
        <f t="shared" si="9"/>
        <v>468</v>
      </c>
      <c r="W204" s="8">
        <f t="shared" si="10"/>
        <v>465</v>
      </c>
      <c r="X204" s="5" t="str">
        <f>Stat[[#This Row],[服装]]&amp;Stat[[#This Row],[名前]]&amp;Stat[[#This Row],[レアリティ]]</f>
        <v>ユニフォーム仙石伸吾ICONIC</v>
      </c>
      <c r="Y204" s="5" t="s">
        <v>1061</v>
      </c>
    </row>
    <row r="205" spans="1:25" ht="15" x14ac:dyDescent="0.35">
      <c r="A205" s="1">
        <f t="shared" si="8"/>
        <v>204</v>
      </c>
      <c r="B205" s="1" t="s">
        <v>108</v>
      </c>
      <c r="C205" s="1" t="s">
        <v>1100</v>
      </c>
      <c r="D205" s="1" t="s">
        <v>73</v>
      </c>
      <c r="E205" s="1" t="s">
        <v>80</v>
      </c>
      <c r="F205" s="1" t="s">
        <v>1039</v>
      </c>
      <c r="G205" s="1" t="s">
        <v>71</v>
      </c>
      <c r="H205" s="1">
        <v>99</v>
      </c>
      <c r="I205" s="6" t="s">
        <v>22</v>
      </c>
      <c r="J205" s="1">
        <v>5</v>
      </c>
      <c r="K205" s="1">
        <v>86</v>
      </c>
      <c r="L205" s="1">
        <v>111</v>
      </c>
      <c r="M205" s="1">
        <v>112</v>
      </c>
      <c r="N205" s="1">
        <v>115</v>
      </c>
      <c r="O205" s="1">
        <v>119</v>
      </c>
      <c r="P205" s="1">
        <v>101</v>
      </c>
      <c r="Q205" s="1">
        <v>111</v>
      </c>
      <c r="R205" s="1">
        <v>121</v>
      </c>
      <c r="S205" s="1">
        <v>118</v>
      </c>
      <c r="T205" s="1">
        <v>120</v>
      </c>
      <c r="U205" s="1">
        <v>41</v>
      </c>
      <c r="V205" s="4">
        <f t="shared" si="9"/>
        <v>457</v>
      </c>
      <c r="W205" s="8">
        <f t="shared" si="10"/>
        <v>470</v>
      </c>
      <c r="X205" s="5" t="str">
        <f>Stat[[#This Row],[服装]]&amp;Stat[[#This Row],[名前]]&amp;Stat[[#This Row],[レアリティ]]</f>
        <v>ユニフォーム中川俊美ICONIC</v>
      </c>
      <c r="Y205" s="5" t="s">
        <v>1102</v>
      </c>
    </row>
    <row r="206" spans="1:25" ht="15" x14ac:dyDescent="0.35">
      <c r="A206" s="1">
        <f t="shared" si="8"/>
        <v>205</v>
      </c>
      <c r="B206" s="1" t="s">
        <v>108</v>
      </c>
      <c r="C206" s="1" t="s">
        <v>1104</v>
      </c>
      <c r="D206" s="1" t="s">
        <v>73</v>
      </c>
      <c r="E206" s="1" t="s">
        <v>74</v>
      </c>
      <c r="F206" s="1" t="s">
        <v>1039</v>
      </c>
      <c r="G206" s="1" t="s">
        <v>71</v>
      </c>
      <c r="H206" s="1">
        <v>99</v>
      </c>
      <c r="I206" s="6" t="s">
        <v>22</v>
      </c>
      <c r="J206" s="1">
        <v>5</v>
      </c>
      <c r="K206" s="1">
        <v>75</v>
      </c>
      <c r="L206" s="1">
        <v>112</v>
      </c>
      <c r="M206" s="1">
        <v>117</v>
      </c>
      <c r="N206" s="1">
        <v>119</v>
      </c>
      <c r="O206" s="1">
        <v>119</v>
      </c>
      <c r="P206" s="1">
        <v>97</v>
      </c>
      <c r="Q206" s="1">
        <v>114</v>
      </c>
      <c r="R206" s="1">
        <v>113</v>
      </c>
      <c r="S206" s="1">
        <v>115</v>
      </c>
      <c r="T206" s="1">
        <v>116</v>
      </c>
      <c r="U206" s="1">
        <v>41</v>
      </c>
      <c r="V206" s="4">
        <f t="shared" si="9"/>
        <v>467</v>
      </c>
      <c r="W206" s="8">
        <f t="shared" si="10"/>
        <v>458</v>
      </c>
      <c r="X206" s="5" t="str">
        <f>Stat[[#This Row],[服装]]&amp;Stat[[#This Row],[名前]]&amp;Stat[[#This Row],[レアリティ]]</f>
        <v>ユニフォーム七沢健吾ICONIC</v>
      </c>
      <c r="Y206" s="5" t="s">
        <v>1106</v>
      </c>
    </row>
    <row r="207" spans="1:25" ht="15" x14ac:dyDescent="0.35">
      <c r="A207" s="1">
        <f t="shared" si="8"/>
        <v>206</v>
      </c>
      <c r="B207" s="1" t="s">
        <v>108</v>
      </c>
      <c r="C207" s="1" t="s">
        <v>1112</v>
      </c>
      <c r="D207" s="1" t="s">
        <v>73</v>
      </c>
      <c r="E207" s="1" t="s">
        <v>82</v>
      </c>
      <c r="F207" s="1" t="s">
        <v>1039</v>
      </c>
      <c r="G207" s="1" t="s">
        <v>71</v>
      </c>
      <c r="H207" s="1">
        <v>99</v>
      </c>
      <c r="I207" s="6" t="s">
        <v>22</v>
      </c>
      <c r="J207" s="1">
        <v>5</v>
      </c>
      <c r="K207" s="1">
        <v>75</v>
      </c>
      <c r="L207" s="1">
        <v>117</v>
      </c>
      <c r="M207" s="1">
        <v>114</v>
      </c>
      <c r="N207" s="1">
        <v>112</v>
      </c>
      <c r="O207" s="1">
        <v>117</v>
      </c>
      <c r="P207" s="1">
        <v>97</v>
      </c>
      <c r="Q207" s="1">
        <v>120</v>
      </c>
      <c r="R207" s="1">
        <v>115</v>
      </c>
      <c r="S207" s="1">
        <v>115</v>
      </c>
      <c r="T207" s="1">
        <v>115</v>
      </c>
      <c r="U207" s="1">
        <v>31</v>
      </c>
      <c r="V207" s="4">
        <f t="shared" si="9"/>
        <v>460</v>
      </c>
      <c r="W207" s="8">
        <f t="shared" si="10"/>
        <v>465</v>
      </c>
      <c r="X207" s="5" t="str">
        <f>Stat[[#This Row],[服装]]&amp;Stat[[#This Row],[名前]]&amp;Stat[[#This Row],[レアリティ]]</f>
        <v>ユニフォーム伊勢原裕次ICONIC</v>
      </c>
      <c r="Y207" s="5" t="s">
        <v>1113</v>
      </c>
    </row>
    <row r="208" spans="1:25" ht="15" x14ac:dyDescent="0.35">
      <c r="A208" s="1">
        <f>ROW()-1</f>
        <v>207</v>
      </c>
      <c r="B208" s="1" t="s">
        <v>108</v>
      </c>
      <c r="C208" s="1" t="s">
        <v>1123</v>
      </c>
      <c r="D208" s="1" t="s">
        <v>73</v>
      </c>
      <c r="E208" s="1" t="s">
        <v>78</v>
      </c>
      <c r="F208" s="1" t="s">
        <v>1039</v>
      </c>
      <c r="G208" s="1" t="s">
        <v>71</v>
      </c>
      <c r="H208" s="1">
        <v>99</v>
      </c>
      <c r="I208" s="6" t="s">
        <v>22</v>
      </c>
      <c r="J208" s="1">
        <v>5</v>
      </c>
      <c r="K208" s="1">
        <v>75</v>
      </c>
      <c r="L208" s="1">
        <v>120</v>
      </c>
      <c r="M208" s="1">
        <v>119</v>
      </c>
      <c r="N208" s="1">
        <v>116</v>
      </c>
      <c r="O208" s="1">
        <v>120</v>
      </c>
      <c r="P208" s="1">
        <v>101</v>
      </c>
      <c r="Q208" s="1">
        <v>119</v>
      </c>
      <c r="R208" s="1">
        <v>117</v>
      </c>
      <c r="S208" s="1">
        <v>120</v>
      </c>
      <c r="T208" s="1">
        <v>117</v>
      </c>
      <c r="U208" s="1">
        <v>36</v>
      </c>
      <c r="V208" s="4">
        <f>SUM(L208:O208)</f>
        <v>475</v>
      </c>
      <c r="W208" s="8">
        <f>SUM(Q208:T208)</f>
        <v>473</v>
      </c>
      <c r="X208" s="5" t="str">
        <f>Stat[[#This Row],[服装]]&amp;Stat[[#This Row],[名前]]&amp;Stat[[#This Row],[レアリティ]]</f>
        <v>ユニフォーム湯河浩二ICONIC</v>
      </c>
      <c r="Y208" s="5" t="s">
        <v>1125</v>
      </c>
    </row>
    <row r="209" spans="1:25" ht="15" x14ac:dyDescent="0.35">
      <c r="A209" s="1">
        <f>ROW()-1</f>
        <v>208</v>
      </c>
      <c r="B209" s="1" t="s">
        <v>108</v>
      </c>
      <c r="C209" s="1" t="s">
        <v>1172</v>
      </c>
      <c r="D209" s="1" t="s">
        <v>1173</v>
      </c>
      <c r="E209" s="1" t="s">
        <v>82</v>
      </c>
      <c r="F209" s="1" t="s">
        <v>1175</v>
      </c>
      <c r="G209" s="1" t="s">
        <v>71</v>
      </c>
      <c r="H209" s="1">
        <v>99</v>
      </c>
      <c r="I209" s="6" t="s">
        <v>22</v>
      </c>
      <c r="J209" s="1">
        <v>5</v>
      </c>
      <c r="K209" s="1">
        <v>76</v>
      </c>
      <c r="L209" s="1">
        <v>125</v>
      </c>
      <c r="M209" s="1">
        <v>120</v>
      </c>
      <c r="N209" s="1">
        <v>115</v>
      </c>
      <c r="O209" s="1">
        <v>120</v>
      </c>
      <c r="P209" s="1">
        <v>101</v>
      </c>
      <c r="Q209" s="1">
        <v>123</v>
      </c>
      <c r="R209" s="1">
        <v>117</v>
      </c>
      <c r="S209" s="1">
        <v>120</v>
      </c>
      <c r="T209" s="1">
        <v>115</v>
      </c>
      <c r="U209" s="1">
        <v>41</v>
      </c>
      <c r="V209" s="4">
        <f>SUM(L209:O209)</f>
        <v>480</v>
      </c>
      <c r="W209" s="8">
        <f>SUM(Q209:T209)</f>
        <v>475</v>
      </c>
      <c r="X209" s="5" t="str">
        <f>Stat[[#This Row],[服装]]&amp;Stat[[#This Row],[名前]]&amp;Stat[[#This Row],[レアリティ]]</f>
        <v>ユニフォーム千鹿谷栄吉ICONIC</v>
      </c>
      <c r="Y209" s="5" t="s">
        <v>1177</v>
      </c>
    </row>
    <row r="210" spans="1:25" ht="15" x14ac:dyDescent="0.35">
      <c r="A210" s="1">
        <f>ROW()-1</f>
        <v>209</v>
      </c>
      <c r="B210" s="1" t="s">
        <v>108</v>
      </c>
      <c r="C210" s="1" t="s">
        <v>1182</v>
      </c>
      <c r="D210" s="1" t="s">
        <v>90</v>
      </c>
      <c r="E210" s="1" t="s">
        <v>1183</v>
      </c>
      <c r="F210" s="1" t="s">
        <v>1175</v>
      </c>
      <c r="G210" s="1" t="s">
        <v>71</v>
      </c>
      <c r="H210" s="1">
        <v>99</v>
      </c>
      <c r="I210" s="6" t="s">
        <v>22</v>
      </c>
      <c r="J210" s="1">
        <v>5</v>
      </c>
      <c r="K210" s="1">
        <v>75</v>
      </c>
      <c r="L210" s="1">
        <v>123</v>
      </c>
      <c r="M210" s="1">
        <v>119</v>
      </c>
      <c r="N210" s="1">
        <v>118</v>
      </c>
      <c r="O210" s="1">
        <v>119</v>
      </c>
      <c r="P210" s="1">
        <v>101</v>
      </c>
      <c r="Q210" s="1">
        <v>117</v>
      </c>
      <c r="R210" s="1">
        <v>116</v>
      </c>
      <c r="S210" s="1">
        <v>118</v>
      </c>
      <c r="T210" s="1">
        <v>118</v>
      </c>
      <c r="U210" s="1">
        <v>36</v>
      </c>
      <c r="V210" s="4">
        <f>SUM(L210:O210)</f>
        <v>479</v>
      </c>
      <c r="W210" s="8">
        <f>SUM(Q210:T210)</f>
        <v>469</v>
      </c>
      <c r="X210" s="5" t="str">
        <f>Stat[[#This Row],[服装]]&amp;Stat[[#This Row],[名前]]&amp;Stat[[#This Row],[レアリティ]]</f>
        <v>ユニフォーム小鹿野大樹ICONIC</v>
      </c>
      <c r="Y210" s="5" t="s">
        <v>1185</v>
      </c>
    </row>
    <row r="211" spans="1:25" ht="15" x14ac:dyDescent="0.35">
      <c r="A211" s="1">
        <f>ROW()-1</f>
        <v>210</v>
      </c>
      <c r="B211" s="1" t="s">
        <v>108</v>
      </c>
      <c r="C211" s="1" t="s">
        <v>1207</v>
      </c>
      <c r="D211" s="1" t="s">
        <v>77</v>
      </c>
      <c r="E211" s="1" t="s">
        <v>80</v>
      </c>
      <c r="F211" s="1" t="s">
        <v>1175</v>
      </c>
      <c r="G211" s="1" t="s">
        <v>71</v>
      </c>
      <c r="H211" s="1">
        <v>99</v>
      </c>
      <c r="I211" s="6" t="s">
        <v>22</v>
      </c>
      <c r="J211" s="1">
        <v>5</v>
      </c>
      <c r="K211" s="1">
        <v>86</v>
      </c>
      <c r="L211" s="1">
        <v>111</v>
      </c>
      <c r="M211" s="1">
        <v>110</v>
      </c>
      <c r="N211" s="1">
        <v>117</v>
      </c>
      <c r="O211" s="1">
        <v>119</v>
      </c>
      <c r="P211" s="1">
        <v>101</v>
      </c>
      <c r="Q211" s="1">
        <v>110</v>
      </c>
      <c r="R211" s="1">
        <v>121</v>
      </c>
      <c r="S211" s="1">
        <v>118</v>
      </c>
      <c r="T211" s="1">
        <v>121</v>
      </c>
      <c r="U211" s="1">
        <v>41</v>
      </c>
      <c r="V211" s="4">
        <f>SUM(L211:O211)</f>
        <v>457</v>
      </c>
      <c r="W211" s="8">
        <f>SUM(Q211:T211)</f>
        <v>470</v>
      </c>
      <c r="X211" s="5" t="str">
        <f>Stat[[#This Row],[服装]]&amp;Stat[[#This Row],[名前]]&amp;Stat[[#This Row],[レアリティ]]</f>
        <v>ユニフォーム赤谷勇ICONIC</v>
      </c>
      <c r="Y211" s="5" t="s">
        <v>1209</v>
      </c>
    </row>
    <row r="212" spans="1:25" ht="15" x14ac:dyDescent="0.35">
      <c r="A212" s="1">
        <f t="shared" si="7"/>
        <v>211</v>
      </c>
      <c r="B212" s="1" t="s">
        <v>108</v>
      </c>
      <c r="C212" s="1" t="s">
        <v>186</v>
      </c>
      <c r="D212" s="1" t="s">
        <v>77</v>
      </c>
      <c r="E212" s="1" t="s">
        <v>74</v>
      </c>
      <c r="F212" s="1" t="s">
        <v>185</v>
      </c>
      <c r="G212" s="1" t="s">
        <v>71</v>
      </c>
      <c r="H212" s="1">
        <v>99</v>
      </c>
      <c r="I212" s="6" t="s">
        <v>22</v>
      </c>
      <c r="J212" s="1">
        <v>5</v>
      </c>
      <c r="K212" s="1">
        <v>82</v>
      </c>
      <c r="L212" s="1">
        <v>120</v>
      </c>
      <c r="M212" s="1">
        <v>129</v>
      </c>
      <c r="N212" s="1">
        <v>130</v>
      </c>
      <c r="O212" s="1">
        <v>127</v>
      </c>
      <c r="P212" s="1">
        <v>101</v>
      </c>
      <c r="Q212" s="1">
        <v>114</v>
      </c>
      <c r="R212" s="1">
        <v>119</v>
      </c>
      <c r="S212" s="1">
        <v>114</v>
      </c>
      <c r="T212" s="1">
        <v>118</v>
      </c>
      <c r="U212" s="1">
        <v>36</v>
      </c>
      <c r="V212" s="4">
        <f t="shared" si="4"/>
        <v>506</v>
      </c>
      <c r="W212" s="8">
        <f t="shared" si="5"/>
        <v>465</v>
      </c>
      <c r="X212" s="5" t="str">
        <f>Stat[[#This Row],[服装]]&amp;Stat[[#This Row],[名前]]&amp;Stat[[#This Row],[レアリティ]]</f>
        <v>ユニフォーム宮侑ICONIC</v>
      </c>
      <c r="Y212" s="5" t="s">
        <v>369</v>
      </c>
    </row>
    <row r="213" spans="1:25" ht="15" x14ac:dyDescent="0.35">
      <c r="A213" s="1">
        <f t="shared" si="7"/>
        <v>212</v>
      </c>
      <c r="B213" s="1" t="s">
        <v>769</v>
      </c>
      <c r="C213" s="1" t="s">
        <v>186</v>
      </c>
      <c r="D213" s="1" t="s">
        <v>73</v>
      </c>
      <c r="E213" s="1" t="s">
        <v>74</v>
      </c>
      <c r="F213" s="1" t="s">
        <v>185</v>
      </c>
      <c r="G213" s="1" t="s">
        <v>71</v>
      </c>
      <c r="H213" s="1">
        <v>99</v>
      </c>
      <c r="I213" s="6" t="s">
        <v>22</v>
      </c>
      <c r="J213" s="1">
        <v>5</v>
      </c>
      <c r="K213" s="1">
        <v>83</v>
      </c>
      <c r="L213" s="1">
        <v>121</v>
      </c>
      <c r="M213" s="1">
        <v>132</v>
      </c>
      <c r="N213" s="1">
        <v>133</v>
      </c>
      <c r="O213" s="1">
        <v>130</v>
      </c>
      <c r="P213" s="1">
        <v>101</v>
      </c>
      <c r="Q213" s="1">
        <v>115</v>
      </c>
      <c r="R213" s="1">
        <v>120</v>
      </c>
      <c r="S213" s="1">
        <v>115</v>
      </c>
      <c r="T213" s="1">
        <v>119</v>
      </c>
      <c r="U213" s="1">
        <v>36</v>
      </c>
      <c r="V213" s="4">
        <f t="shared" ref="V213:V279" si="11">SUM(L213:O213)</f>
        <v>516</v>
      </c>
      <c r="W213" s="8">
        <f t="shared" ref="W213:W279" si="12">SUM(Q213:T213)</f>
        <v>469</v>
      </c>
      <c r="X213" s="5" t="str">
        <f>Stat[[#This Row],[服装]]&amp;Stat[[#This Row],[名前]]&amp;Stat[[#This Row],[レアリティ]]</f>
        <v>文化祭宮侑ICONIC</v>
      </c>
      <c r="Y213" s="5" t="s">
        <v>369</v>
      </c>
    </row>
    <row r="214" spans="1:25" ht="15" x14ac:dyDescent="0.35">
      <c r="A214" s="1">
        <f>ROW()-1</f>
        <v>213</v>
      </c>
      <c r="B214" s="1" t="s">
        <v>883</v>
      </c>
      <c r="C214" s="1" t="s">
        <v>186</v>
      </c>
      <c r="D214" s="1" t="s">
        <v>90</v>
      </c>
      <c r="E214" s="1" t="s">
        <v>74</v>
      </c>
      <c r="F214" s="1" t="s">
        <v>185</v>
      </c>
      <c r="G214" s="1" t="s">
        <v>71</v>
      </c>
      <c r="H214" s="1">
        <v>99</v>
      </c>
      <c r="I214" s="6" t="s">
        <v>22</v>
      </c>
      <c r="J214" s="1">
        <v>5</v>
      </c>
      <c r="K214" s="1">
        <v>83</v>
      </c>
      <c r="L214" s="1">
        <v>119</v>
      </c>
      <c r="M214" s="1">
        <v>134</v>
      </c>
      <c r="N214" s="1">
        <v>132</v>
      </c>
      <c r="O214" s="1">
        <v>131</v>
      </c>
      <c r="P214" s="1">
        <v>101</v>
      </c>
      <c r="Q214" s="1">
        <v>113</v>
      </c>
      <c r="R214" s="1">
        <v>122</v>
      </c>
      <c r="S214" s="1">
        <v>114</v>
      </c>
      <c r="T214" s="1">
        <v>120</v>
      </c>
      <c r="U214" s="1">
        <v>36</v>
      </c>
      <c r="V214" s="4">
        <f>SUM(L214:O214)</f>
        <v>516</v>
      </c>
      <c r="W214" s="8">
        <f>SUM(Q214:T214)</f>
        <v>469</v>
      </c>
      <c r="X214" s="5" t="str">
        <f>Stat[[#This Row],[服装]]&amp;Stat[[#This Row],[名前]]&amp;Stat[[#This Row],[レアリティ]]</f>
        <v>RPG宮侑ICONIC</v>
      </c>
      <c r="Y214" s="5" t="s">
        <v>369</v>
      </c>
    </row>
    <row r="215" spans="1:25" ht="15" x14ac:dyDescent="0.35">
      <c r="A215" s="1">
        <f>ROW()-1</f>
        <v>214</v>
      </c>
      <c r="B215" s="1" t="s">
        <v>1077</v>
      </c>
      <c r="C215" s="1" t="s">
        <v>186</v>
      </c>
      <c r="D215" s="1" t="s">
        <v>77</v>
      </c>
      <c r="E215" s="1" t="s">
        <v>74</v>
      </c>
      <c r="F215" s="1" t="s">
        <v>185</v>
      </c>
      <c r="G215" s="1" t="s">
        <v>71</v>
      </c>
      <c r="H215" s="1">
        <v>99</v>
      </c>
      <c r="I215" s="6" t="s">
        <v>22</v>
      </c>
      <c r="J215" s="1">
        <v>5</v>
      </c>
      <c r="K215" s="1">
        <v>83</v>
      </c>
      <c r="L215" s="1">
        <v>123</v>
      </c>
      <c r="M215" s="1">
        <v>130</v>
      </c>
      <c r="N215" s="1">
        <v>131</v>
      </c>
      <c r="O215" s="1">
        <v>128</v>
      </c>
      <c r="P215" s="1">
        <v>101</v>
      </c>
      <c r="Q215" s="1">
        <v>118</v>
      </c>
      <c r="R215" s="1">
        <v>121</v>
      </c>
      <c r="S215" s="1">
        <v>117</v>
      </c>
      <c r="T215" s="1">
        <v>119</v>
      </c>
      <c r="U215" s="1">
        <v>36</v>
      </c>
      <c r="V215" s="4">
        <f>SUM(L215:O215)</f>
        <v>512</v>
      </c>
      <c r="W215" s="8">
        <f>SUM(Q215:T215)</f>
        <v>475</v>
      </c>
      <c r="X215" s="5" t="str">
        <f>Stat[[#This Row],[服装]]&amp;Stat[[#This Row],[名前]]&amp;Stat[[#This Row],[レアリティ]]</f>
        <v>カンフー宮侑ICONIC</v>
      </c>
      <c r="Y215" s="5" t="s">
        <v>369</v>
      </c>
    </row>
    <row r="216" spans="1:25" ht="15" x14ac:dyDescent="0.35">
      <c r="A216" s="1">
        <f t="shared" si="7"/>
        <v>215</v>
      </c>
      <c r="B216" s="1" t="s">
        <v>108</v>
      </c>
      <c r="C216" s="1" t="s">
        <v>187</v>
      </c>
      <c r="D216" s="1" t="s">
        <v>90</v>
      </c>
      <c r="E216" s="1" t="s">
        <v>78</v>
      </c>
      <c r="F216" s="1" t="s">
        <v>185</v>
      </c>
      <c r="G216" s="1" t="s">
        <v>71</v>
      </c>
      <c r="H216" s="1">
        <v>99</v>
      </c>
      <c r="I216" s="6" t="s">
        <v>22</v>
      </c>
      <c r="J216" s="1">
        <v>5</v>
      </c>
      <c r="K216" s="1">
        <v>82</v>
      </c>
      <c r="L216" s="1">
        <v>127</v>
      </c>
      <c r="M216" s="1">
        <v>120</v>
      </c>
      <c r="N216" s="1">
        <v>116</v>
      </c>
      <c r="O216" s="1">
        <v>121</v>
      </c>
      <c r="P216" s="1">
        <v>101</v>
      </c>
      <c r="Q216" s="1">
        <v>123</v>
      </c>
      <c r="R216" s="1">
        <v>119</v>
      </c>
      <c r="S216" s="1">
        <v>122</v>
      </c>
      <c r="T216" s="1">
        <v>119</v>
      </c>
      <c r="U216" s="1">
        <v>31</v>
      </c>
      <c r="V216" s="4">
        <f t="shared" si="11"/>
        <v>484</v>
      </c>
      <c r="W216" s="8">
        <f t="shared" si="12"/>
        <v>483</v>
      </c>
      <c r="X216" s="5" t="str">
        <f>Stat[[#This Row],[服装]]&amp;Stat[[#This Row],[名前]]&amp;Stat[[#This Row],[レアリティ]]</f>
        <v>ユニフォーム宮治ICONIC</v>
      </c>
      <c r="Y216" s="5" t="s">
        <v>370</v>
      </c>
    </row>
    <row r="217" spans="1:25" ht="15" x14ac:dyDescent="0.35">
      <c r="A217" s="1">
        <f>ROW()-1</f>
        <v>216</v>
      </c>
      <c r="B217" s="1" t="s">
        <v>883</v>
      </c>
      <c r="C217" s="1" t="s">
        <v>187</v>
      </c>
      <c r="D217" s="1" t="s">
        <v>90</v>
      </c>
      <c r="E217" s="1" t="s">
        <v>78</v>
      </c>
      <c r="F217" s="1" t="s">
        <v>185</v>
      </c>
      <c r="G217" s="1" t="s">
        <v>71</v>
      </c>
      <c r="H217" s="1">
        <v>99</v>
      </c>
      <c r="I217" s="6" t="s">
        <v>22</v>
      </c>
      <c r="J217" s="1">
        <v>5</v>
      </c>
      <c r="K217" s="1">
        <v>83</v>
      </c>
      <c r="L217" s="1">
        <v>130</v>
      </c>
      <c r="M217" s="1">
        <v>123</v>
      </c>
      <c r="N217" s="1">
        <v>117</v>
      </c>
      <c r="O217" s="1">
        <v>122</v>
      </c>
      <c r="P217" s="1">
        <v>101</v>
      </c>
      <c r="Q217" s="1">
        <v>124</v>
      </c>
      <c r="R217" s="1">
        <v>120</v>
      </c>
      <c r="S217" s="1">
        <v>125</v>
      </c>
      <c r="T217" s="1">
        <v>120</v>
      </c>
      <c r="U217" s="1">
        <v>31</v>
      </c>
      <c r="V217" s="4">
        <f>SUM(L217:O217)</f>
        <v>492</v>
      </c>
      <c r="W217" s="8">
        <f>SUM(Q217:T217)</f>
        <v>489</v>
      </c>
      <c r="X217" s="5" t="str">
        <f>Stat[[#This Row],[服装]]&amp;Stat[[#This Row],[名前]]&amp;Stat[[#This Row],[レアリティ]]</f>
        <v>RPG宮治ICONIC</v>
      </c>
      <c r="Y217" s="5" t="s">
        <v>370</v>
      </c>
    </row>
    <row r="218" spans="1:25" ht="15" x14ac:dyDescent="0.35">
      <c r="A218" s="1">
        <f>ROW()-1</f>
        <v>217</v>
      </c>
      <c r="B218" s="1" t="s">
        <v>1077</v>
      </c>
      <c r="C218" s="1" t="s">
        <v>187</v>
      </c>
      <c r="D218" s="1" t="s">
        <v>73</v>
      </c>
      <c r="E218" s="1" t="s">
        <v>78</v>
      </c>
      <c r="F218" s="1" t="s">
        <v>185</v>
      </c>
      <c r="G218" s="1" t="s">
        <v>71</v>
      </c>
      <c r="H218" s="1">
        <v>99</v>
      </c>
      <c r="I218" s="6" t="s">
        <v>22</v>
      </c>
      <c r="J218" s="1">
        <v>5</v>
      </c>
      <c r="K218" s="1">
        <v>83</v>
      </c>
      <c r="L218" s="1">
        <v>131</v>
      </c>
      <c r="M218" s="1">
        <v>121</v>
      </c>
      <c r="N218" s="1">
        <v>120</v>
      </c>
      <c r="O218" s="1">
        <v>120</v>
      </c>
      <c r="P218" s="1">
        <v>101</v>
      </c>
      <c r="Q218" s="1">
        <v>122</v>
      </c>
      <c r="R218" s="1">
        <v>122</v>
      </c>
      <c r="S218" s="1">
        <v>125</v>
      </c>
      <c r="T218" s="1">
        <v>122</v>
      </c>
      <c r="U218" s="1">
        <v>31</v>
      </c>
      <c r="V218" s="4">
        <f>SUM(L218:O218)</f>
        <v>492</v>
      </c>
      <c r="W218" s="8">
        <f>SUM(Q218:T218)</f>
        <v>491</v>
      </c>
      <c r="X218" s="5" t="str">
        <f>Stat[[#This Row],[服装]]&amp;Stat[[#This Row],[名前]]&amp;Stat[[#This Row],[レアリティ]]</f>
        <v>カンフー宮治ICONIC</v>
      </c>
      <c r="Y218" s="5" t="s">
        <v>370</v>
      </c>
    </row>
    <row r="219" spans="1:25" ht="15" x14ac:dyDescent="0.35">
      <c r="A219" s="1">
        <f t="shared" si="7"/>
        <v>218</v>
      </c>
      <c r="B219" s="1" t="s">
        <v>108</v>
      </c>
      <c r="C219" s="1" t="s">
        <v>188</v>
      </c>
      <c r="D219" s="1" t="s">
        <v>77</v>
      </c>
      <c r="E219" s="1" t="s">
        <v>82</v>
      </c>
      <c r="F219" s="1" t="s">
        <v>185</v>
      </c>
      <c r="G219" s="1" t="s">
        <v>71</v>
      </c>
      <c r="H219" s="1">
        <v>99</v>
      </c>
      <c r="I219" s="6" t="s">
        <v>22</v>
      </c>
      <c r="J219" s="1">
        <v>5</v>
      </c>
      <c r="K219" s="1">
        <v>80</v>
      </c>
      <c r="L219" s="1">
        <v>126</v>
      </c>
      <c r="M219" s="1">
        <v>118</v>
      </c>
      <c r="N219" s="1">
        <v>112</v>
      </c>
      <c r="O219" s="1">
        <v>121</v>
      </c>
      <c r="P219" s="1">
        <v>101</v>
      </c>
      <c r="Q219" s="1">
        <v>128</v>
      </c>
      <c r="R219" s="1">
        <v>114</v>
      </c>
      <c r="S219" s="1">
        <v>117</v>
      </c>
      <c r="T219" s="1">
        <v>117</v>
      </c>
      <c r="U219" s="1">
        <v>36</v>
      </c>
      <c r="V219" s="4">
        <f t="shared" si="11"/>
        <v>477</v>
      </c>
      <c r="W219" s="8">
        <f t="shared" si="12"/>
        <v>476</v>
      </c>
      <c r="X219" s="5" t="str">
        <f>Stat[[#This Row],[服装]]&amp;Stat[[#This Row],[名前]]&amp;Stat[[#This Row],[レアリティ]]</f>
        <v>ユニフォーム角名倫太郎ICONIC</v>
      </c>
      <c r="Y219" s="5" t="s">
        <v>371</v>
      </c>
    </row>
    <row r="220" spans="1:25" ht="15" x14ac:dyDescent="0.35">
      <c r="A220" s="1">
        <f>ROW()-1</f>
        <v>219</v>
      </c>
      <c r="B220" s="1" t="s">
        <v>876</v>
      </c>
      <c r="C220" s="1" t="s">
        <v>188</v>
      </c>
      <c r="D220" s="1" t="s">
        <v>73</v>
      </c>
      <c r="E220" s="1" t="s">
        <v>82</v>
      </c>
      <c r="F220" s="1" t="s">
        <v>185</v>
      </c>
      <c r="G220" s="1" t="s">
        <v>71</v>
      </c>
      <c r="H220" s="1">
        <v>99</v>
      </c>
      <c r="I220" s="6" t="s">
        <v>22</v>
      </c>
      <c r="J220" s="1">
        <v>5</v>
      </c>
      <c r="K220" s="1">
        <v>81</v>
      </c>
      <c r="L220" s="1">
        <v>129</v>
      </c>
      <c r="M220" s="1">
        <v>119</v>
      </c>
      <c r="N220" s="1">
        <v>113</v>
      </c>
      <c r="O220" s="1">
        <v>122</v>
      </c>
      <c r="P220" s="1">
        <v>101</v>
      </c>
      <c r="Q220" s="1">
        <v>131</v>
      </c>
      <c r="R220" s="1">
        <v>115</v>
      </c>
      <c r="S220" s="1">
        <v>120</v>
      </c>
      <c r="T220" s="1">
        <v>118</v>
      </c>
      <c r="U220" s="1">
        <v>36</v>
      </c>
      <c r="V220" s="4">
        <f>SUM(L220:O220)</f>
        <v>483</v>
      </c>
      <c r="W220" s="8">
        <f>SUM(Q220:T220)</f>
        <v>484</v>
      </c>
      <c r="X220" s="5" t="str">
        <f>Stat[[#This Row],[服装]]&amp;Stat[[#This Row],[名前]]&amp;Stat[[#This Row],[レアリティ]]</f>
        <v>サバゲ角名倫太郎ICONIC</v>
      </c>
      <c r="Y220" s="5" t="s">
        <v>371</v>
      </c>
    </row>
    <row r="221" spans="1:25" ht="15" x14ac:dyDescent="0.35">
      <c r="A221" s="1">
        <f>ROW()-1</f>
        <v>220</v>
      </c>
      <c r="B221" s="1" t="s">
        <v>1006</v>
      </c>
      <c r="C221" s="1" t="s">
        <v>188</v>
      </c>
      <c r="D221" s="1" t="s">
        <v>90</v>
      </c>
      <c r="E221" s="1" t="s">
        <v>82</v>
      </c>
      <c r="F221" s="1" t="s">
        <v>185</v>
      </c>
      <c r="G221" s="1" t="s">
        <v>71</v>
      </c>
      <c r="H221" s="1">
        <v>99</v>
      </c>
      <c r="I221" s="6" t="s">
        <v>22</v>
      </c>
      <c r="J221" s="1">
        <v>5</v>
      </c>
      <c r="K221" s="1">
        <v>81</v>
      </c>
      <c r="L221" s="1">
        <v>131</v>
      </c>
      <c r="M221" s="1">
        <v>117</v>
      </c>
      <c r="N221" s="1">
        <v>111</v>
      </c>
      <c r="O221" s="1">
        <v>120</v>
      </c>
      <c r="P221" s="1">
        <v>101</v>
      </c>
      <c r="Q221" s="1">
        <v>134</v>
      </c>
      <c r="R221" s="1">
        <v>115</v>
      </c>
      <c r="S221" s="1">
        <v>122</v>
      </c>
      <c r="T221" s="1">
        <v>118</v>
      </c>
      <c r="U221" s="1">
        <v>36</v>
      </c>
      <c r="V221" s="4">
        <f>SUM(L221:O221)</f>
        <v>479</v>
      </c>
      <c r="W221" s="8">
        <f>SUM(Q221:T221)</f>
        <v>489</v>
      </c>
      <c r="X221" s="5" t="str">
        <f>Stat[[#This Row],[服装]]&amp;Stat[[#This Row],[名前]]&amp;Stat[[#This Row],[レアリティ]]</f>
        <v>花火角名倫太郎ICONIC</v>
      </c>
      <c r="Y221" s="5" t="s">
        <v>371</v>
      </c>
    </row>
    <row r="222" spans="1:25" ht="15" x14ac:dyDescent="0.35">
      <c r="A222" s="1">
        <f t="shared" si="7"/>
        <v>221</v>
      </c>
      <c r="B222" s="1" t="s">
        <v>108</v>
      </c>
      <c r="C222" s="1" t="s">
        <v>189</v>
      </c>
      <c r="D222" s="1" t="s">
        <v>77</v>
      </c>
      <c r="E222" s="1" t="s">
        <v>78</v>
      </c>
      <c r="F222" s="1" t="s">
        <v>185</v>
      </c>
      <c r="G222" s="1" t="s">
        <v>71</v>
      </c>
      <c r="H222" s="1">
        <v>99</v>
      </c>
      <c r="I222" s="6" t="s">
        <v>22</v>
      </c>
      <c r="J222" s="1">
        <v>5</v>
      </c>
      <c r="K222" s="1">
        <v>75</v>
      </c>
      <c r="L222" s="1">
        <v>125</v>
      </c>
      <c r="M222" s="1">
        <v>119</v>
      </c>
      <c r="N222" s="1">
        <v>115</v>
      </c>
      <c r="O222" s="1">
        <v>119</v>
      </c>
      <c r="P222" s="1">
        <v>97</v>
      </c>
      <c r="Q222" s="1">
        <v>118</v>
      </c>
      <c r="R222" s="1">
        <v>121</v>
      </c>
      <c r="S222" s="1">
        <v>120</v>
      </c>
      <c r="T222" s="1">
        <v>121</v>
      </c>
      <c r="U222" s="1">
        <v>36</v>
      </c>
      <c r="V222" s="4">
        <f t="shared" si="11"/>
        <v>478</v>
      </c>
      <c r="W222" s="8">
        <f t="shared" si="12"/>
        <v>480</v>
      </c>
      <c r="X222" s="5" t="str">
        <f>Stat[[#This Row],[服装]]&amp;Stat[[#This Row],[名前]]&amp;Stat[[#This Row],[レアリティ]]</f>
        <v>ユニフォーム北信介ICONIC</v>
      </c>
      <c r="Y222" s="5" t="s">
        <v>372</v>
      </c>
    </row>
    <row r="223" spans="1:25" ht="15" x14ac:dyDescent="0.35">
      <c r="A223" s="1">
        <f>ROW()-1</f>
        <v>222</v>
      </c>
      <c r="B223" s="1" t="s">
        <v>782</v>
      </c>
      <c r="C223" s="1" t="s">
        <v>189</v>
      </c>
      <c r="D223" s="1" t="s">
        <v>73</v>
      </c>
      <c r="E223" s="1" t="s">
        <v>78</v>
      </c>
      <c r="F223" s="1" t="s">
        <v>185</v>
      </c>
      <c r="G223" s="1" t="s">
        <v>71</v>
      </c>
      <c r="H223" s="1">
        <v>99</v>
      </c>
      <c r="I223" s="6" t="s">
        <v>22</v>
      </c>
      <c r="J223" s="1">
        <v>5</v>
      </c>
      <c r="K223" s="1">
        <v>76</v>
      </c>
      <c r="L223" s="1">
        <v>128</v>
      </c>
      <c r="M223" s="1">
        <v>122</v>
      </c>
      <c r="N223" s="1">
        <v>116</v>
      </c>
      <c r="O223" s="1">
        <v>120</v>
      </c>
      <c r="P223" s="1">
        <v>97</v>
      </c>
      <c r="Q223" s="1">
        <v>119</v>
      </c>
      <c r="R223" s="1">
        <v>122</v>
      </c>
      <c r="S223" s="1">
        <v>123</v>
      </c>
      <c r="T223" s="1">
        <v>122</v>
      </c>
      <c r="U223" s="1">
        <v>36</v>
      </c>
      <c r="V223" s="4">
        <f t="shared" si="11"/>
        <v>486</v>
      </c>
      <c r="W223" s="8">
        <f t="shared" si="12"/>
        <v>486</v>
      </c>
      <c r="X223" s="5" t="str">
        <f>Stat[[#This Row],[服装]]&amp;Stat[[#This Row],[名前]]&amp;Stat[[#This Row],[レアリティ]]</f>
        <v>Xmas北信介ICONIC</v>
      </c>
      <c r="Y223" s="5" t="s">
        <v>372</v>
      </c>
    </row>
    <row r="224" spans="1:25" ht="15" x14ac:dyDescent="0.35">
      <c r="A224" s="1">
        <f>ROW()-1</f>
        <v>223</v>
      </c>
      <c r="B224" s="1" t="s">
        <v>1064</v>
      </c>
      <c r="C224" s="1" t="s">
        <v>189</v>
      </c>
      <c r="D224" s="1" t="s">
        <v>90</v>
      </c>
      <c r="E224" s="1" t="s">
        <v>78</v>
      </c>
      <c r="F224" s="1" t="s">
        <v>185</v>
      </c>
      <c r="G224" s="1" t="s">
        <v>71</v>
      </c>
      <c r="H224" s="1">
        <v>99</v>
      </c>
      <c r="I224" s="6" t="s">
        <v>22</v>
      </c>
      <c r="J224" s="1">
        <v>5</v>
      </c>
      <c r="K224" s="1">
        <v>76</v>
      </c>
      <c r="L224" s="1">
        <v>128</v>
      </c>
      <c r="M224" s="1">
        <v>125</v>
      </c>
      <c r="N224" s="1">
        <v>114</v>
      </c>
      <c r="O224" s="1">
        <v>122</v>
      </c>
      <c r="P224" s="1">
        <v>97</v>
      </c>
      <c r="Q224" s="1">
        <v>117</v>
      </c>
      <c r="R224" s="1">
        <v>124</v>
      </c>
      <c r="S224" s="1">
        <v>121</v>
      </c>
      <c r="T224" s="1">
        <v>122</v>
      </c>
      <c r="U224" s="1">
        <v>36</v>
      </c>
      <c r="V224" s="4">
        <f>SUM(L224:O224)</f>
        <v>489</v>
      </c>
      <c r="W224" s="8">
        <f>SUM(Q224:T224)</f>
        <v>484</v>
      </c>
      <c r="X224" s="5" t="str">
        <f>Stat[[#This Row],[服装]]&amp;Stat[[#This Row],[名前]]&amp;Stat[[#This Row],[レアリティ]]</f>
        <v>スパイ北信介ICONIC</v>
      </c>
      <c r="Y224" s="5" t="s">
        <v>372</v>
      </c>
    </row>
    <row r="225" spans="1:25" ht="15" customHeight="1" x14ac:dyDescent="0.35">
      <c r="A225" s="1">
        <f t="shared" si="7"/>
        <v>224</v>
      </c>
      <c r="B225" s="1" t="s">
        <v>108</v>
      </c>
      <c r="C225" s="1" t="s">
        <v>663</v>
      </c>
      <c r="D225" s="1" t="s">
        <v>77</v>
      </c>
      <c r="E225" s="1" t="s">
        <v>78</v>
      </c>
      <c r="F225" s="1" t="s">
        <v>185</v>
      </c>
      <c r="G225" s="1" t="s">
        <v>71</v>
      </c>
      <c r="H225" s="1">
        <v>99</v>
      </c>
      <c r="I225" s="6" t="s">
        <v>22</v>
      </c>
      <c r="J225" s="1">
        <v>5</v>
      </c>
      <c r="K225" s="1">
        <v>77</v>
      </c>
      <c r="L225" s="1">
        <v>127</v>
      </c>
      <c r="M225" s="1">
        <v>122</v>
      </c>
      <c r="N225" s="1">
        <v>113</v>
      </c>
      <c r="O225" s="1">
        <v>117</v>
      </c>
      <c r="P225" s="1">
        <v>101</v>
      </c>
      <c r="Q225" s="1">
        <v>117</v>
      </c>
      <c r="R225" s="1">
        <v>115</v>
      </c>
      <c r="S225" s="1">
        <v>120</v>
      </c>
      <c r="T225" s="1">
        <v>115</v>
      </c>
      <c r="U225" s="1">
        <v>31</v>
      </c>
      <c r="V225" s="4">
        <f t="shared" si="11"/>
        <v>479</v>
      </c>
      <c r="W225" s="8">
        <f t="shared" si="12"/>
        <v>467</v>
      </c>
      <c r="X225" s="5" t="str">
        <f>Stat[[#This Row],[服装]]&amp;Stat[[#This Row],[名前]]&amp;Stat[[#This Row],[レアリティ]]</f>
        <v>ユニフォーム尾白アランICONIC</v>
      </c>
      <c r="Y225" s="5" t="s">
        <v>664</v>
      </c>
    </row>
    <row r="226" spans="1:25" ht="15" customHeight="1" x14ac:dyDescent="0.35">
      <c r="A226" s="1">
        <f>ROW()-1</f>
        <v>225</v>
      </c>
      <c r="B226" s="1" t="s">
        <v>812</v>
      </c>
      <c r="C226" s="1" t="s">
        <v>663</v>
      </c>
      <c r="D226" s="1" t="s">
        <v>824</v>
      </c>
      <c r="E226" s="1" t="s">
        <v>78</v>
      </c>
      <c r="F226" s="1" t="s">
        <v>185</v>
      </c>
      <c r="G226" s="1" t="s">
        <v>71</v>
      </c>
      <c r="H226" s="1">
        <v>99</v>
      </c>
      <c r="I226" s="6" t="s">
        <v>22</v>
      </c>
      <c r="J226" s="1">
        <v>5</v>
      </c>
      <c r="K226" s="1">
        <v>78</v>
      </c>
      <c r="L226" s="1">
        <v>130</v>
      </c>
      <c r="M226" s="1">
        <v>125</v>
      </c>
      <c r="N226" s="1">
        <v>114</v>
      </c>
      <c r="O226" s="1">
        <v>118</v>
      </c>
      <c r="P226" s="1">
        <v>101</v>
      </c>
      <c r="Q226" s="1">
        <v>118</v>
      </c>
      <c r="R226" s="1">
        <v>116</v>
      </c>
      <c r="S226" s="1">
        <v>123</v>
      </c>
      <c r="T226" s="1">
        <v>116</v>
      </c>
      <c r="U226" s="1">
        <v>31</v>
      </c>
      <c r="V226" s="4">
        <f>SUM(L226:O226)</f>
        <v>487</v>
      </c>
      <c r="W226" s="8">
        <f>SUM(Q226:T226)</f>
        <v>473</v>
      </c>
      <c r="X226" s="5" t="str">
        <f>Stat[[#This Row],[服装]]&amp;Stat[[#This Row],[名前]]&amp;Stat[[#This Row],[レアリティ]]</f>
        <v>雪遊び尾白アランICONIC</v>
      </c>
      <c r="Y226" s="5" t="s">
        <v>664</v>
      </c>
    </row>
    <row r="227" spans="1:25" ht="15" customHeight="1" x14ac:dyDescent="0.35">
      <c r="A227" s="1">
        <f t="shared" si="7"/>
        <v>226</v>
      </c>
      <c r="B227" s="1" t="s">
        <v>108</v>
      </c>
      <c r="C227" s="1" t="s">
        <v>665</v>
      </c>
      <c r="D227" s="1" t="s">
        <v>77</v>
      </c>
      <c r="E227" s="1" t="s">
        <v>80</v>
      </c>
      <c r="F227" s="1" t="s">
        <v>185</v>
      </c>
      <c r="G227" s="1" t="s">
        <v>71</v>
      </c>
      <c r="H227" s="1">
        <v>99</v>
      </c>
      <c r="I227" s="6" t="s">
        <v>22</v>
      </c>
      <c r="J227" s="1">
        <v>5</v>
      </c>
      <c r="K227" s="1">
        <v>86</v>
      </c>
      <c r="L227" s="1">
        <v>116</v>
      </c>
      <c r="M227" s="1">
        <v>110</v>
      </c>
      <c r="N227" s="1">
        <v>116</v>
      </c>
      <c r="O227" s="1">
        <v>122</v>
      </c>
      <c r="P227" s="1">
        <v>101</v>
      </c>
      <c r="Q227" s="1">
        <v>110</v>
      </c>
      <c r="R227" s="1">
        <v>124</v>
      </c>
      <c r="S227" s="1">
        <v>118</v>
      </c>
      <c r="T227" s="1">
        <v>122</v>
      </c>
      <c r="U227" s="1">
        <v>41</v>
      </c>
      <c r="V227" s="4">
        <f t="shared" si="11"/>
        <v>464</v>
      </c>
      <c r="W227" s="8">
        <f t="shared" si="12"/>
        <v>474</v>
      </c>
      <c r="X227" s="5" t="str">
        <f>Stat[[#This Row],[服装]]&amp;Stat[[#This Row],[名前]]&amp;Stat[[#This Row],[レアリティ]]</f>
        <v>ユニフォーム赤木路成ICONIC</v>
      </c>
      <c r="Y227" s="5" t="s">
        <v>666</v>
      </c>
    </row>
    <row r="228" spans="1:25" ht="15" customHeight="1" x14ac:dyDescent="0.35">
      <c r="A228" s="1">
        <f>ROW()-1</f>
        <v>227</v>
      </c>
      <c r="B228" s="1" t="s">
        <v>1195</v>
      </c>
      <c r="C228" s="1" t="s">
        <v>665</v>
      </c>
      <c r="D228" s="1" t="s">
        <v>73</v>
      </c>
      <c r="E228" s="1" t="s">
        <v>80</v>
      </c>
      <c r="F228" s="1" t="s">
        <v>185</v>
      </c>
      <c r="G228" s="1" t="s">
        <v>71</v>
      </c>
      <c r="H228" s="1">
        <v>99</v>
      </c>
      <c r="I228" s="6" t="s">
        <v>22</v>
      </c>
      <c r="J228" s="1">
        <v>5</v>
      </c>
      <c r="K228" s="1">
        <v>87</v>
      </c>
      <c r="L228" s="1">
        <v>117</v>
      </c>
      <c r="M228" s="1">
        <v>111</v>
      </c>
      <c r="N228" s="1">
        <v>119</v>
      </c>
      <c r="O228" s="1">
        <v>123</v>
      </c>
      <c r="P228" s="1">
        <v>101</v>
      </c>
      <c r="Q228" s="1">
        <v>111</v>
      </c>
      <c r="R228" s="1">
        <v>127</v>
      </c>
      <c r="S228" s="1">
        <v>119</v>
      </c>
      <c r="T228" s="1">
        <v>125</v>
      </c>
      <c r="U228" s="1">
        <v>41</v>
      </c>
      <c r="V228" s="4">
        <f>SUM(L228:O228)</f>
        <v>470</v>
      </c>
      <c r="W228" s="8">
        <f>SUM(Q228:T228)</f>
        <v>482</v>
      </c>
      <c r="X228" s="5" t="str">
        <f>Stat[[#This Row],[服装]]&amp;Stat[[#This Row],[名前]]&amp;Stat[[#This Row],[レアリティ]]</f>
        <v>Xmas2赤木路成ICONIC</v>
      </c>
      <c r="Y228" s="5" t="s">
        <v>666</v>
      </c>
    </row>
    <row r="229" spans="1:25" ht="15" customHeight="1" x14ac:dyDescent="0.35">
      <c r="A229" s="1">
        <f t="shared" si="7"/>
        <v>228</v>
      </c>
      <c r="B229" s="1" t="s">
        <v>108</v>
      </c>
      <c r="C229" s="1" t="s">
        <v>667</v>
      </c>
      <c r="D229" s="1" t="s">
        <v>77</v>
      </c>
      <c r="E229" s="1" t="s">
        <v>82</v>
      </c>
      <c r="F229" s="1" t="s">
        <v>185</v>
      </c>
      <c r="G229" s="1" t="s">
        <v>71</v>
      </c>
      <c r="H229" s="1">
        <v>99</v>
      </c>
      <c r="I229" s="6" t="s">
        <v>22</v>
      </c>
      <c r="J229" s="1">
        <v>5</v>
      </c>
      <c r="K229" s="1">
        <v>75</v>
      </c>
      <c r="L229" s="1">
        <v>118</v>
      </c>
      <c r="M229" s="1">
        <v>114</v>
      </c>
      <c r="N229" s="1">
        <v>114</v>
      </c>
      <c r="O229" s="1">
        <v>120</v>
      </c>
      <c r="P229" s="1">
        <v>97</v>
      </c>
      <c r="Q229" s="1">
        <v>129</v>
      </c>
      <c r="R229" s="1">
        <v>115</v>
      </c>
      <c r="S229" s="1">
        <v>115</v>
      </c>
      <c r="T229" s="1">
        <v>117</v>
      </c>
      <c r="U229" s="1">
        <v>31</v>
      </c>
      <c r="V229" s="4">
        <f t="shared" si="11"/>
        <v>466</v>
      </c>
      <c r="W229" s="8">
        <f t="shared" si="12"/>
        <v>476</v>
      </c>
      <c r="X229" s="5" t="str">
        <f>Stat[[#This Row],[服装]]&amp;Stat[[#This Row],[名前]]&amp;Stat[[#This Row],[レアリティ]]</f>
        <v>ユニフォーム大耳練ICONIC</v>
      </c>
      <c r="Y229" s="5" t="s">
        <v>668</v>
      </c>
    </row>
    <row r="230" spans="1:25" ht="15" customHeight="1" x14ac:dyDescent="0.35">
      <c r="A230" s="1">
        <f t="shared" si="7"/>
        <v>229</v>
      </c>
      <c r="B230" s="1" t="s">
        <v>108</v>
      </c>
      <c r="C230" s="1" t="s">
        <v>669</v>
      </c>
      <c r="D230" s="1" t="s">
        <v>77</v>
      </c>
      <c r="E230" s="1" t="s">
        <v>78</v>
      </c>
      <c r="F230" s="1" t="s">
        <v>185</v>
      </c>
      <c r="G230" s="1" t="s">
        <v>71</v>
      </c>
      <c r="H230" s="1">
        <v>99</v>
      </c>
      <c r="I230" s="6" t="s">
        <v>22</v>
      </c>
      <c r="J230" s="1">
        <v>5</v>
      </c>
      <c r="K230" s="1">
        <v>74</v>
      </c>
      <c r="L230" s="1">
        <v>121</v>
      </c>
      <c r="M230" s="1">
        <v>126</v>
      </c>
      <c r="N230" s="1">
        <v>112</v>
      </c>
      <c r="O230" s="1">
        <v>115</v>
      </c>
      <c r="P230" s="1">
        <v>97</v>
      </c>
      <c r="Q230" s="1">
        <v>115</v>
      </c>
      <c r="R230" s="1">
        <v>115</v>
      </c>
      <c r="S230" s="1">
        <v>118</v>
      </c>
      <c r="T230" s="1">
        <v>117</v>
      </c>
      <c r="U230" s="1">
        <v>31</v>
      </c>
      <c r="V230" s="4">
        <f t="shared" si="11"/>
        <v>474</v>
      </c>
      <c r="W230" s="8">
        <f t="shared" si="12"/>
        <v>465</v>
      </c>
      <c r="X230" s="5" t="str">
        <f>Stat[[#This Row],[服装]]&amp;Stat[[#This Row],[名前]]&amp;Stat[[#This Row],[レアリティ]]</f>
        <v>ユニフォーム理石平介ICONIC</v>
      </c>
      <c r="Y230" s="5" t="s">
        <v>670</v>
      </c>
    </row>
    <row r="231" spans="1:25" ht="15" customHeight="1" x14ac:dyDescent="0.35">
      <c r="A231" s="1">
        <f>ROW()-1</f>
        <v>230</v>
      </c>
      <c r="B231" s="1" t="s">
        <v>108</v>
      </c>
      <c r="C231" s="1" t="s">
        <v>951</v>
      </c>
      <c r="D231" s="1" t="s">
        <v>77</v>
      </c>
      <c r="E231" s="1" t="s">
        <v>78</v>
      </c>
      <c r="F231" s="1" t="s">
        <v>185</v>
      </c>
      <c r="G231" s="1" t="s">
        <v>71</v>
      </c>
      <c r="H231" s="1">
        <v>99</v>
      </c>
      <c r="I231" s="6" t="s">
        <v>22</v>
      </c>
      <c r="J231" s="1">
        <v>5</v>
      </c>
      <c r="K231" s="1">
        <v>74</v>
      </c>
      <c r="L231" s="1">
        <v>122</v>
      </c>
      <c r="M231" s="1">
        <v>117</v>
      </c>
      <c r="N231" s="1">
        <v>113</v>
      </c>
      <c r="O231" s="1">
        <v>118</v>
      </c>
      <c r="P231" s="1">
        <v>101</v>
      </c>
      <c r="Q231" s="1">
        <v>117</v>
      </c>
      <c r="R231" s="1">
        <v>117</v>
      </c>
      <c r="S231" s="1">
        <v>117</v>
      </c>
      <c r="T231" s="1">
        <v>118</v>
      </c>
      <c r="U231" s="1">
        <v>36</v>
      </c>
      <c r="V231" s="4">
        <f>SUM(L231:O231)</f>
        <v>470</v>
      </c>
      <c r="W231" s="8">
        <f>SUM(Q231:T231)</f>
        <v>469</v>
      </c>
      <c r="X231" s="5" t="str">
        <f>Stat[[#This Row],[服装]]&amp;Stat[[#This Row],[名前]]&amp;Stat[[#This Row],[レアリティ]]</f>
        <v>ユニフォーム銀島結ICONIC</v>
      </c>
      <c r="Y231" s="5" t="s">
        <v>953</v>
      </c>
    </row>
    <row r="232" spans="1:25" ht="15" customHeight="1" x14ac:dyDescent="0.35">
      <c r="A232" s="1">
        <f>ROW()-1</f>
        <v>231</v>
      </c>
      <c r="B232" s="1" t="s">
        <v>1195</v>
      </c>
      <c r="C232" s="1" t="s">
        <v>951</v>
      </c>
      <c r="D232" s="1" t="s">
        <v>73</v>
      </c>
      <c r="E232" s="1" t="s">
        <v>78</v>
      </c>
      <c r="F232" s="1" t="s">
        <v>185</v>
      </c>
      <c r="G232" s="1" t="s">
        <v>71</v>
      </c>
      <c r="H232" s="1">
        <v>99</v>
      </c>
      <c r="I232" s="6" t="s">
        <v>22</v>
      </c>
      <c r="J232" s="1">
        <v>5</v>
      </c>
      <c r="K232" s="1">
        <v>75</v>
      </c>
      <c r="L232" s="1">
        <v>125</v>
      </c>
      <c r="M232" s="1">
        <v>120</v>
      </c>
      <c r="N232" s="1">
        <v>114</v>
      </c>
      <c r="O232" s="1">
        <v>119</v>
      </c>
      <c r="P232" s="1">
        <v>101</v>
      </c>
      <c r="Q232" s="1">
        <v>118</v>
      </c>
      <c r="R232" s="1">
        <v>118</v>
      </c>
      <c r="S232" s="1">
        <v>120</v>
      </c>
      <c r="T232" s="1">
        <v>119</v>
      </c>
      <c r="U232" s="1">
        <v>36</v>
      </c>
      <c r="V232" s="4">
        <f>SUM(L232:O232)</f>
        <v>478</v>
      </c>
      <c r="W232" s="8">
        <f>SUM(Q232:T232)</f>
        <v>475</v>
      </c>
      <c r="X232" s="5" t="str">
        <f>Stat[[#This Row],[服装]]&amp;Stat[[#This Row],[名前]]&amp;Stat[[#This Row],[レアリティ]]</f>
        <v>Xmas2銀島結ICONIC</v>
      </c>
      <c r="Y232" s="5" t="s">
        <v>953</v>
      </c>
    </row>
    <row r="233" spans="1:25" ht="15" x14ac:dyDescent="0.35">
      <c r="A233" s="1">
        <f t="shared" ref="A233:A279" si="13">ROW()-1</f>
        <v>232</v>
      </c>
      <c r="B233" s="1" t="s">
        <v>108</v>
      </c>
      <c r="C233" s="1" t="s">
        <v>122</v>
      </c>
      <c r="D233" s="1" t="s">
        <v>90</v>
      </c>
      <c r="E233" s="1" t="s">
        <v>78</v>
      </c>
      <c r="F233" s="1" t="s">
        <v>128</v>
      </c>
      <c r="G233" s="1" t="s">
        <v>71</v>
      </c>
      <c r="H233" s="1">
        <v>99</v>
      </c>
      <c r="I233" s="6" t="s">
        <v>22</v>
      </c>
      <c r="J233" s="1">
        <v>5</v>
      </c>
      <c r="K233" s="1">
        <v>82</v>
      </c>
      <c r="L233" s="1">
        <v>128</v>
      </c>
      <c r="M233" s="1">
        <v>127</v>
      </c>
      <c r="N233" s="1">
        <v>114</v>
      </c>
      <c r="O233" s="1">
        <v>119</v>
      </c>
      <c r="P233" s="1">
        <v>101</v>
      </c>
      <c r="Q233" s="1">
        <v>118</v>
      </c>
      <c r="R233" s="1">
        <v>121</v>
      </c>
      <c r="S233" s="1">
        <v>121</v>
      </c>
      <c r="T233" s="1">
        <v>121</v>
      </c>
      <c r="U233" s="1">
        <v>26</v>
      </c>
      <c r="V233" s="4">
        <f t="shared" si="11"/>
        <v>488</v>
      </c>
      <c r="W233" s="8">
        <f t="shared" si="12"/>
        <v>481</v>
      </c>
      <c r="X233" s="5" t="str">
        <f>Stat[[#This Row],[服装]]&amp;Stat[[#This Row],[名前]]&amp;Stat[[#This Row],[レアリティ]]</f>
        <v>ユニフォーム木兎光太郎ICONIC</v>
      </c>
      <c r="Y233" s="5" t="s">
        <v>373</v>
      </c>
    </row>
    <row r="234" spans="1:25" ht="15" x14ac:dyDescent="0.35">
      <c r="A234" s="1">
        <f t="shared" si="13"/>
        <v>233</v>
      </c>
      <c r="B234" s="1" t="s">
        <v>150</v>
      </c>
      <c r="C234" s="1" t="s">
        <v>122</v>
      </c>
      <c r="D234" s="1" t="s">
        <v>77</v>
      </c>
      <c r="E234" s="1" t="s">
        <v>78</v>
      </c>
      <c r="F234" s="1" t="s">
        <v>128</v>
      </c>
      <c r="G234" s="1" t="s">
        <v>71</v>
      </c>
      <c r="H234" s="1">
        <v>99</v>
      </c>
      <c r="I234" s="6" t="s">
        <v>22</v>
      </c>
      <c r="J234" s="1">
        <v>5</v>
      </c>
      <c r="K234" s="1">
        <v>83</v>
      </c>
      <c r="L234" s="1">
        <v>131</v>
      </c>
      <c r="M234" s="1">
        <v>130</v>
      </c>
      <c r="N234" s="1">
        <v>115</v>
      </c>
      <c r="O234" s="1">
        <v>120</v>
      </c>
      <c r="P234" s="1">
        <v>101</v>
      </c>
      <c r="Q234" s="1">
        <v>119</v>
      </c>
      <c r="R234" s="1">
        <v>122</v>
      </c>
      <c r="S234" s="1">
        <v>124</v>
      </c>
      <c r="T234" s="1">
        <v>122</v>
      </c>
      <c r="U234" s="1">
        <v>26</v>
      </c>
      <c r="V234" s="4">
        <f t="shared" si="11"/>
        <v>496</v>
      </c>
      <c r="W234" s="8">
        <f t="shared" si="12"/>
        <v>487</v>
      </c>
      <c r="X234" s="5" t="str">
        <f>Stat[[#This Row],[服装]]&amp;Stat[[#This Row],[名前]]&amp;Stat[[#This Row],[レアリティ]]</f>
        <v>夏祭り木兎光太郎ICONIC</v>
      </c>
      <c r="Y234" s="5" t="s">
        <v>373</v>
      </c>
    </row>
    <row r="235" spans="1:25" ht="15" x14ac:dyDescent="0.35">
      <c r="A235" s="1">
        <f>ROW()-1</f>
        <v>234</v>
      </c>
      <c r="B235" s="1" t="s">
        <v>782</v>
      </c>
      <c r="C235" s="1" t="s">
        <v>122</v>
      </c>
      <c r="D235" s="1" t="s">
        <v>73</v>
      </c>
      <c r="E235" s="1" t="s">
        <v>78</v>
      </c>
      <c r="F235" s="1" t="s">
        <v>128</v>
      </c>
      <c r="G235" s="1" t="s">
        <v>71</v>
      </c>
      <c r="H235" s="1">
        <v>99</v>
      </c>
      <c r="I235" s="6" t="s">
        <v>22</v>
      </c>
      <c r="J235" s="1">
        <v>5</v>
      </c>
      <c r="K235" s="1">
        <v>83</v>
      </c>
      <c r="L235" s="1">
        <v>133</v>
      </c>
      <c r="M235" s="1">
        <v>128</v>
      </c>
      <c r="N235" s="1">
        <v>115</v>
      </c>
      <c r="O235" s="1">
        <v>118</v>
      </c>
      <c r="P235" s="1">
        <v>101</v>
      </c>
      <c r="Q235" s="1">
        <v>121</v>
      </c>
      <c r="R235" s="1">
        <v>122</v>
      </c>
      <c r="S235" s="1">
        <v>126</v>
      </c>
      <c r="T235" s="1">
        <v>121</v>
      </c>
      <c r="U235" s="1">
        <v>26</v>
      </c>
      <c r="V235" s="4">
        <f t="shared" si="11"/>
        <v>494</v>
      </c>
      <c r="W235" s="8">
        <f t="shared" si="12"/>
        <v>490</v>
      </c>
      <c r="X235" s="5" t="str">
        <f>Stat[[#This Row],[服装]]&amp;Stat[[#This Row],[名前]]&amp;Stat[[#This Row],[レアリティ]]</f>
        <v>Xmas木兎光太郎ICONIC</v>
      </c>
      <c r="Y235" s="5" t="s">
        <v>373</v>
      </c>
    </row>
    <row r="236" spans="1:25" ht="15" x14ac:dyDescent="0.35">
      <c r="A236" s="1">
        <f>ROW()-1</f>
        <v>235</v>
      </c>
      <c r="B236" s="1" t="s">
        <v>149</v>
      </c>
      <c r="C236" s="1" t="s">
        <v>122</v>
      </c>
      <c r="D236" s="1" t="s">
        <v>90</v>
      </c>
      <c r="E236" s="1" t="s">
        <v>78</v>
      </c>
      <c r="F236" s="1" t="s">
        <v>128</v>
      </c>
      <c r="G236" s="1" t="s">
        <v>71</v>
      </c>
      <c r="H236" s="1">
        <v>99</v>
      </c>
      <c r="I236" s="6" t="s">
        <v>22</v>
      </c>
      <c r="J236" s="1">
        <v>5</v>
      </c>
      <c r="K236" s="1">
        <v>83</v>
      </c>
      <c r="L236" s="1">
        <v>134</v>
      </c>
      <c r="M236" s="1">
        <v>127</v>
      </c>
      <c r="N236" s="1">
        <v>115</v>
      </c>
      <c r="O236" s="1">
        <v>117</v>
      </c>
      <c r="P236" s="1">
        <v>101</v>
      </c>
      <c r="Q236" s="1">
        <v>119</v>
      </c>
      <c r="R236" s="1">
        <v>125</v>
      </c>
      <c r="S236" s="1">
        <v>124</v>
      </c>
      <c r="T236" s="1">
        <v>124</v>
      </c>
      <c r="U236" s="1">
        <v>26</v>
      </c>
      <c r="V236" s="4">
        <f>SUM(L236:O236)</f>
        <v>493</v>
      </c>
      <c r="W236" s="8">
        <f>SUM(Q236:T236)</f>
        <v>492</v>
      </c>
      <c r="X236" s="5" t="str">
        <f>Stat[[#This Row],[服装]]&amp;Stat[[#This Row],[名前]]&amp;Stat[[#This Row],[レアリティ]]</f>
        <v>制服木兎光太郎ICONIC</v>
      </c>
      <c r="Y236" s="5" t="s">
        <v>373</v>
      </c>
    </row>
    <row r="237" spans="1:25" ht="15" x14ac:dyDescent="0.35">
      <c r="A237" s="1">
        <f>ROW()-1</f>
        <v>236</v>
      </c>
      <c r="B237" s="1" t="s">
        <v>968</v>
      </c>
      <c r="C237" s="1" t="s">
        <v>122</v>
      </c>
      <c r="D237" s="1" t="s">
        <v>77</v>
      </c>
      <c r="E237" s="1" t="s">
        <v>78</v>
      </c>
      <c r="F237" s="1" t="s">
        <v>128</v>
      </c>
      <c r="G237" s="1" t="s">
        <v>71</v>
      </c>
      <c r="H237" s="1">
        <v>99</v>
      </c>
      <c r="I237" s="6" t="s">
        <v>22</v>
      </c>
      <c r="J237" s="1">
        <v>5</v>
      </c>
      <c r="K237" s="1">
        <v>84</v>
      </c>
      <c r="L237" s="1">
        <v>134</v>
      </c>
      <c r="M237" s="1">
        <v>131</v>
      </c>
      <c r="N237" s="1">
        <v>115</v>
      </c>
      <c r="O237" s="1">
        <v>120</v>
      </c>
      <c r="P237" s="1">
        <v>101</v>
      </c>
      <c r="Q237" s="1">
        <v>121</v>
      </c>
      <c r="R237" s="1">
        <v>124</v>
      </c>
      <c r="S237" s="1">
        <v>125</v>
      </c>
      <c r="T237" s="1">
        <v>123</v>
      </c>
      <c r="U237" s="1">
        <v>26</v>
      </c>
      <c r="V237" s="4">
        <f>SUM(L237:O237)</f>
        <v>500</v>
      </c>
      <c r="W237" s="8">
        <f>SUM(Q237:T237)</f>
        <v>493</v>
      </c>
      <c r="X237" s="5" t="str">
        <f>Stat[[#This Row],[服装]]&amp;Stat[[#This Row],[名前]]&amp;Stat[[#This Row],[レアリティ]]</f>
        <v>キャンプ木兎光太郎ICONIC</v>
      </c>
      <c r="Y237" s="5" t="s">
        <v>373</v>
      </c>
    </row>
    <row r="238" spans="1:25" ht="15" x14ac:dyDescent="0.35">
      <c r="A238" s="1">
        <f t="shared" si="13"/>
        <v>237</v>
      </c>
      <c r="B238" s="1" t="s">
        <v>108</v>
      </c>
      <c r="C238" s="1" t="s">
        <v>123</v>
      </c>
      <c r="D238" s="1" t="s">
        <v>90</v>
      </c>
      <c r="E238" s="1" t="s">
        <v>78</v>
      </c>
      <c r="F238" s="1" t="s">
        <v>128</v>
      </c>
      <c r="G238" s="1" t="s">
        <v>71</v>
      </c>
      <c r="H238" s="1">
        <v>99</v>
      </c>
      <c r="I238" s="6" t="s">
        <v>22</v>
      </c>
      <c r="J238" s="1">
        <v>5</v>
      </c>
      <c r="K238" s="1">
        <v>76</v>
      </c>
      <c r="L238" s="1">
        <v>123</v>
      </c>
      <c r="M238" s="1">
        <v>117</v>
      </c>
      <c r="N238" s="1">
        <v>120</v>
      </c>
      <c r="O238" s="1">
        <v>123</v>
      </c>
      <c r="P238" s="1">
        <v>101</v>
      </c>
      <c r="Q238" s="1">
        <v>116</v>
      </c>
      <c r="R238" s="1">
        <v>121</v>
      </c>
      <c r="S238" s="1">
        <v>121</v>
      </c>
      <c r="T238" s="1">
        <v>121</v>
      </c>
      <c r="U238" s="1">
        <v>36</v>
      </c>
      <c r="V238" s="4">
        <f t="shared" si="11"/>
        <v>483</v>
      </c>
      <c r="W238" s="8">
        <f t="shared" si="12"/>
        <v>479</v>
      </c>
      <c r="X238" s="5" t="str">
        <f>Stat[[#This Row],[服装]]&amp;Stat[[#This Row],[名前]]&amp;Stat[[#This Row],[レアリティ]]</f>
        <v>ユニフォーム木葉秋紀ICONIC</v>
      </c>
      <c r="Y238" s="5" t="s">
        <v>374</v>
      </c>
    </row>
    <row r="239" spans="1:25" ht="15" x14ac:dyDescent="0.35">
      <c r="A239" s="1">
        <f t="shared" si="13"/>
        <v>238</v>
      </c>
      <c r="B239" s="1" t="s">
        <v>386</v>
      </c>
      <c r="C239" s="1" t="s">
        <v>123</v>
      </c>
      <c r="D239" s="1" t="s">
        <v>77</v>
      </c>
      <c r="E239" s="1" t="s">
        <v>78</v>
      </c>
      <c r="F239" s="1" t="s">
        <v>128</v>
      </c>
      <c r="G239" s="1" t="s">
        <v>71</v>
      </c>
      <c r="H239" s="1">
        <v>99</v>
      </c>
      <c r="I239" s="6" t="s">
        <v>22</v>
      </c>
      <c r="J239" s="1">
        <v>5</v>
      </c>
      <c r="K239" s="1">
        <v>77</v>
      </c>
      <c r="L239" s="1">
        <v>126</v>
      </c>
      <c r="M239" s="1">
        <v>120</v>
      </c>
      <c r="N239" s="1">
        <v>121</v>
      </c>
      <c r="O239" s="1">
        <v>124</v>
      </c>
      <c r="P239" s="1">
        <v>101</v>
      </c>
      <c r="Q239" s="1">
        <v>117</v>
      </c>
      <c r="R239" s="1">
        <v>122</v>
      </c>
      <c r="S239" s="1">
        <v>124</v>
      </c>
      <c r="T239" s="1">
        <v>122</v>
      </c>
      <c r="U239" s="1">
        <v>36</v>
      </c>
      <c r="V239" s="4">
        <f t="shared" si="11"/>
        <v>491</v>
      </c>
      <c r="W239" s="8">
        <f t="shared" si="12"/>
        <v>485</v>
      </c>
      <c r="X239" s="5" t="str">
        <f>Stat[[#This Row],[服装]]&amp;Stat[[#This Row],[名前]]&amp;Stat[[#This Row],[レアリティ]]</f>
        <v>探偵木葉秋紀ICONIC</v>
      </c>
      <c r="Y239" s="5" t="s">
        <v>374</v>
      </c>
    </row>
    <row r="240" spans="1:25" ht="15" x14ac:dyDescent="0.35">
      <c r="A240" s="1">
        <f>ROW()-1</f>
        <v>239</v>
      </c>
      <c r="B240" s="1" t="s">
        <v>956</v>
      </c>
      <c r="C240" s="1" t="s">
        <v>123</v>
      </c>
      <c r="D240" s="1" t="s">
        <v>73</v>
      </c>
      <c r="E240" s="1" t="s">
        <v>78</v>
      </c>
      <c r="F240" s="1" t="s">
        <v>128</v>
      </c>
      <c r="G240" s="1" t="s">
        <v>71</v>
      </c>
      <c r="H240" s="1">
        <v>99</v>
      </c>
      <c r="I240" s="6" t="s">
        <v>22</v>
      </c>
      <c r="J240" s="1">
        <v>5</v>
      </c>
      <c r="K240" s="1">
        <v>77</v>
      </c>
      <c r="L240" s="1">
        <v>127</v>
      </c>
      <c r="M240" s="1">
        <v>117</v>
      </c>
      <c r="N240" s="1">
        <v>123</v>
      </c>
      <c r="O240" s="1">
        <v>122</v>
      </c>
      <c r="P240" s="1">
        <v>101</v>
      </c>
      <c r="Q240" s="1">
        <v>117</v>
      </c>
      <c r="R240" s="1">
        <v>125</v>
      </c>
      <c r="S240" s="1">
        <v>122</v>
      </c>
      <c r="T240" s="1">
        <v>124</v>
      </c>
      <c r="U240" s="1">
        <v>36</v>
      </c>
      <c r="V240" s="4">
        <f>SUM(L240:O240)</f>
        <v>489</v>
      </c>
      <c r="W240" s="8">
        <f>SUM(Q240:T240)</f>
        <v>488</v>
      </c>
      <c r="X240" s="5" t="str">
        <f>Stat[[#This Row],[服装]]&amp;Stat[[#This Row],[名前]]&amp;Stat[[#This Row],[レアリティ]]</f>
        <v>梅雨木葉秋紀ICONIC</v>
      </c>
      <c r="Y240" s="5" t="s">
        <v>374</v>
      </c>
    </row>
    <row r="241" spans="1:25" ht="15" x14ac:dyDescent="0.35">
      <c r="A241" s="1">
        <f t="shared" si="13"/>
        <v>240</v>
      </c>
      <c r="B241" s="1" t="s">
        <v>108</v>
      </c>
      <c r="C241" s="1" t="s">
        <v>124</v>
      </c>
      <c r="D241" s="1" t="s">
        <v>90</v>
      </c>
      <c r="E241" s="1" t="s">
        <v>78</v>
      </c>
      <c r="F241" s="1" t="s">
        <v>128</v>
      </c>
      <c r="G241" s="1" t="s">
        <v>71</v>
      </c>
      <c r="H241" s="1">
        <v>99</v>
      </c>
      <c r="I241" s="6" t="s">
        <v>22</v>
      </c>
      <c r="J241" s="1">
        <v>5</v>
      </c>
      <c r="K241" s="1">
        <v>75</v>
      </c>
      <c r="L241" s="1">
        <v>123</v>
      </c>
      <c r="M241" s="1">
        <v>119</v>
      </c>
      <c r="N241" s="1">
        <v>116</v>
      </c>
      <c r="O241" s="1">
        <v>121</v>
      </c>
      <c r="P241" s="1">
        <v>97</v>
      </c>
      <c r="Q241" s="1">
        <v>121</v>
      </c>
      <c r="R241" s="1">
        <v>121</v>
      </c>
      <c r="S241" s="1">
        <v>123</v>
      </c>
      <c r="T241" s="1">
        <v>118</v>
      </c>
      <c r="U241" s="1">
        <v>41</v>
      </c>
      <c r="V241" s="4">
        <f t="shared" si="11"/>
        <v>479</v>
      </c>
      <c r="W241" s="8">
        <f t="shared" si="12"/>
        <v>483</v>
      </c>
      <c r="X241" s="5" t="str">
        <f>Stat[[#This Row],[服装]]&amp;Stat[[#This Row],[名前]]&amp;Stat[[#This Row],[レアリティ]]</f>
        <v>ユニフォーム猿杙大和ICONIC</v>
      </c>
      <c r="Y241" s="5" t="s">
        <v>375</v>
      </c>
    </row>
    <row r="242" spans="1:25" ht="15" x14ac:dyDescent="0.35">
      <c r="A242" s="1">
        <f t="shared" si="13"/>
        <v>241</v>
      </c>
      <c r="B242" s="1" t="s">
        <v>108</v>
      </c>
      <c r="C242" s="1" t="s">
        <v>125</v>
      </c>
      <c r="D242" s="1" t="s">
        <v>90</v>
      </c>
      <c r="E242" s="1" t="s">
        <v>80</v>
      </c>
      <c r="F242" s="1" t="s">
        <v>128</v>
      </c>
      <c r="G242" s="1" t="s">
        <v>71</v>
      </c>
      <c r="H242" s="1">
        <v>99</v>
      </c>
      <c r="I242" s="6" t="s">
        <v>22</v>
      </c>
      <c r="J242" s="1">
        <v>5</v>
      </c>
      <c r="K242" s="1">
        <v>86</v>
      </c>
      <c r="L242" s="1">
        <v>113</v>
      </c>
      <c r="M242" s="1">
        <v>110</v>
      </c>
      <c r="N242" s="1">
        <v>113</v>
      </c>
      <c r="O242" s="1">
        <v>120</v>
      </c>
      <c r="P242" s="1">
        <v>101</v>
      </c>
      <c r="Q242" s="1">
        <v>110</v>
      </c>
      <c r="R242" s="1">
        <v>123</v>
      </c>
      <c r="S242" s="1">
        <v>119</v>
      </c>
      <c r="T242" s="1">
        <v>122</v>
      </c>
      <c r="U242" s="1">
        <v>41</v>
      </c>
      <c r="V242" s="4">
        <f t="shared" si="11"/>
        <v>456</v>
      </c>
      <c r="W242" s="8">
        <f t="shared" si="12"/>
        <v>474</v>
      </c>
      <c r="X242" s="5" t="str">
        <f>Stat[[#This Row],[服装]]&amp;Stat[[#This Row],[名前]]&amp;Stat[[#This Row],[レアリティ]]</f>
        <v>ユニフォーム小見春樹ICONIC</v>
      </c>
      <c r="Y242" s="5" t="s">
        <v>376</v>
      </c>
    </row>
    <row r="243" spans="1:25" ht="15" x14ac:dyDescent="0.35">
      <c r="A243" s="1">
        <f t="shared" si="13"/>
        <v>242</v>
      </c>
      <c r="B243" s="1" t="s">
        <v>108</v>
      </c>
      <c r="C243" s="1" t="s">
        <v>126</v>
      </c>
      <c r="D243" s="1" t="s">
        <v>90</v>
      </c>
      <c r="E243" s="1" t="s">
        <v>82</v>
      </c>
      <c r="F243" s="1" t="s">
        <v>128</v>
      </c>
      <c r="G243" s="1" t="s">
        <v>71</v>
      </c>
      <c r="H243" s="1">
        <v>99</v>
      </c>
      <c r="I243" s="6" t="s">
        <v>22</v>
      </c>
      <c r="J243" s="1">
        <v>5</v>
      </c>
      <c r="K243" s="1">
        <v>75</v>
      </c>
      <c r="L243" s="1">
        <v>117</v>
      </c>
      <c r="M243" s="1">
        <v>117</v>
      </c>
      <c r="N243" s="1">
        <v>112</v>
      </c>
      <c r="O243" s="1">
        <v>116</v>
      </c>
      <c r="P243" s="1">
        <v>97</v>
      </c>
      <c r="Q243" s="1">
        <v>121</v>
      </c>
      <c r="R243" s="1">
        <v>113</v>
      </c>
      <c r="S243" s="1">
        <v>114</v>
      </c>
      <c r="T243" s="1">
        <v>115</v>
      </c>
      <c r="U243" s="1">
        <v>36</v>
      </c>
      <c r="V243" s="4">
        <f t="shared" si="11"/>
        <v>462</v>
      </c>
      <c r="W243" s="8">
        <f t="shared" si="12"/>
        <v>463</v>
      </c>
      <c r="X243" s="5" t="str">
        <f>Stat[[#This Row],[服装]]&amp;Stat[[#This Row],[名前]]&amp;Stat[[#This Row],[レアリティ]]</f>
        <v>ユニフォーム尾長渉ICONIC</v>
      </c>
      <c r="Y243" s="5" t="s">
        <v>377</v>
      </c>
    </row>
    <row r="244" spans="1:25" ht="15" x14ac:dyDescent="0.35">
      <c r="A244" s="1">
        <f t="shared" si="13"/>
        <v>243</v>
      </c>
      <c r="B244" s="1" t="s">
        <v>108</v>
      </c>
      <c r="C244" s="1" t="s">
        <v>127</v>
      </c>
      <c r="D244" s="1" t="s">
        <v>90</v>
      </c>
      <c r="E244" s="1" t="s">
        <v>82</v>
      </c>
      <c r="F244" s="1" t="s">
        <v>128</v>
      </c>
      <c r="G244" s="1" t="s">
        <v>71</v>
      </c>
      <c r="H244" s="1">
        <v>99</v>
      </c>
      <c r="I244" s="6" t="s">
        <v>22</v>
      </c>
      <c r="J244" s="1">
        <v>5</v>
      </c>
      <c r="K244" s="1">
        <v>75</v>
      </c>
      <c r="L244" s="1">
        <v>121</v>
      </c>
      <c r="M244" s="1">
        <v>121</v>
      </c>
      <c r="N244" s="1">
        <v>112</v>
      </c>
      <c r="O244" s="1">
        <v>122</v>
      </c>
      <c r="P244" s="1">
        <v>97</v>
      </c>
      <c r="Q244" s="1">
        <v>125</v>
      </c>
      <c r="R244" s="1">
        <v>115</v>
      </c>
      <c r="S244" s="1">
        <v>116</v>
      </c>
      <c r="T244" s="1">
        <v>115</v>
      </c>
      <c r="U244" s="1">
        <v>36</v>
      </c>
      <c r="V244" s="4">
        <f t="shared" si="11"/>
        <v>476</v>
      </c>
      <c r="W244" s="8">
        <f t="shared" si="12"/>
        <v>471</v>
      </c>
      <c r="X244" s="5" t="str">
        <f>Stat[[#This Row],[服装]]&amp;Stat[[#This Row],[名前]]&amp;Stat[[#This Row],[レアリティ]]</f>
        <v>ユニフォーム鷲尾辰生ICONIC</v>
      </c>
      <c r="Y244" s="5" t="s">
        <v>378</v>
      </c>
    </row>
    <row r="245" spans="1:25" ht="15" x14ac:dyDescent="0.35">
      <c r="A245" s="1">
        <f t="shared" si="13"/>
        <v>244</v>
      </c>
      <c r="B245" s="1" t="s">
        <v>108</v>
      </c>
      <c r="C245" s="1" t="s">
        <v>129</v>
      </c>
      <c r="D245" s="1" t="s">
        <v>73</v>
      </c>
      <c r="E245" s="1" t="s">
        <v>74</v>
      </c>
      <c r="F245" s="1" t="s">
        <v>128</v>
      </c>
      <c r="G245" s="1" t="s">
        <v>71</v>
      </c>
      <c r="H245" s="1">
        <v>99</v>
      </c>
      <c r="I245" s="6" t="s">
        <v>22</v>
      </c>
      <c r="J245" s="1">
        <v>5</v>
      </c>
      <c r="K245" s="1">
        <v>78</v>
      </c>
      <c r="L245" s="1">
        <v>119</v>
      </c>
      <c r="M245" s="1">
        <v>121</v>
      </c>
      <c r="N245" s="1">
        <v>126</v>
      </c>
      <c r="O245" s="1">
        <v>126</v>
      </c>
      <c r="P245" s="1">
        <v>101</v>
      </c>
      <c r="Q245" s="1">
        <v>114</v>
      </c>
      <c r="R245" s="1">
        <v>121</v>
      </c>
      <c r="S245" s="1">
        <v>118</v>
      </c>
      <c r="T245" s="1">
        <v>119</v>
      </c>
      <c r="U245" s="1">
        <v>41</v>
      </c>
      <c r="V245" s="4">
        <f t="shared" si="11"/>
        <v>492</v>
      </c>
      <c r="W245" s="8">
        <f t="shared" si="12"/>
        <v>472</v>
      </c>
      <c r="X245" s="5" t="str">
        <f>Stat[[#This Row],[服装]]&amp;Stat[[#This Row],[名前]]&amp;Stat[[#This Row],[レアリティ]]</f>
        <v>ユニフォーム赤葦京治ICONIC</v>
      </c>
      <c r="Y245" s="5" t="s">
        <v>379</v>
      </c>
    </row>
    <row r="246" spans="1:25" ht="15" x14ac:dyDescent="0.35">
      <c r="A246" s="1">
        <f t="shared" si="13"/>
        <v>245</v>
      </c>
      <c r="B246" s="1" t="s">
        <v>150</v>
      </c>
      <c r="C246" s="1" t="s">
        <v>129</v>
      </c>
      <c r="D246" s="1" t="s">
        <v>90</v>
      </c>
      <c r="E246" s="1" t="s">
        <v>74</v>
      </c>
      <c r="F246" s="1" t="s">
        <v>128</v>
      </c>
      <c r="G246" s="1" t="s">
        <v>71</v>
      </c>
      <c r="H246" s="1">
        <v>99</v>
      </c>
      <c r="I246" s="6" t="s">
        <v>22</v>
      </c>
      <c r="J246" s="1">
        <v>5</v>
      </c>
      <c r="K246" s="1">
        <v>79</v>
      </c>
      <c r="L246" s="1">
        <v>120</v>
      </c>
      <c r="M246" s="1">
        <v>124</v>
      </c>
      <c r="N246" s="1">
        <v>129</v>
      </c>
      <c r="O246" s="1">
        <v>129</v>
      </c>
      <c r="P246" s="1">
        <v>101</v>
      </c>
      <c r="Q246" s="1">
        <v>115</v>
      </c>
      <c r="R246" s="1">
        <v>122</v>
      </c>
      <c r="S246" s="1">
        <v>119</v>
      </c>
      <c r="T246" s="1">
        <v>120</v>
      </c>
      <c r="U246" s="1">
        <v>41</v>
      </c>
      <c r="V246" s="4">
        <f t="shared" si="11"/>
        <v>502</v>
      </c>
      <c r="W246" s="8">
        <f t="shared" si="12"/>
        <v>476</v>
      </c>
      <c r="X246" s="5" t="str">
        <f>Stat[[#This Row],[服装]]&amp;Stat[[#This Row],[名前]]&amp;Stat[[#This Row],[レアリティ]]</f>
        <v>夏祭り赤葦京治ICONIC</v>
      </c>
      <c r="Y246" s="5" t="s">
        <v>379</v>
      </c>
    </row>
    <row r="247" spans="1:25" ht="15" x14ac:dyDescent="0.35">
      <c r="A247" s="1">
        <f t="shared" ref="A247:A257" si="14">ROW()-1</f>
        <v>246</v>
      </c>
      <c r="B247" s="1" t="s">
        <v>149</v>
      </c>
      <c r="C247" s="1" t="s">
        <v>129</v>
      </c>
      <c r="D247" s="1" t="s">
        <v>77</v>
      </c>
      <c r="E247" s="1" t="s">
        <v>74</v>
      </c>
      <c r="F247" s="1" t="s">
        <v>128</v>
      </c>
      <c r="G247" s="1" t="s">
        <v>71</v>
      </c>
      <c r="H247" s="1">
        <v>99</v>
      </c>
      <c r="I247" s="6" t="s">
        <v>22</v>
      </c>
      <c r="J247" s="1">
        <v>5</v>
      </c>
      <c r="K247" s="1">
        <v>82</v>
      </c>
      <c r="L247" s="1">
        <v>118</v>
      </c>
      <c r="M247" s="1">
        <v>126</v>
      </c>
      <c r="N247" s="1">
        <v>132</v>
      </c>
      <c r="O247" s="1">
        <v>131</v>
      </c>
      <c r="P247" s="1">
        <v>101</v>
      </c>
      <c r="Q247" s="1">
        <v>112</v>
      </c>
      <c r="R247" s="1">
        <v>122</v>
      </c>
      <c r="S247" s="1">
        <v>117</v>
      </c>
      <c r="T247" s="1">
        <v>120</v>
      </c>
      <c r="U247" s="1">
        <v>41</v>
      </c>
      <c r="V247" s="4">
        <f t="shared" ref="V247:V257" si="15">SUM(L247:O247)</f>
        <v>507</v>
      </c>
      <c r="W247" s="8">
        <f t="shared" ref="W247:W257" si="16">SUM(Q247:T247)</f>
        <v>471</v>
      </c>
      <c r="X247" s="5" t="str">
        <f>Stat[[#This Row],[服装]]&amp;Stat[[#This Row],[名前]]&amp;Stat[[#This Row],[レアリティ]]</f>
        <v>制服赤葦京治ICONIC</v>
      </c>
      <c r="Y247" s="5" t="s">
        <v>379</v>
      </c>
    </row>
    <row r="248" spans="1:25" ht="15" x14ac:dyDescent="0.35">
      <c r="A248" s="1">
        <f>ROW()-1</f>
        <v>247</v>
      </c>
      <c r="B248" s="1" t="s">
        <v>943</v>
      </c>
      <c r="C248" s="1" t="s">
        <v>129</v>
      </c>
      <c r="D248" s="1" t="s">
        <v>73</v>
      </c>
      <c r="E248" s="1" t="s">
        <v>74</v>
      </c>
      <c r="F248" s="1" t="s">
        <v>128</v>
      </c>
      <c r="G248" s="1" t="s">
        <v>71</v>
      </c>
      <c r="H248" s="1">
        <v>99</v>
      </c>
      <c r="I248" s="6" t="s">
        <v>22</v>
      </c>
      <c r="J248" s="1">
        <v>5</v>
      </c>
      <c r="K248" s="1">
        <v>79</v>
      </c>
      <c r="L248" s="1">
        <v>118</v>
      </c>
      <c r="M248" s="1">
        <v>121</v>
      </c>
      <c r="N248" s="1">
        <v>131</v>
      </c>
      <c r="O248" s="1">
        <v>128</v>
      </c>
      <c r="P248" s="1">
        <v>101</v>
      </c>
      <c r="Q248" s="1">
        <v>118</v>
      </c>
      <c r="R248" s="1">
        <v>122</v>
      </c>
      <c r="S248" s="1">
        <v>121</v>
      </c>
      <c r="T248" s="1">
        <v>120</v>
      </c>
      <c r="U248" s="1">
        <v>41</v>
      </c>
      <c r="V248" s="4">
        <f>SUM(L248:O248)</f>
        <v>498</v>
      </c>
      <c r="W248" s="8">
        <f>SUM(Q248:T248)</f>
        <v>481</v>
      </c>
      <c r="X248" s="5" t="str">
        <f>Stat[[#This Row],[服装]]&amp;Stat[[#This Row],[名前]]&amp;Stat[[#This Row],[レアリティ]]</f>
        <v>バーガー赤葦京治ICONIC</v>
      </c>
      <c r="Y248" s="5" t="s">
        <v>379</v>
      </c>
    </row>
    <row r="249" spans="1:25" ht="15" x14ac:dyDescent="0.35">
      <c r="A249" s="1">
        <f>ROW()-1</f>
        <v>248</v>
      </c>
      <c r="B249" s="1" t="s">
        <v>1096</v>
      </c>
      <c r="C249" s="1" t="s">
        <v>129</v>
      </c>
      <c r="D249" s="1" t="s">
        <v>90</v>
      </c>
      <c r="E249" s="1" t="s">
        <v>74</v>
      </c>
      <c r="F249" s="1" t="s">
        <v>128</v>
      </c>
      <c r="G249" s="1" t="s">
        <v>71</v>
      </c>
      <c r="H249" s="1">
        <v>99</v>
      </c>
      <c r="I249" s="6" t="s">
        <v>22</v>
      </c>
      <c r="J249" s="1">
        <v>5</v>
      </c>
      <c r="K249" s="1">
        <v>80</v>
      </c>
      <c r="L249" s="1">
        <v>121</v>
      </c>
      <c r="M249" s="1">
        <v>126</v>
      </c>
      <c r="N249" s="1">
        <v>132</v>
      </c>
      <c r="O249" s="1">
        <v>131</v>
      </c>
      <c r="P249" s="1">
        <v>101</v>
      </c>
      <c r="Q249" s="1">
        <v>115</v>
      </c>
      <c r="R249" s="1">
        <v>123</v>
      </c>
      <c r="S249" s="1">
        <v>119</v>
      </c>
      <c r="T249" s="1">
        <v>121</v>
      </c>
      <c r="U249" s="1">
        <v>41</v>
      </c>
      <c r="V249" s="4">
        <f>SUM(L249:O249)</f>
        <v>510</v>
      </c>
      <c r="W249" s="8">
        <f>SUM(Q249:T249)</f>
        <v>478</v>
      </c>
      <c r="X249" s="5" t="str">
        <f>Stat[[#This Row],[服装]]&amp;Stat[[#This Row],[名前]]&amp;Stat[[#This Row],[レアリティ]]</f>
        <v>仮装赤葦京治ICONIC</v>
      </c>
      <c r="Y249" s="5" t="s">
        <v>379</v>
      </c>
    </row>
    <row r="250" spans="1:25" ht="15" x14ac:dyDescent="0.35">
      <c r="A250" s="1">
        <f t="shared" si="14"/>
        <v>249</v>
      </c>
      <c r="B250" s="1" t="s">
        <v>108</v>
      </c>
      <c r="C250" s="1" t="s">
        <v>905</v>
      </c>
      <c r="D250" s="1" t="s">
        <v>90</v>
      </c>
      <c r="E250" s="1" t="s">
        <v>78</v>
      </c>
      <c r="F250" s="1" t="s">
        <v>893</v>
      </c>
      <c r="G250" s="1" t="s">
        <v>688</v>
      </c>
      <c r="H250" s="1">
        <v>99</v>
      </c>
      <c r="I250" s="6" t="s">
        <v>22</v>
      </c>
      <c r="J250" s="1">
        <v>5</v>
      </c>
      <c r="K250" s="1">
        <v>76</v>
      </c>
      <c r="L250" s="1">
        <v>118</v>
      </c>
      <c r="M250" s="1">
        <v>125</v>
      </c>
      <c r="N250" s="1">
        <v>115</v>
      </c>
      <c r="O250" s="1">
        <v>123</v>
      </c>
      <c r="P250" s="1">
        <v>101</v>
      </c>
      <c r="Q250" s="1">
        <v>114</v>
      </c>
      <c r="R250" s="1">
        <v>116</v>
      </c>
      <c r="S250" s="1">
        <v>115</v>
      </c>
      <c r="T250" s="1">
        <v>118</v>
      </c>
      <c r="U250" s="1">
        <v>31</v>
      </c>
      <c r="V250" s="4">
        <f t="shared" si="15"/>
        <v>481</v>
      </c>
      <c r="W250" s="8">
        <f t="shared" si="16"/>
        <v>463</v>
      </c>
      <c r="X250" s="5" t="str">
        <f>Stat[[#This Row],[服装]]&amp;Stat[[#This Row],[名前]]&amp;Stat[[#This Row],[レアリティ]]</f>
        <v>ユニフォーム姫川葵ICONIC</v>
      </c>
      <c r="Y250" s="5" t="s">
        <v>907</v>
      </c>
    </row>
    <row r="251" spans="1:25" ht="15" x14ac:dyDescent="0.35">
      <c r="A251" s="1">
        <f>ROW()-1</f>
        <v>250</v>
      </c>
      <c r="B251" s="1" t="s">
        <v>1006</v>
      </c>
      <c r="C251" s="1" t="s">
        <v>905</v>
      </c>
      <c r="D251" s="11" t="s">
        <v>77</v>
      </c>
      <c r="E251" s="1" t="s">
        <v>78</v>
      </c>
      <c r="F251" s="1" t="s">
        <v>893</v>
      </c>
      <c r="G251" s="1" t="s">
        <v>688</v>
      </c>
      <c r="H251" s="1">
        <v>99</v>
      </c>
      <c r="I251" s="6" t="s">
        <v>22</v>
      </c>
      <c r="J251" s="1">
        <v>5</v>
      </c>
      <c r="K251" s="1">
        <v>77</v>
      </c>
      <c r="L251" s="1">
        <v>121</v>
      </c>
      <c r="M251" s="1">
        <v>128</v>
      </c>
      <c r="N251" s="1">
        <v>116</v>
      </c>
      <c r="O251" s="1">
        <v>124</v>
      </c>
      <c r="P251" s="1">
        <v>101</v>
      </c>
      <c r="Q251" s="1">
        <v>115</v>
      </c>
      <c r="R251" s="1">
        <v>117</v>
      </c>
      <c r="S251" s="1">
        <v>118</v>
      </c>
      <c r="T251" s="1">
        <v>119</v>
      </c>
      <c r="U251" s="1">
        <v>31</v>
      </c>
      <c r="V251" s="4">
        <f>SUM(L251:O251)</f>
        <v>489</v>
      </c>
      <c r="W251" s="8">
        <f>SUM(Q251:T251)</f>
        <v>469</v>
      </c>
      <c r="X251" s="5" t="str">
        <f>Stat[[#This Row],[服装]]&amp;Stat[[#This Row],[名前]]&amp;Stat[[#This Row],[レアリティ]]</f>
        <v>花火姫川葵ICONIC</v>
      </c>
      <c r="Y251" s="5" t="s">
        <v>907</v>
      </c>
    </row>
    <row r="252" spans="1:25" ht="15" x14ac:dyDescent="0.35">
      <c r="A252" s="1">
        <f t="shared" si="14"/>
        <v>251</v>
      </c>
      <c r="B252" s="1" t="s">
        <v>108</v>
      </c>
      <c r="C252" s="1" t="s">
        <v>915</v>
      </c>
      <c r="D252" s="1" t="s">
        <v>90</v>
      </c>
      <c r="E252" s="1" t="s">
        <v>82</v>
      </c>
      <c r="F252" s="1" t="s">
        <v>893</v>
      </c>
      <c r="G252" s="1" t="s">
        <v>71</v>
      </c>
      <c r="H252" s="1">
        <v>99</v>
      </c>
      <c r="I252" s="6" t="s">
        <v>22</v>
      </c>
      <c r="J252" s="1">
        <v>5</v>
      </c>
      <c r="K252" s="1">
        <v>75</v>
      </c>
      <c r="L252" s="1">
        <v>114</v>
      </c>
      <c r="M252" s="1">
        <v>113</v>
      </c>
      <c r="N252" s="1">
        <v>112</v>
      </c>
      <c r="O252" s="1">
        <v>118</v>
      </c>
      <c r="P252" s="1">
        <v>97</v>
      </c>
      <c r="Q252" s="1">
        <v>123</v>
      </c>
      <c r="R252" s="1">
        <v>113</v>
      </c>
      <c r="S252" s="1">
        <v>116</v>
      </c>
      <c r="T252" s="1">
        <v>117</v>
      </c>
      <c r="U252" s="1">
        <v>31</v>
      </c>
      <c r="V252" s="4">
        <f t="shared" si="15"/>
        <v>457</v>
      </c>
      <c r="W252" s="8">
        <f t="shared" si="16"/>
        <v>469</v>
      </c>
      <c r="X252" s="5" t="str">
        <f>Stat[[#This Row],[服装]]&amp;Stat[[#This Row],[名前]]&amp;Stat[[#This Row],[レアリティ]]</f>
        <v>ユニフォーム当間義友ICONIC</v>
      </c>
      <c r="Y252" s="5" t="s">
        <v>917</v>
      </c>
    </row>
    <row r="253" spans="1:25" ht="15" x14ac:dyDescent="0.35">
      <c r="A253" s="1">
        <f t="shared" si="14"/>
        <v>252</v>
      </c>
      <c r="B253" s="1" t="s">
        <v>108</v>
      </c>
      <c r="C253" s="1" t="s">
        <v>891</v>
      </c>
      <c r="D253" s="1" t="s">
        <v>90</v>
      </c>
      <c r="E253" s="1" t="s">
        <v>74</v>
      </c>
      <c r="F253" s="1" t="s">
        <v>893</v>
      </c>
      <c r="G253" s="1" t="s">
        <v>71</v>
      </c>
      <c r="H253" s="1">
        <v>99</v>
      </c>
      <c r="I253" s="6" t="s">
        <v>22</v>
      </c>
      <c r="J253" s="1">
        <v>5</v>
      </c>
      <c r="K253" s="1">
        <v>78</v>
      </c>
      <c r="L253" s="1">
        <v>118</v>
      </c>
      <c r="M253" s="1">
        <v>120</v>
      </c>
      <c r="N253" s="1">
        <v>125</v>
      </c>
      <c r="O253" s="1">
        <v>126</v>
      </c>
      <c r="P253" s="1">
        <v>101</v>
      </c>
      <c r="Q253" s="1">
        <v>114</v>
      </c>
      <c r="R253" s="1">
        <v>119</v>
      </c>
      <c r="S253" s="1">
        <v>118</v>
      </c>
      <c r="T253" s="1">
        <v>117</v>
      </c>
      <c r="U253" s="1">
        <v>41</v>
      </c>
      <c r="V253" s="4">
        <f t="shared" si="15"/>
        <v>489</v>
      </c>
      <c r="W253" s="8">
        <f t="shared" si="16"/>
        <v>468</v>
      </c>
      <c r="X253" s="5" t="str">
        <f>Stat[[#This Row],[服装]]&amp;Stat[[#This Row],[名前]]&amp;Stat[[#This Row],[レアリティ]]</f>
        <v>ユニフォーム越後栄ICONIC</v>
      </c>
      <c r="Y253" s="5" t="s">
        <v>895</v>
      </c>
    </row>
    <row r="254" spans="1:25" ht="15" x14ac:dyDescent="0.35">
      <c r="A254" s="1">
        <f t="shared" si="14"/>
        <v>253</v>
      </c>
      <c r="B254" s="1" t="s">
        <v>108</v>
      </c>
      <c r="C254" s="1" t="s">
        <v>920</v>
      </c>
      <c r="D254" s="1" t="s">
        <v>90</v>
      </c>
      <c r="E254" s="1" t="s">
        <v>80</v>
      </c>
      <c r="F254" s="1" t="s">
        <v>893</v>
      </c>
      <c r="G254" s="1" t="s">
        <v>71</v>
      </c>
      <c r="H254" s="1">
        <v>99</v>
      </c>
      <c r="I254" s="6" t="s">
        <v>22</v>
      </c>
      <c r="J254" s="1">
        <v>5</v>
      </c>
      <c r="K254" s="1">
        <v>86</v>
      </c>
      <c r="L254" s="1">
        <v>113</v>
      </c>
      <c r="M254" s="1">
        <v>110</v>
      </c>
      <c r="N254" s="1">
        <v>112</v>
      </c>
      <c r="O254" s="1">
        <v>121</v>
      </c>
      <c r="P254" s="1">
        <v>101</v>
      </c>
      <c r="Q254" s="1">
        <v>110</v>
      </c>
      <c r="R254" s="1">
        <v>123</v>
      </c>
      <c r="S254" s="1">
        <v>119</v>
      </c>
      <c r="T254" s="1">
        <v>121</v>
      </c>
      <c r="U254" s="1">
        <v>41</v>
      </c>
      <c r="V254" s="4">
        <f t="shared" si="15"/>
        <v>456</v>
      </c>
      <c r="W254" s="8">
        <f t="shared" si="16"/>
        <v>473</v>
      </c>
      <c r="X254" s="5" t="str">
        <f>Stat[[#This Row],[服装]]&amp;Stat[[#This Row],[名前]]&amp;Stat[[#This Row],[レアリティ]]</f>
        <v>ユニフォーム貝掛亮文ICONIC</v>
      </c>
      <c r="Y254" s="5" t="s">
        <v>922</v>
      </c>
    </row>
    <row r="255" spans="1:25" ht="15" x14ac:dyDescent="0.35">
      <c r="A255" s="1">
        <f>ROW()-1</f>
        <v>254</v>
      </c>
      <c r="B255" s="1" t="s">
        <v>108</v>
      </c>
      <c r="C255" s="1" t="s">
        <v>928</v>
      </c>
      <c r="D255" s="1" t="s">
        <v>73</v>
      </c>
      <c r="E255" s="1" t="s">
        <v>78</v>
      </c>
      <c r="F255" s="1" t="s">
        <v>893</v>
      </c>
      <c r="G255" s="1" t="s">
        <v>71</v>
      </c>
      <c r="H255" s="1">
        <v>99</v>
      </c>
      <c r="I255" s="6" t="s">
        <v>22</v>
      </c>
      <c r="J255" s="1">
        <v>5</v>
      </c>
      <c r="K255" s="1">
        <v>77</v>
      </c>
      <c r="L255" s="1">
        <v>120</v>
      </c>
      <c r="M255" s="1">
        <v>117</v>
      </c>
      <c r="N255" s="1">
        <v>113</v>
      </c>
      <c r="O255" s="1">
        <v>119</v>
      </c>
      <c r="P255" s="1">
        <v>101</v>
      </c>
      <c r="Q255" s="1">
        <v>119</v>
      </c>
      <c r="R255" s="1">
        <v>117</v>
      </c>
      <c r="S255" s="1">
        <v>118</v>
      </c>
      <c r="T255" s="1">
        <v>117</v>
      </c>
      <c r="U255" s="1">
        <v>36</v>
      </c>
      <c r="V255" s="4">
        <f>SUM(L255:O255)</f>
        <v>469</v>
      </c>
      <c r="W255" s="8">
        <f>SUM(Q255:T255)</f>
        <v>471</v>
      </c>
      <c r="X255" s="5" t="str">
        <f>Stat[[#This Row],[服装]]&amp;Stat[[#This Row],[名前]]&amp;Stat[[#This Row],[レアリティ]]</f>
        <v>ユニフォーム丸山一喜ICONIC</v>
      </c>
      <c r="Y255" s="5" t="s">
        <v>930</v>
      </c>
    </row>
    <row r="256" spans="1:25" ht="15" x14ac:dyDescent="0.35">
      <c r="A256" s="1">
        <f>ROW()-1</f>
        <v>255</v>
      </c>
      <c r="B256" s="1" t="s">
        <v>108</v>
      </c>
      <c r="C256" s="1" t="s">
        <v>932</v>
      </c>
      <c r="D256" s="1" t="s">
        <v>90</v>
      </c>
      <c r="E256" s="1" t="s">
        <v>78</v>
      </c>
      <c r="F256" s="1" t="s">
        <v>893</v>
      </c>
      <c r="G256" s="1" t="s">
        <v>71</v>
      </c>
      <c r="H256" s="1">
        <v>99</v>
      </c>
      <c r="I256" s="6" t="s">
        <v>22</v>
      </c>
      <c r="J256" s="1">
        <v>5</v>
      </c>
      <c r="K256" s="1">
        <v>76</v>
      </c>
      <c r="L256" s="1">
        <v>120</v>
      </c>
      <c r="M256" s="1">
        <v>113</v>
      </c>
      <c r="N256" s="1">
        <v>112</v>
      </c>
      <c r="O256" s="1">
        <v>119</v>
      </c>
      <c r="P256" s="1">
        <v>97</v>
      </c>
      <c r="Q256" s="1">
        <v>118</v>
      </c>
      <c r="R256" s="1">
        <v>118</v>
      </c>
      <c r="S256" s="1">
        <v>117</v>
      </c>
      <c r="T256" s="1">
        <v>117</v>
      </c>
      <c r="U256" s="1">
        <v>41</v>
      </c>
      <c r="V256" s="4">
        <f>SUM(L256:O256)</f>
        <v>464</v>
      </c>
      <c r="W256" s="8">
        <f>SUM(Q256:T256)</f>
        <v>470</v>
      </c>
      <c r="X256" s="5" t="str">
        <f>Stat[[#This Row],[服装]]&amp;Stat[[#This Row],[名前]]&amp;Stat[[#This Row],[レアリティ]]</f>
        <v>ユニフォーム舞子侑志ICONIC</v>
      </c>
      <c r="Y256" s="5" t="s">
        <v>933</v>
      </c>
    </row>
    <row r="257" spans="1:25" ht="15" x14ac:dyDescent="0.35">
      <c r="A257" s="1">
        <f t="shared" si="14"/>
        <v>256</v>
      </c>
      <c r="B257" s="1" t="s">
        <v>108</v>
      </c>
      <c r="C257" s="1" t="s">
        <v>900</v>
      </c>
      <c r="D257" s="1" t="s">
        <v>90</v>
      </c>
      <c r="E257" s="1" t="s">
        <v>78</v>
      </c>
      <c r="F257" s="1" t="s">
        <v>893</v>
      </c>
      <c r="G257" s="1" t="s">
        <v>71</v>
      </c>
      <c r="H257" s="1">
        <v>99</v>
      </c>
      <c r="I257" s="6" t="s">
        <v>22</v>
      </c>
      <c r="J257" s="1">
        <v>5</v>
      </c>
      <c r="K257" s="1">
        <v>75</v>
      </c>
      <c r="L257" s="1">
        <v>127</v>
      </c>
      <c r="M257" s="1">
        <v>116</v>
      </c>
      <c r="N257" s="1">
        <v>112</v>
      </c>
      <c r="O257" s="1">
        <v>119</v>
      </c>
      <c r="P257" s="1">
        <v>97</v>
      </c>
      <c r="Q257" s="1">
        <v>117</v>
      </c>
      <c r="R257" s="1">
        <v>114</v>
      </c>
      <c r="S257" s="1">
        <v>118</v>
      </c>
      <c r="T257" s="1">
        <v>116</v>
      </c>
      <c r="U257" s="1">
        <v>36</v>
      </c>
      <c r="V257" s="4">
        <f t="shared" si="15"/>
        <v>474</v>
      </c>
      <c r="W257" s="8">
        <f t="shared" si="16"/>
        <v>465</v>
      </c>
      <c r="X257" s="5" t="str">
        <f>Stat[[#This Row],[服装]]&amp;Stat[[#This Row],[名前]]&amp;Stat[[#This Row],[レアリティ]]</f>
        <v>ユニフォーム寺泊基希ICONIC</v>
      </c>
      <c r="Y257" s="5" t="s">
        <v>902</v>
      </c>
    </row>
    <row r="258" spans="1:25" ht="15" x14ac:dyDescent="0.35">
      <c r="A258" s="1">
        <f t="shared" si="13"/>
        <v>257</v>
      </c>
      <c r="B258" s="1" t="s">
        <v>108</v>
      </c>
      <c r="C258" s="1" t="s">
        <v>283</v>
      </c>
      <c r="D258" s="1" t="s">
        <v>77</v>
      </c>
      <c r="E258" s="1" t="s">
        <v>78</v>
      </c>
      <c r="F258" s="1" t="s">
        <v>134</v>
      </c>
      <c r="G258" s="1" t="s">
        <v>71</v>
      </c>
      <c r="H258" s="1">
        <v>99</v>
      </c>
      <c r="I258" s="6" t="s">
        <v>22</v>
      </c>
      <c r="J258" s="1">
        <v>5</v>
      </c>
      <c r="K258" s="1">
        <v>83</v>
      </c>
      <c r="L258" s="1">
        <v>130</v>
      </c>
      <c r="M258" s="1">
        <v>125</v>
      </c>
      <c r="N258" s="1">
        <v>115</v>
      </c>
      <c r="O258" s="1">
        <v>121</v>
      </c>
      <c r="P258" s="1">
        <v>101</v>
      </c>
      <c r="Q258" s="1">
        <v>118</v>
      </c>
      <c r="R258" s="1">
        <v>118</v>
      </c>
      <c r="S258" s="1">
        <v>126</v>
      </c>
      <c r="T258" s="1">
        <v>121</v>
      </c>
      <c r="U258" s="1">
        <v>36</v>
      </c>
      <c r="V258" s="4">
        <f t="shared" si="11"/>
        <v>491</v>
      </c>
      <c r="W258" s="8">
        <f t="shared" si="12"/>
        <v>483</v>
      </c>
      <c r="X258" s="5" t="str">
        <f>Stat[[#This Row],[服装]]&amp;Stat[[#This Row],[名前]]&amp;Stat[[#This Row],[レアリティ]]</f>
        <v>ユニフォーム星海光来ICONIC</v>
      </c>
      <c r="Y258" s="5" t="s">
        <v>380</v>
      </c>
    </row>
    <row r="259" spans="1:25" ht="15" x14ac:dyDescent="0.35">
      <c r="A259" s="1">
        <f t="shared" si="13"/>
        <v>258</v>
      </c>
      <c r="B259" s="1" t="s">
        <v>769</v>
      </c>
      <c r="C259" s="1" t="s">
        <v>283</v>
      </c>
      <c r="D259" s="1" t="s">
        <v>73</v>
      </c>
      <c r="E259" s="1" t="s">
        <v>78</v>
      </c>
      <c r="F259" s="1" t="s">
        <v>134</v>
      </c>
      <c r="G259" s="1" t="s">
        <v>71</v>
      </c>
      <c r="H259" s="1">
        <v>99</v>
      </c>
      <c r="I259" s="6" t="s">
        <v>22</v>
      </c>
      <c r="J259" s="1">
        <v>5</v>
      </c>
      <c r="K259" s="1">
        <v>84</v>
      </c>
      <c r="L259" s="1">
        <v>133</v>
      </c>
      <c r="M259" s="1">
        <v>128</v>
      </c>
      <c r="N259" s="1">
        <v>116</v>
      </c>
      <c r="O259" s="1">
        <v>122</v>
      </c>
      <c r="P259" s="1">
        <v>101</v>
      </c>
      <c r="Q259" s="1">
        <v>119</v>
      </c>
      <c r="R259" s="1">
        <v>119</v>
      </c>
      <c r="S259" s="1">
        <v>129</v>
      </c>
      <c r="T259" s="1">
        <v>122</v>
      </c>
      <c r="U259" s="1">
        <v>36</v>
      </c>
      <c r="V259" s="4">
        <f t="shared" si="11"/>
        <v>499</v>
      </c>
      <c r="W259" s="8">
        <f t="shared" si="12"/>
        <v>489</v>
      </c>
      <c r="X259" s="5" t="str">
        <f>Stat[[#This Row],[服装]]&amp;Stat[[#This Row],[名前]]&amp;Stat[[#This Row],[レアリティ]]</f>
        <v>文化祭星海光来ICONIC</v>
      </c>
      <c r="Y259" s="5" t="s">
        <v>380</v>
      </c>
    </row>
    <row r="260" spans="1:25" ht="15" x14ac:dyDescent="0.35">
      <c r="A260" s="1">
        <f>ROW()-1</f>
        <v>259</v>
      </c>
      <c r="B260" s="1" t="s">
        <v>876</v>
      </c>
      <c r="C260" s="1" t="s">
        <v>283</v>
      </c>
      <c r="D260" s="1" t="s">
        <v>90</v>
      </c>
      <c r="E260" s="1" t="s">
        <v>78</v>
      </c>
      <c r="F260" s="1" t="s">
        <v>134</v>
      </c>
      <c r="G260" s="1" t="s">
        <v>71</v>
      </c>
      <c r="H260" s="1">
        <v>99</v>
      </c>
      <c r="I260" s="6" t="s">
        <v>22</v>
      </c>
      <c r="J260" s="1">
        <v>5</v>
      </c>
      <c r="K260" s="1">
        <v>84</v>
      </c>
      <c r="L260" s="1">
        <v>132</v>
      </c>
      <c r="M260" s="1">
        <v>130</v>
      </c>
      <c r="N260" s="1">
        <v>115</v>
      </c>
      <c r="O260" s="1">
        <v>123</v>
      </c>
      <c r="P260" s="1">
        <v>101</v>
      </c>
      <c r="Q260" s="1">
        <v>117</v>
      </c>
      <c r="R260" s="1">
        <v>121</v>
      </c>
      <c r="S260" s="1">
        <v>128</v>
      </c>
      <c r="T260" s="1">
        <v>123</v>
      </c>
      <c r="U260" s="1">
        <v>36</v>
      </c>
      <c r="V260" s="4">
        <f>SUM(L260:O260)</f>
        <v>500</v>
      </c>
      <c r="W260" s="8">
        <f>SUM(Q260:T260)</f>
        <v>489</v>
      </c>
      <c r="X260" s="5" t="str">
        <f>Stat[[#This Row],[服装]]&amp;Stat[[#This Row],[名前]]&amp;Stat[[#This Row],[レアリティ]]</f>
        <v>サバゲ星海光来ICONIC</v>
      </c>
      <c r="Y260" s="5" t="s">
        <v>380</v>
      </c>
    </row>
    <row r="261" spans="1:25" ht="15" x14ac:dyDescent="0.35">
      <c r="A261" s="1">
        <f>ROW()-1</f>
        <v>260</v>
      </c>
      <c r="B261" s="1" t="s">
        <v>1006</v>
      </c>
      <c r="C261" s="1" t="s">
        <v>283</v>
      </c>
      <c r="D261" s="1" t="s">
        <v>77</v>
      </c>
      <c r="E261" s="1" t="s">
        <v>78</v>
      </c>
      <c r="F261" s="1" t="s">
        <v>134</v>
      </c>
      <c r="G261" s="1" t="s">
        <v>71</v>
      </c>
      <c r="H261" s="1">
        <v>99</v>
      </c>
      <c r="I261" s="6" t="s">
        <v>22</v>
      </c>
      <c r="J261" s="1">
        <v>5</v>
      </c>
      <c r="K261" s="1">
        <v>84</v>
      </c>
      <c r="L261" s="1">
        <v>133</v>
      </c>
      <c r="M261" s="1">
        <v>125</v>
      </c>
      <c r="N261" s="1">
        <v>115</v>
      </c>
      <c r="O261" s="1">
        <v>120</v>
      </c>
      <c r="P261" s="1">
        <v>101</v>
      </c>
      <c r="Q261" s="1">
        <v>122</v>
      </c>
      <c r="R261" s="1">
        <v>121</v>
      </c>
      <c r="S261" s="1">
        <v>131</v>
      </c>
      <c r="T261" s="1">
        <v>123</v>
      </c>
      <c r="U261" s="1">
        <v>36</v>
      </c>
      <c r="V261" s="4">
        <f>SUM(L261:O261)</f>
        <v>493</v>
      </c>
      <c r="W261" s="8">
        <f>SUM(Q261:T261)</f>
        <v>497</v>
      </c>
      <c r="X261" s="5" t="str">
        <f>Stat[[#This Row],[服装]]&amp;Stat[[#This Row],[名前]]&amp;Stat[[#This Row],[レアリティ]]</f>
        <v>花火星海光来ICONIC</v>
      </c>
      <c r="Y261" s="5" t="s">
        <v>380</v>
      </c>
    </row>
    <row r="262" spans="1:25" ht="15" x14ac:dyDescent="0.35">
      <c r="A262" s="1">
        <f t="shared" si="13"/>
        <v>261</v>
      </c>
      <c r="B262" s="1" t="s">
        <v>108</v>
      </c>
      <c r="C262" s="1" t="s">
        <v>133</v>
      </c>
      <c r="D262" s="1" t="s">
        <v>77</v>
      </c>
      <c r="E262" s="1" t="s">
        <v>82</v>
      </c>
      <c r="F262" s="1" t="s">
        <v>134</v>
      </c>
      <c r="G262" s="1" t="s">
        <v>71</v>
      </c>
      <c r="H262" s="1">
        <v>99</v>
      </c>
      <c r="I262" s="6" t="s">
        <v>22</v>
      </c>
      <c r="J262" s="1">
        <v>5</v>
      </c>
      <c r="K262" s="1">
        <v>75</v>
      </c>
      <c r="L262" s="1">
        <v>125</v>
      </c>
      <c r="M262" s="1">
        <v>122</v>
      </c>
      <c r="N262" s="1">
        <v>112</v>
      </c>
      <c r="O262" s="1">
        <v>121</v>
      </c>
      <c r="P262" s="1">
        <v>101</v>
      </c>
      <c r="Q262" s="1">
        <v>131</v>
      </c>
      <c r="R262" s="1">
        <v>115</v>
      </c>
      <c r="S262" s="1">
        <v>115</v>
      </c>
      <c r="T262" s="1">
        <v>117</v>
      </c>
      <c r="U262" s="1">
        <v>41</v>
      </c>
      <c r="V262" s="4">
        <f t="shared" si="11"/>
        <v>480</v>
      </c>
      <c r="W262" s="8">
        <f t="shared" si="12"/>
        <v>478</v>
      </c>
      <c r="X262" s="5" t="str">
        <f>Stat[[#This Row],[服装]]&amp;Stat[[#This Row],[名前]]&amp;Stat[[#This Row],[レアリティ]]</f>
        <v>ユニフォーム昼神幸郎ICONIC</v>
      </c>
      <c r="Y262" s="5" t="s">
        <v>383</v>
      </c>
    </row>
    <row r="263" spans="1:25" ht="15" x14ac:dyDescent="0.35">
      <c r="A263" s="1">
        <f>ROW()-1</f>
        <v>262</v>
      </c>
      <c r="B263" s="1" t="s">
        <v>782</v>
      </c>
      <c r="C263" s="1" t="s">
        <v>133</v>
      </c>
      <c r="D263" s="1" t="s">
        <v>73</v>
      </c>
      <c r="E263" s="1" t="s">
        <v>82</v>
      </c>
      <c r="F263" s="1" t="s">
        <v>134</v>
      </c>
      <c r="G263" s="1" t="s">
        <v>71</v>
      </c>
      <c r="H263" s="1">
        <v>99</v>
      </c>
      <c r="I263" s="6" t="s">
        <v>22</v>
      </c>
      <c r="J263" s="1">
        <v>5</v>
      </c>
      <c r="K263" s="1">
        <v>76</v>
      </c>
      <c r="L263" s="1">
        <v>128</v>
      </c>
      <c r="M263" s="1">
        <v>123</v>
      </c>
      <c r="N263" s="1">
        <v>113</v>
      </c>
      <c r="O263" s="1">
        <v>122</v>
      </c>
      <c r="P263" s="1">
        <v>101</v>
      </c>
      <c r="Q263" s="1">
        <v>134</v>
      </c>
      <c r="R263" s="1">
        <v>116</v>
      </c>
      <c r="S263" s="1">
        <v>118</v>
      </c>
      <c r="T263" s="1">
        <v>118</v>
      </c>
      <c r="U263" s="1">
        <v>41</v>
      </c>
      <c r="V263" s="4">
        <f t="shared" si="11"/>
        <v>486</v>
      </c>
      <c r="W263" s="8">
        <f t="shared" si="12"/>
        <v>486</v>
      </c>
      <c r="X263" s="5" t="str">
        <f>Stat[[#This Row],[服装]]&amp;Stat[[#This Row],[名前]]&amp;Stat[[#This Row],[レアリティ]]</f>
        <v>Xmas昼神幸郎ICONIC</v>
      </c>
      <c r="Y263" s="5" t="s">
        <v>383</v>
      </c>
    </row>
    <row r="264" spans="1:25" ht="15" x14ac:dyDescent="0.35">
      <c r="A264" s="1">
        <f t="shared" si="13"/>
        <v>263</v>
      </c>
      <c r="B264" s="1" t="s">
        <v>108</v>
      </c>
      <c r="C264" s="1" t="s">
        <v>131</v>
      </c>
      <c r="D264" s="1" t="s">
        <v>77</v>
      </c>
      <c r="E264" s="1" t="s">
        <v>78</v>
      </c>
      <c r="F264" s="1" t="s">
        <v>135</v>
      </c>
      <c r="G264" s="1" t="s">
        <v>71</v>
      </c>
      <c r="H264" s="1">
        <v>99</v>
      </c>
      <c r="I264" s="6" t="s">
        <v>22</v>
      </c>
      <c r="J264" s="1">
        <v>5</v>
      </c>
      <c r="K264" s="1">
        <v>82</v>
      </c>
      <c r="L264" s="1">
        <v>129</v>
      </c>
      <c r="M264" s="1">
        <v>126</v>
      </c>
      <c r="N264" s="1">
        <v>114</v>
      </c>
      <c r="O264" s="1">
        <v>121</v>
      </c>
      <c r="P264" s="1">
        <v>101</v>
      </c>
      <c r="Q264" s="1">
        <v>118</v>
      </c>
      <c r="R264" s="1">
        <v>123</v>
      </c>
      <c r="S264" s="1">
        <v>119</v>
      </c>
      <c r="T264" s="1">
        <v>120</v>
      </c>
      <c r="U264" s="1">
        <v>41</v>
      </c>
      <c r="V264" s="4">
        <f t="shared" si="11"/>
        <v>490</v>
      </c>
      <c r="W264" s="8">
        <f t="shared" si="12"/>
        <v>480</v>
      </c>
      <c r="X264" s="5" t="str">
        <f>Stat[[#This Row],[服装]]&amp;Stat[[#This Row],[名前]]&amp;Stat[[#This Row],[レアリティ]]</f>
        <v>ユニフォーム佐久早聖臣ICONIC</v>
      </c>
      <c r="Y264" s="5" t="s">
        <v>381</v>
      </c>
    </row>
    <row r="265" spans="1:25" ht="15" x14ac:dyDescent="0.35">
      <c r="A265" s="1">
        <f>ROW()-1</f>
        <v>264</v>
      </c>
      <c r="B265" s="1" t="s">
        <v>876</v>
      </c>
      <c r="C265" s="1" t="s">
        <v>131</v>
      </c>
      <c r="D265" s="1" t="s">
        <v>73</v>
      </c>
      <c r="E265" s="1" t="s">
        <v>78</v>
      </c>
      <c r="F265" s="1" t="s">
        <v>135</v>
      </c>
      <c r="G265" s="1" t="s">
        <v>71</v>
      </c>
      <c r="H265" s="1">
        <v>99</v>
      </c>
      <c r="I265" s="6" t="s">
        <v>22</v>
      </c>
      <c r="J265" s="1">
        <v>5</v>
      </c>
      <c r="K265" s="1">
        <v>83</v>
      </c>
      <c r="L265" s="1">
        <v>132</v>
      </c>
      <c r="M265" s="1">
        <v>129</v>
      </c>
      <c r="N265" s="1">
        <v>115</v>
      </c>
      <c r="O265" s="1">
        <v>122</v>
      </c>
      <c r="P265" s="1">
        <v>101</v>
      </c>
      <c r="Q265" s="1">
        <v>119</v>
      </c>
      <c r="R265" s="1">
        <v>124</v>
      </c>
      <c r="S265" s="1">
        <v>122</v>
      </c>
      <c r="T265" s="1">
        <v>121</v>
      </c>
      <c r="U265" s="1">
        <v>41</v>
      </c>
      <c r="V265" s="4">
        <f>SUM(L265:O265)</f>
        <v>498</v>
      </c>
      <c r="W265" s="8">
        <f>SUM(Q265:T265)</f>
        <v>486</v>
      </c>
      <c r="X265" s="5" t="str">
        <f>Stat[[#This Row],[服装]]&amp;Stat[[#This Row],[名前]]&amp;Stat[[#This Row],[レアリティ]]</f>
        <v>サバゲ佐久早聖臣ICONIC</v>
      </c>
      <c r="Y265" s="5" t="s">
        <v>381</v>
      </c>
    </row>
    <row r="266" spans="1:25" ht="15" x14ac:dyDescent="0.35">
      <c r="A266" s="1">
        <f t="shared" si="13"/>
        <v>265</v>
      </c>
      <c r="B266" s="1" t="s">
        <v>108</v>
      </c>
      <c r="C266" s="1" t="s">
        <v>132</v>
      </c>
      <c r="D266" s="1" t="s">
        <v>77</v>
      </c>
      <c r="E266" s="1" t="s">
        <v>80</v>
      </c>
      <c r="F266" s="1" t="s">
        <v>135</v>
      </c>
      <c r="G266" s="1" t="s">
        <v>71</v>
      </c>
      <c r="H266" s="1">
        <v>99</v>
      </c>
      <c r="I266" s="6" t="s">
        <v>22</v>
      </c>
      <c r="J266" s="1">
        <v>5</v>
      </c>
      <c r="K266" s="1">
        <v>86</v>
      </c>
      <c r="L266" s="1">
        <v>115</v>
      </c>
      <c r="M266" s="1">
        <v>111</v>
      </c>
      <c r="N266" s="1">
        <v>119</v>
      </c>
      <c r="O266" s="1">
        <v>124</v>
      </c>
      <c r="P266" s="1">
        <v>101</v>
      </c>
      <c r="Q266" s="1">
        <v>110</v>
      </c>
      <c r="R266" s="1">
        <v>131</v>
      </c>
      <c r="S266" s="1">
        <v>116</v>
      </c>
      <c r="T266" s="1">
        <v>121</v>
      </c>
      <c r="U266" s="1">
        <v>36</v>
      </c>
      <c r="V266" s="4">
        <f t="shared" si="11"/>
        <v>469</v>
      </c>
      <c r="W266" s="8">
        <f t="shared" si="12"/>
        <v>478</v>
      </c>
      <c r="X266" s="5" t="str">
        <f>Stat[[#This Row],[服装]]&amp;Stat[[#This Row],[名前]]&amp;Stat[[#This Row],[レアリティ]]</f>
        <v>ユニフォーム小森元也ICONIC</v>
      </c>
      <c r="Y266" s="5" t="s">
        <v>382</v>
      </c>
    </row>
    <row r="267" spans="1:25" ht="15" x14ac:dyDescent="0.35">
      <c r="A267" s="1">
        <f>ROW()-1</f>
        <v>266</v>
      </c>
      <c r="B267" s="1" t="s">
        <v>968</v>
      </c>
      <c r="C267" s="1" t="s">
        <v>132</v>
      </c>
      <c r="D267" s="1" t="s">
        <v>73</v>
      </c>
      <c r="E267" s="1" t="s">
        <v>80</v>
      </c>
      <c r="F267" s="1" t="s">
        <v>135</v>
      </c>
      <c r="G267" s="1" t="s">
        <v>71</v>
      </c>
      <c r="H267" s="1">
        <v>99</v>
      </c>
      <c r="I267" s="6" t="s">
        <v>22</v>
      </c>
      <c r="J267" s="1">
        <v>5</v>
      </c>
      <c r="K267" s="1">
        <v>87</v>
      </c>
      <c r="L267" s="1">
        <v>116</v>
      </c>
      <c r="M267" s="1">
        <v>112</v>
      </c>
      <c r="N267" s="1">
        <v>122</v>
      </c>
      <c r="O267" s="1">
        <v>125</v>
      </c>
      <c r="P267" s="1">
        <v>101</v>
      </c>
      <c r="Q267" s="1">
        <v>111</v>
      </c>
      <c r="R267" s="1">
        <v>134</v>
      </c>
      <c r="S267" s="1">
        <v>117</v>
      </c>
      <c r="T267" s="1">
        <v>124</v>
      </c>
      <c r="U267" s="1">
        <v>36</v>
      </c>
      <c r="V267" s="4">
        <f>SUM(L267:O267)</f>
        <v>475</v>
      </c>
      <c r="W267" s="8">
        <f>SUM(Q267:T267)</f>
        <v>486</v>
      </c>
      <c r="X267" s="5" t="str">
        <f>Stat[[#This Row],[服装]]&amp;Stat[[#This Row],[名前]]&amp;Stat[[#This Row],[レアリティ]]</f>
        <v>キャンプ小森元也ICONIC</v>
      </c>
      <c r="Y267" s="5" t="s">
        <v>382</v>
      </c>
    </row>
    <row r="268" spans="1:25" ht="15" x14ac:dyDescent="0.35">
      <c r="A268" s="1">
        <f t="shared" si="13"/>
        <v>267</v>
      </c>
      <c r="B268" s="1" t="s">
        <v>108</v>
      </c>
      <c r="C268" s="1" t="s">
        <v>685</v>
      </c>
      <c r="D268" s="1" t="s">
        <v>90</v>
      </c>
      <c r="E268" s="1" t="s">
        <v>78</v>
      </c>
      <c r="F268" s="1" t="s">
        <v>687</v>
      </c>
      <c r="G268" s="1" t="s">
        <v>688</v>
      </c>
      <c r="H268" s="1">
        <v>99</v>
      </c>
      <c r="I268" s="6" t="s">
        <v>22</v>
      </c>
      <c r="J268" s="1">
        <v>5</v>
      </c>
      <c r="K268" s="1">
        <v>76</v>
      </c>
      <c r="L268" s="1">
        <v>123</v>
      </c>
      <c r="M268" s="1">
        <v>119</v>
      </c>
      <c r="N268" s="1">
        <v>118</v>
      </c>
      <c r="O268" s="1">
        <v>123</v>
      </c>
      <c r="P268" s="1">
        <v>101</v>
      </c>
      <c r="Q268" s="1">
        <v>116</v>
      </c>
      <c r="R268" s="1">
        <v>122</v>
      </c>
      <c r="S268" s="1">
        <v>123</v>
      </c>
      <c r="T268" s="1">
        <v>118</v>
      </c>
      <c r="U268" s="1">
        <v>36</v>
      </c>
      <c r="V268" s="4">
        <f t="shared" si="11"/>
        <v>483</v>
      </c>
      <c r="W268" s="8">
        <f t="shared" si="12"/>
        <v>479</v>
      </c>
      <c r="X268" s="5" t="str">
        <f>Stat[[#This Row],[服装]]&amp;Stat[[#This Row],[名前]]&amp;Stat[[#This Row],[レアリティ]]</f>
        <v>ユニフォーム大将優ICONIC</v>
      </c>
      <c r="Y268" s="5" t="s">
        <v>692</v>
      </c>
    </row>
    <row r="269" spans="1:25" ht="15" x14ac:dyDescent="0.35">
      <c r="A269" s="1">
        <f>ROW()-1</f>
        <v>268</v>
      </c>
      <c r="B269" s="1" t="s">
        <v>795</v>
      </c>
      <c r="C269" s="1" t="s">
        <v>685</v>
      </c>
      <c r="D269" s="1" t="s">
        <v>77</v>
      </c>
      <c r="E269" s="1" t="s">
        <v>78</v>
      </c>
      <c r="F269" s="1" t="s">
        <v>687</v>
      </c>
      <c r="G269" s="1" t="s">
        <v>688</v>
      </c>
      <c r="H269" s="1">
        <v>99</v>
      </c>
      <c r="I269" s="6" t="s">
        <v>22</v>
      </c>
      <c r="J269" s="1">
        <v>5</v>
      </c>
      <c r="K269" s="1">
        <v>77</v>
      </c>
      <c r="L269" s="1">
        <v>126</v>
      </c>
      <c r="M269" s="1">
        <v>122</v>
      </c>
      <c r="N269" s="1">
        <v>119</v>
      </c>
      <c r="O269" s="1">
        <v>124</v>
      </c>
      <c r="P269" s="1">
        <v>101</v>
      </c>
      <c r="Q269" s="1">
        <v>117</v>
      </c>
      <c r="R269" s="1">
        <v>123</v>
      </c>
      <c r="S269" s="1">
        <v>126</v>
      </c>
      <c r="T269" s="1">
        <v>119</v>
      </c>
      <c r="U269" s="1">
        <v>36</v>
      </c>
      <c r="V269" s="4">
        <f t="shared" si="11"/>
        <v>491</v>
      </c>
      <c r="W269" s="8">
        <f t="shared" si="12"/>
        <v>485</v>
      </c>
      <c r="X269" s="5" t="str">
        <f>Stat[[#This Row],[服装]]&amp;Stat[[#This Row],[名前]]&amp;Stat[[#This Row],[レアリティ]]</f>
        <v>新年大将優ICONIC</v>
      </c>
      <c r="Y269" s="5" t="s">
        <v>692</v>
      </c>
    </row>
    <row r="270" spans="1:25" ht="15" x14ac:dyDescent="0.35">
      <c r="A270" s="1">
        <f>ROW()-1</f>
        <v>269</v>
      </c>
      <c r="B270" s="1" t="s">
        <v>1077</v>
      </c>
      <c r="C270" s="1" t="s">
        <v>685</v>
      </c>
      <c r="D270" s="1" t="s">
        <v>73</v>
      </c>
      <c r="E270" s="1" t="s">
        <v>78</v>
      </c>
      <c r="F270" s="1" t="s">
        <v>687</v>
      </c>
      <c r="G270" s="1" t="s">
        <v>688</v>
      </c>
      <c r="H270" s="1">
        <v>99</v>
      </c>
      <c r="I270" s="6" t="s">
        <v>22</v>
      </c>
      <c r="J270" s="1">
        <v>5</v>
      </c>
      <c r="K270" s="1">
        <v>77</v>
      </c>
      <c r="L270" s="1">
        <v>126</v>
      </c>
      <c r="M270" s="1">
        <v>125</v>
      </c>
      <c r="N270" s="1">
        <v>117</v>
      </c>
      <c r="O270" s="1">
        <v>126</v>
      </c>
      <c r="P270" s="1">
        <v>101</v>
      </c>
      <c r="Q270" s="1">
        <v>115</v>
      </c>
      <c r="R270" s="1">
        <v>125</v>
      </c>
      <c r="S270" s="1">
        <v>124</v>
      </c>
      <c r="T270" s="1">
        <v>119</v>
      </c>
      <c r="U270" s="1">
        <v>36</v>
      </c>
      <c r="V270" s="4">
        <f>SUM(L270:O270)</f>
        <v>494</v>
      </c>
      <c r="W270" s="8">
        <f>SUM(Q270:T270)</f>
        <v>483</v>
      </c>
      <c r="X270" s="5" t="str">
        <f>Stat[[#This Row],[服装]]&amp;Stat[[#This Row],[名前]]&amp;Stat[[#This Row],[レアリティ]]</f>
        <v>カンフー大将優ICONIC</v>
      </c>
      <c r="Y270" s="5" t="s">
        <v>692</v>
      </c>
    </row>
    <row r="271" spans="1:25" ht="15" x14ac:dyDescent="0.35">
      <c r="A271" s="1">
        <f t="shared" si="13"/>
        <v>270</v>
      </c>
      <c r="B271" s="1" t="s">
        <v>108</v>
      </c>
      <c r="C271" s="1" t="s">
        <v>690</v>
      </c>
      <c r="D271" s="1" t="s">
        <v>90</v>
      </c>
      <c r="E271" s="1" t="s">
        <v>78</v>
      </c>
      <c r="F271" s="1" t="s">
        <v>687</v>
      </c>
      <c r="G271" s="1" t="s">
        <v>688</v>
      </c>
      <c r="H271" s="1">
        <v>99</v>
      </c>
      <c r="I271" s="6" t="s">
        <v>22</v>
      </c>
      <c r="J271" s="1">
        <v>5</v>
      </c>
      <c r="K271" s="1">
        <v>75</v>
      </c>
      <c r="L271" s="1">
        <v>125</v>
      </c>
      <c r="M271" s="1">
        <v>119</v>
      </c>
      <c r="N271" s="1">
        <v>116</v>
      </c>
      <c r="O271" s="1">
        <v>119</v>
      </c>
      <c r="P271" s="1">
        <v>97</v>
      </c>
      <c r="Q271" s="1">
        <v>118</v>
      </c>
      <c r="R271" s="1">
        <v>119</v>
      </c>
      <c r="S271" s="1">
        <v>121</v>
      </c>
      <c r="T271" s="1">
        <v>119</v>
      </c>
      <c r="U271" s="1">
        <v>36</v>
      </c>
      <c r="V271" s="4">
        <f t="shared" si="11"/>
        <v>479</v>
      </c>
      <c r="W271" s="8">
        <f t="shared" si="12"/>
        <v>477</v>
      </c>
      <c r="X271" s="5" t="str">
        <f>Stat[[#This Row],[服装]]&amp;Stat[[#This Row],[名前]]&amp;Stat[[#This Row],[レアリティ]]</f>
        <v>ユニフォーム沼井和馬ICONIC</v>
      </c>
      <c r="Y271" s="5" t="s">
        <v>694</v>
      </c>
    </row>
    <row r="272" spans="1:25" ht="15" x14ac:dyDescent="0.35">
      <c r="A272" s="1">
        <f t="shared" si="13"/>
        <v>271</v>
      </c>
      <c r="B272" s="1" t="s">
        <v>108</v>
      </c>
      <c r="C272" s="1" t="s">
        <v>738</v>
      </c>
      <c r="D272" s="1" t="s">
        <v>90</v>
      </c>
      <c r="E272" s="1" t="s">
        <v>78</v>
      </c>
      <c r="F272" s="1" t="s">
        <v>687</v>
      </c>
      <c r="G272" s="1" t="s">
        <v>688</v>
      </c>
      <c r="H272" s="1">
        <v>99</v>
      </c>
      <c r="I272" s="6" t="s">
        <v>22</v>
      </c>
      <c r="J272" s="1">
        <v>5</v>
      </c>
      <c r="K272" s="1">
        <v>75</v>
      </c>
      <c r="L272" s="1">
        <v>123</v>
      </c>
      <c r="M272" s="1">
        <v>118</v>
      </c>
      <c r="N272" s="1">
        <v>114</v>
      </c>
      <c r="O272" s="1">
        <v>121</v>
      </c>
      <c r="P272" s="1">
        <v>97</v>
      </c>
      <c r="Q272" s="1">
        <v>117</v>
      </c>
      <c r="R272" s="1">
        <v>115</v>
      </c>
      <c r="S272" s="1">
        <v>120</v>
      </c>
      <c r="T272" s="1">
        <v>117</v>
      </c>
      <c r="U272" s="1">
        <v>31</v>
      </c>
      <c r="V272" s="4">
        <f t="shared" si="11"/>
        <v>476</v>
      </c>
      <c r="W272" s="8">
        <f t="shared" si="12"/>
        <v>469</v>
      </c>
      <c r="X272" s="5" t="str">
        <f>Stat[[#This Row],[服装]]&amp;Stat[[#This Row],[名前]]&amp;Stat[[#This Row],[レアリティ]]</f>
        <v>ユニフォーム潜尚保ICONIC</v>
      </c>
      <c r="Y272" s="5" t="s">
        <v>750</v>
      </c>
    </row>
    <row r="273" spans="1:25" ht="15" x14ac:dyDescent="0.35">
      <c r="A273" s="1">
        <f>ROW()-1</f>
        <v>272</v>
      </c>
      <c r="B273" s="1" t="s">
        <v>943</v>
      </c>
      <c r="C273" s="1" t="s">
        <v>738</v>
      </c>
      <c r="D273" s="1" t="s">
        <v>77</v>
      </c>
      <c r="E273" s="1" t="s">
        <v>78</v>
      </c>
      <c r="F273" s="1" t="s">
        <v>687</v>
      </c>
      <c r="G273" s="1" t="s">
        <v>688</v>
      </c>
      <c r="H273" s="1">
        <v>99</v>
      </c>
      <c r="I273" s="6" t="s">
        <v>22</v>
      </c>
      <c r="J273" s="1">
        <v>5</v>
      </c>
      <c r="K273" s="1">
        <v>76</v>
      </c>
      <c r="L273" s="1">
        <v>126</v>
      </c>
      <c r="M273" s="1">
        <v>121</v>
      </c>
      <c r="N273" s="1">
        <v>115</v>
      </c>
      <c r="O273" s="1">
        <v>122</v>
      </c>
      <c r="P273" s="1">
        <v>97</v>
      </c>
      <c r="Q273" s="1">
        <v>118</v>
      </c>
      <c r="R273" s="1">
        <v>116</v>
      </c>
      <c r="S273" s="1">
        <v>123</v>
      </c>
      <c r="T273" s="1">
        <v>118</v>
      </c>
      <c r="U273" s="1">
        <v>31</v>
      </c>
      <c r="V273" s="4">
        <f>SUM(L273:O273)</f>
        <v>484</v>
      </c>
      <c r="W273" s="8">
        <f>SUM(Q273:T273)</f>
        <v>475</v>
      </c>
      <c r="X273" s="5" t="str">
        <f>Stat[[#This Row],[服装]]&amp;Stat[[#This Row],[名前]]&amp;Stat[[#This Row],[レアリティ]]</f>
        <v>バーガー潜尚保ICONIC</v>
      </c>
      <c r="Y273" s="5" t="s">
        <v>750</v>
      </c>
    </row>
    <row r="274" spans="1:25" ht="15" x14ac:dyDescent="0.35">
      <c r="A274" s="1">
        <f t="shared" si="13"/>
        <v>273</v>
      </c>
      <c r="B274" s="1" t="s">
        <v>108</v>
      </c>
      <c r="C274" s="1" t="s">
        <v>740</v>
      </c>
      <c r="D274" s="1" t="s">
        <v>90</v>
      </c>
      <c r="E274" s="1" t="s">
        <v>78</v>
      </c>
      <c r="F274" s="1" t="s">
        <v>687</v>
      </c>
      <c r="G274" s="1" t="s">
        <v>688</v>
      </c>
      <c r="H274" s="1">
        <v>99</v>
      </c>
      <c r="I274" s="6" t="s">
        <v>22</v>
      </c>
      <c r="J274" s="1">
        <v>5</v>
      </c>
      <c r="K274" s="1">
        <v>74</v>
      </c>
      <c r="L274" s="1">
        <v>121</v>
      </c>
      <c r="M274" s="1">
        <v>120</v>
      </c>
      <c r="N274" s="1">
        <v>114</v>
      </c>
      <c r="O274" s="1">
        <v>121</v>
      </c>
      <c r="P274" s="1">
        <v>101</v>
      </c>
      <c r="Q274" s="1">
        <v>116</v>
      </c>
      <c r="R274" s="1">
        <v>116</v>
      </c>
      <c r="S274" s="1">
        <v>118</v>
      </c>
      <c r="T274" s="1">
        <v>115</v>
      </c>
      <c r="U274" s="1">
        <v>36</v>
      </c>
      <c r="V274" s="4">
        <f t="shared" si="11"/>
        <v>476</v>
      </c>
      <c r="W274" s="8">
        <f t="shared" si="12"/>
        <v>465</v>
      </c>
      <c r="X274" s="5" t="str">
        <f>Stat[[#This Row],[服装]]&amp;Stat[[#This Row],[名前]]&amp;Stat[[#This Row],[レアリティ]]</f>
        <v>ユニフォーム高千穂恵也ICONIC</v>
      </c>
      <c r="Y274" s="5" t="s">
        <v>752</v>
      </c>
    </row>
    <row r="275" spans="1:25" ht="15" x14ac:dyDescent="0.35">
      <c r="A275" s="1">
        <f t="shared" si="13"/>
        <v>274</v>
      </c>
      <c r="B275" s="1" t="s">
        <v>108</v>
      </c>
      <c r="C275" s="1" t="s">
        <v>742</v>
      </c>
      <c r="D275" s="1" t="s">
        <v>90</v>
      </c>
      <c r="E275" s="1" t="s">
        <v>82</v>
      </c>
      <c r="F275" s="1" t="s">
        <v>687</v>
      </c>
      <c r="G275" s="1" t="s">
        <v>688</v>
      </c>
      <c r="H275" s="1">
        <v>99</v>
      </c>
      <c r="I275" s="6" t="s">
        <v>22</v>
      </c>
      <c r="J275" s="1">
        <v>5</v>
      </c>
      <c r="K275" s="1">
        <v>74</v>
      </c>
      <c r="L275" s="1">
        <v>116</v>
      </c>
      <c r="M275" s="1">
        <v>112</v>
      </c>
      <c r="N275" s="1">
        <v>112</v>
      </c>
      <c r="O275" s="1">
        <v>126</v>
      </c>
      <c r="P275" s="1">
        <v>97</v>
      </c>
      <c r="Q275" s="1">
        <v>121</v>
      </c>
      <c r="R275" s="1">
        <v>115</v>
      </c>
      <c r="S275" s="1">
        <v>116</v>
      </c>
      <c r="T275" s="1">
        <v>116</v>
      </c>
      <c r="U275" s="1">
        <v>31</v>
      </c>
      <c r="V275" s="4">
        <f t="shared" si="11"/>
        <v>466</v>
      </c>
      <c r="W275" s="8">
        <f t="shared" si="12"/>
        <v>468</v>
      </c>
      <c r="X275" s="5" t="str">
        <f>Stat[[#This Row],[服装]]&amp;Stat[[#This Row],[名前]]&amp;Stat[[#This Row],[レアリティ]]</f>
        <v>ユニフォーム広尾倖児ICONIC</v>
      </c>
      <c r="Y275" s="5" t="s">
        <v>754</v>
      </c>
    </row>
    <row r="276" spans="1:25" ht="15" x14ac:dyDescent="0.35">
      <c r="A276" s="1">
        <f>ROW()-1</f>
        <v>275</v>
      </c>
      <c r="B276" s="1" t="s">
        <v>1077</v>
      </c>
      <c r="C276" s="1" t="s">
        <v>742</v>
      </c>
      <c r="D276" s="1" t="s">
        <v>77</v>
      </c>
      <c r="E276" s="1" t="s">
        <v>82</v>
      </c>
      <c r="F276" s="1" t="s">
        <v>687</v>
      </c>
      <c r="G276" s="1" t="s">
        <v>688</v>
      </c>
      <c r="H276" s="1">
        <v>99</v>
      </c>
      <c r="I276" s="6" t="s">
        <v>22</v>
      </c>
      <c r="J276" s="1">
        <v>5</v>
      </c>
      <c r="K276" s="1">
        <v>75</v>
      </c>
      <c r="L276" s="1">
        <v>119</v>
      </c>
      <c r="M276" s="1">
        <v>113</v>
      </c>
      <c r="N276" s="1">
        <v>113</v>
      </c>
      <c r="O276" s="1">
        <v>127</v>
      </c>
      <c r="P276" s="1">
        <v>97</v>
      </c>
      <c r="Q276" s="1">
        <v>124</v>
      </c>
      <c r="R276" s="1">
        <v>116</v>
      </c>
      <c r="S276" s="1">
        <v>119</v>
      </c>
      <c r="T276" s="1">
        <v>117</v>
      </c>
      <c r="U276" s="1">
        <v>31</v>
      </c>
      <c r="V276" s="4">
        <f>SUM(L276:O276)</f>
        <v>472</v>
      </c>
      <c r="W276" s="8">
        <f>SUM(Q276:T276)</f>
        <v>476</v>
      </c>
      <c r="X276" s="5" t="str">
        <f>Stat[[#This Row],[服装]]&amp;Stat[[#This Row],[名前]]&amp;Stat[[#This Row],[レアリティ]]</f>
        <v>カンフー広尾倖児ICONIC</v>
      </c>
      <c r="Y276" s="5" t="s">
        <v>754</v>
      </c>
    </row>
    <row r="277" spans="1:25" ht="15" x14ac:dyDescent="0.35">
      <c r="A277" s="1">
        <f t="shared" si="13"/>
        <v>276</v>
      </c>
      <c r="B277" s="1" t="s">
        <v>108</v>
      </c>
      <c r="C277" s="1" t="s">
        <v>744</v>
      </c>
      <c r="D277" s="1" t="s">
        <v>90</v>
      </c>
      <c r="E277" s="1" t="s">
        <v>74</v>
      </c>
      <c r="F277" s="1" t="s">
        <v>687</v>
      </c>
      <c r="G277" s="1" t="s">
        <v>688</v>
      </c>
      <c r="H277" s="1">
        <v>99</v>
      </c>
      <c r="I277" s="6" t="s">
        <v>22</v>
      </c>
      <c r="J277" s="1">
        <v>5</v>
      </c>
      <c r="K277" s="1">
        <v>73</v>
      </c>
      <c r="L277" s="1">
        <v>115</v>
      </c>
      <c r="M277" s="1">
        <v>116</v>
      </c>
      <c r="N277" s="1">
        <v>120</v>
      </c>
      <c r="O277" s="1">
        <v>120</v>
      </c>
      <c r="P277" s="1">
        <v>97</v>
      </c>
      <c r="Q277" s="1">
        <v>115</v>
      </c>
      <c r="R277" s="1">
        <v>114</v>
      </c>
      <c r="S277" s="1">
        <v>116</v>
      </c>
      <c r="T277" s="1">
        <v>117</v>
      </c>
      <c r="U277" s="1">
        <v>41</v>
      </c>
      <c r="V277" s="4">
        <f t="shared" si="11"/>
        <v>471</v>
      </c>
      <c r="W277" s="8">
        <f t="shared" si="12"/>
        <v>462</v>
      </c>
      <c r="X277" s="5" t="str">
        <f>Stat[[#This Row],[服装]]&amp;Stat[[#This Row],[名前]]&amp;Stat[[#This Row],[レアリティ]]</f>
        <v>ユニフォーム先島伊澄ICONIC</v>
      </c>
      <c r="Y277" s="5" t="s">
        <v>756</v>
      </c>
    </row>
    <row r="278" spans="1:25" ht="15" x14ac:dyDescent="0.35">
      <c r="A278" s="1">
        <f t="shared" si="13"/>
        <v>277</v>
      </c>
      <c r="B278" s="1" t="s">
        <v>108</v>
      </c>
      <c r="C278" s="1" t="s">
        <v>746</v>
      </c>
      <c r="D278" s="1" t="s">
        <v>90</v>
      </c>
      <c r="E278" s="1" t="s">
        <v>82</v>
      </c>
      <c r="F278" s="1" t="s">
        <v>687</v>
      </c>
      <c r="G278" s="1" t="s">
        <v>688</v>
      </c>
      <c r="H278" s="1">
        <v>99</v>
      </c>
      <c r="I278" s="6" t="s">
        <v>22</v>
      </c>
      <c r="J278" s="1">
        <v>5</v>
      </c>
      <c r="K278" s="1">
        <v>72</v>
      </c>
      <c r="L278" s="1">
        <v>117</v>
      </c>
      <c r="M278" s="1">
        <v>113</v>
      </c>
      <c r="N278" s="1">
        <v>112</v>
      </c>
      <c r="O278" s="1">
        <v>116</v>
      </c>
      <c r="P278" s="1">
        <v>97</v>
      </c>
      <c r="Q278" s="1">
        <v>121</v>
      </c>
      <c r="R278" s="1">
        <v>115</v>
      </c>
      <c r="S278" s="1">
        <v>116</v>
      </c>
      <c r="T278" s="1">
        <v>115</v>
      </c>
      <c r="U278" s="1">
        <v>31</v>
      </c>
      <c r="V278" s="4">
        <f t="shared" si="11"/>
        <v>458</v>
      </c>
      <c r="W278" s="8">
        <f t="shared" si="12"/>
        <v>467</v>
      </c>
      <c r="X278" s="5" t="str">
        <f>Stat[[#This Row],[服装]]&amp;Stat[[#This Row],[名前]]&amp;Stat[[#This Row],[レアリティ]]</f>
        <v>ユニフォーム背黒晃彦ICONIC</v>
      </c>
      <c r="Y278" s="5" t="s">
        <v>758</v>
      </c>
    </row>
    <row r="279" spans="1:25" ht="15" x14ac:dyDescent="0.35">
      <c r="A279" s="1">
        <f t="shared" si="13"/>
        <v>278</v>
      </c>
      <c r="B279" s="1" t="s">
        <v>108</v>
      </c>
      <c r="C279" s="1" t="s">
        <v>748</v>
      </c>
      <c r="D279" s="1" t="s">
        <v>90</v>
      </c>
      <c r="E279" s="1" t="s">
        <v>80</v>
      </c>
      <c r="F279" s="1" t="s">
        <v>687</v>
      </c>
      <c r="G279" s="1" t="s">
        <v>688</v>
      </c>
      <c r="H279" s="1">
        <v>99</v>
      </c>
      <c r="I279" s="6" t="s">
        <v>22</v>
      </c>
      <c r="J279" s="1">
        <v>5</v>
      </c>
      <c r="K279" s="1">
        <v>86</v>
      </c>
      <c r="L279" s="1">
        <v>112</v>
      </c>
      <c r="M279" s="1">
        <v>110</v>
      </c>
      <c r="N279" s="1">
        <v>114</v>
      </c>
      <c r="O279" s="1">
        <v>120</v>
      </c>
      <c r="P279" s="1">
        <v>101</v>
      </c>
      <c r="Q279" s="1">
        <v>110</v>
      </c>
      <c r="R279" s="1">
        <v>121</v>
      </c>
      <c r="S279" s="1">
        <v>119</v>
      </c>
      <c r="T279" s="1">
        <v>120</v>
      </c>
      <c r="U279" s="1">
        <v>41</v>
      </c>
      <c r="V279" s="4">
        <f t="shared" si="11"/>
        <v>456</v>
      </c>
      <c r="W279" s="8">
        <f t="shared" si="12"/>
        <v>470</v>
      </c>
      <c r="X279" s="5" t="str">
        <f>Stat[[#This Row],[服装]]&amp;Stat[[#This Row],[名前]]&amp;Stat[[#This Row],[レアリティ]]</f>
        <v>ユニフォーム赤間颯ICONIC</v>
      </c>
      <c r="Y279" s="5" t="s">
        <v>760</v>
      </c>
    </row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90:X90 V2:W89 V212:W279 V91:W210 V211:W211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0857-E2C5-411D-B478-FCD3D0688646}">
  <dimension ref="A1:X75"/>
  <sheetViews>
    <sheetView topLeftCell="A33" zoomScaleNormal="100" workbookViewId="0">
      <selection activeCell="A63" activeCellId="1" sqref="A7:XFD7 A63:XFD63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3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6.5546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5" bestFit="1" customWidth="1"/>
  </cols>
  <sheetData>
    <row r="1" spans="1:24" x14ac:dyDescent="0.3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989</v>
      </c>
      <c r="J1" t="s">
        <v>990</v>
      </c>
      <c r="K1" t="s">
        <v>991</v>
      </c>
      <c r="L1" t="s">
        <v>992</v>
      </c>
      <c r="M1" t="s">
        <v>993</v>
      </c>
      <c r="N1" t="s">
        <v>994</v>
      </c>
      <c r="O1" t="s">
        <v>995</v>
      </c>
      <c r="P1" t="s">
        <v>996</v>
      </c>
      <c r="Q1" t="s">
        <v>997</v>
      </c>
      <c r="R1" t="s">
        <v>998</v>
      </c>
      <c r="S1" t="s">
        <v>999</v>
      </c>
      <c r="T1" t="s">
        <v>1000</v>
      </c>
      <c r="U1" t="s">
        <v>1001</v>
      </c>
      <c r="V1" t="s">
        <v>1002</v>
      </c>
      <c r="W1" t="s">
        <v>1003</v>
      </c>
      <c r="X1" t="s">
        <v>1004</v>
      </c>
    </row>
    <row r="2" spans="1:24" x14ac:dyDescent="0.3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409</v>
      </c>
      <c r="I2" s="10">
        <v>96.450053947368417</v>
      </c>
      <c r="J2" s="10">
        <v>97.002267777777774</v>
      </c>
      <c r="K2" s="10">
        <v>96.627551249999996</v>
      </c>
      <c r="L2" s="10">
        <v>89.882653750000003</v>
      </c>
      <c r="M2" s="10">
        <v>100</v>
      </c>
      <c r="N2" s="10">
        <v>98.313775625000005</v>
      </c>
      <c r="O2" s="10">
        <v>79.765307500000006</v>
      </c>
      <c r="P2" s="10">
        <v>120.23469249999999</v>
      </c>
      <c r="Q2" s="10">
        <v>129.22788916666667</v>
      </c>
      <c r="R2" s="10">
        <v>93.255102500000007</v>
      </c>
      <c r="S2" s="10">
        <v>98.41296529411764</v>
      </c>
      <c r="T2" s="10">
        <v>96.862838372093023</v>
      </c>
      <c r="U2" s="10">
        <v>93.255102499999992</v>
      </c>
      <c r="V2" s="10">
        <v>96.627551249999996</v>
      </c>
      <c r="W2" s="10">
        <v>115.176019375</v>
      </c>
      <c r="X2" s="10">
        <v>104.169573</v>
      </c>
    </row>
    <row r="3" spans="1:24" x14ac:dyDescent="0.3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71</v>
      </c>
      <c r="H3" t="s">
        <v>409</v>
      </c>
      <c r="I3" s="10">
        <v>98.580021578947367</v>
      </c>
      <c r="J3" s="10">
        <v>98.001511851851845</v>
      </c>
      <c r="K3" s="10">
        <v>100</v>
      </c>
      <c r="L3" s="10">
        <v>91.568878124999998</v>
      </c>
      <c r="M3" s="10">
        <v>100</v>
      </c>
      <c r="N3" s="10">
        <v>100.8431121875</v>
      </c>
      <c r="O3" s="10">
        <v>86.510204999999999</v>
      </c>
      <c r="P3" s="10">
        <v>125.29336562500001</v>
      </c>
      <c r="Q3" s="10">
        <v>131.47618833333334</v>
      </c>
      <c r="R3" s="10">
        <v>93.255102500000007</v>
      </c>
      <c r="S3" s="10">
        <v>101.58703470588236</v>
      </c>
      <c r="T3" s="10">
        <v>98.745135348837209</v>
      </c>
      <c r="U3" s="10">
        <v>94.481447500000002</v>
      </c>
      <c r="V3" s="10">
        <v>100</v>
      </c>
      <c r="W3" s="10">
        <v>118.548468125</v>
      </c>
      <c r="X3" s="10">
        <v>107.112801</v>
      </c>
    </row>
    <row r="4" spans="1:24" x14ac:dyDescent="0.3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71</v>
      </c>
      <c r="H4" t="s">
        <v>409</v>
      </c>
      <c r="I4" s="10">
        <v>98.580021578947367</v>
      </c>
      <c r="J4" s="10">
        <v>96.003023703703704</v>
      </c>
      <c r="K4" s="10">
        <v>93.255102500000007</v>
      </c>
      <c r="L4" s="10">
        <v>88.196429375000008</v>
      </c>
      <c r="M4" s="10">
        <v>100</v>
      </c>
      <c r="N4" s="10">
        <v>102.52933656250001</v>
      </c>
      <c r="O4" s="10">
        <v>100</v>
      </c>
      <c r="P4" s="10">
        <v>128.665814375</v>
      </c>
      <c r="Q4" s="10">
        <v>131.47618833333334</v>
      </c>
      <c r="R4" s="10">
        <v>93.255102500000007</v>
      </c>
      <c r="S4" s="10">
        <v>101.58703470588236</v>
      </c>
      <c r="T4" s="10">
        <v>98.745135348837209</v>
      </c>
      <c r="U4" s="10">
        <v>92.028757499999998</v>
      </c>
      <c r="V4" s="10">
        <v>93.255102500000007</v>
      </c>
      <c r="W4" s="10">
        <v>121.920916875</v>
      </c>
      <c r="X4" s="10">
        <v>109.07495299999999</v>
      </c>
    </row>
    <row r="5" spans="1:24" x14ac:dyDescent="0.35">
      <c r="A5">
        <v>4</v>
      </c>
      <c r="B5" t="s">
        <v>838</v>
      </c>
      <c r="C5" t="s">
        <v>230</v>
      </c>
      <c r="D5" t="s">
        <v>24</v>
      </c>
      <c r="E5" t="s">
        <v>26</v>
      </c>
      <c r="F5" t="s">
        <v>153</v>
      </c>
      <c r="G5" t="s">
        <v>71</v>
      </c>
      <c r="H5" t="s">
        <v>409</v>
      </c>
      <c r="I5" s="10">
        <v>98.580021578947367</v>
      </c>
      <c r="J5" s="10">
        <v>98.001511851851845</v>
      </c>
      <c r="K5" s="10">
        <v>110.11734625</v>
      </c>
      <c r="L5" s="10">
        <v>88.196429375000008</v>
      </c>
      <c r="M5" s="10">
        <v>100</v>
      </c>
      <c r="N5" s="10">
        <v>98.313775625000005</v>
      </c>
      <c r="O5" s="10">
        <v>106.74489749999999</v>
      </c>
      <c r="P5" s="10">
        <v>120.23469249999999</v>
      </c>
      <c r="Q5" s="10">
        <v>138.22108583333335</v>
      </c>
      <c r="R5" s="10">
        <v>93.255102500000007</v>
      </c>
      <c r="S5" s="10">
        <v>101.81375394957983</v>
      </c>
      <c r="T5" s="10">
        <v>98.745135348837209</v>
      </c>
      <c r="U5" s="10">
        <v>93.255102499999992</v>
      </c>
      <c r="V5" s="10">
        <v>110.11734625</v>
      </c>
      <c r="W5" s="10">
        <v>128.665814375</v>
      </c>
      <c r="X5" s="10">
        <v>104.169573</v>
      </c>
    </row>
    <row r="6" spans="1:24" x14ac:dyDescent="0.35">
      <c r="A6">
        <v>5</v>
      </c>
      <c r="B6" t="s">
        <v>1009</v>
      </c>
      <c r="C6" t="s">
        <v>230</v>
      </c>
      <c r="D6" t="s">
        <v>28</v>
      </c>
      <c r="E6" t="s">
        <v>26</v>
      </c>
      <c r="F6" t="s">
        <v>153</v>
      </c>
      <c r="G6" t="s">
        <v>71</v>
      </c>
      <c r="H6" t="s">
        <v>409</v>
      </c>
      <c r="I6" s="10">
        <v>100.70998921052632</v>
      </c>
      <c r="J6" s="10">
        <v>98.001511851851845</v>
      </c>
      <c r="K6" s="10">
        <v>103.37244875</v>
      </c>
      <c r="L6" s="10">
        <v>91.568878124999998</v>
      </c>
      <c r="M6" s="10">
        <v>100</v>
      </c>
      <c r="N6" s="10">
        <v>102.52933656250001</v>
      </c>
      <c r="O6" s="10">
        <v>93.255102500000007</v>
      </c>
      <c r="P6" s="10">
        <v>128.665814375</v>
      </c>
      <c r="Q6" s="10">
        <v>133.72448750000001</v>
      </c>
      <c r="R6" s="10">
        <v>93.255102500000007</v>
      </c>
      <c r="S6" s="10">
        <v>103.85422714285714</v>
      </c>
      <c r="T6" s="10">
        <v>100.6274323255814</v>
      </c>
      <c r="U6" s="10">
        <v>94.481447500000002</v>
      </c>
      <c r="V6" s="10">
        <v>103.37244875</v>
      </c>
      <c r="W6" s="10">
        <v>121.920916875</v>
      </c>
      <c r="X6" s="10">
        <v>109.07495299999999</v>
      </c>
    </row>
    <row r="7" spans="1:24" x14ac:dyDescent="0.35">
      <c r="A7">
        <v>6</v>
      </c>
      <c r="B7" t="s">
        <v>1168</v>
      </c>
      <c r="C7" t="s">
        <v>230</v>
      </c>
      <c r="D7" t="s">
        <v>23</v>
      </c>
      <c r="E7" t="s">
        <v>26</v>
      </c>
      <c r="F7" t="s">
        <v>153</v>
      </c>
      <c r="G7" t="s">
        <v>71</v>
      </c>
      <c r="H7" t="s">
        <v>409</v>
      </c>
      <c r="I7" s="10">
        <v>100</v>
      </c>
      <c r="J7" s="10">
        <v>98.001511851851845</v>
      </c>
      <c r="K7" s="10">
        <v>103.37244875</v>
      </c>
      <c r="L7" s="10">
        <v>91.568878124999998</v>
      </c>
      <c r="M7" s="10">
        <v>100</v>
      </c>
      <c r="N7" s="10">
        <v>102.52933656250001</v>
      </c>
      <c r="O7" s="10">
        <v>106.74489749999999</v>
      </c>
      <c r="P7" s="10">
        <v>126.97959</v>
      </c>
      <c r="Q7" s="10">
        <v>135.97278666666665</v>
      </c>
      <c r="R7" s="10">
        <v>93.255102500000007</v>
      </c>
      <c r="S7" s="10">
        <v>104.08094638655461</v>
      </c>
      <c r="T7" s="10">
        <v>100</v>
      </c>
      <c r="U7" s="10">
        <v>94.481447500000002</v>
      </c>
      <c r="V7" s="10">
        <v>103.37244875</v>
      </c>
      <c r="W7" s="10">
        <v>126.97959</v>
      </c>
      <c r="X7" s="10">
        <v>108.58441500000001</v>
      </c>
    </row>
    <row r="8" spans="1:24" x14ac:dyDescent="0.35">
      <c r="A8">
        <v>14</v>
      </c>
      <c r="B8" t="s">
        <v>206</v>
      </c>
      <c r="C8" t="s">
        <v>210</v>
      </c>
      <c r="D8" t="s">
        <v>28</v>
      </c>
      <c r="E8" t="s">
        <v>26</v>
      </c>
      <c r="F8" t="s">
        <v>153</v>
      </c>
      <c r="G8" t="s">
        <v>71</v>
      </c>
      <c r="H8" t="s">
        <v>411</v>
      </c>
      <c r="I8" s="10">
        <v>97.160043157894734</v>
      </c>
      <c r="J8" s="10">
        <v>97.002267777777774</v>
      </c>
      <c r="K8" s="10">
        <v>96.627551249999996</v>
      </c>
      <c r="L8" s="10">
        <v>110.11734625</v>
      </c>
      <c r="M8" s="10">
        <v>100</v>
      </c>
      <c r="N8" s="10">
        <v>101.68622437499999</v>
      </c>
      <c r="O8" s="10">
        <v>93.255102500000007</v>
      </c>
      <c r="P8" s="10">
        <v>98.313775625000005</v>
      </c>
      <c r="Q8" s="10">
        <v>97.751700833333331</v>
      </c>
      <c r="R8" s="10">
        <v>106.74489749999999</v>
      </c>
      <c r="S8" s="10">
        <v>98.866403781512602</v>
      </c>
      <c r="T8" s="10">
        <v>97.490270697674418</v>
      </c>
      <c r="U8" s="10">
        <v>100.6131725</v>
      </c>
      <c r="V8" s="10">
        <v>96.627551249999996</v>
      </c>
      <c r="W8" s="10">
        <v>94.941326875000001</v>
      </c>
      <c r="X8" s="10">
        <v>99.754731000000007</v>
      </c>
    </row>
    <row r="9" spans="1:24" x14ac:dyDescent="0.35">
      <c r="A9">
        <v>15</v>
      </c>
      <c r="B9" t="s">
        <v>211</v>
      </c>
      <c r="C9" t="s">
        <v>210</v>
      </c>
      <c r="D9" t="s">
        <v>23</v>
      </c>
      <c r="E9" t="s">
        <v>26</v>
      </c>
      <c r="F9" t="s">
        <v>153</v>
      </c>
      <c r="G9" t="s">
        <v>71</v>
      </c>
      <c r="H9" t="s">
        <v>411</v>
      </c>
      <c r="I9" s="10">
        <v>99.290010789473683</v>
      </c>
      <c r="J9" s="10">
        <v>98.001511851851845</v>
      </c>
      <c r="K9" s="10">
        <v>100</v>
      </c>
      <c r="L9" s="10">
        <v>111.80357062499999</v>
      </c>
      <c r="M9" s="10">
        <v>100</v>
      </c>
      <c r="N9" s="10">
        <v>104.2155609375</v>
      </c>
      <c r="O9" s="10">
        <v>100</v>
      </c>
      <c r="P9" s="10">
        <v>103.37244875</v>
      </c>
      <c r="Q9" s="10">
        <v>100</v>
      </c>
      <c r="R9" s="10">
        <v>106.74489749999999</v>
      </c>
      <c r="S9" s="10">
        <v>102.04047319327731</v>
      </c>
      <c r="T9" s="10">
        <v>99.372567674418605</v>
      </c>
      <c r="U9" s="10">
        <v>101.8395175</v>
      </c>
      <c r="V9" s="10">
        <v>100</v>
      </c>
      <c r="W9" s="10">
        <v>98.313775625000005</v>
      </c>
      <c r="X9" s="10">
        <v>102.697959</v>
      </c>
    </row>
    <row r="10" spans="1:24" x14ac:dyDescent="0.35">
      <c r="A10">
        <v>16</v>
      </c>
      <c r="B10" t="s">
        <v>699</v>
      </c>
      <c r="C10" t="s">
        <v>210</v>
      </c>
      <c r="D10" t="s">
        <v>24</v>
      </c>
      <c r="E10" t="s">
        <v>26</v>
      </c>
      <c r="F10" t="s">
        <v>153</v>
      </c>
      <c r="G10" t="s">
        <v>71</v>
      </c>
      <c r="H10" t="s">
        <v>411</v>
      </c>
      <c r="I10" s="10">
        <v>101.41997842105263</v>
      </c>
      <c r="J10" s="10">
        <v>100</v>
      </c>
      <c r="K10" s="10">
        <v>100</v>
      </c>
      <c r="L10" s="10">
        <v>113.489795</v>
      </c>
      <c r="M10" s="10">
        <v>100</v>
      </c>
      <c r="N10" s="10">
        <v>102.52933656250001</v>
      </c>
      <c r="O10" s="10">
        <v>86.510204999999999</v>
      </c>
      <c r="P10" s="10">
        <v>101.68622437499999</v>
      </c>
      <c r="Q10" s="10">
        <v>97.751700833333331</v>
      </c>
      <c r="R10" s="10">
        <v>106.74489749999999</v>
      </c>
      <c r="S10" s="10">
        <v>102.04047319327731</v>
      </c>
      <c r="T10" s="10">
        <v>101.25486465116279</v>
      </c>
      <c r="U10" s="10">
        <v>103.679035</v>
      </c>
      <c r="V10" s="10">
        <v>100</v>
      </c>
      <c r="W10" s="10">
        <v>93.255102500000007</v>
      </c>
      <c r="X10" s="10">
        <v>101.22634499999999</v>
      </c>
    </row>
    <row r="11" spans="1:24" x14ac:dyDescent="0.35">
      <c r="A11">
        <v>17</v>
      </c>
      <c r="B11" t="s">
        <v>838</v>
      </c>
      <c r="C11" t="s">
        <v>210</v>
      </c>
      <c r="D11" t="s">
        <v>24</v>
      </c>
      <c r="E11" t="s">
        <v>26</v>
      </c>
      <c r="F11" t="s">
        <v>153</v>
      </c>
      <c r="G11" t="s">
        <v>71</v>
      </c>
      <c r="H11" t="s">
        <v>411</v>
      </c>
      <c r="I11" s="10">
        <v>100.70998921052632</v>
      </c>
      <c r="J11" s="10">
        <v>96.003023703703704</v>
      </c>
      <c r="K11" s="10">
        <v>100</v>
      </c>
      <c r="L11" s="10">
        <v>108.431121875</v>
      </c>
      <c r="M11" s="10">
        <v>100</v>
      </c>
      <c r="N11" s="10">
        <v>106.74489749999999</v>
      </c>
      <c r="O11" s="10">
        <v>79.765307500000006</v>
      </c>
      <c r="P11" s="10">
        <v>108.431121875</v>
      </c>
      <c r="Q11" s="10">
        <v>100</v>
      </c>
      <c r="R11" s="10">
        <v>106.74489749999999</v>
      </c>
      <c r="S11" s="10">
        <v>102.2671924369748</v>
      </c>
      <c r="T11" s="10">
        <v>100.6274323255814</v>
      </c>
      <c r="U11" s="10">
        <v>99.386827499999995</v>
      </c>
      <c r="V11" s="10">
        <v>100</v>
      </c>
      <c r="W11" s="10">
        <v>93.255102500000007</v>
      </c>
      <c r="X11" s="10">
        <v>105.641187</v>
      </c>
    </row>
    <row r="12" spans="1:24" x14ac:dyDescent="0.35">
      <c r="A12">
        <v>18</v>
      </c>
      <c r="B12" t="s">
        <v>1005</v>
      </c>
      <c r="C12" t="s">
        <v>210</v>
      </c>
      <c r="D12" t="s">
        <v>23</v>
      </c>
      <c r="E12" t="s">
        <v>26</v>
      </c>
      <c r="F12" t="s">
        <v>153</v>
      </c>
      <c r="G12" t="s">
        <v>71</v>
      </c>
      <c r="H12" t="s">
        <v>411</v>
      </c>
      <c r="I12" s="10">
        <v>100.70998921052632</v>
      </c>
      <c r="J12" s="10">
        <v>98.001511851851845</v>
      </c>
      <c r="K12" s="10">
        <v>103.37244875</v>
      </c>
      <c r="L12" s="10">
        <v>111.80357062499999</v>
      </c>
      <c r="M12" s="10">
        <v>100</v>
      </c>
      <c r="N12" s="10">
        <v>106.74489749999999</v>
      </c>
      <c r="O12" s="10">
        <v>106.74489749999999</v>
      </c>
      <c r="P12" s="10">
        <v>106.74489749999999</v>
      </c>
      <c r="Q12" s="10">
        <v>102.24829916666667</v>
      </c>
      <c r="R12" s="10">
        <v>106.74489749999999</v>
      </c>
      <c r="S12" s="10">
        <v>104.3076656302521</v>
      </c>
      <c r="T12" s="10">
        <v>100.6274323255814</v>
      </c>
      <c r="U12" s="10">
        <v>101.8395175</v>
      </c>
      <c r="V12" s="10">
        <v>103.37244875</v>
      </c>
      <c r="W12" s="10">
        <v>101.68622437499999</v>
      </c>
      <c r="X12" s="10">
        <v>105.150649</v>
      </c>
    </row>
    <row r="13" spans="1:24" x14ac:dyDescent="0.35">
      <c r="A13">
        <v>19</v>
      </c>
      <c r="B13" t="s">
        <v>206</v>
      </c>
      <c r="C13" t="s">
        <v>212</v>
      </c>
      <c r="D13" t="s">
        <v>24</v>
      </c>
      <c r="E13" t="s">
        <v>26</v>
      </c>
      <c r="F13" t="s">
        <v>153</v>
      </c>
      <c r="G13" t="s">
        <v>71</v>
      </c>
      <c r="H13" t="s">
        <v>412</v>
      </c>
      <c r="I13" s="10">
        <v>95.740064736842101</v>
      </c>
      <c r="J13" s="10">
        <v>107.99395259259259</v>
      </c>
      <c r="K13" s="10">
        <v>116.86224375</v>
      </c>
      <c r="L13" s="10">
        <v>100</v>
      </c>
      <c r="M13" s="10">
        <v>100</v>
      </c>
      <c r="N13" s="10">
        <v>94.098214687500004</v>
      </c>
      <c r="O13" s="10">
        <v>120.23469249999999</v>
      </c>
      <c r="P13" s="10">
        <v>94.941326875000001</v>
      </c>
      <c r="Q13" s="10">
        <v>106.74489749999999</v>
      </c>
      <c r="R13" s="10">
        <v>100</v>
      </c>
      <c r="S13" s="10">
        <v>99.09312302521009</v>
      </c>
      <c r="T13" s="10">
        <v>96.235406046511628</v>
      </c>
      <c r="U13" s="10">
        <v>103.679035</v>
      </c>
      <c r="V13" s="10">
        <v>116.86224375</v>
      </c>
      <c r="W13" s="10">
        <v>108.431121875</v>
      </c>
      <c r="X13" s="10">
        <v>94.358812999999998</v>
      </c>
    </row>
    <row r="14" spans="1:24" x14ac:dyDescent="0.35">
      <c r="A14">
        <v>20</v>
      </c>
      <c r="B14" t="s">
        <v>211</v>
      </c>
      <c r="C14" t="s">
        <v>212</v>
      </c>
      <c r="D14" t="s">
        <v>28</v>
      </c>
      <c r="E14" t="s">
        <v>26</v>
      </c>
      <c r="F14" t="s">
        <v>153</v>
      </c>
      <c r="G14" t="s">
        <v>71</v>
      </c>
      <c r="H14" t="s">
        <v>412</v>
      </c>
      <c r="I14" s="10">
        <v>96.450053947368417</v>
      </c>
      <c r="J14" s="10">
        <v>110.99168481481482</v>
      </c>
      <c r="K14" s="10">
        <v>120.23469249999999</v>
      </c>
      <c r="L14" s="10">
        <v>105.058673125</v>
      </c>
      <c r="M14" s="10">
        <v>100</v>
      </c>
      <c r="N14" s="10">
        <v>96.627551249999996</v>
      </c>
      <c r="O14" s="10">
        <v>126.97959</v>
      </c>
      <c r="P14" s="10">
        <v>96.627551249999996</v>
      </c>
      <c r="Q14" s="10">
        <v>108.99319666666666</v>
      </c>
      <c r="R14" s="10">
        <v>100</v>
      </c>
      <c r="S14" s="10">
        <v>102.2671924369748</v>
      </c>
      <c r="T14" s="10">
        <v>96.862838372093023</v>
      </c>
      <c r="U14" s="10">
        <v>107.35807</v>
      </c>
      <c r="V14" s="10">
        <v>120.23469249999999</v>
      </c>
      <c r="W14" s="10">
        <v>111.80357062499999</v>
      </c>
      <c r="X14" s="10">
        <v>96.320965000000001</v>
      </c>
    </row>
    <row r="15" spans="1:24" x14ac:dyDescent="0.35">
      <c r="A15">
        <v>21</v>
      </c>
      <c r="B15" t="s">
        <v>811</v>
      </c>
      <c r="C15" t="s">
        <v>212</v>
      </c>
      <c r="D15" t="s">
        <v>23</v>
      </c>
      <c r="E15" t="s">
        <v>26</v>
      </c>
      <c r="F15" t="s">
        <v>153</v>
      </c>
      <c r="G15" t="s">
        <v>71</v>
      </c>
      <c r="H15" t="s">
        <v>412</v>
      </c>
      <c r="I15" s="10">
        <v>95.030075526315784</v>
      </c>
      <c r="J15" s="10">
        <v>112.99017296296296</v>
      </c>
      <c r="K15" s="10">
        <v>110.11734625</v>
      </c>
      <c r="L15" s="10">
        <v>108.431121875</v>
      </c>
      <c r="M15" s="10">
        <v>100</v>
      </c>
      <c r="N15" s="10">
        <v>94.941326875000001</v>
      </c>
      <c r="O15" s="10">
        <v>147.2142825</v>
      </c>
      <c r="P15" s="10">
        <v>96.627551249999996</v>
      </c>
      <c r="Q15" s="10">
        <v>108.99319666666666</v>
      </c>
      <c r="R15" s="10">
        <v>100</v>
      </c>
      <c r="S15" s="10">
        <v>102.2671924369748</v>
      </c>
      <c r="T15" s="10">
        <v>95.607973720930232</v>
      </c>
      <c r="U15" s="10">
        <v>109.81076</v>
      </c>
      <c r="V15" s="10">
        <v>110.11734625</v>
      </c>
      <c r="W15" s="10">
        <v>116.86224375</v>
      </c>
      <c r="X15" s="10">
        <v>95.339888999999999</v>
      </c>
    </row>
    <row r="16" spans="1:24" x14ac:dyDescent="0.35">
      <c r="A16">
        <v>22</v>
      </c>
      <c r="B16" t="s">
        <v>1063</v>
      </c>
      <c r="C16" t="s">
        <v>212</v>
      </c>
      <c r="D16" t="s">
        <v>24</v>
      </c>
      <c r="E16" t="s">
        <v>26</v>
      </c>
      <c r="F16" t="s">
        <v>153</v>
      </c>
      <c r="G16" t="s">
        <v>71</v>
      </c>
      <c r="H16" t="s">
        <v>412</v>
      </c>
      <c r="I16" s="10">
        <v>97.160043157894734</v>
      </c>
      <c r="J16" s="10">
        <v>113.98941703703704</v>
      </c>
      <c r="K16" s="10">
        <v>120.23469249999999</v>
      </c>
      <c r="L16" s="10">
        <v>108.431121875</v>
      </c>
      <c r="M16" s="10">
        <v>100</v>
      </c>
      <c r="N16" s="10">
        <v>96.627551249999996</v>
      </c>
      <c r="O16" s="10">
        <v>140.46938499999999</v>
      </c>
      <c r="P16" s="10">
        <v>98.313775625000005</v>
      </c>
      <c r="Q16" s="10">
        <v>111.24149583333333</v>
      </c>
      <c r="R16" s="10">
        <v>100</v>
      </c>
      <c r="S16" s="10">
        <v>104.53438487394958</v>
      </c>
      <c r="T16" s="10">
        <v>97.490270697674418</v>
      </c>
      <c r="U16" s="10">
        <v>110.42393250000001</v>
      </c>
      <c r="V16" s="10">
        <v>120.23469249999999</v>
      </c>
      <c r="W16" s="10">
        <v>116.86224375</v>
      </c>
      <c r="X16" s="10">
        <v>96.811503000000002</v>
      </c>
    </row>
    <row r="17" spans="1:24" x14ac:dyDescent="0.35">
      <c r="A17">
        <v>51</v>
      </c>
      <c r="B17" t="s">
        <v>206</v>
      </c>
      <c r="C17" t="s">
        <v>222</v>
      </c>
      <c r="D17" t="s">
        <v>24</v>
      </c>
      <c r="E17" t="s">
        <v>26</v>
      </c>
      <c r="F17" t="s">
        <v>153</v>
      </c>
      <c r="G17" t="s">
        <v>71</v>
      </c>
      <c r="H17" t="s">
        <v>433</v>
      </c>
      <c r="I17" s="10">
        <v>95.030075526315784</v>
      </c>
      <c r="J17" s="10">
        <v>100.99924407407407</v>
      </c>
      <c r="K17" s="10">
        <v>96.627551249999996</v>
      </c>
      <c r="L17" s="10">
        <v>105.058673125</v>
      </c>
      <c r="M17" s="10">
        <v>120</v>
      </c>
      <c r="N17" s="10">
        <v>94.941326875000001</v>
      </c>
      <c r="O17" s="10">
        <v>86.510204999999999</v>
      </c>
      <c r="P17" s="10">
        <v>94.941326875000001</v>
      </c>
      <c r="Q17" s="10">
        <v>95.503401666666662</v>
      </c>
      <c r="R17" s="10">
        <v>100</v>
      </c>
      <c r="S17" s="10">
        <v>95.465615126050423</v>
      </c>
      <c r="T17" s="10">
        <v>98.117703023255814</v>
      </c>
      <c r="U17" s="10">
        <v>103.679035</v>
      </c>
      <c r="V17" s="10">
        <v>96.627551249999996</v>
      </c>
      <c r="W17" s="10">
        <v>91.568878124999998</v>
      </c>
      <c r="X17" s="10">
        <v>94.849350999999999</v>
      </c>
    </row>
    <row r="18" spans="1:24" x14ac:dyDescent="0.35">
      <c r="A18">
        <v>57</v>
      </c>
      <c r="B18" t="s">
        <v>206</v>
      </c>
      <c r="C18" t="s">
        <v>40</v>
      </c>
      <c r="D18" t="s">
        <v>23</v>
      </c>
      <c r="E18" t="s">
        <v>26</v>
      </c>
      <c r="F18" t="s">
        <v>27</v>
      </c>
      <c r="G18" t="s">
        <v>71</v>
      </c>
      <c r="H18" t="s">
        <v>439</v>
      </c>
      <c r="I18" s="10">
        <v>104.2599352631579</v>
      </c>
      <c r="J18" s="10">
        <v>105.99546444444445</v>
      </c>
      <c r="K18" s="10">
        <v>103.37244875</v>
      </c>
      <c r="L18" s="10">
        <v>98.313775625000005</v>
      </c>
      <c r="M18" s="10">
        <v>120</v>
      </c>
      <c r="N18" s="10">
        <v>103.37244875</v>
      </c>
      <c r="O18" s="10">
        <v>113.489795</v>
      </c>
      <c r="P18" s="10">
        <v>98.313775625000005</v>
      </c>
      <c r="Q18" s="10">
        <v>97.751700833333331</v>
      </c>
      <c r="R18" s="10">
        <v>106.74489749999999</v>
      </c>
      <c r="S18" s="10">
        <v>104.08094638655461</v>
      </c>
      <c r="T18" s="10">
        <v>106.27432325581395</v>
      </c>
      <c r="U18" s="10">
        <v>104.2922075</v>
      </c>
      <c r="V18" s="10">
        <v>103.37244875</v>
      </c>
      <c r="W18" s="10">
        <v>100</v>
      </c>
      <c r="X18" s="10">
        <v>100.73580699999999</v>
      </c>
    </row>
    <row r="19" spans="1:24" x14ac:dyDescent="0.35">
      <c r="A19">
        <v>58</v>
      </c>
      <c r="B19" t="s">
        <v>208</v>
      </c>
      <c r="C19" t="s">
        <v>40</v>
      </c>
      <c r="D19" t="s">
        <v>23</v>
      </c>
      <c r="E19" t="s">
        <v>26</v>
      </c>
      <c r="F19" t="s">
        <v>27</v>
      </c>
      <c r="G19" t="s">
        <v>71</v>
      </c>
      <c r="H19" t="s">
        <v>439</v>
      </c>
      <c r="I19" s="10">
        <v>106.38990289473685</v>
      </c>
      <c r="J19" s="10">
        <v>106.99470851851852</v>
      </c>
      <c r="K19" s="10">
        <v>106.74489749999999</v>
      </c>
      <c r="L19" s="10">
        <v>100</v>
      </c>
      <c r="M19" s="10">
        <v>120</v>
      </c>
      <c r="N19" s="10">
        <v>105.9017853125</v>
      </c>
      <c r="O19" s="10">
        <v>120.23469249999999</v>
      </c>
      <c r="P19" s="10">
        <v>103.37244875</v>
      </c>
      <c r="Q19" s="10">
        <v>100</v>
      </c>
      <c r="R19" s="10">
        <v>106.74489749999999</v>
      </c>
      <c r="S19" s="10">
        <v>107.25501579831933</v>
      </c>
      <c r="T19" s="10">
        <v>108.15662023255814</v>
      </c>
      <c r="U19" s="10">
        <v>105.5185525</v>
      </c>
      <c r="V19" s="10">
        <v>106.74489749999999</v>
      </c>
      <c r="W19" s="10">
        <v>103.37244875</v>
      </c>
      <c r="X19" s="10">
        <v>103.679035</v>
      </c>
    </row>
    <row r="20" spans="1:24" x14ac:dyDescent="0.35">
      <c r="A20">
        <v>59</v>
      </c>
      <c r="B20" t="s">
        <v>209</v>
      </c>
      <c r="C20" t="s">
        <v>40</v>
      </c>
      <c r="D20" t="s">
        <v>24</v>
      </c>
      <c r="E20" t="s">
        <v>26</v>
      </c>
      <c r="F20" t="s">
        <v>27</v>
      </c>
      <c r="G20" t="s">
        <v>71</v>
      </c>
      <c r="H20" t="s">
        <v>439</v>
      </c>
      <c r="I20" s="10">
        <v>107.80988131578947</v>
      </c>
      <c r="J20" s="10">
        <v>109.99244074074073</v>
      </c>
      <c r="K20" s="10">
        <v>106.74489749999999</v>
      </c>
      <c r="L20" s="10">
        <v>105.058673125</v>
      </c>
      <c r="M20" s="10">
        <v>120</v>
      </c>
      <c r="N20" s="10">
        <v>103.37244875</v>
      </c>
      <c r="O20" s="10">
        <v>120.23469249999999</v>
      </c>
      <c r="P20" s="10">
        <v>98.313775625000005</v>
      </c>
      <c r="Q20" s="10">
        <v>95.503401666666662</v>
      </c>
      <c r="R20" s="10">
        <v>106.74489749999999</v>
      </c>
      <c r="S20" s="10">
        <v>107.25501579831933</v>
      </c>
      <c r="T20" s="10">
        <v>109.41148488372093</v>
      </c>
      <c r="U20" s="10">
        <v>109.1975875</v>
      </c>
      <c r="V20" s="10">
        <v>106.74489749999999</v>
      </c>
      <c r="W20" s="10">
        <v>100</v>
      </c>
      <c r="X20" s="10">
        <v>100.73580699999999</v>
      </c>
    </row>
    <row r="21" spans="1:24" x14ac:dyDescent="0.35">
      <c r="A21">
        <v>60</v>
      </c>
      <c r="B21" t="s">
        <v>838</v>
      </c>
      <c r="C21" t="s">
        <v>40</v>
      </c>
      <c r="D21" t="s">
        <v>28</v>
      </c>
      <c r="E21" t="s">
        <v>26</v>
      </c>
      <c r="F21" t="s">
        <v>27</v>
      </c>
      <c r="G21" t="s">
        <v>71</v>
      </c>
      <c r="H21" t="s">
        <v>439</v>
      </c>
      <c r="I21" s="10">
        <v>108.51987052631578</v>
      </c>
      <c r="J21" s="10">
        <v>103.9969762962963</v>
      </c>
      <c r="K21" s="10">
        <v>106.74489749999999</v>
      </c>
      <c r="L21" s="10">
        <v>100</v>
      </c>
      <c r="M21" s="10">
        <v>120</v>
      </c>
      <c r="N21" s="10">
        <v>103.37244875</v>
      </c>
      <c r="O21" s="10">
        <v>140.46938499999999</v>
      </c>
      <c r="P21" s="10">
        <v>100</v>
      </c>
      <c r="Q21" s="10">
        <v>104.49659833333334</v>
      </c>
      <c r="R21" s="10">
        <v>106.74489749999999</v>
      </c>
      <c r="S21" s="10">
        <v>107.25501579831933</v>
      </c>
      <c r="T21" s="10">
        <v>110.03891720930233</v>
      </c>
      <c r="U21" s="10">
        <v>103.679035</v>
      </c>
      <c r="V21" s="10">
        <v>106.74489749999999</v>
      </c>
      <c r="W21" s="10">
        <v>111.80357062499999</v>
      </c>
      <c r="X21" s="10">
        <v>101.22634499999999</v>
      </c>
    </row>
    <row r="22" spans="1:24" x14ac:dyDescent="0.35">
      <c r="A22">
        <v>61</v>
      </c>
      <c r="B22" t="s">
        <v>967</v>
      </c>
      <c r="C22" t="s">
        <v>40</v>
      </c>
      <c r="D22" t="s">
        <v>23</v>
      </c>
      <c r="E22" t="s">
        <v>26</v>
      </c>
      <c r="F22" t="s">
        <v>27</v>
      </c>
      <c r="G22" t="s">
        <v>71</v>
      </c>
      <c r="H22" t="s">
        <v>439</v>
      </c>
      <c r="I22" s="10">
        <v>107.80988131578947</v>
      </c>
      <c r="J22" s="10">
        <v>106.99470851851852</v>
      </c>
      <c r="K22" s="10">
        <v>110.11734625</v>
      </c>
      <c r="L22" s="10">
        <v>100</v>
      </c>
      <c r="M22" s="10">
        <v>120</v>
      </c>
      <c r="N22" s="10">
        <v>108.431121875</v>
      </c>
      <c r="O22" s="10">
        <v>126.97959</v>
      </c>
      <c r="P22" s="10">
        <v>106.74489749999999</v>
      </c>
      <c r="Q22" s="10">
        <v>102.24829916666667</v>
      </c>
      <c r="R22" s="10">
        <v>106.74489749999999</v>
      </c>
      <c r="S22" s="10">
        <v>109.52220823529412</v>
      </c>
      <c r="T22" s="10">
        <v>109.41148488372093</v>
      </c>
      <c r="U22" s="10">
        <v>105.5185525</v>
      </c>
      <c r="V22" s="10">
        <v>110.11734625</v>
      </c>
      <c r="W22" s="10">
        <v>106.74489749999999</v>
      </c>
      <c r="X22" s="10">
        <v>106.131725</v>
      </c>
    </row>
    <row r="23" spans="1:24" x14ac:dyDescent="0.35">
      <c r="A23">
        <v>62</v>
      </c>
      <c r="B23" t="s">
        <v>1145</v>
      </c>
      <c r="C23" t="s">
        <v>40</v>
      </c>
      <c r="D23" t="s">
        <v>24</v>
      </c>
      <c r="E23" t="s">
        <v>26</v>
      </c>
      <c r="F23" t="s">
        <v>27</v>
      </c>
      <c r="G23" t="s">
        <v>71</v>
      </c>
      <c r="H23" t="s">
        <v>439</v>
      </c>
      <c r="I23" s="10">
        <v>108.51987052631578</v>
      </c>
      <c r="J23" s="10">
        <v>106.99470851851852</v>
      </c>
      <c r="K23" s="10">
        <v>110.11734625</v>
      </c>
      <c r="L23" s="10">
        <v>100</v>
      </c>
      <c r="M23" s="10">
        <v>120</v>
      </c>
      <c r="N23" s="10">
        <v>106.74489749999999</v>
      </c>
      <c r="O23" s="10">
        <v>133.72448750000001</v>
      </c>
      <c r="P23" s="10">
        <v>106.74489749999999</v>
      </c>
      <c r="Q23" s="10">
        <v>104.49659833333334</v>
      </c>
      <c r="R23" s="10">
        <v>106.74489749999999</v>
      </c>
      <c r="S23" s="10">
        <v>109.74892747899159</v>
      </c>
      <c r="T23" s="10">
        <v>110.03891720930233</v>
      </c>
      <c r="U23" s="10">
        <v>105.5185525</v>
      </c>
      <c r="V23" s="10">
        <v>110.11734625</v>
      </c>
      <c r="W23" s="10">
        <v>110.11734625</v>
      </c>
      <c r="X23" s="10">
        <v>105.150649</v>
      </c>
    </row>
    <row r="24" spans="1:24" x14ac:dyDescent="0.35">
      <c r="A24">
        <v>63</v>
      </c>
      <c r="B24" t="s">
        <v>206</v>
      </c>
      <c r="C24" t="s">
        <v>41</v>
      </c>
      <c r="D24" t="s">
        <v>23</v>
      </c>
      <c r="E24" t="s">
        <v>26</v>
      </c>
      <c r="F24" t="s">
        <v>27</v>
      </c>
      <c r="G24" t="s">
        <v>71</v>
      </c>
      <c r="H24" t="s">
        <v>443</v>
      </c>
      <c r="I24" s="10">
        <v>97.87003236842105</v>
      </c>
      <c r="J24" s="10">
        <v>99.00075592592593</v>
      </c>
      <c r="K24" s="10">
        <v>100</v>
      </c>
      <c r="L24" s="10">
        <v>96.627551249999996</v>
      </c>
      <c r="M24" s="10">
        <v>100</v>
      </c>
      <c r="N24" s="10">
        <v>98.313775625000005</v>
      </c>
      <c r="O24" s="10">
        <v>100</v>
      </c>
      <c r="P24" s="10">
        <v>96.627551249999996</v>
      </c>
      <c r="Q24" s="10">
        <v>97.751700833333331</v>
      </c>
      <c r="R24" s="10">
        <v>94.604082000000005</v>
      </c>
      <c r="S24" s="10">
        <v>95.012176638655461</v>
      </c>
      <c r="T24" s="10">
        <v>98.117703023255814</v>
      </c>
      <c r="U24" s="10">
        <v>96.934137500000006</v>
      </c>
      <c r="V24" s="10">
        <v>100</v>
      </c>
      <c r="W24" s="10">
        <v>96.627551249999996</v>
      </c>
      <c r="X24" s="10">
        <v>97.302041000000003</v>
      </c>
    </row>
    <row r="25" spans="1:24" x14ac:dyDescent="0.35">
      <c r="A25">
        <v>64</v>
      </c>
      <c r="B25" t="s">
        <v>389</v>
      </c>
      <c r="C25" t="s">
        <v>41</v>
      </c>
      <c r="D25" t="s">
        <v>24</v>
      </c>
      <c r="E25" t="s">
        <v>26</v>
      </c>
      <c r="F25" t="s">
        <v>27</v>
      </c>
      <c r="G25" t="s">
        <v>71</v>
      </c>
      <c r="H25" t="s">
        <v>443</v>
      </c>
      <c r="I25" s="10">
        <v>100</v>
      </c>
      <c r="J25" s="10">
        <v>100</v>
      </c>
      <c r="K25" s="10">
        <v>103.37244875</v>
      </c>
      <c r="L25" s="10">
        <v>98.313775625000005</v>
      </c>
      <c r="M25" s="10">
        <v>100</v>
      </c>
      <c r="N25" s="10">
        <v>100.8431121875</v>
      </c>
      <c r="O25" s="10">
        <v>106.74489749999999</v>
      </c>
      <c r="P25" s="10">
        <v>101.68622437499999</v>
      </c>
      <c r="Q25" s="10">
        <v>100</v>
      </c>
      <c r="R25" s="10">
        <v>94.604082000000005</v>
      </c>
      <c r="S25" s="10">
        <v>98.186246050420166</v>
      </c>
      <c r="T25" s="10">
        <v>100</v>
      </c>
      <c r="U25" s="10">
        <v>98.160482500000001</v>
      </c>
      <c r="V25" s="10">
        <v>103.37244875</v>
      </c>
      <c r="W25" s="10">
        <v>100</v>
      </c>
      <c r="X25" s="10">
        <v>100.24526899999999</v>
      </c>
    </row>
    <row r="26" spans="1:24" x14ac:dyDescent="0.35">
      <c r="A26">
        <v>65</v>
      </c>
      <c r="B26" t="s">
        <v>909</v>
      </c>
      <c r="C26" t="s">
        <v>41</v>
      </c>
      <c r="D26" t="s">
        <v>28</v>
      </c>
      <c r="E26" t="s">
        <v>26</v>
      </c>
      <c r="F26" t="s">
        <v>27</v>
      </c>
      <c r="G26" t="s">
        <v>71</v>
      </c>
      <c r="H26" t="s">
        <v>443</v>
      </c>
      <c r="I26" s="10">
        <v>102.12996763157895</v>
      </c>
      <c r="J26" s="10">
        <v>98.001511851851845</v>
      </c>
      <c r="K26" s="10">
        <v>103.37244875</v>
      </c>
      <c r="L26" s="10">
        <v>94.941326875000001</v>
      </c>
      <c r="M26" s="10">
        <v>100</v>
      </c>
      <c r="N26" s="10">
        <v>102.52933656250001</v>
      </c>
      <c r="O26" s="10">
        <v>100</v>
      </c>
      <c r="P26" s="10">
        <v>105.058673125</v>
      </c>
      <c r="Q26" s="10">
        <v>97.751700833333331</v>
      </c>
      <c r="R26" s="10">
        <v>94.604082000000005</v>
      </c>
      <c r="S26" s="10">
        <v>98.41296529411764</v>
      </c>
      <c r="T26" s="10">
        <v>101.88229697674419</v>
      </c>
      <c r="U26" s="10">
        <v>95.707792499999996</v>
      </c>
      <c r="V26" s="10">
        <v>103.37244875</v>
      </c>
      <c r="W26" s="10">
        <v>96.627551249999996</v>
      </c>
      <c r="X26" s="10">
        <v>102.207421</v>
      </c>
    </row>
    <row r="27" spans="1:24" x14ac:dyDescent="0.35">
      <c r="A27">
        <v>66</v>
      </c>
      <c r="B27" t="s">
        <v>1145</v>
      </c>
      <c r="C27" t="s">
        <v>41</v>
      </c>
      <c r="D27" t="s">
        <v>23</v>
      </c>
      <c r="E27" t="s">
        <v>26</v>
      </c>
      <c r="F27" t="s">
        <v>27</v>
      </c>
      <c r="G27" t="s">
        <v>71</v>
      </c>
      <c r="H27" t="s">
        <v>443</v>
      </c>
      <c r="I27" s="10">
        <v>100.70998921052632</v>
      </c>
      <c r="J27" s="10">
        <v>97.002267777777774</v>
      </c>
      <c r="K27" s="10">
        <v>96.627551249999996</v>
      </c>
      <c r="L27" s="10">
        <v>94.941326875000001</v>
      </c>
      <c r="M27" s="10">
        <v>100</v>
      </c>
      <c r="N27" s="10">
        <v>103.37244875</v>
      </c>
      <c r="O27" s="10">
        <v>120.23469249999999</v>
      </c>
      <c r="P27" s="10">
        <v>106.74489749999999</v>
      </c>
      <c r="Q27" s="10">
        <v>102.24829916666667</v>
      </c>
      <c r="R27" s="10">
        <v>94.604082000000005</v>
      </c>
      <c r="S27" s="10">
        <v>98.866403781512602</v>
      </c>
      <c r="T27" s="10">
        <v>100.6274323255814</v>
      </c>
      <c r="U27" s="10">
        <v>95.094620000000006</v>
      </c>
      <c r="V27" s="10">
        <v>96.627551249999996</v>
      </c>
      <c r="W27" s="10">
        <v>105.058673125</v>
      </c>
      <c r="X27" s="10">
        <v>103.188497</v>
      </c>
    </row>
    <row r="28" spans="1:24" x14ac:dyDescent="0.35">
      <c r="A28">
        <v>72</v>
      </c>
      <c r="B28" t="s">
        <v>206</v>
      </c>
      <c r="C28" t="s">
        <v>44</v>
      </c>
      <c r="D28" t="s">
        <v>24</v>
      </c>
      <c r="E28" t="s">
        <v>26</v>
      </c>
      <c r="F28" t="s">
        <v>27</v>
      </c>
      <c r="G28" t="s">
        <v>71</v>
      </c>
      <c r="H28" t="s">
        <v>450</v>
      </c>
      <c r="I28" s="10">
        <v>96.450053947368417</v>
      </c>
      <c r="J28" s="10">
        <v>99.00075592592593</v>
      </c>
      <c r="K28" s="10">
        <v>100</v>
      </c>
      <c r="L28" s="10">
        <v>96.627551249999996</v>
      </c>
      <c r="M28" s="10">
        <v>100</v>
      </c>
      <c r="N28" s="10">
        <v>96.627551249999996</v>
      </c>
      <c r="O28" s="10">
        <v>100</v>
      </c>
      <c r="P28" s="10">
        <v>98.313775625000005</v>
      </c>
      <c r="Q28" s="10">
        <v>97.751700833333331</v>
      </c>
      <c r="R28" s="10">
        <v>106.74489749999999</v>
      </c>
      <c r="S28" s="10">
        <v>96.372492100840333</v>
      </c>
      <c r="T28" s="10">
        <v>96.862838372093023</v>
      </c>
      <c r="U28" s="10">
        <v>96.934137500000006</v>
      </c>
      <c r="V28" s="10">
        <v>100</v>
      </c>
      <c r="W28" s="10">
        <v>96.627551249999996</v>
      </c>
      <c r="X28" s="10">
        <v>96.811503000000002</v>
      </c>
    </row>
    <row r="29" spans="1:24" x14ac:dyDescent="0.35">
      <c r="A29">
        <v>73</v>
      </c>
      <c r="B29" t="s">
        <v>794</v>
      </c>
      <c r="C29" t="s">
        <v>44</v>
      </c>
      <c r="D29" t="s">
        <v>28</v>
      </c>
      <c r="E29" t="s">
        <v>26</v>
      </c>
      <c r="F29" t="s">
        <v>27</v>
      </c>
      <c r="G29" t="s">
        <v>71</v>
      </c>
      <c r="H29" t="s">
        <v>450</v>
      </c>
      <c r="I29" s="10">
        <v>98.580021578947367</v>
      </c>
      <c r="J29" s="10">
        <v>100</v>
      </c>
      <c r="K29" s="10">
        <v>103.37244875</v>
      </c>
      <c r="L29" s="10">
        <v>98.313775625000005</v>
      </c>
      <c r="M29" s="10">
        <v>100</v>
      </c>
      <c r="N29" s="10">
        <v>99.156887812500003</v>
      </c>
      <c r="O29" s="10">
        <v>106.74489749999999</v>
      </c>
      <c r="P29" s="10">
        <v>103.37244875</v>
      </c>
      <c r="Q29" s="10">
        <v>100</v>
      </c>
      <c r="R29" s="10">
        <v>106.74489749999999</v>
      </c>
      <c r="S29" s="10">
        <v>99.546561512605038</v>
      </c>
      <c r="T29" s="10">
        <v>98.745135348837209</v>
      </c>
      <c r="U29" s="10">
        <v>98.160482500000001</v>
      </c>
      <c r="V29" s="10">
        <v>103.37244875</v>
      </c>
      <c r="W29" s="10">
        <v>100</v>
      </c>
      <c r="X29" s="10">
        <v>99.754731000000007</v>
      </c>
    </row>
    <row r="30" spans="1:24" x14ac:dyDescent="0.35">
      <c r="A30">
        <v>80</v>
      </c>
      <c r="B30" t="s">
        <v>206</v>
      </c>
      <c r="C30" t="s">
        <v>48</v>
      </c>
      <c r="D30" t="s">
        <v>23</v>
      </c>
      <c r="E30" t="s">
        <v>26</v>
      </c>
      <c r="F30" t="s">
        <v>49</v>
      </c>
      <c r="G30" t="s">
        <v>71</v>
      </c>
      <c r="H30" t="s">
        <v>459</v>
      </c>
      <c r="I30" s="10">
        <v>103.54994605263158</v>
      </c>
      <c r="J30" s="10">
        <v>98.001511851851845</v>
      </c>
      <c r="K30" s="10">
        <v>96.627551249999996</v>
      </c>
      <c r="L30" s="10">
        <v>103.37244875</v>
      </c>
      <c r="M30" s="10">
        <v>100</v>
      </c>
      <c r="N30" s="10">
        <v>104.2155609375</v>
      </c>
      <c r="O30" s="10">
        <v>100</v>
      </c>
      <c r="P30" s="10">
        <v>98.313775625000005</v>
      </c>
      <c r="Q30" s="10">
        <v>97.751700833333331</v>
      </c>
      <c r="R30" s="10">
        <v>100</v>
      </c>
      <c r="S30" s="10">
        <v>100</v>
      </c>
      <c r="T30" s="10">
        <v>103.13716162790698</v>
      </c>
      <c r="U30" s="10">
        <v>98.773655000000005</v>
      </c>
      <c r="V30" s="10">
        <v>96.627551249999996</v>
      </c>
      <c r="W30" s="10">
        <v>96.627551249999996</v>
      </c>
      <c r="X30" s="10">
        <v>101.22634499999999</v>
      </c>
    </row>
    <row r="31" spans="1:24" x14ac:dyDescent="0.35">
      <c r="A31">
        <v>81</v>
      </c>
      <c r="B31" t="s">
        <v>208</v>
      </c>
      <c r="C31" t="s">
        <v>48</v>
      </c>
      <c r="D31" t="s">
        <v>23</v>
      </c>
      <c r="E31" t="s">
        <v>26</v>
      </c>
      <c r="F31" t="s">
        <v>49</v>
      </c>
      <c r="G31" t="s">
        <v>71</v>
      </c>
      <c r="H31" t="s">
        <v>459</v>
      </c>
      <c r="I31" s="10">
        <v>105.67991368421053</v>
      </c>
      <c r="J31" s="10">
        <v>99.00075592592593</v>
      </c>
      <c r="K31" s="10">
        <v>100</v>
      </c>
      <c r="L31" s="10">
        <v>105.058673125</v>
      </c>
      <c r="M31" s="10">
        <v>100</v>
      </c>
      <c r="N31" s="10">
        <v>106.74489749999999</v>
      </c>
      <c r="O31" s="10">
        <v>106.74489749999999</v>
      </c>
      <c r="P31" s="10">
        <v>103.37244875</v>
      </c>
      <c r="Q31" s="10">
        <v>100</v>
      </c>
      <c r="R31" s="10">
        <v>100</v>
      </c>
      <c r="S31" s="10">
        <v>103.17406941176471</v>
      </c>
      <c r="T31" s="10">
        <v>105.01945860465116</v>
      </c>
      <c r="U31" s="10">
        <v>100</v>
      </c>
      <c r="V31" s="10">
        <v>100</v>
      </c>
      <c r="W31" s="10">
        <v>100</v>
      </c>
      <c r="X31" s="10">
        <v>104.169573</v>
      </c>
    </row>
    <row r="32" spans="1:24" x14ac:dyDescent="0.35">
      <c r="A32">
        <v>82</v>
      </c>
      <c r="B32" t="s">
        <v>216</v>
      </c>
      <c r="C32" t="s">
        <v>48</v>
      </c>
      <c r="D32" t="s">
        <v>24</v>
      </c>
      <c r="E32" t="s">
        <v>26</v>
      </c>
      <c r="F32" t="s">
        <v>49</v>
      </c>
      <c r="G32" t="s">
        <v>71</v>
      </c>
      <c r="H32" t="s">
        <v>459</v>
      </c>
      <c r="I32" s="10">
        <v>107.09989210526315</v>
      </c>
      <c r="J32" s="10">
        <v>99.00075592592593</v>
      </c>
      <c r="K32" s="10">
        <v>100</v>
      </c>
      <c r="L32" s="10">
        <v>105.058673125</v>
      </c>
      <c r="M32" s="10">
        <v>100</v>
      </c>
      <c r="N32" s="10">
        <v>105.058673125</v>
      </c>
      <c r="O32" s="10">
        <v>106.74489749999999</v>
      </c>
      <c r="P32" s="10">
        <v>103.37244875</v>
      </c>
      <c r="Q32" s="10">
        <v>100</v>
      </c>
      <c r="R32" s="10">
        <v>100</v>
      </c>
      <c r="S32" s="10">
        <v>103.17406941176471</v>
      </c>
      <c r="T32" s="10">
        <v>106.27432325581395</v>
      </c>
      <c r="U32" s="10">
        <v>100</v>
      </c>
      <c r="V32" s="10">
        <v>100</v>
      </c>
      <c r="W32" s="10">
        <v>100</v>
      </c>
      <c r="X32" s="10">
        <v>103.188497</v>
      </c>
    </row>
    <row r="33" spans="1:24" x14ac:dyDescent="0.35">
      <c r="A33">
        <v>83</v>
      </c>
      <c r="B33" t="s">
        <v>967</v>
      </c>
      <c r="C33" t="s">
        <v>48</v>
      </c>
      <c r="D33" t="s">
        <v>28</v>
      </c>
      <c r="E33" t="s">
        <v>26</v>
      </c>
      <c r="F33" t="s">
        <v>49</v>
      </c>
      <c r="G33" t="s">
        <v>71</v>
      </c>
      <c r="H33" t="s">
        <v>459</v>
      </c>
      <c r="I33" s="10">
        <v>107.09989210526315</v>
      </c>
      <c r="J33" s="10">
        <v>99.00075592592593</v>
      </c>
      <c r="K33" s="10">
        <v>103.37244875</v>
      </c>
      <c r="L33" s="10">
        <v>105.058673125</v>
      </c>
      <c r="M33" s="10">
        <v>100</v>
      </c>
      <c r="N33" s="10">
        <v>109.2742340625</v>
      </c>
      <c r="O33" s="10">
        <v>113.489795</v>
      </c>
      <c r="P33" s="10">
        <v>106.74489749999999</v>
      </c>
      <c r="Q33" s="10">
        <v>102.24829916666667</v>
      </c>
      <c r="R33" s="10">
        <v>100</v>
      </c>
      <c r="S33" s="10">
        <v>105.4412618487395</v>
      </c>
      <c r="T33" s="10">
        <v>106.27432325581395</v>
      </c>
      <c r="U33" s="10">
        <v>100</v>
      </c>
      <c r="V33" s="10">
        <v>103.37244875</v>
      </c>
      <c r="W33" s="10">
        <v>103.37244875</v>
      </c>
      <c r="X33" s="10">
        <v>106.622263</v>
      </c>
    </row>
    <row r="34" spans="1:24" x14ac:dyDescent="0.35">
      <c r="A34">
        <v>84</v>
      </c>
      <c r="B34" t="s">
        <v>1127</v>
      </c>
      <c r="C34" t="s">
        <v>48</v>
      </c>
      <c r="D34" t="s">
        <v>24</v>
      </c>
      <c r="E34" t="s">
        <v>26</v>
      </c>
      <c r="F34" t="s">
        <v>49</v>
      </c>
      <c r="G34" t="s">
        <v>71</v>
      </c>
      <c r="H34" t="s">
        <v>459</v>
      </c>
      <c r="I34" s="10">
        <v>107.80988131578947</v>
      </c>
      <c r="J34" s="10">
        <v>99.00075592592593</v>
      </c>
      <c r="K34" s="10">
        <v>103.37244875</v>
      </c>
      <c r="L34" s="10">
        <v>105.058673125</v>
      </c>
      <c r="M34" s="10">
        <v>100</v>
      </c>
      <c r="N34" s="10">
        <v>107.5880096875</v>
      </c>
      <c r="O34" s="10">
        <v>126.97959</v>
      </c>
      <c r="P34" s="10">
        <v>105.058673125</v>
      </c>
      <c r="Q34" s="10">
        <v>104.49659833333334</v>
      </c>
      <c r="R34" s="10">
        <v>100</v>
      </c>
      <c r="S34" s="10">
        <v>105.66798109243697</v>
      </c>
      <c r="T34" s="10">
        <v>106.90175558139535</v>
      </c>
      <c r="U34" s="10">
        <v>100</v>
      </c>
      <c r="V34" s="10">
        <v>103.37244875</v>
      </c>
      <c r="W34" s="10">
        <v>108.431121875</v>
      </c>
      <c r="X34" s="10">
        <v>105.150649</v>
      </c>
    </row>
    <row r="35" spans="1:24" x14ac:dyDescent="0.35">
      <c r="A35">
        <v>97</v>
      </c>
      <c r="B35" t="s">
        <v>206</v>
      </c>
      <c r="C35" t="s">
        <v>54</v>
      </c>
      <c r="D35" t="s">
        <v>23</v>
      </c>
      <c r="E35" t="s">
        <v>26</v>
      </c>
      <c r="F35" t="s">
        <v>49</v>
      </c>
      <c r="G35" t="s">
        <v>71</v>
      </c>
      <c r="H35" t="s">
        <v>476</v>
      </c>
      <c r="I35" s="10">
        <v>103.54994605263158</v>
      </c>
      <c r="J35" s="10">
        <v>98.001511851851845</v>
      </c>
      <c r="K35" s="10">
        <v>96.627551249999996</v>
      </c>
      <c r="L35" s="10">
        <v>103.37244875</v>
      </c>
      <c r="M35" s="10">
        <v>100</v>
      </c>
      <c r="N35" s="10">
        <v>100</v>
      </c>
      <c r="O35" s="10">
        <v>100</v>
      </c>
      <c r="P35" s="10">
        <v>98.313775625000005</v>
      </c>
      <c r="Q35" s="10">
        <v>97.751700833333331</v>
      </c>
      <c r="R35" s="10">
        <v>100</v>
      </c>
      <c r="S35" s="10">
        <v>98.866403781512602</v>
      </c>
      <c r="T35" s="10">
        <v>103.13716162790698</v>
      </c>
      <c r="U35" s="10">
        <v>98.773655000000005</v>
      </c>
      <c r="V35" s="10">
        <v>96.627551249999996</v>
      </c>
      <c r="W35" s="10">
        <v>96.627551249999996</v>
      </c>
      <c r="X35" s="10">
        <v>98.773655000000005</v>
      </c>
    </row>
    <row r="36" spans="1:24" x14ac:dyDescent="0.35">
      <c r="A36">
        <v>99</v>
      </c>
      <c r="B36" t="s">
        <v>206</v>
      </c>
      <c r="C36" t="s">
        <v>854</v>
      </c>
      <c r="D36" t="s">
        <v>23</v>
      </c>
      <c r="E36" t="s">
        <v>26</v>
      </c>
      <c r="F36" t="s">
        <v>49</v>
      </c>
      <c r="G36" t="s">
        <v>71</v>
      </c>
      <c r="H36" t="s">
        <v>862</v>
      </c>
      <c r="I36" s="10">
        <v>100.70998921052632</v>
      </c>
      <c r="J36" s="10">
        <v>103.9969762962963</v>
      </c>
      <c r="K36" s="10">
        <v>96.627551249999996</v>
      </c>
      <c r="L36" s="10">
        <v>101.68622437499999</v>
      </c>
      <c r="M36" s="10">
        <v>100</v>
      </c>
      <c r="N36" s="10">
        <v>98.313775625000005</v>
      </c>
      <c r="O36" s="10">
        <v>100</v>
      </c>
      <c r="P36" s="10">
        <v>96.627551249999996</v>
      </c>
      <c r="Q36" s="10">
        <v>97.751700833333331</v>
      </c>
      <c r="R36" s="10">
        <v>100</v>
      </c>
      <c r="S36" s="10">
        <v>98.41296529411764</v>
      </c>
      <c r="T36" s="10">
        <v>100.6274323255814</v>
      </c>
      <c r="U36" s="10">
        <v>101.8395175</v>
      </c>
      <c r="V36" s="10">
        <v>96.627551249999996</v>
      </c>
      <c r="W36" s="10">
        <v>96.627551249999996</v>
      </c>
      <c r="X36" s="10">
        <v>97.302041000000003</v>
      </c>
    </row>
    <row r="37" spans="1:24" x14ac:dyDescent="0.35">
      <c r="A37">
        <v>100</v>
      </c>
      <c r="B37" t="s">
        <v>1127</v>
      </c>
      <c r="C37" t="s">
        <v>854</v>
      </c>
      <c r="D37" t="s">
        <v>24</v>
      </c>
      <c r="E37" t="s">
        <v>26</v>
      </c>
      <c r="F37" t="s">
        <v>49</v>
      </c>
      <c r="G37" t="s">
        <v>71</v>
      </c>
      <c r="H37" t="s">
        <v>862</v>
      </c>
      <c r="I37" s="10">
        <v>102.83995684210527</v>
      </c>
      <c r="J37" s="10">
        <v>104.99622037037037</v>
      </c>
      <c r="K37" s="10">
        <v>100</v>
      </c>
      <c r="L37" s="10">
        <v>103.37244875</v>
      </c>
      <c r="M37" s="10">
        <v>100</v>
      </c>
      <c r="N37" s="10">
        <v>100.8431121875</v>
      </c>
      <c r="O37" s="10">
        <v>106.74489749999999</v>
      </c>
      <c r="P37" s="10">
        <v>101.68622437499999</v>
      </c>
      <c r="Q37" s="10">
        <v>100</v>
      </c>
      <c r="R37" s="10">
        <v>100</v>
      </c>
      <c r="S37" s="10">
        <v>101.58703470588236</v>
      </c>
      <c r="T37" s="10">
        <v>102.50972930232558</v>
      </c>
      <c r="U37" s="10">
        <v>103.06586249999999</v>
      </c>
      <c r="V37" s="10">
        <v>100</v>
      </c>
      <c r="W37" s="10">
        <v>100</v>
      </c>
      <c r="X37" s="10">
        <v>100.24526899999999</v>
      </c>
    </row>
    <row r="38" spans="1:24" x14ac:dyDescent="0.35">
      <c r="A38">
        <v>113</v>
      </c>
      <c r="B38" t="s">
        <v>206</v>
      </c>
      <c r="C38" t="s">
        <v>33</v>
      </c>
      <c r="D38" t="s">
        <v>24</v>
      </c>
      <c r="E38" t="s">
        <v>26</v>
      </c>
      <c r="F38" t="s">
        <v>20</v>
      </c>
      <c r="G38" t="s">
        <v>71</v>
      </c>
      <c r="H38" t="s">
        <v>484</v>
      </c>
      <c r="I38" s="10">
        <v>98.580021578947367</v>
      </c>
      <c r="J38" s="10">
        <v>98.001511851851845</v>
      </c>
      <c r="K38" s="10">
        <v>96.627551249999996</v>
      </c>
      <c r="L38" s="10">
        <v>93.255102500000007</v>
      </c>
      <c r="M38" s="10">
        <v>100</v>
      </c>
      <c r="N38" s="10">
        <v>95.784439062499999</v>
      </c>
      <c r="O38" s="10">
        <v>100</v>
      </c>
      <c r="P38" s="10">
        <v>96.627551249999996</v>
      </c>
      <c r="Q38" s="10">
        <v>97.751700833333331</v>
      </c>
      <c r="R38" s="10">
        <v>100</v>
      </c>
      <c r="S38" s="10">
        <v>94.558738151260499</v>
      </c>
      <c r="T38" s="10">
        <v>98.745135348837209</v>
      </c>
      <c r="U38" s="10">
        <v>95.094620000000006</v>
      </c>
      <c r="V38" s="10">
        <v>96.627551249999996</v>
      </c>
      <c r="W38" s="10">
        <v>96.627551249999996</v>
      </c>
      <c r="X38" s="10">
        <v>95.830427</v>
      </c>
    </row>
    <row r="39" spans="1:24" x14ac:dyDescent="0.35">
      <c r="A39">
        <v>114</v>
      </c>
      <c r="B39" t="s">
        <v>811</v>
      </c>
      <c r="C39" t="s">
        <v>33</v>
      </c>
      <c r="D39" t="s">
        <v>28</v>
      </c>
      <c r="E39" t="s">
        <v>26</v>
      </c>
      <c r="F39" t="s">
        <v>20</v>
      </c>
      <c r="G39" t="s">
        <v>71</v>
      </c>
      <c r="H39" t="s">
        <v>484</v>
      </c>
      <c r="I39" s="10">
        <v>100.70998921052632</v>
      </c>
      <c r="J39" s="10">
        <v>99.00075592592593</v>
      </c>
      <c r="K39" s="10">
        <v>100</v>
      </c>
      <c r="L39" s="10">
        <v>94.941326875000001</v>
      </c>
      <c r="M39" s="10">
        <v>100</v>
      </c>
      <c r="N39" s="10">
        <v>98.313775625000005</v>
      </c>
      <c r="O39" s="10">
        <v>106.74489749999999</v>
      </c>
      <c r="P39" s="10">
        <v>101.68622437499999</v>
      </c>
      <c r="Q39" s="10">
        <v>100</v>
      </c>
      <c r="R39" s="10">
        <v>100</v>
      </c>
      <c r="S39" s="10">
        <v>97.732807563025204</v>
      </c>
      <c r="T39" s="10">
        <v>100.6274323255814</v>
      </c>
      <c r="U39" s="10">
        <v>96.320965000000001</v>
      </c>
      <c r="V39" s="10">
        <v>100</v>
      </c>
      <c r="W39" s="10">
        <v>100</v>
      </c>
      <c r="X39" s="10">
        <v>98.773655000000005</v>
      </c>
    </row>
    <row r="40" spans="1:24" x14ac:dyDescent="0.35">
      <c r="A40">
        <v>115</v>
      </c>
      <c r="B40" t="s">
        <v>1080</v>
      </c>
      <c r="C40" t="s">
        <v>33</v>
      </c>
      <c r="D40" t="s">
        <v>28</v>
      </c>
      <c r="E40" t="s">
        <v>26</v>
      </c>
      <c r="F40" t="s">
        <v>20</v>
      </c>
      <c r="G40" t="s">
        <v>71</v>
      </c>
      <c r="H40" t="s">
        <v>484</v>
      </c>
      <c r="I40" s="10">
        <v>100</v>
      </c>
      <c r="J40" s="10">
        <v>101.99848814814816</v>
      </c>
      <c r="K40" s="10">
        <v>96.627551249999996</v>
      </c>
      <c r="L40" s="10">
        <v>98.313775625000005</v>
      </c>
      <c r="M40" s="10">
        <v>100</v>
      </c>
      <c r="N40" s="10">
        <v>96.627551249999996</v>
      </c>
      <c r="O40" s="10">
        <v>120.23469249999999</v>
      </c>
      <c r="P40" s="10">
        <v>98.313775625000005</v>
      </c>
      <c r="Q40" s="10">
        <v>102.24829916666667</v>
      </c>
      <c r="R40" s="10">
        <v>100</v>
      </c>
      <c r="S40" s="10">
        <v>98.186246050420166</v>
      </c>
      <c r="T40" s="10">
        <v>100</v>
      </c>
      <c r="U40" s="10">
        <v>99.386827499999995</v>
      </c>
      <c r="V40" s="10">
        <v>96.627551249999996</v>
      </c>
      <c r="W40" s="10">
        <v>105.058673125</v>
      </c>
      <c r="X40" s="10">
        <v>96.811503000000002</v>
      </c>
    </row>
    <row r="41" spans="1:24" x14ac:dyDescent="0.35">
      <c r="A41">
        <v>123</v>
      </c>
      <c r="B41" t="s">
        <v>206</v>
      </c>
      <c r="C41" t="s">
        <v>37</v>
      </c>
      <c r="D41" t="s">
        <v>23</v>
      </c>
      <c r="E41" t="s">
        <v>26</v>
      </c>
      <c r="F41" t="s">
        <v>20</v>
      </c>
      <c r="G41" t="s">
        <v>71</v>
      </c>
      <c r="H41" t="s">
        <v>492</v>
      </c>
      <c r="I41" s="10">
        <v>97.160043157894734</v>
      </c>
      <c r="J41" s="10">
        <v>98.001511851851845</v>
      </c>
      <c r="K41" s="10">
        <v>96.627551249999996</v>
      </c>
      <c r="L41" s="10">
        <v>94.941326875000001</v>
      </c>
      <c r="M41" s="10">
        <v>100</v>
      </c>
      <c r="N41" s="10">
        <v>95.784439062499999</v>
      </c>
      <c r="O41" s="10">
        <v>100</v>
      </c>
      <c r="P41" s="10">
        <v>96.627551249999996</v>
      </c>
      <c r="Q41" s="10">
        <v>97.751700833333331</v>
      </c>
      <c r="R41" s="10">
        <v>100</v>
      </c>
      <c r="S41" s="10">
        <v>94.332018907563025</v>
      </c>
      <c r="T41" s="10">
        <v>97.490270697674418</v>
      </c>
      <c r="U41" s="10">
        <v>95.707792499999996</v>
      </c>
      <c r="V41" s="10">
        <v>96.627551249999996</v>
      </c>
      <c r="W41" s="10">
        <v>96.627551249999996</v>
      </c>
      <c r="X41" s="10">
        <v>95.830427</v>
      </c>
    </row>
    <row r="42" spans="1:24" x14ac:dyDescent="0.35">
      <c r="A42">
        <v>124</v>
      </c>
      <c r="B42" t="s">
        <v>776</v>
      </c>
      <c r="C42" t="s">
        <v>37</v>
      </c>
      <c r="D42" t="s">
        <v>24</v>
      </c>
      <c r="E42" t="s">
        <v>26</v>
      </c>
      <c r="F42" t="s">
        <v>20</v>
      </c>
      <c r="G42" t="s">
        <v>71</v>
      </c>
      <c r="H42" t="s">
        <v>492</v>
      </c>
      <c r="I42" s="10">
        <v>99.290010789473683</v>
      </c>
      <c r="J42" s="10">
        <v>99.00075592592593</v>
      </c>
      <c r="K42" s="10">
        <v>100</v>
      </c>
      <c r="L42" s="10">
        <v>96.627551249999996</v>
      </c>
      <c r="M42" s="10">
        <v>100</v>
      </c>
      <c r="N42" s="10">
        <v>98.313775625000005</v>
      </c>
      <c r="O42" s="10">
        <v>106.74489749999999</v>
      </c>
      <c r="P42" s="10">
        <v>101.68622437499999</v>
      </c>
      <c r="Q42" s="10">
        <v>100</v>
      </c>
      <c r="R42" s="10">
        <v>100</v>
      </c>
      <c r="S42" s="10">
        <v>97.506088319327731</v>
      </c>
      <c r="T42" s="10">
        <v>99.372567674418605</v>
      </c>
      <c r="U42" s="10">
        <v>96.934137500000006</v>
      </c>
      <c r="V42" s="10">
        <v>100</v>
      </c>
      <c r="W42" s="10">
        <v>100</v>
      </c>
      <c r="X42" s="10">
        <v>98.773655000000005</v>
      </c>
    </row>
    <row r="43" spans="1:24" x14ac:dyDescent="0.35">
      <c r="A43">
        <v>125</v>
      </c>
      <c r="B43" t="s">
        <v>1018</v>
      </c>
      <c r="C43" t="s">
        <v>37</v>
      </c>
      <c r="D43" t="s">
        <v>28</v>
      </c>
      <c r="E43" t="s">
        <v>26</v>
      </c>
      <c r="F43" t="s">
        <v>20</v>
      </c>
      <c r="G43" t="s">
        <v>71</v>
      </c>
      <c r="H43" t="s">
        <v>492</v>
      </c>
      <c r="I43" s="10">
        <v>98.580021578947367</v>
      </c>
      <c r="J43" s="10">
        <v>101.99848814814816</v>
      </c>
      <c r="K43" s="10">
        <v>93.255102500000007</v>
      </c>
      <c r="L43" s="10">
        <v>98.313775625000005</v>
      </c>
      <c r="M43" s="10">
        <v>100</v>
      </c>
      <c r="N43" s="10">
        <v>100</v>
      </c>
      <c r="O43" s="10">
        <v>100</v>
      </c>
      <c r="P43" s="10">
        <v>103.37244875</v>
      </c>
      <c r="Q43" s="10">
        <v>97.751700833333331</v>
      </c>
      <c r="R43" s="10">
        <v>100</v>
      </c>
      <c r="S43" s="10">
        <v>97.959526806722693</v>
      </c>
      <c r="T43" s="10">
        <v>98.745135348837209</v>
      </c>
      <c r="U43" s="10">
        <v>99.386827499999995</v>
      </c>
      <c r="V43" s="10">
        <v>93.255102500000007</v>
      </c>
      <c r="W43" s="10">
        <v>96.627551249999996</v>
      </c>
      <c r="X43" s="10">
        <v>100.24526899999999</v>
      </c>
    </row>
    <row r="44" spans="1:24" x14ac:dyDescent="0.35">
      <c r="A44">
        <v>132</v>
      </c>
      <c r="B44" t="s">
        <v>206</v>
      </c>
      <c r="C44" t="s">
        <v>57</v>
      </c>
      <c r="D44" t="s">
        <v>24</v>
      </c>
      <c r="E44" t="s">
        <v>26</v>
      </c>
      <c r="F44" t="s">
        <v>56</v>
      </c>
      <c r="G44" t="s">
        <v>71</v>
      </c>
      <c r="H44" t="s">
        <v>498</v>
      </c>
      <c r="I44" s="10">
        <v>97.160043157894734</v>
      </c>
      <c r="J44" s="10">
        <v>100</v>
      </c>
      <c r="K44" s="10">
        <v>100</v>
      </c>
      <c r="L44" s="10">
        <v>96.627551249999996</v>
      </c>
      <c r="M44" s="10">
        <v>100</v>
      </c>
      <c r="N44" s="10">
        <v>95.784439062499999</v>
      </c>
      <c r="O44" s="10">
        <v>106.74489749999999</v>
      </c>
      <c r="P44" s="10">
        <v>96.627551249999996</v>
      </c>
      <c r="Q44" s="10">
        <v>97.751700833333331</v>
      </c>
      <c r="R44" s="10">
        <v>100</v>
      </c>
      <c r="S44" s="10">
        <v>95.465615126050423</v>
      </c>
      <c r="T44" s="10">
        <v>97.490270697674418</v>
      </c>
      <c r="U44" s="10">
        <v>97.547309999999996</v>
      </c>
      <c r="V44" s="10">
        <v>100</v>
      </c>
      <c r="W44" s="10">
        <v>98.313775625000005</v>
      </c>
      <c r="X44" s="10">
        <v>95.830427</v>
      </c>
    </row>
    <row r="45" spans="1:24" x14ac:dyDescent="0.35">
      <c r="A45">
        <v>136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506</v>
      </c>
      <c r="I45" s="10">
        <v>96.450053947368417</v>
      </c>
      <c r="J45" s="10">
        <v>99.00075592592593</v>
      </c>
      <c r="K45" s="10">
        <v>96.627551249999996</v>
      </c>
      <c r="L45" s="10">
        <v>98.313775625000005</v>
      </c>
      <c r="M45" s="10">
        <v>100</v>
      </c>
      <c r="N45" s="10">
        <v>95.784439062499999</v>
      </c>
      <c r="O45" s="10">
        <v>100</v>
      </c>
      <c r="P45" s="10">
        <v>96.627551249999996</v>
      </c>
      <c r="Q45" s="10">
        <v>97.751700833333331</v>
      </c>
      <c r="R45" s="10">
        <v>100</v>
      </c>
      <c r="S45" s="10">
        <v>94.785457394957987</v>
      </c>
      <c r="T45" s="10">
        <v>96.862838372093023</v>
      </c>
      <c r="U45" s="10">
        <v>97.547309999999996</v>
      </c>
      <c r="V45" s="10">
        <v>96.627551249999996</v>
      </c>
      <c r="W45" s="10">
        <v>96.627551249999996</v>
      </c>
      <c r="X45" s="10">
        <v>95.830427</v>
      </c>
    </row>
    <row r="46" spans="1:24" x14ac:dyDescent="0.35">
      <c r="A46">
        <v>140</v>
      </c>
      <c r="B46" t="s">
        <v>206</v>
      </c>
      <c r="C46" t="s">
        <v>65</v>
      </c>
      <c r="D46" t="s">
        <v>28</v>
      </c>
      <c r="E46" t="s">
        <v>26</v>
      </c>
      <c r="F46" t="s">
        <v>64</v>
      </c>
      <c r="G46" t="s">
        <v>71</v>
      </c>
      <c r="H46" t="s">
        <v>512</v>
      </c>
      <c r="I46" s="10">
        <v>97.160043157894734</v>
      </c>
      <c r="J46" s="10">
        <v>99.00075592592593</v>
      </c>
      <c r="K46" s="10">
        <v>96.627551249999996</v>
      </c>
      <c r="L46" s="10">
        <v>96.627551249999996</v>
      </c>
      <c r="M46" s="10">
        <v>100</v>
      </c>
      <c r="N46" s="10">
        <v>95.784439062499999</v>
      </c>
      <c r="O46" s="10">
        <v>100</v>
      </c>
      <c r="P46" s="10">
        <v>96.627551249999996</v>
      </c>
      <c r="Q46" s="10">
        <v>97.751700833333331</v>
      </c>
      <c r="R46" s="10">
        <v>100</v>
      </c>
      <c r="S46" s="10">
        <v>94.785457394957987</v>
      </c>
      <c r="T46" s="10">
        <v>97.490270697674418</v>
      </c>
      <c r="U46" s="10">
        <v>96.934137500000006</v>
      </c>
      <c r="V46" s="10">
        <v>96.627551249999996</v>
      </c>
      <c r="W46" s="10">
        <v>96.627551249999996</v>
      </c>
      <c r="X46" s="10">
        <v>95.830427</v>
      </c>
    </row>
    <row r="47" spans="1:24" x14ac:dyDescent="0.35">
      <c r="A47">
        <v>143</v>
      </c>
      <c r="B47" t="s">
        <v>206</v>
      </c>
      <c r="C47" t="s">
        <v>68</v>
      </c>
      <c r="D47" t="s">
        <v>28</v>
      </c>
      <c r="E47" t="s">
        <v>26</v>
      </c>
      <c r="F47" t="s">
        <v>64</v>
      </c>
      <c r="G47" t="s">
        <v>71</v>
      </c>
      <c r="H47" t="s">
        <v>518</v>
      </c>
      <c r="I47" s="10">
        <v>98.580021578947367</v>
      </c>
      <c r="J47" s="10">
        <v>102.99773222222223</v>
      </c>
      <c r="K47" s="10">
        <v>96.627551249999996</v>
      </c>
      <c r="L47" s="10">
        <v>100</v>
      </c>
      <c r="M47" s="10">
        <v>100</v>
      </c>
      <c r="N47" s="10">
        <v>95.784439062499999</v>
      </c>
      <c r="O47" s="10">
        <v>100</v>
      </c>
      <c r="P47" s="10">
        <v>96.627551249999996</v>
      </c>
      <c r="Q47" s="10">
        <v>97.751700833333331</v>
      </c>
      <c r="R47" s="10">
        <v>100</v>
      </c>
      <c r="S47" s="10">
        <v>96.599211344537821</v>
      </c>
      <c r="T47" s="10">
        <v>98.745135348837209</v>
      </c>
      <c r="U47" s="10">
        <v>100.6131725</v>
      </c>
      <c r="V47" s="10">
        <v>96.627551249999996</v>
      </c>
      <c r="W47" s="10">
        <v>96.627551249999996</v>
      </c>
      <c r="X47" s="10">
        <v>95.830427</v>
      </c>
    </row>
    <row r="48" spans="1:24" x14ac:dyDescent="0.35">
      <c r="A48">
        <v>151</v>
      </c>
      <c r="B48" t="s">
        <v>206</v>
      </c>
      <c r="C48" t="s">
        <v>532</v>
      </c>
      <c r="D48" t="s">
        <v>23</v>
      </c>
      <c r="E48" t="s">
        <v>26</v>
      </c>
      <c r="F48" t="s">
        <v>152</v>
      </c>
      <c r="G48" t="s">
        <v>71</v>
      </c>
      <c r="H48" t="s">
        <v>534</v>
      </c>
      <c r="I48" s="10">
        <v>97.160043157894734</v>
      </c>
      <c r="J48" s="10">
        <v>100.99924407407407</v>
      </c>
      <c r="K48" s="10">
        <v>96.627551249999996</v>
      </c>
      <c r="L48" s="10">
        <v>100</v>
      </c>
      <c r="M48" s="10">
        <v>100</v>
      </c>
      <c r="N48" s="10">
        <v>95.784439062499999</v>
      </c>
      <c r="O48" s="10">
        <v>100</v>
      </c>
      <c r="P48" s="10">
        <v>98.313775625000005</v>
      </c>
      <c r="Q48" s="10">
        <v>100</v>
      </c>
      <c r="R48" s="10">
        <v>100</v>
      </c>
      <c r="S48" s="10">
        <v>96.145772857142859</v>
      </c>
      <c r="T48" s="10">
        <v>97.490270697674418</v>
      </c>
      <c r="U48" s="10">
        <v>99.386827499999995</v>
      </c>
      <c r="V48" s="10">
        <v>96.627551249999996</v>
      </c>
      <c r="W48" s="10">
        <v>98.313775625000005</v>
      </c>
      <c r="X48" s="10">
        <v>96.320965000000001</v>
      </c>
    </row>
    <row r="49" spans="1:24" x14ac:dyDescent="0.35">
      <c r="A49">
        <v>153</v>
      </c>
      <c r="B49" t="s">
        <v>206</v>
      </c>
      <c r="C49" t="s">
        <v>538</v>
      </c>
      <c r="D49" t="s">
        <v>23</v>
      </c>
      <c r="E49" t="s">
        <v>26</v>
      </c>
      <c r="F49" t="s">
        <v>152</v>
      </c>
      <c r="G49" t="s">
        <v>71</v>
      </c>
      <c r="H49" t="s">
        <v>540</v>
      </c>
      <c r="I49" s="10">
        <v>96.450053947368417</v>
      </c>
      <c r="J49" s="10">
        <v>100</v>
      </c>
      <c r="K49" s="10">
        <v>96.627551249999996</v>
      </c>
      <c r="L49" s="10">
        <v>100</v>
      </c>
      <c r="M49" s="10">
        <v>100</v>
      </c>
      <c r="N49" s="10">
        <v>95.784439062499999</v>
      </c>
      <c r="O49" s="10">
        <v>100</v>
      </c>
      <c r="P49" s="10">
        <v>100</v>
      </c>
      <c r="Q49" s="10">
        <v>100</v>
      </c>
      <c r="R49" s="10">
        <v>100</v>
      </c>
      <c r="S49" s="10">
        <v>95.919053613445385</v>
      </c>
      <c r="T49" s="10">
        <v>96.862838372093023</v>
      </c>
      <c r="U49" s="10">
        <v>98.773655000000005</v>
      </c>
      <c r="V49" s="10">
        <v>96.627551249999996</v>
      </c>
      <c r="W49" s="10">
        <v>98.313775625000005</v>
      </c>
      <c r="X49" s="10">
        <v>96.811503000000002</v>
      </c>
    </row>
    <row r="50" spans="1:24" x14ac:dyDescent="0.35">
      <c r="A50">
        <v>160</v>
      </c>
      <c r="B50" t="s">
        <v>206</v>
      </c>
      <c r="C50" t="s">
        <v>548</v>
      </c>
      <c r="D50" t="s">
        <v>24</v>
      </c>
      <c r="E50" t="s">
        <v>26</v>
      </c>
      <c r="F50" t="s">
        <v>159</v>
      </c>
      <c r="G50" t="s">
        <v>71</v>
      </c>
      <c r="H50" t="s">
        <v>550</v>
      </c>
      <c r="I50" s="10">
        <v>97.87003236842105</v>
      </c>
      <c r="J50" s="10">
        <v>100</v>
      </c>
      <c r="K50" s="10">
        <v>96.627551249999996</v>
      </c>
      <c r="L50" s="10">
        <v>100</v>
      </c>
      <c r="M50" s="10">
        <v>100</v>
      </c>
      <c r="N50" s="10">
        <v>96.627551249999996</v>
      </c>
      <c r="O50" s="10">
        <v>100</v>
      </c>
      <c r="P50" s="10">
        <v>100</v>
      </c>
      <c r="Q50" s="10">
        <v>102.24829916666667</v>
      </c>
      <c r="R50" s="10">
        <v>113.489795</v>
      </c>
      <c r="S50" s="10">
        <v>99.09312302521009</v>
      </c>
      <c r="T50" s="10">
        <v>98.117703023255814</v>
      </c>
      <c r="U50" s="10">
        <v>98.773655000000005</v>
      </c>
      <c r="V50" s="10">
        <v>96.627551249999996</v>
      </c>
      <c r="W50" s="10">
        <v>100</v>
      </c>
      <c r="X50" s="10">
        <v>97.302041000000003</v>
      </c>
    </row>
    <row r="51" spans="1:24" x14ac:dyDescent="0.35">
      <c r="A51">
        <v>164</v>
      </c>
      <c r="B51" t="s">
        <v>206</v>
      </c>
      <c r="C51" t="s">
        <v>558</v>
      </c>
      <c r="D51" t="s">
        <v>24</v>
      </c>
      <c r="E51" t="s">
        <v>26</v>
      </c>
      <c r="F51" t="s">
        <v>159</v>
      </c>
      <c r="G51" t="s">
        <v>71</v>
      </c>
      <c r="H51" t="s">
        <v>560</v>
      </c>
      <c r="I51" s="10">
        <v>97.160043157894734</v>
      </c>
      <c r="J51" s="10">
        <v>100</v>
      </c>
      <c r="K51" s="10">
        <v>100</v>
      </c>
      <c r="L51" s="10">
        <v>94.941326875000001</v>
      </c>
      <c r="M51" s="10">
        <v>100</v>
      </c>
      <c r="N51" s="10">
        <v>96.627551249999996</v>
      </c>
      <c r="O51" s="10">
        <v>100</v>
      </c>
      <c r="P51" s="10">
        <v>98.313775625000005</v>
      </c>
      <c r="Q51" s="10">
        <v>102.24829916666667</v>
      </c>
      <c r="R51" s="10">
        <v>113.489795</v>
      </c>
      <c r="S51" s="10">
        <v>98.186246050420166</v>
      </c>
      <c r="T51" s="10">
        <v>97.490270697674418</v>
      </c>
      <c r="U51" s="10">
        <v>96.934137500000006</v>
      </c>
      <c r="V51" s="10">
        <v>100</v>
      </c>
      <c r="W51" s="10">
        <v>100</v>
      </c>
      <c r="X51" s="10">
        <v>96.811503000000002</v>
      </c>
    </row>
    <row r="52" spans="1:24" x14ac:dyDescent="0.35">
      <c r="A52">
        <v>171</v>
      </c>
      <c r="B52" t="s">
        <v>206</v>
      </c>
      <c r="C52" t="s">
        <v>576</v>
      </c>
      <c r="D52" t="s">
        <v>28</v>
      </c>
      <c r="E52" t="s">
        <v>26</v>
      </c>
      <c r="F52" t="s">
        <v>156</v>
      </c>
      <c r="G52" t="s">
        <v>71</v>
      </c>
      <c r="H52" t="s">
        <v>578</v>
      </c>
      <c r="I52" s="10">
        <v>95.740064736842101</v>
      </c>
      <c r="J52" s="10">
        <v>99.00075592592593</v>
      </c>
      <c r="K52" s="10">
        <v>100</v>
      </c>
      <c r="L52" s="10">
        <v>94.941326875000001</v>
      </c>
      <c r="M52" s="10">
        <v>100</v>
      </c>
      <c r="N52" s="10">
        <v>96.627551249999996</v>
      </c>
      <c r="O52" s="10">
        <v>100</v>
      </c>
      <c r="P52" s="10">
        <v>98.313775625000005</v>
      </c>
      <c r="Q52" s="10">
        <v>102.24829916666667</v>
      </c>
      <c r="R52" s="10">
        <v>100</v>
      </c>
      <c r="S52" s="10">
        <v>95.238895882352935</v>
      </c>
      <c r="T52" s="10">
        <v>96.235406046511628</v>
      </c>
      <c r="U52" s="10">
        <v>96.320965000000001</v>
      </c>
      <c r="V52" s="10">
        <v>100</v>
      </c>
      <c r="W52" s="10">
        <v>100</v>
      </c>
      <c r="X52" s="10">
        <v>96.811503000000002</v>
      </c>
    </row>
    <row r="53" spans="1:24" x14ac:dyDescent="0.35">
      <c r="A53">
        <v>173</v>
      </c>
      <c r="B53" t="s">
        <v>206</v>
      </c>
      <c r="C53" t="s">
        <v>582</v>
      </c>
      <c r="D53" t="s">
        <v>28</v>
      </c>
      <c r="E53" t="s">
        <v>26</v>
      </c>
      <c r="F53" t="s">
        <v>156</v>
      </c>
      <c r="G53" t="s">
        <v>71</v>
      </c>
      <c r="H53" t="s">
        <v>584</v>
      </c>
      <c r="I53" s="10">
        <v>95.740064736842101</v>
      </c>
      <c r="J53" s="10">
        <v>100</v>
      </c>
      <c r="K53" s="10">
        <v>100</v>
      </c>
      <c r="L53" s="10">
        <v>96.627551249999996</v>
      </c>
      <c r="M53" s="10">
        <v>100</v>
      </c>
      <c r="N53" s="10">
        <v>96.627551249999996</v>
      </c>
      <c r="O53" s="10">
        <v>113.489795</v>
      </c>
      <c r="P53" s="10">
        <v>98.313775625000005</v>
      </c>
      <c r="Q53" s="10">
        <v>102.24829916666667</v>
      </c>
      <c r="R53" s="10">
        <v>100</v>
      </c>
      <c r="S53" s="10">
        <v>96.145772857142859</v>
      </c>
      <c r="T53" s="10">
        <v>96.235406046511628</v>
      </c>
      <c r="U53" s="10">
        <v>97.547309999999996</v>
      </c>
      <c r="V53" s="10">
        <v>100</v>
      </c>
      <c r="W53" s="10">
        <v>103.37244875</v>
      </c>
      <c r="X53" s="10">
        <v>96.811503000000002</v>
      </c>
    </row>
    <row r="54" spans="1:24" x14ac:dyDescent="0.35">
      <c r="A54">
        <v>180</v>
      </c>
      <c r="B54" t="s">
        <v>206</v>
      </c>
      <c r="C54" t="s">
        <v>592</v>
      </c>
      <c r="D54" t="s">
        <v>23</v>
      </c>
      <c r="E54" t="s">
        <v>26</v>
      </c>
      <c r="F54" t="s">
        <v>157</v>
      </c>
      <c r="G54" t="s">
        <v>71</v>
      </c>
      <c r="H54" t="s">
        <v>594</v>
      </c>
      <c r="I54" s="10">
        <v>102.12996763157895</v>
      </c>
      <c r="J54" s="10">
        <v>104.99622037037037</v>
      </c>
      <c r="K54" s="10">
        <v>100</v>
      </c>
      <c r="L54" s="10">
        <v>101.68622437499999</v>
      </c>
      <c r="M54" s="10">
        <v>100</v>
      </c>
      <c r="N54" s="10">
        <v>100</v>
      </c>
      <c r="O54" s="10">
        <v>100</v>
      </c>
      <c r="P54" s="10">
        <v>100</v>
      </c>
      <c r="Q54" s="10">
        <v>102.24829916666667</v>
      </c>
      <c r="R54" s="10">
        <v>95.953061500000004</v>
      </c>
      <c r="S54" s="10">
        <v>100</v>
      </c>
      <c r="T54" s="10">
        <v>101.88229697674419</v>
      </c>
      <c r="U54" s="10">
        <v>102.45269</v>
      </c>
      <c r="V54" s="10">
        <v>100</v>
      </c>
      <c r="W54" s="10">
        <v>100</v>
      </c>
      <c r="X54" s="10">
        <v>99.264193000000006</v>
      </c>
    </row>
    <row r="55" spans="1:24" x14ac:dyDescent="0.35">
      <c r="A55">
        <v>181</v>
      </c>
      <c r="B55" t="s">
        <v>211</v>
      </c>
      <c r="C55" t="s">
        <v>592</v>
      </c>
      <c r="D55" t="s">
        <v>24</v>
      </c>
      <c r="E55" t="s">
        <v>26</v>
      </c>
      <c r="F55" t="s">
        <v>157</v>
      </c>
      <c r="G55" t="s">
        <v>71</v>
      </c>
      <c r="H55" t="s">
        <v>594</v>
      </c>
      <c r="I55" s="10">
        <v>104.2599352631579</v>
      </c>
      <c r="J55" s="10">
        <v>105.99546444444445</v>
      </c>
      <c r="K55" s="10">
        <v>103.37244875</v>
      </c>
      <c r="L55" s="10">
        <v>103.37244875</v>
      </c>
      <c r="M55" s="10">
        <v>100</v>
      </c>
      <c r="N55" s="10">
        <v>102.52933656250001</v>
      </c>
      <c r="O55" s="10">
        <v>106.74489749999999</v>
      </c>
      <c r="P55" s="10">
        <v>105.058673125</v>
      </c>
      <c r="Q55" s="10">
        <v>104.49659833333334</v>
      </c>
      <c r="R55" s="10">
        <v>95.953061500000004</v>
      </c>
      <c r="S55" s="10">
        <v>103.17406941176471</v>
      </c>
      <c r="T55" s="10">
        <v>103.76459395348837</v>
      </c>
      <c r="U55" s="10">
        <v>103.679035</v>
      </c>
      <c r="V55" s="10">
        <v>103.37244875</v>
      </c>
      <c r="W55" s="10">
        <v>103.37244875</v>
      </c>
      <c r="X55" s="10">
        <v>102.207421</v>
      </c>
    </row>
    <row r="56" spans="1:24" x14ac:dyDescent="0.35">
      <c r="A56">
        <v>182</v>
      </c>
      <c r="B56" t="s">
        <v>768</v>
      </c>
      <c r="C56" t="s">
        <v>592</v>
      </c>
      <c r="D56" t="s">
        <v>28</v>
      </c>
      <c r="E56" t="s">
        <v>26</v>
      </c>
      <c r="F56" t="s">
        <v>157</v>
      </c>
      <c r="G56" t="s">
        <v>71</v>
      </c>
      <c r="H56" t="s">
        <v>594</v>
      </c>
      <c r="I56" s="10">
        <v>104.96992447368422</v>
      </c>
      <c r="J56" s="10">
        <v>103.9969762962963</v>
      </c>
      <c r="K56" s="10">
        <v>103.37244875</v>
      </c>
      <c r="L56" s="10">
        <v>100</v>
      </c>
      <c r="M56" s="10">
        <v>100</v>
      </c>
      <c r="N56" s="10">
        <v>104.2155609375</v>
      </c>
      <c r="O56" s="10">
        <v>100</v>
      </c>
      <c r="P56" s="10">
        <v>108.431121875</v>
      </c>
      <c r="Q56" s="10">
        <v>104.49659833333334</v>
      </c>
      <c r="R56" s="10">
        <v>95.953061500000004</v>
      </c>
      <c r="S56" s="10">
        <v>103.17406941176471</v>
      </c>
      <c r="T56" s="10">
        <v>104.39202627906977</v>
      </c>
      <c r="U56" s="10">
        <v>101.22634499999999</v>
      </c>
      <c r="V56" s="10">
        <v>103.37244875</v>
      </c>
      <c r="W56" s="10">
        <v>101.68622437499999</v>
      </c>
      <c r="X56" s="10">
        <v>104.169573</v>
      </c>
    </row>
    <row r="57" spans="1:24" x14ac:dyDescent="0.35">
      <c r="A57">
        <v>183</v>
      </c>
      <c r="B57" t="s">
        <v>208</v>
      </c>
      <c r="C57" t="s">
        <v>592</v>
      </c>
      <c r="D57" t="s">
        <v>23</v>
      </c>
      <c r="E57" t="s">
        <v>26</v>
      </c>
      <c r="F57" t="s">
        <v>157</v>
      </c>
      <c r="G57" t="s">
        <v>71</v>
      </c>
      <c r="H57" t="s">
        <v>594</v>
      </c>
      <c r="I57" s="10">
        <v>106.38990289473685</v>
      </c>
      <c r="J57" s="10">
        <v>103.9969762962963</v>
      </c>
      <c r="K57" s="10">
        <v>110.11734625</v>
      </c>
      <c r="L57" s="10">
        <v>103.37244875</v>
      </c>
      <c r="M57" s="10">
        <v>100</v>
      </c>
      <c r="N57" s="10">
        <v>102.52933656250001</v>
      </c>
      <c r="O57" s="10">
        <v>93.255102500000007</v>
      </c>
      <c r="P57" s="10">
        <v>108.431121875</v>
      </c>
      <c r="Q57" s="10">
        <v>100</v>
      </c>
      <c r="R57" s="10">
        <v>95.953061500000004</v>
      </c>
      <c r="S57" s="10">
        <v>103.40078865546218</v>
      </c>
      <c r="T57" s="10">
        <v>105.64689093023256</v>
      </c>
      <c r="U57" s="10">
        <v>102.45269</v>
      </c>
      <c r="V57" s="10">
        <v>110.11734625</v>
      </c>
      <c r="W57" s="10">
        <v>96.627551249999996</v>
      </c>
      <c r="X57" s="10">
        <v>103.188497</v>
      </c>
    </row>
    <row r="58" spans="1:24" x14ac:dyDescent="0.35">
      <c r="A58">
        <v>184</v>
      </c>
      <c r="B58" t="s">
        <v>1095</v>
      </c>
      <c r="C58" t="s">
        <v>592</v>
      </c>
      <c r="D58" t="s">
        <v>24</v>
      </c>
      <c r="E58" t="s">
        <v>26</v>
      </c>
      <c r="F58" t="s">
        <v>157</v>
      </c>
      <c r="G58" t="s">
        <v>71</v>
      </c>
      <c r="H58" t="s">
        <v>594</v>
      </c>
      <c r="I58" s="10">
        <v>105.67991368421053</v>
      </c>
      <c r="J58" s="10">
        <v>105.99546444444445</v>
      </c>
      <c r="K58" s="10">
        <v>106.74489749999999</v>
      </c>
      <c r="L58" s="10">
        <v>103.37244875</v>
      </c>
      <c r="M58" s="10">
        <v>100</v>
      </c>
      <c r="N58" s="10">
        <v>105.058673125</v>
      </c>
      <c r="O58" s="10">
        <v>113.489795</v>
      </c>
      <c r="P58" s="10">
        <v>108.431121875</v>
      </c>
      <c r="Q58" s="10">
        <v>106.74489749999999</v>
      </c>
      <c r="R58" s="10">
        <v>95.953061500000004</v>
      </c>
      <c r="S58" s="10">
        <v>105.4412618487395</v>
      </c>
      <c r="T58" s="10">
        <v>105.01945860465116</v>
      </c>
      <c r="U58" s="10">
        <v>103.679035</v>
      </c>
      <c r="V58" s="10">
        <v>106.74489749999999</v>
      </c>
      <c r="W58" s="10">
        <v>106.74489749999999</v>
      </c>
      <c r="X58" s="10">
        <v>104.660111</v>
      </c>
    </row>
    <row r="59" spans="1:24" x14ac:dyDescent="0.35">
      <c r="A59">
        <v>195</v>
      </c>
      <c r="B59" t="s">
        <v>206</v>
      </c>
      <c r="C59" t="s">
        <v>605</v>
      </c>
      <c r="D59" t="s">
        <v>23</v>
      </c>
      <c r="E59" t="s">
        <v>26</v>
      </c>
      <c r="F59" t="s">
        <v>157</v>
      </c>
      <c r="G59" t="s">
        <v>71</v>
      </c>
      <c r="H59" t="s">
        <v>607</v>
      </c>
      <c r="I59" s="10">
        <v>102.12996763157895</v>
      </c>
      <c r="J59" s="10">
        <v>104.99622037037037</v>
      </c>
      <c r="K59" s="10">
        <v>100</v>
      </c>
      <c r="L59" s="10">
        <v>101.68622437499999</v>
      </c>
      <c r="M59" s="10">
        <v>120</v>
      </c>
      <c r="N59" s="10">
        <v>96.627551249999996</v>
      </c>
      <c r="O59" s="10">
        <v>100</v>
      </c>
      <c r="P59" s="10">
        <v>100</v>
      </c>
      <c r="Q59" s="10">
        <v>102.24829916666667</v>
      </c>
      <c r="R59" s="10">
        <v>100</v>
      </c>
      <c r="S59" s="10">
        <v>100.68015773109244</v>
      </c>
      <c r="T59" s="10">
        <v>104.39202627906977</v>
      </c>
      <c r="U59" s="10">
        <v>104.90537999999999</v>
      </c>
      <c r="V59" s="10">
        <v>100</v>
      </c>
      <c r="W59" s="10">
        <v>100</v>
      </c>
      <c r="X59" s="10">
        <v>97.302041000000003</v>
      </c>
    </row>
    <row r="60" spans="1:24" x14ac:dyDescent="0.35">
      <c r="A60">
        <v>196</v>
      </c>
      <c r="B60" t="s">
        <v>909</v>
      </c>
      <c r="C60" t="s">
        <v>605</v>
      </c>
      <c r="D60" t="s">
        <v>24</v>
      </c>
      <c r="E60" t="s">
        <v>26</v>
      </c>
      <c r="F60" t="s">
        <v>157</v>
      </c>
      <c r="G60" t="s">
        <v>71</v>
      </c>
      <c r="H60" t="s">
        <v>607</v>
      </c>
      <c r="I60" s="10">
        <v>104.2599352631579</v>
      </c>
      <c r="J60" s="10">
        <v>105.99546444444445</v>
      </c>
      <c r="K60" s="10">
        <v>103.37244875</v>
      </c>
      <c r="L60" s="10">
        <v>103.37244875</v>
      </c>
      <c r="M60" s="10">
        <v>120</v>
      </c>
      <c r="N60" s="10">
        <v>99.156887812500003</v>
      </c>
      <c r="O60" s="10">
        <v>106.74489749999999</v>
      </c>
      <c r="P60" s="10">
        <v>105.058673125</v>
      </c>
      <c r="Q60" s="10">
        <v>104.49659833333334</v>
      </c>
      <c r="R60" s="10">
        <v>100</v>
      </c>
      <c r="S60" s="10">
        <v>103.85422714285714</v>
      </c>
      <c r="T60" s="10">
        <v>106.27432325581395</v>
      </c>
      <c r="U60" s="10">
        <v>106.131725</v>
      </c>
      <c r="V60" s="10">
        <v>103.37244875</v>
      </c>
      <c r="W60" s="10">
        <v>103.37244875</v>
      </c>
      <c r="X60" s="10">
        <v>100.24526899999999</v>
      </c>
    </row>
    <row r="61" spans="1:24" x14ac:dyDescent="0.35">
      <c r="A61">
        <v>203</v>
      </c>
      <c r="B61" t="s">
        <v>206</v>
      </c>
      <c r="C61" t="s">
        <v>1058</v>
      </c>
      <c r="D61" t="s">
        <v>23</v>
      </c>
      <c r="E61" t="s">
        <v>26</v>
      </c>
      <c r="F61" t="s">
        <v>1048</v>
      </c>
      <c r="G61" t="s">
        <v>71</v>
      </c>
      <c r="H61" t="s">
        <v>1060</v>
      </c>
      <c r="I61" s="10">
        <v>98.580021578947367</v>
      </c>
      <c r="J61" s="10">
        <v>102.99773222222223</v>
      </c>
      <c r="K61" s="10">
        <v>96.627551249999996</v>
      </c>
      <c r="L61" s="10">
        <v>100</v>
      </c>
      <c r="M61" s="10">
        <v>100</v>
      </c>
      <c r="N61" s="10">
        <v>95.784439062499999</v>
      </c>
      <c r="O61" s="10">
        <v>100</v>
      </c>
      <c r="P61" s="10">
        <v>96.627551249999996</v>
      </c>
      <c r="Q61" s="10">
        <v>97.751700833333331</v>
      </c>
      <c r="R61" s="10">
        <v>100</v>
      </c>
      <c r="S61" s="10">
        <v>96.599211344537821</v>
      </c>
      <c r="T61" s="10">
        <v>98.745135348837209</v>
      </c>
      <c r="U61" s="10">
        <v>100.6131725</v>
      </c>
      <c r="V61" s="10">
        <v>96.627551249999996</v>
      </c>
      <c r="W61" s="10">
        <v>96.627551249999996</v>
      </c>
      <c r="X61" s="10">
        <v>95.830427</v>
      </c>
    </row>
    <row r="62" spans="1:24" x14ac:dyDescent="0.35">
      <c r="A62">
        <v>206</v>
      </c>
      <c r="B62" t="s">
        <v>206</v>
      </c>
      <c r="C62" t="s">
        <v>1118</v>
      </c>
      <c r="D62" t="s">
        <v>23</v>
      </c>
      <c r="E62" t="s">
        <v>26</v>
      </c>
      <c r="F62" t="s">
        <v>1048</v>
      </c>
      <c r="G62" t="s">
        <v>71</v>
      </c>
      <c r="H62" t="s">
        <v>1119</v>
      </c>
      <c r="I62" s="10">
        <v>97.87003236842105</v>
      </c>
      <c r="J62" s="10">
        <v>99.00075592592593</v>
      </c>
      <c r="K62" s="10">
        <v>96.627551249999996</v>
      </c>
      <c r="L62" s="10">
        <v>94.941326875000001</v>
      </c>
      <c r="M62" s="10">
        <v>100</v>
      </c>
      <c r="N62" s="10">
        <v>95.784439062499999</v>
      </c>
      <c r="O62" s="10">
        <v>100</v>
      </c>
      <c r="P62" s="10">
        <v>96.627551249999996</v>
      </c>
      <c r="Q62" s="10">
        <v>97.751700833333331</v>
      </c>
      <c r="R62" s="10">
        <v>100</v>
      </c>
      <c r="S62" s="10">
        <v>94.785457394957987</v>
      </c>
      <c r="T62" s="10">
        <v>98.117703023255814</v>
      </c>
      <c r="U62" s="10">
        <v>96.320965000000001</v>
      </c>
      <c r="V62" s="10">
        <v>96.627551249999996</v>
      </c>
      <c r="W62" s="10">
        <v>96.627551249999996</v>
      </c>
      <c r="X62" s="10">
        <v>95.830427</v>
      </c>
    </row>
    <row r="63" spans="1:24" x14ac:dyDescent="0.35">
      <c r="A63">
        <v>208</v>
      </c>
      <c r="B63" t="s">
        <v>206</v>
      </c>
      <c r="C63" t="s">
        <v>1171</v>
      </c>
      <c r="D63" t="s">
        <v>28</v>
      </c>
      <c r="E63" t="s">
        <v>26</v>
      </c>
      <c r="F63" t="s">
        <v>1174</v>
      </c>
      <c r="G63" t="s">
        <v>71</v>
      </c>
      <c r="H63" t="s">
        <v>1176</v>
      </c>
      <c r="I63" s="10">
        <v>103.54994605263158</v>
      </c>
      <c r="J63" s="10">
        <v>104.99622037037037</v>
      </c>
      <c r="K63" s="10">
        <v>106.74489749999999</v>
      </c>
      <c r="L63" s="10">
        <v>100</v>
      </c>
      <c r="M63" s="10">
        <v>120</v>
      </c>
      <c r="N63" s="10">
        <v>98.313775625000005</v>
      </c>
      <c r="O63" s="10">
        <v>113.489795</v>
      </c>
      <c r="P63" s="10">
        <v>105.058673125</v>
      </c>
      <c r="Q63" s="10">
        <v>97.751700833333331</v>
      </c>
      <c r="R63" s="10">
        <v>113.489795</v>
      </c>
      <c r="S63" s="10">
        <v>104.76110411764706</v>
      </c>
      <c r="T63" s="10">
        <v>105.64689093023256</v>
      </c>
      <c r="U63" s="10">
        <v>104.2922075</v>
      </c>
      <c r="V63" s="10">
        <v>106.74489749999999</v>
      </c>
      <c r="W63" s="10">
        <v>100</v>
      </c>
      <c r="X63" s="10">
        <v>99.754731000000007</v>
      </c>
    </row>
    <row r="64" spans="1:24" x14ac:dyDescent="0.35">
      <c r="A64">
        <v>218</v>
      </c>
      <c r="B64" t="s">
        <v>206</v>
      </c>
      <c r="C64" t="s">
        <v>618</v>
      </c>
      <c r="D64" t="s">
        <v>28</v>
      </c>
      <c r="E64" t="s">
        <v>26</v>
      </c>
      <c r="F64" t="s">
        <v>190</v>
      </c>
      <c r="G64" t="s">
        <v>71</v>
      </c>
      <c r="H64" t="s">
        <v>620</v>
      </c>
      <c r="I64" s="10">
        <v>104.2599352631579</v>
      </c>
      <c r="J64" s="10">
        <v>102.99773222222223</v>
      </c>
      <c r="K64" s="10">
        <v>96.627551249999996</v>
      </c>
      <c r="L64" s="10">
        <v>101.68622437499999</v>
      </c>
      <c r="M64" s="10">
        <v>120</v>
      </c>
      <c r="N64" s="10">
        <v>102.52933656250001</v>
      </c>
      <c r="O64" s="10">
        <v>93.255102500000007</v>
      </c>
      <c r="P64" s="10">
        <v>100</v>
      </c>
      <c r="Q64" s="10">
        <v>102.24829916666667</v>
      </c>
      <c r="R64" s="10">
        <v>106.74489749999999</v>
      </c>
      <c r="S64" s="10">
        <v>103.17406941176471</v>
      </c>
      <c r="T64" s="10">
        <v>106.27432325581395</v>
      </c>
      <c r="U64" s="10">
        <v>103.679035</v>
      </c>
      <c r="V64" s="10">
        <v>96.627551249999996</v>
      </c>
      <c r="W64" s="10">
        <v>98.313775625000005</v>
      </c>
      <c r="X64" s="10">
        <v>100.73580699999999</v>
      </c>
    </row>
    <row r="65" spans="1:24" x14ac:dyDescent="0.35">
      <c r="A65">
        <v>219</v>
      </c>
      <c r="B65" t="s">
        <v>875</v>
      </c>
      <c r="C65" t="s">
        <v>618</v>
      </c>
      <c r="D65" t="s">
        <v>23</v>
      </c>
      <c r="E65" t="s">
        <v>26</v>
      </c>
      <c r="F65" t="s">
        <v>190</v>
      </c>
      <c r="G65" t="s">
        <v>71</v>
      </c>
      <c r="H65" t="s">
        <v>620</v>
      </c>
      <c r="I65" s="10">
        <v>106.38990289473685</v>
      </c>
      <c r="J65" s="10">
        <v>103.9969762962963</v>
      </c>
      <c r="K65" s="10">
        <v>100</v>
      </c>
      <c r="L65" s="10">
        <v>103.37244875</v>
      </c>
      <c r="M65" s="10">
        <v>120</v>
      </c>
      <c r="N65" s="10">
        <v>105.058673125</v>
      </c>
      <c r="O65" s="10">
        <v>100</v>
      </c>
      <c r="P65" s="10">
        <v>105.058673125</v>
      </c>
      <c r="Q65" s="10">
        <v>104.49659833333334</v>
      </c>
      <c r="R65" s="10">
        <v>106.74489749999999</v>
      </c>
      <c r="S65" s="10">
        <v>106.34813882352941</v>
      </c>
      <c r="T65" s="10">
        <v>108.15662023255814</v>
      </c>
      <c r="U65" s="10">
        <v>104.90537999999999</v>
      </c>
      <c r="V65" s="10">
        <v>100</v>
      </c>
      <c r="W65" s="10">
        <v>101.68622437499999</v>
      </c>
      <c r="X65" s="10">
        <v>103.679035</v>
      </c>
    </row>
    <row r="66" spans="1:24" x14ac:dyDescent="0.35">
      <c r="A66">
        <v>220</v>
      </c>
      <c r="B66" t="s">
        <v>1005</v>
      </c>
      <c r="C66" t="s">
        <v>618</v>
      </c>
      <c r="D66" t="s">
        <v>24</v>
      </c>
      <c r="E66" t="s">
        <v>26</v>
      </c>
      <c r="F66" t="s">
        <v>190</v>
      </c>
      <c r="G66" t="s">
        <v>71</v>
      </c>
      <c r="H66" t="s">
        <v>620</v>
      </c>
      <c r="I66" s="10">
        <v>107.80988131578947</v>
      </c>
      <c r="J66" s="10">
        <v>101.99848814814816</v>
      </c>
      <c r="K66" s="10">
        <v>93.255102500000007</v>
      </c>
      <c r="L66" s="10">
        <v>100</v>
      </c>
      <c r="M66" s="10">
        <v>120</v>
      </c>
      <c r="N66" s="10">
        <v>107.5880096875</v>
      </c>
      <c r="O66" s="10">
        <v>100</v>
      </c>
      <c r="P66" s="10">
        <v>108.431121875</v>
      </c>
      <c r="Q66" s="10">
        <v>104.49659833333334</v>
      </c>
      <c r="R66" s="10">
        <v>106.74489749999999</v>
      </c>
      <c r="S66" s="10">
        <v>106.57485806722688</v>
      </c>
      <c r="T66" s="10">
        <v>109.41148488372093</v>
      </c>
      <c r="U66" s="10">
        <v>102.45269</v>
      </c>
      <c r="V66" s="10">
        <v>93.255102500000007</v>
      </c>
      <c r="W66" s="10">
        <v>101.68622437499999</v>
      </c>
      <c r="X66" s="10">
        <v>106.131725</v>
      </c>
    </row>
    <row r="67" spans="1:24" x14ac:dyDescent="0.35">
      <c r="A67">
        <v>228</v>
      </c>
      <c r="B67" t="s">
        <v>206</v>
      </c>
      <c r="C67" t="s">
        <v>677</v>
      </c>
      <c r="D67" t="s">
        <v>28</v>
      </c>
      <c r="E67" t="s">
        <v>26</v>
      </c>
      <c r="F67" t="s">
        <v>190</v>
      </c>
      <c r="G67" t="s">
        <v>71</v>
      </c>
      <c r="H67" t="s">
        <v>679</v>
      </c>
      <c r="I67" s="10">
        <v>98.580021578947367</v>
      </c>
      <c r="J67" s="10">
        <v>99.00075592592593</v>
      </c>
      <c r="K67" s="10">
        <v>103.37244875</v>
      </c>
      <c r="L67" s="10">
        <v>100</v>
      </c>
      <c r="M67" s="10">
        <v>100</v>
      </c>
      <c r="N67" s="10">
        <v>103.37244875</v>
      </c>
      <c r="O67" s="10">
        <v>100</v>
      </c>
      <c r="P67" s="10">
        <v>96.627551249999996</v>
      </c>
      <c r="Q67" s="10">
        <v>102.24829916666667</v>
      </c>
      <c r="R67" s="10">
        <v>100</v>
      </c>
      <c r="S67" s="10">
        <v>98.639684537815128</v>
      </c>
      <c r="T67" s="10">
        <v>98.745135348837209</v>
      </c>
      <c r="U67" s="10">
        <v>98.160482500000001</v>
      </c>
      <c r="V67" s="10">
        <v>103.37244875</v>
      </c>
      <c r="W67" s="10">
        <v>100</v>
      </c>
      <c r="X67" s="10">
        <v>100.24526899999999</v>
      </c>
    </row>
    <row r="68" spans="1:24" x14ac:dyDescent="0.35">
      <c r="A68">
        <v>242</v>
      </c>
      <c r="B68" t="s">
        <v>206</v>
      </c>
      <c r="C68" t="s">
        <v>637</v>
      </c>
      <c r="D68" t="s">
        <v>24</v>
      </c>
      <c r="E68" t="s">
        <v>26</v>
      </c>
      <c r="F68" t="s">
        <v>154</v>
      </c>
      <c r="G68" t="s">
        <v>71</v>
      </c>
      <c r="H68" t="s">
        <v>639</v>
      </c>
      <c r="I68" s="10">
        <v>97.87003236842105</v>
      </c>
      <c r="J68" s="10">
        <v>101.99848814814816</v>
      </c>
      <c r="K68" s="10">
        <v>96.627551249999996</v>
      </c>
      <c r="L68" s="10">
        <v>93.255102500000007</v>
      </c>
      <c r="M68" s="10">
        <v>100</v>
      </c>
      <c r="N68" s="10">
        <v>96.627551249999996</v>
      </c>
      <c r="O68" s="10">
        <v>86.510204999999999</v>
      </c>
      <c r="P68" s="10">
        <v>94.941326875000001</v>
      </c>
      <c r="Q68" s="10">
        <v>97.751700833333331</v>
      </c>
      <c r="R68" s="10">
        <v>106.74489749999999</v>
      </c>
      <c r="S68" s="10">
        <v>95.919053613445385</v>
      </c>
      <c r="T68" s="10">
        <v>98.117703023255814</v>
      </c>
      <c r="U68" s="10">
        <v>97.547309999999996</v>
      </c>
      <c r="V68" s="10">
        <v>96.627551249999996</v>
      </c>
      <c r="W68" s="10">
        <v>93.255102500000007</v>
      </c>
      <c r="X68" s="10">
        <v>95.830427</v>
      </c>
    </row>
    <row r="69" spans="1:24" x14ac:dyDescent="0.35">
      <c r="A69">
        <v>243</v>
      </c>
      <c r="B69" t="s">
        <v>206</v>
      </c>
      <c r="C69" t="s">
        <v>640</v>
      </c>
      <c r="D69" t="s">
        <v>24</v>
      </c>
      <c r="E69" t="s">
        <v>26</v>
      </c>
      <c r="F69" t="s">
        <v>154</v>
      </c>
      <c r="G69" t="s">
        <v>71</v>
      </c>
      <c r="H69" t="s">
        <v>642</v>
      </c>
      <c r="I69" s="10">
        <v>100.70998921052632</v>
      </c>
      <c r="J69" s="10">
        <v>105.99546444444445</v>
      </c>
      <c r="K69" s="10">
        <v>96.627551249999996</v>
      </c>
      <c r="L69" s="10">
        <v>103.37244875</v>
      </c>
      <c r="M69" s="10">
        <v>100</v>
      </c>
      <c r="N69" s="10">
        <v>100</v>
      </c>
      <c r="O69" s="10">
        <v>100</v>
      </c>
      <c r="P69" s="10">
        <v>98.313775625000005</v>
      </c>
      <c r="Q69" s="10">
        <v>97.751700833333331</v>
      </c>
      <c r="R69" s="10">
        <v>106.74489749999999</v>
      </c>
      <c r="S69" s="10">
        <v>100.90687697478991</v>
      </c>
      <c r="T69" s="10">
        <v>100.6274323255814</v>
      </c>
      <c r="U69" s="10">
        <v>103.679035</v>
      </c>
      <c r="V69" s="10">
        <v>96.627551249999996</v>
      </c>
      <c r="W69" s="10">
        <v>96.627551249999996</v>
      </c>
      <c r="X69" s="10">
        <v>98.773655000000005</v>
      </c>
    </row>
    <row r="70" spans="1:24" x14ac:dyDescent="0.35">
      <c r="A70">
        <v>251</v>
      </c>
      <c r="B70" t="s">
        <v>206</v>
      </c>
      <c r="C70" t="s">
        <v>914</v>
      </c>
      <c r="D70" t="s">
        <v>24</v>
      </c>
      <c r="E70" t="s">
        <v>26</v>
      </c>
      <c r="F70" t="s">
        <v>892</v>
      </c>
      <c r="G70" t="s">
        <v>71</v>
      </c>
      <c r="H70" t="s">
        <v>916</v>
      </c>
      <c r="I70" s="10">
        <v>95.740064736842101</v>
      </c>
      <c r="J70" s="10">
        <v>98.001511851851845</v>
      </c>
      <c r="K70" s="10">
        <v>96.627551249999996</v>
      </c>
      <c r="L70" s="10">
        <v>96.627551249999996</v>
      </c>
      <c r="M70" s="10">
        <v>100</v>
      </c>
      <c r="N70" s="10">
        <v>98.313775625000005</v>
      </c>
      <c r="O70" s="10">
        <v>86.510204999999999</v>
      </c>
      <c r="P70" s="10">
        <v>98.313775625000005</v>
      </c>
      <c r="Q70" s="10">
        <v>102.24829916666667</v>
      </c>
      <c r="R70" s="10">
        <v>100</v>
      </c>
      <c r="S70" s="10">
        <v>95.012176638655461</v>
      </c>
      <c r="T70" s="10">
        <v>96.235406046511628</v>
      </c>
      <c r="U70" s="10">
        <v>96.320965000000001</v>
      </c>
      <c r="V70" s="10">
        <v>96.627551249999996</v>
      </c>
      <c r="W70" s="10">
        <v>96.627551249999996</v>
      </c>
      <c r="X70" s="10">
        <v>97.792579000000003</v>
      </c>
    </row>
    <row r="71" spans="1:24" x14ac:dyDescent="0.35">
      <c r="A71">
        <v>261</v>
      </c>
      <c r="B71" t="s">
        <v>206</v>
      </c>
      <c r="C71" t="s">
        <v>656</v>
      </c>
      <c r="D71" t="s">
        <v>28</v>
      </c>
      <c r="E71" t="s">
        <v>26</v>
      </c>
      <c r="F71" t="s">
        <v>155</v>
      </c>
      <c r="G71" t="s">
        <v>71</v>
      </c>
      <c r="H71" t="s">
        <v>658</v>
      </c>
      <c r="I71" s="10">
        <v>103.54994605263158</v>
      </c>
      <c r="J71" s="10">
        <v>106.99470851851852</v>
      </c>
      <c r="K71" s="10">
        <v>96.627551249999996</v>
      </c>
      <c r="L71" s="10">
        <v>101.68622437499999</v>
      </c>
      <c r="M71" s="10">
        <v>120</v>
      </c>
      <c r="N71" s="10">
        <v>105.058673125</v>
      </c>
      <c r="O71" s="10">
        <v>100</v>
      </c>
      <c r="P71" s="10">
        <v>96.627551249999996</v>
      </c>
      <c r="Q71" s="10">
        <v>102.24829916666667</v>
      </c>
      <c r="R71" s="10">
        <v>113.489795</v>
      </c>
      <c r="S71" s="10">
        <v>105.4412618487395</v>
      </c>
      <c r="T71" s="10">
        <v>105.64689093023256</v>
      </c>
      <c r="U71" s="10">
        <v>106.131725</v>
      </c>
      <c r="V71" s="10">
        <v>96.627551249999996</v>
      </c>
      <c r="W71" s="10">
        <v>100</v>
      </c>
      <c r="X71" s="10">
        <v>101.22634499999999</v>
      </c>
    </row>
    <row r="72" spans="1:24" x14ac:dyDescent="0.35">
      <c r="A72">
        <v>262</v>
      </c>
      <c r="B72" t="s">
        <v>781</v>
      </c>
      <c r="C72" t="s">
        <v>656</v>
      </c>
      <c r="D72" t="s">
        <v>23</v>
      </c>
      <c r="E72" t="s">
        <v>26</v>
      </c>
      <c r="F72" t="s">
        <v>155</v>
      </c>
      <c r="G72" t="s">
        <v>71</v>
      </c>
      <c r="H72" t="s">
        <v>658</v>
      </c>
      <c r="I72" s="10">
        <v>105.67991368421053</v>
      </c>
      <c r="J72" s="10">
        <v>107.99395259259259</v>
      </c>
      <c r="K72" s="10">
        <v>100</v>
      </c>
      <c r="L72" s="10">
        <v>103.37244875</v>
      </c>
      <c r="M72" s="10">
        <v>120</v>
      </c>
      <c r="N72" s="10">
        <v>107.5880096875</v>
      </c>
      <c r="O72" s="10">
        <v>106.74489749999999</v>
      </c>
      <c r="P72" s="10">
        <v>101.68622437499999</v>
      </c>
      <c r="Q72" s="10">
        <v>104.49659833333334</v>
      </c>
      <c r="R72" s="10">
        <v>113.489795</v>
      </c>
      <c r="S72" s="10">
        <v>108.61533126050421</v>
      </c>
      <c r="T72" s="10">
        <v>107.52918790697674</v>
      </c>
      <c r="U72" s="10">
        <v>107.35807</v>
      </c>
      <c r="V72" s="10">
        <v>100</v>
      </c>
      <c r="W72" s="10">
        <v>103.37244875</v>
      </c>
      <c r="X72" s="10">
        <v>104.169573</v>
      </c>
    </row>
    <row r="73" spans="1:24" x14ac:dyDescent="0.35">
      <c r="A73">
        <v>274</v>
      </c>
      <c r="B73" t="s">
        <v>206</v>
      </c>
      <c r="C73" t="s">
        <v>741</v>
      </c>
      <c r="D73" t="s">
        <v>24</v>
      </c>
      <c r="E73" t="s">
        <v>26</v>
      </c>
      <c r="F73" t="s">
        <v>686</v>
      </c>
      <c r="G73" t="s">
        <v>71</v>
      </c>
      <c r="H73" t="s">
        <v>753</v>
      </c>
      <c r="I73" s="10">
        <v>97.160043157894734</v>
      </c>
      <c r="J73" s="10">
        <v>97.002267777777774</v>
      </c>
      <c r="K73" s="10">
        <v>96.627551249999996</v>
      </c>
      <c r="L73" s="10">
        <v>110.11734625</v>
      </c>
      <c r="M73" s="10">
        <v>100</v>
      </c>
      <c r="N73" s="10">
        <v>96.627551249999996</v>
      </c>
      <c r="O73" s="10">
        <v>100</v>
      </c>
      <c r="P73" s="10">
        <v>98.313775625000005</v>
      </c>
      <c r="Q73" s="10">
        <v>100</v>
      </c>
      <c r="R73" s="10">
        <v>100</v>
      </c>
      <c r="S73" s="10">
        <v>96.825930588235295</v>
      </c>
      <c r="T73" s="10">
        <v>97.490270697674418</v>
      </c>
      <c r="U73" s="10">
        <v>100.6131725</v>
      </c>
      <c r="V73" s="10">
        <v>96.627551249999996</v>
      </c>
      <c r="W73" s="10">
        <v>98.313775625000005</v>
      </c>
      <c r="X73" s="10">
        <v>96.811503000000002</v>
      </c>
    </row>
    <row r="74" spans="1:24" x14ac:dyDescent="0.35">
      <c r="A74">
        <v>275</v>
      </c>
      <c r="B74" t="s">
        <v>1080</v>
      </c>
      <c r="C74" t="s">
        <v>741</v>
      </c>
      <c r="D74" t="s">
        <v>28</v>
      </c>
      <c r="E74" t="s">
        <v>26</v>
      </c>
      <c r="F74" t="s">
        <v>686</v>
      </c>
      <c r="G74" t="s">
        <v>71</v>
      </c>
      <c r="H74" t="s">
        <v>753</v>
      </c>
      <c r="I74" s="10">
        <v>99.290010789473683</v>
      </c>
      <c r="J74" s="10">
        <v>98.001511851851845</v>
      </c>
      <c r="K74" s="10">
        <v>100</v>
      </c>
      <c r="L74" s="10">
        <v>111.80357062499999</v>
      </c>
      <c r="M74" s="10">
        <v>100</v>
      </c>
      <c r="N74" s="10">
        <v>99.156887812500003</v>
      </c>
      <c r="O74" s="10">
        <v>106.74489749999999</v>
      </c>
      <c r="P74" s="10">
        <v>103.37244875</v>
      </c>
      <c r="Q74" s="10">
        <v>102.24829916666667</v>
      </c>
      <c r="R74" s="10">
        <v>100</v>
      </c>
      <c r="S74" s="10">
        <v>100</v>
      </c>
      <c r="T74" s="10">
        <v>99.372567674418605</v>
      </c>
      <c r="U74" s="10">
        <v>101.8395175</v>
      </c>
      <c r="V74" s="10">
        <v>100</v>
      </c>
      <c r="W74" s="10">
        <v>101.68622437499999</v>
      </c>
      <c r="X74" s="10">
        <v>99.754731000000007</v>
      </c>
    </row>
    <row r="75" spans="1:24" x14ac:dyDescent="0.35">
      <c r="A75">
        <v>277</v>
      </c>
      <c r="B75" t="s">
        <v>206</v>
      </c>
      <c r="C75" t="s">
        <v>745</v>
      </c>
      <c r="D75" t="s">
        <v>24</v>
      </c>
      <c r="E75" t="s">
        <v>26</v>
      </c>
      <c r="F75" t="s">
        <v>686</v>
      </c>
      <c r="G75" t="s">
        <v>71</v>
      </c>
      <c r="H75" t="s">
        <v>757</v>
      </c>
      <c r="I75" s="10">
        <v>97.87003236842105</v>
      </c>
      <c r="J75" s="10">
        <v>98.001511851851845</v>
      </c>
      <c r="K75" s="10">
        <v>96.627551249999996</v>
      </c>
      <c r="L75" s="10">
        <v>93.255102500000007</v>
      </c>
      <c r="M75" s="10">
        <v>100</v>
      </c>
      <c r="N75" s="10">
        <v>96.627551249999996</v>
      </c>
      <c r="O75" s="10">
        <v>100</v>
      </c>
      <c r="P75" s="10">
        <v>98.313775625000005</v>
      </c>
      <c r="Q75" s="10">
        <v>97.751700833333331</v>
      </c>
      <c r="R75" s="10">
        <v>100</v>
      </c>
      <c r="S75" s="10">
        <v>94.785457394957987</v>
      </c>
      <c r="T75" s="10">
        <v>98.117703023255814</v>
      </c>
      <c r="U75" s="10">
        <v>95.094620000000006</v>
      </c>
      <c r="V75" s="10">
        <v>96.627551249999996</v>
      </c>
      <c r="W75" s="10">
        <v>96.627551249999996</v>
      </c>
      <c r="X75" s="10">
        <v>96.811503000000002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AE51-8972-41A4-ACE6-72B64869AE49}">
  <dimension ref="A1:X59"/>
  <sheetViews>
    <sheetView topLeftCell="E1" workbookViewId="0">
      <selection activeCell="B8" activeCellId="1" sqref="A28:XFD29 A7:XFD8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1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4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5.44140625" bestFit="1" customWidth="1"/>
  </cols>
  <sheetData>
    <row r="1" spans="1:24" x14ac:dyDescent="0.3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989</v>
      </c>
      <c r="J1" t="s">
        <v>990</v>
      </c>
      <c r="K1" t="s">
        <v>991</v>
      </c>
      <c r="L1" t="s">
        <v>992</v>
      </c>
      <c r="M1" t="s">
        <v>993</v>
      </c>
      <c r="N1" t="s">
        <v>994</v>
      </c>
      <c r="O1" t="s">
        <v>995</v>
      </c>
      <c r="P1" t="s">
        <v>996</v>
      </c>
      <c r="Q1" t="s">
        <v>997</v>
      </c>
      <c r="R1" t="s">
        <v>998</v>
      </c>
      <c r="S1" t="s">
        <v>999</v>
      </c>
      <c r="T1" t="s">
        <v>1000</v>
      </c>
      <c r="U1" t="s">
        <v>1001</v>
      </c>
      <c r="V1" t="s">
        <v>1002</v>
      </c>
      <c r="W1" t="s">
        <v>1003</v>
      </c>
      <c r="X1" t="s">
        <v>1004</v>
      </c>
    </row>
    <row r="2" spans="1:24" x14ac:dyDescent="0.35">
      <c r="A2">
        <v>7</v>
      </c>
      <c r="B2" t="s">
        <v>206</v>
      </c>
      <c r="C2" t="s">
        <v>207</v>
      </c>
      <c r="D2" t="s">
        <v>28</v>
      </c>
      <c r="E2" t="s">
        <v>31</v>
      </c>
      <c r="F2" t="s">
        <v>153</v>
      </c>
      <c r="G2" t="s">
        <v>71</v>
      </c>
      <c r="H2" t="s">
        <v>410</v>
      </c>
      <c r="I2" s="10">
        <v>104.49659833333334</v>
      </c>
      <c r="J2" s="10">
        <v>101.99848814814816</v>
      </c>
      <c r="K2" s="10">
        <v>100.42155609375</v>
      </c>
      <c r="L2" s="10">
        <v>96.480923043478256</v>
      </c>
      <c r="M2" s="10">
        <v>100</v>
      </c>
      <c r="N2" s="10">
        <v>97.751700833333331</v>
      </c>
      <c r="O2" s="10">
        <v>103.59727866666667</v>
      </c>
      <c r="P2" s="10">
        <v>96.627551249999996</v>
      </c>
      <c r="Q2" s="10">
        <v>95.503401666666662</v>
      </c>
      <c r="R2" s="10">
        <v>93.255102500000007</v>
      </c>
      <c r="S2" s="10">
        <v>97.13852833333334</v>
      </c>
      <c r="T2" s="10">
        <v>104.99622037037037</v>
      </c>
      <c r="U2" s="10">
        <v>98.702904326923075</v>
      </c>
      <c r="V2" s="10">
        <v>100.42155609375</v>
      </c>
      <c r="W2" s="10">
        <v>98.651020500000001</v>
      </c>
      <c r="X2" s="10">
        <v>95.953061500000004</v>
      </c>
    </row>
    <row r="3" spans="1:24" x14ac:dyDescent="0.35">
      <c r="A3">
        <v>8</v>
      </c>
      <c r="B3" t="s">
        <v>208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410</v>
      </c>
      <c r="I3" s="10">
        <v>105.62074791666667</v>
      </c>
      <c r="J3" s="10">
        <v>104.99622037037037</v>
      </c>
      <c r="K3" s="10">
        <v>102.95089265625001</v>
      </c>
      <c r="L3" s="10">
        <v>100</v>
      </c>
      <c r="M3" s="10">
        <v>100</v>
      </c>
      <c r="N3" s="10">
        <v>100</v>
      </c>
      <c r="O3" s="10">
        <v>105.39591799999999</v>
      </c>
      <c r="P3" s="10">
        <v>100</v>
      </c>
      <c r="Q3" s="10">
        <v>97.751700833333331</v>
      </c>
      <c r="R3" s="10">
        <v>93.255102500000007</v>
      </c>
      <c r="S3" s="10">
        <v>100.95382388888889</v>
      </c>
      <c r="T3" s="10">
        <v>105.99546444444445</v>
      </c>
      <c r="U3" s="10">
        <v>101.81593394230769</v>
      </c>
      <c r="V3" s="10">
        <v>102.95089265625001</v>
      </c>
      <c r="W3" s="10">
        <v>101.3489795</v>
      </c>
      <c r="X3" s="10">
        <v>98.651020500000001</v>
      </c>
    </row>
    <row r="4" spans="1:24" x14ac:dyDescent="0.35">
      <c r="A4">
        <v>9</v>
      </c>
      <c r="B4" t="s">
        <v>209</v>
      </c>
      <c r="C4" t="s">
        <v>207</v>
      </c>
      <c r="D4" t="s">
        <v>23</v>
      </c>
      <c r="E4" t="s">
        <v>31</v>
      </c>
      <c r="F4" t="s">
        <v>153</v>
      </c>
      <c r="G4" t="s">
        <v>71</v>
      </c>
      <c r="H4" t="s">
        <v>410</v>
      </c>
      <c r="I4" s="10">
        <v>103.37244875</v>
      </c>
      <c r="J4" s="10">
        <v>106.99470851851852</v>
      </c>
      <c r="K4" s="10">
        <v>102.95089265625001</v>
      </c>
      <c r="L4" s="10">
        <v>102.34605130434782</v>
      </c>
      <c r="M4" s="10">
        <v>100</v>
      </c>
      <c r="N4" s="10">
        <v>95.503401666666662</v>
      </c>
      <c r="O4" s="10">
        <v>108.99319666666666</v>
      </c>
      <c r="P4" s="10">
        <v>93.255102500000007</v>
      </c>
      <c r="Q4" s="10">
        <v>97.751700833333331</v>
      </c>
      <c r="R4" s="10">
        <v>93.255102500000007</v>
      </c>
      <c r="S4" s="10">
        <v>100.95382388888889</v>
      </c>
      <c r="T4" s="10">
        <v>103.9969762962963</v>
      </c>
      <c r="U4" s="10">
        <v>103.89128701923077</v>
      </c>
      <c r="V4" s="10">
        <v>102.95089265625001</v>
      </c>
      <c r="W4" s="10">
        <v>104.0469385</v>
      </c>
      <c r="X4" s="10">
        <v>93.255102500000007</v>
      </c>
    </row>
    <row r="5" spans="1:24" x14ac:dyDescent="0.35">
      <c r="A5">
        <v>10</v>
      </c>
      <c r="B5" t="s">
        <v>781</v>
      </c>
      <c r="C5" t="s">
        <v>207</v>
      </c>
      <c r="D5" t="s">
        <v>24</v>
      </c>
      <c r="E5" t="s">
        <v>31</v>
      </c>
      <c r="F5" t="s">
        <v>153</v>
      </c>
      <c r="G5" t="s">
        <v>71</v>
      </c>
      <c r="H5" t="s">
        <v>410</v>
      </c>
      <c r="I5" s="10">
        <v>106.74489749999999</v>
      </c>
      <c r="J5" s="10">
        <v>106.99470851851852</v>
      </c>
      <c r="K5" s="10">
        <v>105.48022921875</v>
      </c>
      <c r="L5" s="10">
        <v>102.34605130434782</v>
      </c>
      <c r="M5" s="10">
        <v>100</v>
      </c>
      <c r="N5" s="10">
        <v>102.24829916666667</v>
      </c>
      <c r="O5" s="10">
        <v>105.39591799999999</v>
      </c>
      <c r="P5" s="10">
        <v>103.37244875</v>
      </c>
      <c r="Q5" s="10">
        <v>97.751700833333331</v>
      </c>
      <c r="R5" s="10">
        <v>93.255102500000007</v>
      </c>
      <c r="S5" s="10">
        <v>103.679035</v>
      </c>
      <c r="T5" s="10">
        <v>106.99470851851852</v>
      </c>
      <c r="U5" s="10">
        <v>103.89128701923077</v>
      </c>
      <c r="V5" s="10">
        <v>105.48022921875</v>
      </c>
      <c r="W5" s="10">
        <v>101.3489795</v>
      </c>
      <c r="X5" s="10">
        <v>101.3489795</v>
      </c>
    </row>
    <row r="6" spans="1:24" x14ac:dyDescent="0.35">
      <c r="A6">
        <v>11</v>
      </c>
      <c r="B6" t="s">
        <v>838</v>
      </c>
      <c r="C6" t="s">
        <v>207</v>
      </c>
      <c r="D6" t="s">
        <v>28</v>
      </c>
      <c r="E6" t="s">
        <v>31</v>
      </c>
      <c r="F6" t="s">
        <v>153</v>
      </c>
      <c r="G6" t="s">
        <v>71</v>
      </c>
      <c r="H6" t="s">
        <v>410</v>
      </c>
      <c r="I6" s="10">
        <v>108.99319666666666</v>
      </c>
      <c r="J6" s="10">
        <v>105.99546444444445</v>
      </c>
      <c r="K6" s="10">
        <v>104.63711703125</v>
      </c>
      <c r="L6" s="10">
        <v>101.17302565217392</v>
      </c>
      <c r="M6" s="10">
        <v>100</v>
      </c>
      <c r="N6" s="10">
        <v>104.49659833333334</v>
      </c>
      <c r="O6" s="10">
        <v>105.39591799999999</v>
      </c>
      <c r="P6" s="10">
        <v>103.37244875</v>
      </c>
      <c r="Q6" s="10">
        <v>97.751700833333331</v>
      </c>
      <c r="R6" s="10">
        <v>93.255102500000007</v>
      </c>
      <c r="S6" s="10">
        <v>103.679035</v>
      </c>
      <c r="T6" s="10">
        <v>108.99319666666666</v>
      </c>
      <c r="U6" s="10">
        <v>102.85361048076923</v>
      </c>
      <c r="V6" s="10">
        <v>104.63711703125</v>
      </c>
      <c r="W6" s="10">
        <v>101.3489795</v>
      </c>
      <c r="X6" s="10">
        <v>102.697959</v>
      </c>
    </row>
    <row r="7" spans="1:24" x14ac:dyDescent="0.35">
      <c r="A7">
        <v>12</v>
      </c>
      <c r="B7" t="s">
        <v>1009</v>
      </c>
      <c r="C7" t="s">
        <v>207</v>
      </c>
      <c r="D7" t="s">
        <v>23</v>
      </c>
      <c r="E7" t="s">
        <v>31</v>
      </c>
      <c r="F7" t="s">
        <v>153</v>
      </c>
      <c r="G7" t="s">
        <v>71</v>
      </c>
      <c r="H7" t="s">
        <v>410</v>
      </c>
      <c r="I7" s="10">
        <v>106.74489749999999</v>
      </c>
      <c r="J7" s="10">
        <v>107.99395259259259</v>
      </c>
      <c r="K7" s="10">
        <v>103.79400484375</v>
      </c>
      <c r="L7" s="10">
        <v>100</v>
      </c>
      <c r="M7" s="10">
        <v>100</v>
      </c>
      <c r="N7" s="10">
        <v>100</v>
      </c>
      <c r="O7" s="10">
        <v>110.791836</v>
      </c>
      <c r="P7" s="10">
        <v>103.37244875</v>
      </c>
      <c r="Q7" s="10">
        <v>102.24829916666667</v>
      </c>
      <c r="R7" s="10">
        <v>93.255102500000007</v>
      </c>
      <c r="S7" s="10">
        <v>103.95155611111112</v>
      </c>
      <c r="T7" s="10">
        <v>106.99470851851852</v>
      </c>
      <c r="U7" s="10">
        <v>103.37244875</v>
      </c>
      <c r="V7" s="10">
        <v>103.79400484375</v>
      </c>
      <c r="W7" s="10">
        <v>108.09387699999999</v>
      </c>
      <c r="X7" s="10">
        <v>100</v>
      </c>
    </row>
    <row r="8" spans="1:24" x14ac:dyDescent="0.35">
      <c r="A8">
        <v>13</v>
      </c>
      <c r="B8" t="s">
        <v>1168</v>
      </c>
      <c r="C8" t="s">
        <v>207</v>
      </c>
      <c r="D8" t="s">
        <v>24</v>
      </c>
      <c r="E8" t="s">
        <v>31</v>
      </c>
      <c r="F8" t="s">
        <v>153</v>
      </c>
      <c r="G8" t="s">
        <v>71</v>
      </c>
      <c r="H8" t="s">
        <v>410</v>
      </c>
      <c r="I8" s="10">
        <v>107.86904708333333</v>
      </c>
      <c r="J8" s="10">
        <v>108.99319666666666</v>
      </c>
      <c r="K8" s="10">
        <v>107.16645359375001</v>
      </c>
      <c r="L8" s="10">
        <v>103.51907695652174</v>
      </c>
      <c r="M8" s="10">
        <v>100</v>
      </c>
      <c r="N8" s="10">
        <v>104.49659833333334</v>
      </c>
      <c r="O8" s="10">
        <v>107.19455733333334</v>
      </c>
      <c r="P8" s="10">
        <v>106.74489749999999</v>
      </c>
      <c r="Q8" s="10">
        <v>100</v>
      </c>
      <c r="R8" s="10">
        <v>93.255102500000007</v>
      </c>
      <c r="S8" s="10">
        <v>106.40424611111111</v>
      </c>
      <c r="T8" s="10">
        <v>107.99395259259259</v>
      </c>
      <c r="U8" s="10">
        <v>105.44780182692308</v>
      </c>
      <c r="V8" s="10">
        <v>107.16645359375001</v>
      </c>
      <c r="W8" s="10">
        <v>104.0469385</v>
      </c>
      <c r="X8" s="10">
        <v>104.0469385</v>
      </c>
    </row>
    <row r="9" spans="1:24" x14ac:dyDescent="0.35">
      <c r="A9">
        <v>37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421</v>
      </c>
      <c r="I9" s="10">
        <v>95.503401666666662</v>
      </c>
      <c r="J9" s="10">
        <v>94.004535555555549</v>
      </c>
      <c r="K9" s="10">
        <v>96.205995156249998</v>
      </c>
      <c r="L9" s="10">
        <v>96.480923043478256</v>
      </c>
      <c r="M9" s="10">
        <v>100</v>
      </c>
      <c r="N9" s="10">
        <v>100</v>
      </c>
      <c r="O9" s="10">
        <v>96.402721333333332</v>
      </c>
      <c r="P9" s="10">
        <v>96.627551249999996</v>
      </c>
      <c r="Q9" s="10">
        <v>95.503401666666662</v>
      </c>
      <c r="R9" s="10">
        <v>113.489795</v>
      </c>
      <c r="S9" s="10">
        <v>94.685838333333336</v>
      </c>
      <c r="T9" s="10">
        <v>97.002267777777774</v>
      </c>
      <c r="U9" s="10">
        <v>94.552198173076917</v>
      </c>
      <c r="V9" s="10">
        <v>96.205995156249998</v>
      </c>
      <c r="W9" s="10">
        <v>93.255102500000007</v>
      </c>
      <c r="X9" s="10">
        <v>97.302041000000003</v>
      </c>
    </row>
    <row r="10" spans="1:24" x14ac:dyDescent="0.35">
      <c r="A10">
        <v>38</v>
      </c>
      <c r="B10" t="s">
        <v>216</v>
      </c>
      <c r="C10" t="s">
        <v>217</v>
      </c>
      <c r="D10" t="s">
        <v>28</v>
      </c>
      <c r="E10" t="s">
        <v>31</v>
      </c>
      <c r="F10" t="s">
        <v>153</v>
      </c>
      <c r="G10" t="s">
        <v>71</v>
      </c>
      <c r="H10" t="s">
        <v>421</v>
      </c>
      <c r="I10" s="10">
        <v>96.627551249999996</v>
      </c>
      <c r="J10" s="10">
        <v>97.002267777777774</v>
      </c>
      <c r="K10" s="10">
        <v>98.735331718750004</v>
      </c>
      <c r="L10" s="10">
        <v>100</v>
      </c>
      <c r="M10" s="10">
        <v>100</v>
      </c>
      <c r="N10" s="10">
        <v>102.24829916666667</v>
      </c>
      <c r="O10" s="10">
        <v>98.201360666666673</v>
      </c>
      <c r="P10" s="10">
        <v>100</v>
      </c>
      <c r="Q10" s="10">
        <v>97.751700833333331</v>
      </c>
      <c r="R10" s="10">
        <v>113.489795</v>
      </c>
      <c r="S10" s="10">
        <v>98.501133888888887</v>
      </c>
      <c r="T10" s="10">
        <v>98.001511851851845</v>
      </c>
      <c r="U10" s="10">
        <v>97.665227788461536</v>
      </c>
      <c r="V10" s="10">
        <v>98.735331718750004</v>
      </c>
      <c r="W10" s="10">
        <v>95.953061500000004</v>
      </c>
      <c r="X10" s="10">
        <v>100</v>
      </c>
    </row>
    <row r="11" spans="1:24" x14ac:dyDescent="0.35">
      <c r="A11">
        <v>39</v>
      </c>
      <c r="B11" t="s">
        <v>768</v>
      </c>
      <c r="C11" t="s">
        <v>217</v>
      </c>
      <c r="D11" t="s">
        <v>28</v>
      </c>
      <c r="E11" t="s">
        <v>31</v>
      </c>
      <c r="F11" t="s">
        <v>153</v>
      </c>
      <c r="G11" t="s">
        <v>71</v>
      </c>
      <c r="H11" t="s">
        <v>421</v>
      </c>
      <c r="I11" s="10">
        <v>95.503401666666662</v>
      </c>
      <c r="J11" s="10">
        <v>99.00075592592593</v>
      </c>
      <c r="K11" s="10">
        <v>97.892219531250007</v>
      </c>
      <c r="L11" s="10">
        <v>102.34605130434782</v>
      </c>
      <c r="M11" s="10">
        <v>100</v>
      </c>
      <c r="N11" s="10">
        <v>97.751700833333331</v>
      </c>
      <c r="O11" s="10">
        <v>100</v>
      </c>
      <c r="P11" s="10">
        <v>93.255102500000007</v>
      </c>
      <c r="Q11" s="10">
        <v>100</v>
      </c>
      <c r="R11" s="10">
        <v>113.489795</v>
      </c>
      <c r="S11" s="10">
        <v>98.501133888888887</v>
      </c>
      <c r="T11" s="10">
        <v>97.002267777777774</v>
      </c>
      <c r="U11" s="10">
        <v>99.740580865384615</v>
      </c>
      <c r="V11" s="10">
        <v>97.892219531250007</v>
      </c>
      <c r="W11" s="10">
        <v>98.651020500000001</v>
      </c>
      <c r="X11" s="10">
        <v>94.604082000000005</v>
      </c>
    </row>
    <row r="12" spans="1:24" x14ac:dyDescent="0.35">
      <c r="A12">
        <v>40</v>
      </c>
      <c r="B12" t="s">
        <v>955</v>
      </c>
      <c r="C12" s="1" t="s">
        <v>217</v>
      </c>
      <c r="D12" t="s">
        <v>24</v>
      </c>
      <c r="E12" t="s">
        <v>31</v>
      </c>
      <c r="F12" t="s">
        <v>153</v>
      </c>
      <c r="G12" t="s">
        <v>71</v>
      </c>
      <c r="H12" t="s">
        <v>421</v>
      </c>
      <c r="I12" s="10">
        <v>96.627551249999996</v>
      </c>
      <c r="J12" s="10">
        <v>100.99924407407407</v>
      </c>
      <c r="K12" s="10">
        <v>100.42155609375</v>
      </c>
      <c r="L12" s="10">
        <v>103.51907695652174</v>
      </c>
      <c r="M12" s="10">
        <v>100</v>
      </c>
      <c r="N12" s="10">
        <v>97.751700833333331</v>
      </c>
      <c r="O12" s="10">
        <v>103.59727866666667</v>
      </c>
      <c r="P12" s="10">
        <v>93.255102500000007</v>
      </c>
      <c r="Q12" s="10">
        <v>102.24829916666667</v>
      </c>
      <c r="R12" s="10">
        <v>113.489795</v>
      </c>
      <c r="S12" s="10">
        <v>101.22634499999999</v>
      </c>
      <c r="T12" s="10">
        <v>98.001511851851845</v>
      </c>
      <c r="U12" s="10">
        <v>101.29709567307692</v>
      </c>
      <c r="V12" s="10">
        <v>100.42155609375</v>
      </c>
      <c r="W12" s="10">
        <v>102.697959</v>
      </c>
      <c r="X12" s="10">
        <v>94.604082000000005</v>
      </c>
    </row>
    <row r="13" spans="1:24" x14ac:dyDescent="0.35">
      <c r="A13">
        <v>41</v>
      </c>
      <c r="B13" t="s">
        <v>1194</v>
      </c>
      <c r="C13" t="s">
        <v>217</v>
      </c>
      <c r="D13" t="s">
        <v>28</v>
      </c>
      <c r="E13" t="s">
        <v>31</v>
      </c>
      <c r="F13" t="s">
        <v>153</v>
      </c>
      <c r="G13" t="s">
        <v>71</v>
      </c>
      <c r="H13" t="s">
        <v>421</v>
      </c>
      <c r="I13" s="10">
        <v>98.875850416666665</v>
      </c>
      <c r="J13" s="10">
        <v>99.00075592592593</v>
      </c>
      <c r="K13" s="10">
        <v>98.735331718750004</v>
      </c>
      <c r="L13" s="10">
        <v>102.34605130434782</v>
      </c>
      <c r="M13" s="10">
        <v>100</v>
      </c>
      <c r="N13" s="10">
        <v>102.24829916666667</v>
      </c>
      <c r="O13" s="10">
        <v>101.79863933333333</v>
      </c>
      <c r="P13" s="10">
        <v>100</v>
      </c>
      <c r="Q13" s="10">
        <v>102.24829916666667</v>
      </c>
      <c r="R13" s="10">
        <v>113.489795</v>
      </c>
      <c r="S13" s="10">
        <v>101.22634499999999</v>
      </c>
      <c r="T13" s="10">
        <v>100</v>
      </c>
      <c r="U13" s="10">
        <v>99.740580865384615</v>
      </c>
      <c r="V13" s="10">
        <v>98.735331718750004</v>
      </c>
      <c r="W13" s="10">
        <v>101.3489795</v>
      </c>
      <c r="X13" s="10">
        <v>100</v>
      </c>
    </row>
    <row r="14" spans="1:24" x14ac:dyDescent="0.35">
      <c r="A14">
        <v>52</v>
      </c>
      <c r="B14" t="s">
        <v>206</v>
      </c>
      <c r="C14" t="s">
        <v>39</v>
      </c>
      <c r="D14" t="s">
        <v>24</v>
      </c>
      <c r="E14" t="s">
        <v>31</v>
      </c>
      <c r="F14" t="s">
        <v>27</v>
      </c>
      <c r="G14" t="s">
        <v>71</v>
      </c>
      <c r="H14" t="s">
        <v>435</v>
      </c>
      <c r="I14" s="10">
        <v>93.255102500000007</v>
      </c>
      <c r="J14" s="10">
        <v>94.004535555555549</v>
      </c>
      <c r="K14" s="10">
        <v>98.735331718750004</v>
      </c>
      <c r="L14" s="10">
        <v>103.51907695652174</v>
      </c>
      <c r="M14" s="10">
        <v>100</v>
      </c>
      <c r="N14" s="10">
        <v>93.255102500000007</v>
      </c>
      <c r="O14" s="10">
        <v>98.201360666666673</v>
      </c>
      <c r="P14" s="10">
        <v>89.882653750000003</v>
      </c>
      <c r="Q14" s="10">
        <v>95.503401666666662</v>
      </c>
      <c r="R14" s="10">
        <v>106.74489749999999</v>
      </c>
      <c r="S14" s="10">
        <v>94.140796111111115</v>
      </c>
      <c r="T14" s="10">
        <v>95.003779629629634</v>
      </c>
      <c r="U14" s="10">
        <v>97.665227788461536</v>
      </c>
      <c r="V14" s="10">
        <v>98.735331718750004</v>
      </c>
      <c r="W14" s="10">
        <v>94.604082000000005</v>
      </c>
      <c r="X14" s="10">
        <v>90.557143499999995</v>
      </c>
    </row>
    <row r="15" spans="1:24" x14ac:dyDescent="0.35">
      <c r="A15">
        <v>53</v>
      </c>
      <c r="B15" t="s">
        <v>208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435</v>
      </c>
      <c r="I15" s="10">
        <v>94.379252083333327</v>
      </c>
      <c r="J15" s="10">
        <v>97.002267777777774</v>
      </c>
      <c r="K15" s="10">
        <v>101.26466828125</v>
      </c>
      <c r="L15" s="10">
        <v>107.03815391304347</v>
      </c>
      <c r="M15" s="10">
        <v>100</v>
      </c>
      <c r="N15" s="10">
        <v>95.503401666666662</v>
      </c>
      <c r="O15" s="10">
        <v>100</v>
      </c>
      <c r="P15" s="10">
        <v>93.255102500000007</v>
      </c>
      <c r="Q15" s="10">
        <v>97.751700833333331</v>
      </c>
      <c r="R15" s="10">
        <v>106.74489749999999</v>
      </c>
      <c r="S15" s="10">
        <v>97.956091666666666</v>
      </c>
      <c r="T15" s="10">
        <v>96.003023703703704</v>
      </c>
      <c r="U15" s="10">
        <v>100.77825740384615</v>
      </c>
      <c r="V15" s="10">
        <v>101.26466828125</v>
      </c>
      <c r="W15" s="10">
        <v>97.302041000000003</v>
      </c>
      <c r="X15" s="10">
        <v>93.255102500000007</v>
      </c>
    </row>
    <row r="16" spans="1:24" x14ac:dyDescent="0.35">
      <c r="A16">
        <v>54</v>
      </c>
      <c r="B16" t="s">
        <v>209</v>
      </c>
      <c r="C16" t="s">
        <v>39</v>
      </c>
      <c r="D16" t="s">
        <v>28</v>
      </c>
      <c r="E16" t="s">
        <v>31</v>
      </c>
      <c r="F16" t="s">
        <v>27</v>
      </c>
      <c r="G16" t="s">
        <v>71</v>
      </c>
      <c r="H16" t="s">
        <v>435</v>
      </c>
      <c r="I16" s="10">
        <v>92.130952916666672</v>
      </c>
      <c r="J16" s="10">
        <v>97.002267777777774</v>
      </c>
      <c r="K16" s="10">
        <v>102.95089265625001</v>
      </c>
      <c r="L16" s="10">
        <v>107.03815391304347</v>
      </c>
      <c r="M16" s="10">
        <v>100</v>
      </c>
      <c r="N16" s="10">
        <v>91.006803333333337</v>
      </c>
      <c r="O16" s="10">
        <v>103.59727866666667</v>
      </c>
      <c r="P16" s="10">
        <v>86.510204999999999</v>
      </c>
      <c r="Q16" s="10">
        <v>102.24829916666667</v>
      </c>
      <c r="R16" s="10">
        <v>106.74489749999999</v>
      </c>
      <c r="S16" s="10">
        <v>97.956091666666666</v>
      </c>
      <c r="T16" s="10">
        <v>94.004535555555549</v>
      </c>
      <c r="U16" s="10">
        <v>100.77825740384615</v>
      </c>
      <c r="V16" s="10">
        <v>102.95089265625001</v>
      </c>
      <c r="W16" s="10">
        <v>102.697959</v>
      </c>
      <c r="X16" s="10">
        <v>87.859184499999998</v>
      </c>
    </row>
    <row r="17" spans="1:24" x14ac:dyDescent="0.35">
      <c r="A17">
        <v>55</v>
      </c>
      <c r="B17" t="s">
        <v>838</v>
      </c>
      <c r="C17" t="s">
        <v>39</v>
      </c>
      <c r="D17" t="s">
        <v>23</v>
      </c>
      <c r="E17" t="s">
        <v>31</v>
      </c>
      <c r="F17" t="s">
        <v>27</v>
      </c>
      <c r="G17" t="s">
        <v>71</v>
      </c>
      <c r="H17" t="s">
        <v>435</v>
      </c>
      <c r="I17" s="10">
        <v>95.503401666666662</v>
      </c>
      <c r="J17" s="10">
        <v>99.00075592592593</v>
      </c>
      <c r="K17" s="10">
        <v>103.79400484375</v>
      </c>
      <c r="L17" s="10">
        <v>109.3842052173913</v>
      </c>
      <c r="M17" s="10">
        <v>100</v>
      </c>
      <c r="N17" s="10">
        <v>97.751700833333331</v>
      </c>
      <c r="O17" s="10">
        <v>100</v>
      </c>
      <c r="P17" s="10">
        <v>96.627551249999996</v>
      </c>
      <c r="Q17" s="10">
        <v>97.751700833333331</v>
      </c>
      <c r="R17" s="10">
        <v>106.74489749999999</v>
      </c>
      <c r="S17" s="10">
        <v>100.68130277777777</v>
      </c>
      <c r="T17" s="10">
        <v>97.002267777777774</v>
      </c>
      <c r="U17" s="10">
        <v>102.85361048076923</v>
      </c>
      <c r="V17" s="10">
        <v>103.79400484375</v>
      </c>
      <c r="W17" s="10">
        <v>97.302041000000003</v>
      </c>
      <c r="X17" s="10">
        <v>95.953061500000004</v>
      </c>
    </row>
    <row r="18" spans="1:24" x14ac:dyDescent="0.35">
      <c r="A18">
        <v>56</v>
      </c>
      <c r="B18" t="s">
        <v>1063</v>
      </c>
      <c r="C18" t="s">
        <v>39</v>
      </c>
      <c r="D18" t="s">
        <v>24</v>
      </c>
      <c r="E18" t="s">
        <v>31</v>
      </c>
      <c r="F18" t="s">
        <v>27</v>
      </c>
      <c r="G18" t="s">
        <v>71</v>
      </c>
      <c r="H18" t="s">
        <v>435</v>
      </c>
      <c r="I18" s="10">
        <v>95.503401666666662</v>
      </c>
      <c r="J18" s="10">
        <v>100</v>
      </c>
      <c r="K18" s="10">
        <v>102.10778046874999</v>
      </c>
      <c r="L18" s="10">
        <v>109.3842052173913</v>
      </c>
      <c r="M18" s="10">
        <v>100</v>
      </c>
      <c r="N18" s="10">
        <v>95.503401666666662</v>
      </c>
      <c r="O18" s="10">
        <v>103.59727866666667</v>
      </c>
      <c r="P18" s="10">
        <v>93.255102500000007</v>
      </c>
      <c r="Q18" s="10">
        <v>102.24829916666667</v>
      </c>
      <c r="R18" s="10">
        <v>106.74489749999999</v>
      </c>
      <c r="S18" s="10">
        <v>100.95382388888889</v>
      </c>
      <c r="T18" s="10">
        <v>97.002267777777774</v>
      </c>
      <c r="U18" s="10">
        <v>103.37244875</v>
      </c>
      <c r="V18" s="10">
        <v>102.10778046874999</v>
      </c>
      <c r="W18" s="10">
        <v>102.697959</v>
      </c>
      <c r="X18" s="10">
        <v>93.255102500000007</v>
      </c>
    </row>
    <row r="19" spans="1:24" x14ac:dyDescent="0.35">
      <c r="A19">
        <v>79</v>
      </c>
      <c r="B19" t="s">
        <v>206</v>
      </c>
      <c r="C19" t="s">
        <v>984</v>
      </c>
      <c r="D19" t="s">
        <v>24</v>
      </c>
      <c r="E19" t="s">
        <v>31</v>
      </c>
      <c r="F19" t="s">
        <v>27</v>
      </c>
      <c r="G19" t="s">
        <v>71</v>
      </c>
      <c r="H19" t="s">
        <v>986</v>
      </c>
      <c r="I19" s="10">
        <v>93.255102500000007</v>
      </c>
      <c r="J19" s="10">
        <v>99.00075592592593</v>
      </c>
      <c r="K19" s="10">
        <v>92.833546406249994</v>
      </c>
      <c r="L19" s="10">
        <v>94.134871739130432</v>
      </c>
      <c r="M19" s="10">
        <v>80</v>
      </c>
      <c r="N19" s="10">
        <v>93.255102500000007</v>
      </c>
      <c r="O19" s="10">
        <v>96.402721333333332</v>
      </c>
      <c r="P19" s="10">
        <v>93.255102500000007</v>
      </c>
      <c r="Q19" s="10">
        <v>100</v>
      </c>
      <c r="R19" s="10">
        <v>93.255102500000007</v>
      </c>
      <c r="S19" s="10">
        <v>88.145331666666664</v>
      </c>
      <c r="T19" s="10">
        <v>91.006803333333337</v>
      </c>
      <c r="U19" s="10">
        <v>94.033359903846147</v>
      </c>
      <c r="V19" s="10">
        <v>92.833546406249994</v>
      </c>
      <c r="W19" s="10">
        <v>95.953061500000004</v>
      </c>
      <c r="X19" s="10">
        <v>91.906123000000008</v>
      </c>
    </row>
    <row r="20" spans="1:24" x14ac:dyDescent="0.35">
      <c r="A20">
        <v>90</v>
      </c>
      <c r="B20" t="s">
        <v>206</v>
      </c>
      <c r="C20" t="s">
        <v>384</v>
      </c>
      <c r="D20" t="s">
        <v>23</v>
      </c>
      <c r="E20" t="s">
        <v>31</v>
      </c>
      <c r="F20" t="s">
        <v>49</v>
      </c>
      <c r="G20" t="s">
        <v>71</v>
      </c>
      <c r="H20" t="s">
        <v>467</v>
      </c>
      <c r="I20" s="10">
        <v>100</v>
      </c>
      <c r="J20" s="10">
        <v>97.002267777777774</v>
      </c>
      <c r="K20" s="10">
        <v>95.36288296875</v>
      </c>
      <c r="L20" s="10">
        <v>94.134871739130432</v>
      </c>
      <c r="M20" s="10">
        <v>80</v>
      </c>
      <c r="N20" s="10">
        <v>124.73129083333333</v>
      </c>
      <c r="O20" s="10">
        <v>96.402721333333332</v>
      </c>
      <c r="P20" s="10">
        <v>100</v>
      </c>
      <c r="Q20" s="10">
        <v>97.751700833333331</v>
      </c>
      <c r="R20" s="10">
        <v>90.557143499999995</v>
      </c>
      <c r="S20" s="10">
        <v>93.595753888888893</v>
      </c>
      <c r="T20" s="10">
        <v>97.002267777777774</v>
      </c>
      <c r="U20" s="10">
        <v>92.995683365384622</v>
      </c>
      <c r="V20" s="10">
        <v>95.36288296875</v>
      </c>
      <c r="W20" s="10">
        <v>94.604082000000005</v>
      </c>
      <c r="X20" s="10">
        <v>113.489795</v>
      </c>
    </row>
    <row r="21" spans="1:24" x14ac:dyDescent="0.35">
      <c r="A21">
        <v>91</v>
      </c>
      <c r="B21" t="s">
        <v>208</v>
      </c>
      <c r="C21" t="s">
        <v>384</v>
      </c>
      <c r="D21" t="s">
        <v>23</v>
      </c>
      <c r="E21" t="s">
        <v>31</v>
      </c>
      <c r="F21" t="s">
        <v>49</v>
      </c>
      <c r="G21" t="s">
        <v>71</v>
      </c>
      <c r="H21" t="s">
        <v>467</v>
      </c>
      <c r="I21" s="10">
        <v>101.12414958333333</v>
      </c>
      <c r="J21" s="10">
        <v>100</v>
      </c>
      <c r="K21" s="10">
        <v>97.892219531250007</v>
      </c>
      <c r="L21" s="10">
        <v>97.653948695652176</v>
      </c>
      <c r="M21" s="10">
        <v>80</v>
      </c>
      <c r="N21" s="10">
        <v>126.97959</v>
      </c>
      <c r="O21" s="10">
        <v>98.201360666666673</v>
      </c>
      <c r="P21" s="10">
        <v>103.37244875</v>
      </c>
      <c r="Q21" s="10">
        <v>100</v>
      </c>
      <c r="R21" s="10">
        <v>90.557143499999995</v>
      </c>
      <c r="S21" s="10">
        <v>97.411049444444444</v>
      </c>
      <c r="T21" s="10">
        <v>98.001511851851845</v>
      </c>
      <c r="U21" s="10">
        <v>96.108712980769226</v>
      </c>
      <c r="V21" s="10">
        <v>97.892219531250007</v>
      </c>
      <c r="W21" s="10">
        <v>97.302041000000003</v>
      </c>
      <c r="X21" s="10">
        <v>116.187754</v>
      </c>
    </row>
    <row r="22" spans="1:24" x14ac:dyDescent="0.35">
      <c r="A22">
        <v>92</v>
      </c>
      <c r="B22" t="s">
        <v>699</v>
      </c>
      <c r="C22" t="s">
        <v>384</v>
      </c>
      <c r="D22" t="s">
        <v>24</v>
      </c>
      <c r="E22" t="s">
        <v>31</v>
      </c>
      <c r="F22" t="s">
        <v>49</v>
      </c>
      <c r="G22" t="s">
        <v>71</v>
      </c>
      <c r="H22" t="s">
        <v>467</v>
      </c>
      <c r="I22" s="10">
        <v>103.37244875</v>
      </c>
      <c r="J22" s="10">
        <v>101.99848814814816</v>
      </c>
      <c r="K22" s="10">
        <v>97.892219531250007</v>
      </c>
      <c r="L22" s="10">
        <v>100</v>
      </c>
      <c r="M22" s="10">
        <v>80</v>
      </c>
      <c r="N22" s="10">
        <v>122.48299166666666</v>
      </c>
      <c r="O22" s="10">
        <v>94.604082000000005</v>
      </c>
      <c r="P22" s="10">
        <v>100</v>
      </c>
      <c r="Q22" s="10">
        <v>97.751700833333331</v>
      </c>
      <c r="R22" s="10">
        <v>90.557143499999995</v>
      </c>
      <c r="S22" s="10">
        <v>97.411049444444444</v>
      </c>
      <c r="T22" s="10">
        <v>100</v>
      </c>
      <c r="U22" s="10">
        <v>98.184066057692306</v>
      </c>
      <c r="V22" s="10">
        <v>97.892219531250007</v>
      </c>
      <c r="W22" s="10">
        <v>93.255102500000007</v>
      </c>
      <c r="X22" s="10">
        <v>112.1408155</v>
      </c>
    </row>
    <row r="23" spans="1:24" x14ac:dyDescent="0.35">
      <c r="A23">
        <v>93</v>
      </c>
      <c r="B23" t="s">
        <v>1063</v>
      </c>
      <c r="C23" t="s">
        <v>384</v>
      </c>
      <c r="D23" t="s">
        <v>28</v>
      </c>
      <c r="E23" t="s">
        <v>31</v>
      </c>
      <c r="F23" t="s">
        <v>49</v>
      </c>
      <c r="G23" t="s">
        <v>71</v>
      </c>
      <c r="H23" t="s">
        <v>467</v>
      </c>
      <c r="I23" s="10">
        <v>102.24829916666667</v>
      </c>
      <c r="J23" s="10">
        <v>100</v>
      </c>
      <c r="K23" s="10">
        <v>99.578443906250001</v>
      </c>
      <c r="L23" s="10">
        <v>97.653948695652176</v>
      </c>
      <c r="M23" s="10">
        <v>80</v>
      </c>
      <c r="N23" s="10">
        <v>133.72448750000001</v>
      </c>
      <c r="O23" s="10">
        <v>100</v>
      </c>
      <c r="P23" s="10">
        <v>110.11734625</v>
      </c>
      <c r="Q23" s="10">
        <v>100</v>
      </c>
      <c r="R23" s="10">
        <v>90.557143499999995</v>
      </c>
      <c r="S23" s="10">
        <v>99.863739444444448</v>
      </c>
      <c r="T23" s="10">
        <v>99.00075592592593</v>
      </c>
      <c r="U23" s="10">
        <v>96.108712980769226</v>
      </c>
      <c r="V23" s="10">
        <v>99.578443906250001</v>
      </c>
      <c r="W23" s="10">
        <v>98.651020500000001</v>
      </c>
      <c r="X23" s="10">
        <v>122.93265149999999</v>
      </c>
    </row>
    <row r="24" spans="1:24" x14ac:dyDescent="0.35">
      <c r="A24">
        <v>98</v>
      </c>
      <c r="B24" t="s">
        <v>206</v>
      </c>
      <c r="C24" t="s">
        <v>852</v>
      </c>
      <c r="D24" t="s">
        <v>23</v>
      </c>
      <c r="E24" t="s">
        <v>31</v>
      </c>
      <c r="F24" t="s">
        <v>49</v>
      </c>
      <c r="G24" t="s">
        <v>71</v>
      </c>
      <c r="H24" t="s">
        <v>858</v>
      </c>
      <c r="I24" s="10">
        <v>95.503401666666662</v>
      </c>
      <c r="J24" s="10">
        <v>95.003779629629634</v>
      </c>
      <c r="K24" s="10">
        <v>93.676658593750005</v>
      </c>
      <c r="L24" s="10">
        <v>92.961846086956527</v>
      </c>
      <c r="M24" s="10">
        <v>80</v>
      </c>
      <c r="N24" s="10">
        <v>104.49659833333334</v>
      </c>
      <c r="O24" s="10">
        <v>98.201360666666673</v>
      </c>
      <c r="P24" s="10">
        <v>100</v>
      </c>
      <c r="Q24" s="10">
        <v>102.24829916666667</v>
      </c>
      <c r="R24" s="10">
        <v>100</v>
      </c>
      <c r="S24" s="10">
        <v>91.415584999999993</v>
      </c>
      <c r="T24" s="10">
        <v>93.005291481481478</v>
      </c>
      <c r="U24" s="10">
        <v>91.439168557692312</v>
      </c>
      <c r="V24" s="10">
        <v>93.676658593750005</v>
      </c>
      <c r="W24" s="10">
        <v>98.651020500000001</v>
      </c>
      <c r="X24" s="10">
        <v>101.3489795</v>
      </c>
    </row>
    <row r="25" spans="1:24" x14ac:dyDescent="0.35">
      <c r="A25">
        <v>102</v>
      </c>
      <c r="B25" t="s">
        <v>206</v>
      </c>
      <c r="C25" t="s">
        <v>30</v>
      </c>
      <c r="D25" t="s">
        <v>23</v>
      </c>
      <c r="E25" t="s">
        <v>31</v>
      </c>
      <c r="F25" t="s">
        <v>20</v>
      </c>
      <c r="G25" t="s">
        <v>71</v>
      </c>
      <c r="H25" t="s">
        <v>478</v>
      </c>
      <c r="I25" s="10">
        <v>108.99319666666666</v>
      </c>
      <c r="J25" s="10">
        <v>105.99546444444445</v>
      </c>
      <c r="K25" s="10">
        <v>100.42155609375</v>
      </c>
      <c r="L25" s="10">
        <v>101.17302565217392</v>
      </c>
      <c r="M25" s="10">
        <v>100</v>
      </c>
      <c r="N25" s="10">
        <v>95.503401666666662</v>
      </c>
      <c r="O25" s="10">
        <v>94.604082000000005</v>
      </c>
      <c r="P25" s="10">
        <v>96.627551249999996</v>
      </c>
      <c r="Q25" s="10">
        <v>95.503401666666662</v>
      </c>
      <c r="R25" s="10">
        <v>100</v>
      </c>
      <c r="S25" s="10">
        <v>100.13626055555555</v>
      </c>
      <c r="T25" s="10">
        <v>108.99319666666666</v>
      </c>
      <c r="U25" s="10">
        <v>102.85361048076923</v>
      </c>
      <c r="V25" s="10">
        <v>100.42155609375</v>
      </c>
      <c r="W25" s="10">
        <v>91.906123000000008</v>
      </c>
      <c r="X25" s="10">
        <v>94.604082000000005</v>
      </c>
    </row>
    <row r="26" spans="1:24" x14ac:dyDescent="0.35">
      <c r="A26">
        <v>103</v>
      </c>
      <c r="B26" t="s">
        <v>216</v>
      </c>
      <c r="C26" t="s">
        <v>30</v>
      </c>
      <c r="D26" t="s">
        <v>24</v>
      </c>
      <c r="E26" t="s">
        <v>31</v>
      </c>
      <c r="F26" t="s">
        <v>20</v>
      </c>
      <c r="G26" t="s">
        <v>71</v>
      </c>
      <c r="H26" t="s">
        <v>478</v>
      </c>
      <c r="I26" s="10">
        <v>110.11734625</v>
      </c>
      <c r="J26" s="10">
        <v>108.99319666666666</v>
      </c>
      <c r="K26" s="10">
        <v>102.95089265625001</v>
      </c>
      <c r="L26" s="10">
        <v>104.69210260869565</v>
      </c>
      <c r="M26" s="10">
        <v>100</v>
      </c>
      <c r="N26" s="10">
        <v>97.751700833333331</v>
      </c>
      <c r="O26" s="10">
        <v>96.402721333333332</v>
      </c>
      <c r="P26" s="10">
        <v>100</v>
      </c>
      <c r="Q26" s="10">
        <v>97.751700833333331</v>
      </c>
      <c r="R26" s="10">
        <v>100</v>
      </c>
      <c r="S26" s="10">
        <v>103.95155611111112</v>
      </c>
      <c r="T26" s="10">
        <v>109.99244074074073</v>
      </c>
      <c r="U26" s="10">
        <v>105.96664009615385</v>
      </c>
      <c r="V26" s="10">
        <v>102.95089265625001</v>
      </c>
      <c r="W26" s="10">
        <v>94.604082000000005</v>
      </c>
      <c r="X26" s="10">
        <v>97.302041000000003</v>
      </c>
    </row>
    <row r="27" spans="1:24" x14ac:dyDescent="0.35">
      <c r="A27">
        <v>104</v>
      </c>
      <c r="B27" t="s">
        <v>781</v>
      </c>
      <c r="C27" t="s">
        <v>30</v>
      </c>
      <c r="D27" t="s">
        <v>28</v>
      </c>
      <c r="E27" t="s">
        <v>31</v>
      </c>
      <c r="F27" t="s">
        <v>20</v>
      </c>
      <c r="G27" t="s">
        <v>71</v>
      </c>
      <c r="H27" t="s">
        <v>478</v>
      </c>
      <c r="I27" s="10">
        <v>112.36564541666667</v>
      </c>
      <c r="J27" s="10">
        <v>105.99546444444445</v>
      </c>
      <c r="K27" s="10">
        <v>105.48022921875</v>
      </c>
      <c r="L27" s="10">
        <v>101.17302565217392</v>
      </c>
      <c r="M27" s="10">
        <v>100</v>
      </c>
      <c r="N27" s="10">
        <v>104.49659833333334</v>
      </c>
      <c r="O27" s="10">
        <v>92.805442666666664</v>
      </c>
      <c r="P27" s="10">
        <v>110.11734625</v>
      </c>
      <c r="Q27" s="10">
        <v>93.255102500000007</v>
      </c>
      <c r="R27" s="10">
        <v>100</v>
      </c>
      <c r="S27" s="10">
        <v>104.22407722222222</v>
      </c>
      <c r="T27" s="10">
        <v>111.99092888888889</v>
      </c>
      <c r="U27" s="10">
        <v>102.85361048076923</v>
      </c>
      <c r="V27" s="10">
        <v>105.48022921875</v>
      </c>
      <c r="W27" s="10">
        <v>89.208163999999996</v>
      </c>
      <c r="X27" s="10">
        <v>105.39591799999999</v>
      </c>
    </row>
    <row r="28" spans="1:24" x14ac:dyDescent="0.35">
      <c r="A28">
        <v>105</v>
      </c>
      <c r="B28" t="s">
        <v>208</v>
      </c>
      <c r="C28" t="s">
        <v>30</v>
      </c>
      <c r="D28" t="s">
        <v>23</v>
      </c>
      <c r="E28" t="s">
        <v>31</v>
      </c>
      <c r="F28" t="s">
        <v>20</v>
      </c>
      <c r="G28" t="s">
        <v>71</v>
      </c>
      <c r="H28" t="s">
        <v>478</v>
      </c>
      <c r="I28" s="10">
        <v>113.489795</v>
      </c>
      <c r="J28" s="10">
        <v>105.99546444444445</v>
      </c>
      <c r="K28" s="10">
        <v>102.10778046874999</v>
      </c>
      <c r="L28" s="10">
        <v>101.17302565217392</v>
      </c>
      <c r="M28" s="10">
        <v>100</v>
      </c>
      <c r="N28" s="10">
        <v>102.24829916666667</v>
      </c>
      <c r="O28" s="10">
        <v>96.402721333333332</v>
      </c>
      <c r="P28" s="10">
        <v>106.74489749999999</v>
      </c>
      <c r="Q28" s="10">
        <v>97.751700833333331</v>
      </c>
      <c r="R28" s="10">
        <v>100</v>
      </c>
      <c r="S28" s="10">
        <v>103.95155611111112</v>
      </c>
      <c r="T28" s="10">
        <v>112.99017296296296</v>
      </c>
      <c r="U28" s="10">
        <v>102.85361048076923</v>
      </c>
      <c r="V28" s="10">
        <v>102.10778046874999</v>
      </c>
      <c r="W28" s="10">
        <v>94.604082000000005</v>
      </c>
      <c r="X28" s="10">
        <v>102.697959</v>
      </c>
    </row>
    <row r="29" spans="1:24" x14ac:dyDescent="0.35">
      <c r="A29">
        <v>106</v>
      </c>
      <c r="B29" t="s">
        <v>909</v>
      </c>
      <c r="C29" t="s">
        <v>30</v>
      </c>
      <c r="D29" t="s">
        <v>24</v>
      </c>
      <c r="E29" t="s">
        <v>31</v>
      </c>
      <c r="F29" t="s">
        <v>20</v>
      </c>
      <c r="G29" t="s">
        <v>71</v>
      </c>
      <c r="H29" t="s">
        <v>478</v>
      </c>
      <c r="I29" s="10">
        <v>111.24149583333333</v>
      </c>
      <c r="J29" s="10">
        <v>111.99092888888889</v>
      </c>
      <c r="K29" s="10">
        <v>104.63711703125</v>
      </c>
      <c r="L29" s="10">
        <v>107.03815391304347</v>
      </c>
      <c r="M29" s="10">
        <v>100</v>
      </c>
      <c r="N29" s="10">
        <v>97.751700833333331</v>
      </c>
      <c r="O29" s="10">
        <v>98.201360666666673</v>
      </c>
      <c r="P29" s="10">
        <v>100</v>
      </c>
      <c r="Q29" s="10">
        <v>100</v>
      </c>
      <c r="R29" s="10">
        <v>100</v>
      </c>
      <c r="S29" s="10">
        <v>106.67676722222222</v>
      </c>
      <c r="T29" s="10">
        <v>110.99168481481482</v>
      </c>
      <c r="U29" s="10">
        <v>108.56083144230769</v>
      </c>
      <c r="V29" s="10">
        <v>104.63711703125</v>
      </c>
      <c r="W29" s="10">
        <v>97.302041000000003</v>
      </c>
      <c r="X29" s="10">
        <v>97.302041000000003</v>
      </c>
    </row>
    <row r="30" spans="1:24" x14ac:dyDescent="0.35">
      <c r="A30">
        <v>107</v>
      </c>
      <c r="B30" t="s">
        <v>1018</v>
      </c>
      <c r="C30" t="s">
        <v>30</v>
      </c>
      <c r="D30" t="s">
        <v>28</v>
      </c>
      <c r="E30" t="s">
        <v>31</v>
      </c>
      <c r="F30" t="s">
        <v>20</v>
      </c>
      <c r="G30" t="s">
        <v>71</v>
      </c>
      <c r="H30" t="s">
        <v>478</v>
      </c>
      <c r="I30" s="10">
        <v>111.24149583333333</v>
      </c>
      <c r="J30" s="10">
        <v>108.99319666666666</v>
      </c>
      <c r="K30" s="10">
        <v>105.48022921875</v>
      </c>
      <c r="L30" s="10">
        <v>104.69210260869565</v>
      </c>
      <c r="M30" s="10">
        <v>100</v>
      </c>
      <c r="N30" s="10">
        <v>102.24829916666667</v>
      </c>
      <c r="O30" s="10">
        <v>100</v>
      </c>
      <c r="P30" s="10">
        <v>106.74489749999999</v>
      </c>
      <c r="Q30" s="10">
        <v>100</v>
      </c>
      <c r="R30" s="10">
        <v>100</v>
      </c>
      <c r="S30" s="10">
        <v>106.94928833333333</v>
      </c>
      <c r="T30" s="10">
        <v>110.99168481481482</v>
      </c>
      <c r="U30" s="10">
        <v>105.96664009615385</v>
      </c>
      <c r="V30" s="10">
        <v>105.48022921875</v>
      </c>
      <c r="W30" s="10">
        <v>98.651020500000001</v>
      </c>
      <c r="X30" s="10">
        <v>102.697959</v>
      </c>
    </row>
    <row r="31" spans="1:24" x14ac:dyDescent="0.35">
      <c r="A31">
        <v>129</v>
      </c>
      <c r="B31" t="s">
        <v>206</v>
      </c>
      <c r="C31" t="s">
        <v>869</v>
      </c>
      <c r="D31" t="s">
        <v>23</v>
      </c>
      <c r="E31" t="s">
        <v>31</v>
      </c>
      <c r="F31" t="s">
        <v>20</v>
      </c>
      <c r="G31" t="s">
        <v>71</v>
      </c>
      <c r="H31" t="s">
        <v>871</v>
      </c>
      <c r="I31" s="10">
        <v>98.875850416666665</v>
      </c>
      <c r="J31" s="10">
        <v>99.00075592592593</v>
      </c>
      <c r="K31" s="10">
        <v>95.36288296875</v>
      </c>
      <c r="L31" s="10">
        <v>96.480923043478256</v>
      </c>
      <c r="M31" s="10">
        <v>100</v>
      </c>
      <c r="N31" s="10">
        <v>97.751700833333331</v>
      </c>
      <c r="O31" s="10">
        <v>98.201360666666673</v>
      </c>
      <c r="P31" s="10">
        <v>96.627551249999996</v>
      </c>
      <c r="Q31" s="10">
        <v>100</v>
      </c>
      <c r="R31" s="10">
        <v>100</v>
      </c>
      <c r="S31" s="10">
        <v>94.413317222222219</v>
      </c>
      <c r="T31" s="10">
        <v>100</v>
      </c>
      <c r="U31" s="10">
        <v>97.146389519230766</v>
      </c>
      <c r="V31" s="10">
        <v>95.36288296875</v>
      </c>
      <c r="W31" s="10">
        <v>97.302041000000003</v>
      </c>
      <c r="X31" s="10">
        <v>95.953061500000004</v>
      </c>
    </row>
    <row r="32" spans="1:24" x14ac:dyDescent="0.35">
      <c r="A32">
        <v>130</v>
      </c>
      <c r="B32" t="s">
        <v>967</v>
      </c>
      <c r="C32" t="s">
        <v>869</v>
      </c>
      <c r="D32" t="s">
        <v>24</v>
      </c>
      <c r="E32" t="s">
        <v>31</v>
      </c>
      <c r="F32" t="s">
        <v>20</v>
      </c>
      <c r="G32" t="s">
        <v>71</v>
      </c>
      <c r="H32" t="s">
        <v>871</v>
      </c>
      <c r="I32" s="10">
        <v>100</v>
      </c>
      <c r="J32" s="10">
        <v>101.99848814814816</v>
      </c>
      <c r="K32" s="10">
        <v>97.892219531250007</v>
      </c>
      <c r="L32" s="10">
        <v>100</v>
      </c>
      <c r="M32" s="10">
        <v>100</v>
      </c>
      <c r="N32" s="10">
        <v>100</v>
      </c>
      <c r="O32" s="10">
        <v>100</v>
      </c>
      <c r="P32" s="10">
        <v>100</v>
      </c>
      <c r="Q32" s="10">
        <v>102.24829916666667</v>
      </c>
      <c r="R32" s="10">
        <v>100</v>
      </c>
      <c r="S32" s="10">
        <v>98.228612777777784</v>
      </c>
      <c r="T32" s="10">
        <v>100.99924407407407</v>
      </c>
      <c r="U32" s="10">
        <v>100.25941913461538</v>
      </c>
      <c r="V32" s="10">
        <v>97.892219531250007</v>
      </c>
      <c r="W32" s="10">
        <v>100</v>
      </c>
      <c r="X32" s="10">
        <v>98.651020500000001</v>
      </c>
    </row>
    <row r="33" spans="1:24" x14ac:dyDescent="0.35">
      <c r="A33">
        <v>135</v>
      </c>
      <c r="B33" t="s">
        <v>206</v>
      </c>
      <c r="C33" t="s">
        <v>60</v>
      </c>
      <c r="D33" t="s">
        <v>24</v>
      </c>
      <c r="E33" t="s">
        <v>31</v>
      </c>
      <c r="F33" t="s">
        <v>56</v>
      </c>
      <c r="G33" t="s">
        <v>71</v>
      </c>
      <c r="H33" t="s">
        <v>504</v>
      </c>
      <c r="I33" s="10">
        <v>101.12414958333333</v>
      </c>
      <c r="J33" s="10">
        <v>95.003779629629634</v>
      </c>
      <c r="K33" s="10">
        <v>93.676658593750005</v>
      </c>
      <c r="L33" s="10">
        <v>92.961846086956527</v>
      </c>
      <c r="M33" s="10">
        <v>80</v>
      </c>
      <c r="N33" s="10">
        <v>95.503401666666662</v>
      </c>
      <c r="O33" s="10">
        <v>92.805442666666664</v>
      </c>
      <c r="P33" s="10">
        <v>96.627551249999996</v>
      </c>
      <c r="Q33" s="10">
        <v>95.503401666666662</v>
      </c>
      <c r="R33" s="10">
        <v>93.255102500000007</v>
      </c>
      <c r="S33" s="10">
        <v>88.417852777777782</v>
      </c>
      <c r="T33" s="10">
        <v>98.001511851851845</v>
      </c>
      <c r="U33" s="10">
        <v>91.439168557692312</v>
      </c>
      <c r="V33" s="10">
        <v>93.676658593750005</v>
      </c>
      <c r="W33" s="10">
        <v>90.557143499999995</v>
      </c>
      <c r="X33" s="10">
        <v>94.604082000000005</v>
      </c>
    </row>
    <row r="34" spans="1:24" x14ac:dyDescent="0.35">
      <c r="A34">
        <v>145</v>
      </c>
      <c r="B34" t="s">
        <v>206</v>
      </c>
      <c r="C34" t="s">
        <v>70</v>
      </c>
      <c r="D34" t="s">
        <v>28</v>
      </c>
      <c r="E34" t="s">
        <v>31</v>
      </c>
      <c r="F34" t="s">
        <v>64</v>
      </c>
      <c r="G34" t="s">
        <v>71</v>
      </c>
      <c r="H34" t="s">
        <v>522</v>
      </c>
      <c r="I34" s="10">
        <v>97.751700833333331</v>
      </c>
      <c r="J34" s="10">
        <v>94.004535555555549</v>
      </c>
      <c r="K34" s="10">
        <v>92.833546406249994</v>
      </c>
      <c r="L34" s="10">
        <v>92.961846086956527</v>
      </c>
      <c r="M34" s="10">
        <v>80</v>
      </c>
      <c r="N34" s="10">
        <v>102.24829916666667</v>
      </c>
      <c r="O34" s="10">
        <v>92.805442666666664</v>
      </c>
      <c r="P34" s="10">
        <v>100</v>
      </c>
      <c r="Q34" s="10">
        <v>97.751700833333331</v>
      </c>
      <c r="R34" s="10">
        <v>93.255102500000007</v>
      </c>
      <c r="S34" s="10">
        <v>88.417852777777782</v>
      </c>
      <c r="T34" s="10">
        <v>95.003779629629634</v>
      </c>
      <c r="U34" s="10">
        <v>90.920330288461543</v>
      </c>
      <c r="V34" s="10">
        <v>92.833546406249994</v>
      </c>
      <c r="W34" s="10">
        <v>91.906123000000008</v>
      </c>
      <c r="X34" s="10">
        <v>100</v>
      </c>
    </row>
    <row r="35" spans="1:24" x14ac:dyDescent="0.35">
      <c r="A35">
        <v>146</v>
      </c>
      <c r="B35" t="s">
        <v>206</v>
      </c>
      <c r="C35" t="s">
        <v>937</v>
      </c>
      <c r="D35" t="s">
        <v>28</v>
      </c>
      <c r="E35" t="s">
        <v>31</v>
      </c>
      <c r="F35" t="s">
        <v>64</v>
      </c>
      <c r="G35" t="s">
        <v>71</v>
      </c>
      <c r="H35" t="s">
        <v>939</v>
      </c>
      <c r="I35" s="10">
        <v>97.751700833333331</v>
      </c>
      <c r="J35" s="10">
        <v>99.00075592592593</v>
      </c>
      <c r="K35" s="10">
        <v>96.205995156249998</v>
      </c>
      <c r="L35" s="10">
        <v>96.480923043478256</v>
      </c>
      <c r="M35" s="10">
        <v>80</v>
      </c>
      <c r="N35" s="10">
        <v>106.74489749999999</v>
      </c>
      <c r="O35" s="10">
        <v>100</v>
      </c>
      <c r="P35" s="10">
        <v>100</v>
      </c>
      <c r="Q35" s="10">
        <v>104.49659833333334</v>
      </c>
      <c r="R35" s="10">
        <v>100</v>
      </c>
      <c r="S35" s="10">
        <v>95.503401666666662</v>
      </c>
      <c r="T35" s="10">
        <v>95.003779629629634</v>
      </c>
      <c r="U35" s="10">
        <v>95.071036442307687</v>
      </c>
      <c r="V35" s="10">
        <v>96.205995156249998</v>
      </c>
      <c r="W35" s="10">
        <v>101.3489795</v>
      </c>
      <c r="X35" s="10">
        <v>102.697959</v>
      </c>
    </row>
    <row r="36" spans="1:24" x14ac:dyDescent="0.35">
      <c r="A36">
        <v>147</v>
      </c>
      <c r="B36" t="s">
        <v>206</v>
      </c>
      <c r="C36" t="s">
        <v>523</v>
      </c>
      <c r="D36" t="s">
        <v>23</v>
      </c>
      <c r="E36" t="s">
        <v>31</v>
      </c>
      <c r="F36" t="s">
        <v>152</v>
      </c>
      <c r="G36" t="s">
        <v>71</v>
      </c>
      <c r="H36" t="s">
        <v>525</v>
      </c>
      <c r="I36" s="10">
        <v>102.24829916666667</v>
      </c>
      <c r="J36" s="10">
        <v>98.001511851851845</v>
      </c>
      <c r="K36" s="10">
        <v>94.519770781250003</v>
      </c>
      <c r="L36" s="10">
        <v>95.307897391304351</v>
      </c>
      <c r="M36" s="10">
        <v>100</v>
      </c>
      <c r="N36" s="10">
        <v>100</v>
      </c>
      <c r="O36" s="10">
        <v>96.402721333333332</v>
      </c>
      <c r="P36" s="10">
        <v>113.489795</v>
      </c>
      <c r="Q36" s="10">
        <v>106.74489749999999</v>
      </c>
      <c r="R36" s="10">
        <v>106.74489749999999</v>
      </c>
      <c r="S36" s="10">
        <v>97.956091666666666</v>
      </c>
      <c r="T36" s="10">
        <v>102.99773222222223</v>
      </c>
      <c r="U36" s="10">
        <v>96.108712980769226</v>
      </c>
      <c r="V36" s="10">
        <v>94.519770781250003</v>
      </c>
      <c r="W36" s="10">
        <v>100</v>
      </c>
      <c r="X36" s="10">
        <v>104.0469385</v>
      </c>
    </row>
    <row r="37" spans="1:24" x14ac:dyDescent="0.35">
      <c r="A37">
        <v>148</v>
      </c>
      <c r="B37" t="s">
        <v>811</v>
      </c>
      <c r="C37" t="s">
        <v>523</v>
      </c>
      <c r="D37" t="s">
        <v>24</v>
      </c>
      <c r="E37" t="s">
        <v>31</v>
      </c>
      <c r="F37" t="s">
        <v>152</v>
      </c>
      <c r="G37" t="s">
        <v>71</v>
      </c>
      <c r="H37" t="s">
        <v>525</v>
      </c>
      <c r="I37" s="10">
        <v>103.37244875</v>
      </c>
      <c r="J37" s="10">
        <v>100.99924407407407</v>
      </c>
      <c r="K37" s="10">
        <v>97.049107343749995</v>
      </c>
      <c r="L37" s="10">
        <v>98.826974347826081</v>
      </c>
      <c r="M37" s="10">
        <v>100</v>
      </c>
      <c r="N37" s="10">
        <v>102.24829916666667</v>
      </c>
      <c r="O37" s="10">
        <v>98.201360666666673</v>
      </c>
      <c r="P37" s="10">
        <v>116.86224375</v>
      </c>
      <c r="Q37" s="10">
        <v>108.99319666666666</v>
      </c>
      <c r="R37" s="10">
        <v>106.74489749999999</v>
      </c>
      <c r="S37" s="10">
        <v>101.77138722222222</v>
      </c>
      <c r="T37" s="10">
        <v>103.9969762962963</v>
      </c>
      <c r="U37" s="10">
        <v>99.221742596153845</v>
      </c>
      <c r="V37" s="10">
        <v>97.049107343749995</v>
      </c>
      <c r="W37" s="10">
        <v>102.697959</v>
      </c>
      <c r="X37" s="10">
        <v>106.74489749999999</v>
      </c>
    </row>
    <row r="38" spans="1:24" x14ac:dyDescent="0.35">
      <c r="A38">
        <v>161</v>
      </c>
      <c r="B38" t="s">
        <v>206</v>
      </c>
      <c r="C38" t="s">
        <v>551</v>
      </c>
      <c r="D38" t="s">
        <v>23</v>
      </c>
      <c r="E38" t="s">
        <v>31</v>
      </c>
      <c r="F38" t="s">
        <v>159</v>
      </c>
      <c r="G38" t="s">
        <v>71</v>
      </c>
      <c r="H38" t="s">
        <v>553</v>
      </c>
      <c r="I38" s="10">
        <v>95.503401666666662</v>
      </c>
      <c r="J38" s="10">
        <v>93.005291481481478</v>
      </c>
      <c r="K38" s="10">
        <v>92.833546406249994</v>
      </c>
      <c r="L38" s="10">
        <v>92.961846086956527</v>
      </c>
      <c r="M38" s="10">
        <v>80</v>
      </c>
      <c r="N38" s="10">
        <v>102.24829916666667</v>
      </c>
      <c r="O38" s="10">
        <v>92.805442666666664</v>
      </c>
      <c r="P38" s="10">
        <v>100</v>
      </c>
      <c r="Q38" s="10">
        <v>100</v>
      </c>
      <c r="R38" s="10">
        <v>106.74489749999999</v>
      </c>
      <c r="S38" s="10">
        <v>90.598021666666668</v>
      </c>
      <c r="T38" s="10">
        <v>93.005291481481478</v>
      </c>
      <c r="U38" s="10">
        <v>90.401492019230773</v>
      </c>
      <c r="V38" s="10">
        <v>92.833546406249994</v>
      </c>
      <c r="W38" s="10">
        <v>93.255102500000007</v>
      </c>
      <c r="X38" s="10">
        <v>100</v>
      </c>
    </row>
    <row r="39" spans="1:24" x14ac:dyDescent="0.35">
      <c r="A39">
        <v>162</v>
      </c>
      <c r="B39" t="s">
        <v>208</v>
      </c>
      <c r="C39" t="s">
        <v>551</v>
      </c>
      <c r="D39" t="s">
        <v>24</v>
      </c>
      <c r="E39" t="s">
        <v>31</v>
      </c>
      <c r="F39" t="s">
        <v>159</v>
      </c>
      <c r="G39" t="s">
        <v>71</v>
      </c>
      <c r="H39" t="s">
        <v>553</v>
      </c>
      <c r="I39" s="10">
        <v>96.627551249999996</v>
      </c>
      <c r="J39" s="10">
        <v>96.003023703703704</v>
      </c>
      <c r="K39" s="10">
        <v>95.36288296875</v>
      </c>
      <c r="L39" s="10">
        <v>96.480923043478256</v>
      </c>
      <c r="M39" s="10">
        <v>80</v>
      </c>
      <c r="N39" s="10">
        <v>104.49659833333334</v>
      </c>
      <c r="O39" s="10">
        <v>94.604082000000005</v>
      </c>
      <c r="P39" s="10">
        <v>103.37244875</v>
      </c>
      <c r="Q39" s="10">
        <v>102.24829916666667</v>
      </c>
      <c r="R39" s="10">
        <v>106.74489749999999</v>
      </c>
      <c r="S39" s="10">
        <v>94.413317222222219</v>
      </c>
      <c r="T39" s="10">
        <v>94.004535555555549</v>
      </c>
      <c r="U39" s="10">
        <v>93.514521634615392</v>
      </c>
      <c r="V39" s="10">
        <v>95.36288296875</v>
      </c>
      <c r="W39" s="10">
        <v>95.953061500000004</v>
      </c>
      <c r="X39" s="10">
        <v>102.697959</v>
      </c>
    </row>
    <row r="40" spans="1:24" x14ac:dyDescent="0.35">
      <c r="A40">
        <v>170</v>
      </c>
      <c r="B40" t="s">
        <v>206</v>
      </c>
      <c r="C40" t="s">
        <v>573</v>
      </c>
      <c r="D40" t="s">
        <v>28</v>
      </c>
      <c r="E40" t="s">
        <v>31</v>
      </c>
      <c r="F40" t="s">
        <v>156</v>
      </c>
      <c r="G40" t="s">
        <v>71</v>
      </c>
      <c r="H40" t="s">
        <v>575</v>
      </c>
      <c r="I40" s="10">
        <v>100</v>
      </c>
      <c r="J40" s="10">
        <v>100</v>
      </c>
      <c r="K40" s="10">
        <v>94.519770781250003</v>
      </c>
      <c r="L40" s="10">
        <v>94.134871739130432</v>
      </c>
      <c r="M40" s="10">
        <v>80</v>
      </c>
      <c r="N40" s="10">
        <v>106.74489749999999</v>
      </c>
      <c r="O40" s="10">
        <v>101.79863933333333</v>
      </c>
      <c r="P40" s="10">
        <v>106.74489749999999</v>
      </c>
      <c r="Q40" s="10">
        <v>102.24829916666667</v>
      </c>
      <c r="R40" s="10">
        <v>106.74489749999999</v>
      </c>
      <c r="S40" s="10">
        <v>97.13852833333334</v>
      </c>
      <c r="T40" s="10">
        <v>97.002267777777774</v>
      </c>
      <c r="U40" s="10">
        <v>94.552198173076917</v>
      </c>
      <c r="V40" s="10">
        <v>94.519770781250003</v>
      </c>
      <c r="W40" s="10">
        <v>101.3489795</v>
      </c>
      <c r="X40" s="10">
        <v>105.39591799999999</v>
      </c>
    </row>
    <row r="41" spans="1:24" x14ac:dyDescent="0.35">
      <c r="A41">
        <v>190</v>
      </c>
      <c r="B41" t="s">
        <v>206</v>
      </c>
      <c r="C41" t="s">
        <v>390</v>
      </c>
      <c r="D41" t="s">
        <v>23</v>
      </c>
      <c r="E41" t="s">
        <v>31</v>
      </c>
      <c r="F41" t="s">
        <v>157</v>
      </c>
      <c r="G41" t="s">
        <v>71</v>
      </c>
      <c r="H41" t="s">
        <v>600</v>
      </c>
      <c r="I41" s="10">
        <v>100</v>
      </c>
      <c r="J41" s="10">
        <v>99.00075592592593</v>
      </c>
      <c r="K41" s="10">
        <v>98.735331718750004</v>
      </c>
      <c r="L41" s="10">
        <v>96.480923043478256</v>
      </c>
      <c r="M41" s="10">
        <v>100</v>
      </c>
      <c r="N41" s="10">
        <v>102.24829916666667</v>
      </c>
      <c r="O41" s="10">
        <v>98.201360666666673</v>
      </c>
      <c r="P41" s="10">
        <v>100</v>
      </c>
      <c r="Q41" s="10">
        <v>102.24829916666667</v>
      </c>
      <c r="R41" s="10">
        <v>100</v>
      </c>
      <c r="S41" s="10">
        <v>96.866007222222223</v>
      </c>
      <c r="T41" s="10">
        <v>100.99924407407407</v>
      </c>
      <c r="U41" s="10">
        <v>97.146389519230766</v>
      </c>
      <c r="V41" s="10">
        <v>98.735331718750004</v>
      </c>
      <c r="W41" s="10">
        <v>98.651020500000001</v>
      </c>
      <c r="X41" s="10">
        <v>100</v>
      </c>
    </row>
    <row r="42" spans="1:24" x14ac:dyDescent="0.35">
      <c r="A42">
        <v>191</v>
      </c>
      <c r="B42" t="s">
        <v>389</v>
      </c>
      <c r="C42" t="s">
        <v>390</v>
      </c>
      <c r="D42" t="s">
        <v>24</v>
      </c>
      <c r="E42" t="s">
        <v>31</v>
      </c>
      <c r="F42" t="s">
        <v>157</v>
      </c>
      <c r="G42" t="s">
        <v>71</v>
      </c>
      <c r="H42" t="s">
        <v>600</v>
      </c>
      <c r="I42" s="10">
        <v>101.12414958333333</v>
      </c>
      <c r="J42" s="10">
        <v>101.99848814814816</v>
      </c>
      <c r="K42" s="10">
        <v>101.26466828125</v>
      </c>
      <c r="L42" s="10">
        <v>100</v>
      </c>
      <c r="M42" s="10">
        <v>100</v>
      </c>
      <c r="N42" s="10">
        <v>104.49659833333334</v>
      </c>
      <c r="O42" s="10">
        <v>100</v>
      </c>
      <c r="P42" s="10">
        <v>103.37244875</v>
      </c>
      <c r="Q42" s="10">
        <v>104.49659833333334</v>
      </c>
      <c r="R42" s="10">
        <v>100</v>
      </c>
      <c r="S42" s="10">
        <v>100.68130277777777</v>
      </c>
      <c r="T42" s="10">
        <v>101.99848814814816</v>
      </c>
      <c r="U42" s="10">
        <v>100.25941913461538</v>
      </c>
      <c r="V42" s="10">
        <v>101.26466828125</v>
      </c>
      <c r="W42" s="10">
        <v>101.3489795</v>
      </c>
      <c r="X42" s="10">
        <v>102.697959</v>
      </c>
    </row>
    <row r="43" spans="1:24" x14ac:dyDescent="0.35">
      <c r="A43">
        <v>192</v>
      </c>
      <c r="B43" t="s">
        <v>208</v>
      </c>
      <c r="C43" t="s">
        <v>390</v>
      </c>
      <c r="D43" t="s">
        <v>28</v>
      </c>
      <c r="E43" t="s">
        <v>31</v>
      </c>
      <c r="F43" t="s">
        <v>157</v>
      </c>
      <c r="G43" t="s">
        <v>71</v>
      </c>
      <c r="H43" t="s">
        <v>600</v>
      </c>
      <c r="I43" s="10">
        <v>98.875850416666665</v>
      </c>
      <c r="J43" s="10">
        <v>104.99622037037037</v>
      </c>
      <c r="K43" s="10">
        <v>102.95089265625001</v>
      </c>
      <c r="L43" s="10">
        <v>102.34605130434782</v>
      </c>
      <c r="M43" s="10">
        <v>100</v>
      </c>
      <c r="N43" s="10">
        <v>100</v>
      </c>
      <c r="O43" s="10">
        <v>100</v>
      </c>
      <c r="P43" s="10">
        <v>96.627551249999996</v>
      </c>
      <c r="Q43" s="10">
        <v>104.49659833333334</v>
      </c>
      <c r="R43" s="10">
        <v>100</v>
      </c>
      <c r="S43" s="10">
        <v>100.95382388888889</v>
      </c>
      <c r="T43" s="10">
        <v>100</v>
      </c>
      <c r="U43" s="10">
        <v>102.85361048076923</v>
      </c>
      <c r="V43" s="10">
        <v>102.95089265625001</v>
      </c>
      <c r="W43" s="10">
        <v>101.3489795</v>
      </c>
      <c r="X43" s="10">
        <v>97.302041000000003</v>
      </c>
    </row>
    <row r="44" spans="1:24" x14ac:dyDescent="0.35">
      <c r="A44">
        <v>193</v>
      </c>
      <c r="B44" t="s">
        <v>1018</v>
      </c>
      <c r="C44" t="s">
        <v>390</v>
      </c>
      <c r="D44" t="s">
        <v>23</v>
      </c>
      <c r="E44" t="s">
        <v>31</v>
      </c>
      <c r="F44" t="s">
        <v>157</v>
      </c>
      <c r="G44" t="s">
        <v>71</v>
      </c>
      <c r="H44" t="s">
        <v>600</v>
      </c>
      <c r="I44" s="10">
        <v>96.627551249999996</v>
      </c>
      <c r="J44" s="10">
        <v>100</v>
      </c>
      <c r="K44" s="10">
        <v>103.79400484375</v>
      </c>
      <c r="L44" s="10">
        <v>97.653948695652176</v>
      </c>
      <c r="M44" s="10">
        <v>100</v>
      </c>
      <c r="N44" s="10">
        <v>108.99319666666666</v>
      </c>
      <c r="O44" s="10">
        <v>103.59727866666667</v>
      </c>
      <c r="P44" s="10">
        <v>103.37244875</v>
      </c>
      <c r="Q44" s="10">
        <v>106.74489749999999</v>
      </c>
      <c r="R44" s="10">
        <v>100</v>
      </c>
      <c r="S44" s="10">
        <v>100.68130277777777</v>
      </c>
      <c r="T44" s="10">
        <v>98.001511851851845</v>
      </c>
      <c r="U44" s="10">
        <v>98.184066057692306</v>
      </c>
      <c r="V44" s="10">
        <v>103.79400484375</v>
      </c>
      <c r="W44" s="10">
        <v>105.39591799999999</v>
      </c>
      <c r="X44" s="10">
        <v>105.39591799999999</v>
      </c>
    </row>
    <row r="45" spans="1:24" x14ac:dyDescent="0.35">
      <c r="A45">
        <v>197</v>
      </c>
      <c r="B45" t="s">
        <v>206</v>
      </c>
      <c r="C45" t="s">
        <v>659</v>
      </c>
      <c r="D45" t="s">
        <v>23</v>
      </c>
      <c r="E45" t="s">
        <v>31</v>
      </c>
      <c r="F45" t="s">
        <v>157</v>
      </c>
      <c r="G45" t="s">
        <v>71</v>
      </c>
      <c r="H45" t="s">
        <v>608</v>
      </c>
      <c r="I45" s="10">
        <v>97.751700833333331</v>
      </c>
      <c r="J45" s="10">
        <v>99.00075592592593</v>
      </c>
      <c r="K45" s="10">
        <v>93.676658593750005</v>
      </c>
      <c r="L45" s="10">
        <v>94.134871739130432</v>
      </c>
      <c r="M45" s="10">
        <v>100</v>
      </c>
      <c r="N45" s="10">
        <v>102.24829916666667</v>
      </c>
      <c r="O45" s="10">
        <v>98.201360666666673</v>
      </c>
      <c r="P45" s="10">
        <v>103.37244875</v>
      </c>
      <c r="Q45" s="10">
        <v>102.24829916666667</v>
      </c>
      <c r="R45" s="10">
        <v>100</v>
      </c>
      <c r="S45" s="10">
        <v>94.413317222222219</v>
      </c>
      <c r="T45" s="10">
        <v>99.00075592592593</v>
      </c>
      <c r="U45" s="10">
        <v>96.108712980769226</v>
      </c>
      <c r="V45" s="10">
        <v>93.676658593750005</v>
      </c>
      <c r="W45" s="10">
        <v>98.651020500000001</v>
      </c>
      <c r="X45" s="10">
        <v>101.3489795</v>
      </c>
    </row>
    <row r="46" spans="1:24" x14ac:dyDescent="0.35">
      <c r="A46">
        <v>198</v>
      </c>
      <c r="B46" t="s">
        <v>811</v>
      </c>
      <c r="C46" t="s">
        <v>659</v>
      </c>
      <c r="D46" t="s">
        <v>24</v>
      </c>
      <c r="E46" t="s">
        <v>31</v>
      </c>
      <c r="F46" t="s">
        <v>157</v>
      </c>
      <c r="G46" t="s">
        <v>71</v>
      </c>
      <c r="H46" t="s">
        <v>608</v>
      </c>
      <c r="I46" s="10">
        <v>98.875850416666665</v>
      </c>
      <c r="J46" s="10">
        <v>101.99848814814816</v>
      </c>
      <c r="K46" s="10">
        <v>96.205995156249998</v>
      </c>
      <c r="L46" s="10">
        <v>97.653948695652176</v>
      </c>
      <c r="M46" s="10">
        <v>100</v>
      </c>
      <c r="N46" s="10">
        <v>104.49659833333334</v>
      </c>
      <c r="O46" s="10">
        <v>100</v>
      </c>
      <c r="P46" s="10">
        <v>106.74489749999999</v>
      </c>
      <c r="Q46" s="10">
        <v>104.49659833333334</v>
      </c>
      <c r="R46" s="10">
        <v>100</v>
      </c>
      <c r="S46" s="10">
        <v>98.228612777777784</v>
      </c>
      <c r="T46" s="10">
        <v>100</v>
      </c>
      <c r="U46" s="10">
        <v>99.221742596153845</v>
      </c>
      <c r="V46" s="10">
        <v>96.205995156249998</v>
      </c>
      <c r="W46" s="10">
        <v>101.3489795</v>
      </c>
      <c r="X46" s="10">
        <v>104.0469385</v>
      </c>
    </row>
    <row r="47" spans="1:24" x14ac:dyDescent="0.35">
      <c r="A47">
        <v>199</v>
      </c>
      <c r="B47" t="s">
        <v>1018</v>
      </c>
      <c r="C47" t="s">
        <v>659</v>
      </c>
      <c r="D47" t="s">
        <v>28</v>
      </c>
      <c r="E47" t="s">
        <v>31</v>
      </c>
      <c r="F47" t="s">
        <v>157</v>
      </c>
      <c r="G47" t="s">
        <v>71</v>
      </c>
      <c r="H47" t="s">
        <v>608</v>
      </c>
      <c r="I47" s="10">
        <v>96.627551249999996</v>
      </c>
      <c r="J47" s="10">
        <v>104.99622037037037</v>
      </c>
      <c r="K47" s="10">
        <v>96.205995156249998</v>
      </c>
      <c r="L47" s="10">
        <v>100</v>
      </c>
      <c r="M47" s="10">
        <v>100</v>
      </c>
      <c r="N47" s="10">
        <v>100</v>
      </c>
      <c r="O47" s="10">
        <v>103.59727866666667</v>
      </c>
      <c r="P47" s="10">
        <v>100</v>
      </c>
      <c r="Q47" s="10">
        <v>104.49659833333334</v>
      </c>
      <c r="R47" s="10">
        <v>100</v>
      </c>
      <c r="S47" s="10">
        <v>98.501133888888887</v>
      </c>
      <c r="T47" s="10">
        <v>98.001511851851845</v>
      </c>
      <c r="U47" s="10">
        <v>101.81593394230769</v>
      </c>
      <c r="V47" s="10">
        <v>96.205995156249998</v>
      </c>
      <c r="W47" s="10">
        <v>104.0469385</v>
      </c>
      <c r="X47" s="10">
        <v>98.651020500000001</v>
      </c>
    </row>
    <row r="48" spans="1:24" x14ac:dyDescent="0.35">
      <c r="A48">
        <v>205</v>
      </c>
      <c r="B48" t="s">
        <v>206</v>
      </c>
      <c r="C48" t="s">
        <v>1103</v>
      </c>
      <c r="D48" t="s">
        <v>23</v>
      </c>
      <c r="E48" t="s">
        <v>31</v>
      </c>
      <c r="F48" t="s">
        <v>1048</v>
      </c>
      <c r="G48" t="s">
        <v>71</v>
      </c>
      <c r="H48" t="s">
        <v>1105</v>
      </c>
      <c r="I48" s="10">
        <v>92.130952916666672</v>
      </c>
      <c r="J48" s="10">
        <v>96.003023703703704</v>
      </c>
      <c r="K48" s="10">
        <v>91.990434218749996</v>
      </c>
      <c r="L48" s="10">
        <v>91.788820434782608</v>
      </c>
      <c r="M48" s="10">
        <v>80</v>
      </c>
      <c r="N48" s="10">
        <v>95.503401666666662</v>
      </c>
      <c r="O48" s="10">
        <v>91.006803333333337</v>
      </c>
      <c r="P48" s="10">
        <v>96.627551249999996</v>
      </c>
      <c r="Q48" s="10">
        <v>97.751700833333331</v>
      </c>
      <c r="R48" s="10">
        <v>106.74489749999999</v>
      </c>
      <c r="S48" s="10">
        <v>88.417852777777782</v>
      </c>
      <c r="T48" s="10">
        <v>90.007559259259267</v>
      </c>
      <c r="U48" s="10">
        <v>91.439168557692312</v>
      </c>
      <c r="V48" s="10">
        <v>91.990434218749996</v>
      </c>
      <c r="W48" s="10">
        <v>90.557143499999995</v>
      </c>
      <c r="X48" s="10">
        <v>94.604082000000005</v>
      </c>
    </row>
    <row r="49" spans="1:24" x14ac:dyDescent="0.35">
      <c r="A49">
        <v>211</v>
      </c>
      <c r="B49" t="s">
        <v>206</v>
      </c>
      <c r="C49" t="s">
        <v>612</v>
      </c>
      <c r="D49" t="s">
        <v>28</v>
      </c>
      <c r="E49" t="s">
        <v>31</v>
      </c>
      <c r="F49" t="s">
        <v>190</v>
      </c>
      <c r="G49" t="s">
        <v>71</v>
      </c>
      <c r="H49" t="s">
        <v>614</v>
      </c>
      <c r="I49" s="10">
        <v>101.12414958333333</v>
      </c>
      <c r="J49" s="10">
        <v>107.99395259259259</v>
      </c>
      <c r="K49" s="10">
        <v>101.26466828125</v>
      </c>
      <c r="L49" s="10">
        <v>101.17302565217392</v>
      </c>
      <c r="M49" s="10">
        <v>100</v>
      </c>
      <c r="N49" s="10">
        <v>95.503401666666662</v>
      </c>
      <c r="O49" s="10">
        <v>101.79863933333333</v>
      </c>
      <c r="P49" s="10">
        <v>93.255102500000007</v>
      </c>
      <c r="Q49" s="10">
        <v>102.24829916666667</v>
      </c>
      <c r="R49" s="10">
        <v>100</v>
      </c>
      <c r="S49" s="10">
        <v>100.68130277777777</v>
      </c>
      <c r="T49" s="10">
        <v>101.99848814814816</v>
      </c>
      <c r="U49" s="10">
        <v>103.89128701923077</v>
      </c>
      <c r="V49" s="10">
        <v>101.26466828125</v>
      </c>
      <c r="W49" s="10">
        <v>101.3489795</v>
      </c>
      <c r="X49" s="10">
        <v>93.255102500000007</v>
      </c>
    </row>
    <row r="50" spans="1:24" x14ac:dyDescent="0.35">
      <c r="A50">
        <v>212</v>
      </c>
      <c r="B50" t="s">
        <v>768</v>
      </c>
      <c r="C50" t="s">
        <v>612</v>
      </c>
      <c r="D50" t="s">
        <v>23</v>
      </c>
      <c r="E50" t="s">
        <v>31</v>
      </c>
      <c r="F50" t="s">
        <v>190</v>
      </c>
      <c r="G50" t="s">
        <v>71</v>
      </c>
      <c r="H50" t="s">
        <v>614</v>
      </c>
      <c r="I50" s="10">
        <v>102.24829916666667</v>
      </c>
      <c r="J50" s="10">
        <v>110.99168481481482</v>
      </c>
      <c r="K50" s="10">
        <v>103.79400484375</v>
      </c>
      <c r="L50" s="10">
        <v>104.69210260869565</v>
      </c>
      <c r="M50" s="10">
        <v>100</v>
      </c>
      <c r="N50" s="10">
        <v>97.751700833333331</v>
      </c>
      <c r="O50" s="10">
        <v>103.59727866666667</v>
      </c>
      <c r="P50" s="10">
        <v>96.627551249999996</v>
      </c>
      <c r="Q50" s="10">
        <v>104.49659833333334</v>
      </c>
      <c r="R50" s="10">
        <v>100</v>
      </c>
      <c r="S50" s="10">
        <v>104.49659833333334</v>
      </c>
      <c r="T50" s="10">
        <v>102.99773222222223</v>
      </c>
      <c r="U50" s="10">
        <v>107.00431663461538</v>
      </c>
      <c r="V50" s="10">
        <v>103.79400484375</v>
      </c>
      <c r="W50" s="10">
        <v>104.0469385</v>
      </c>
      <c r="X50" s="10">
        <v>95.953061500000004</v>
      </c>
    </row>
    <row r="51" spans="1:24" x14ac:dyDescent="0.35">
      <c r="A51">
        <v>213</v>
      </c>
      <c r="B51" t="s">
        <v>885</v>
      </c>
      <c r="C51" t="s">
        <v>612</v>
      </c>
      <c r="D51" t="s">
        <v>24</v>
      </c>
      <c r="E51" t="s">
        <v>31</v>
      </c>
      <c r="F51" t="s">
        <v>190</v>
      </c>
      <c r="G51" t="s">
        <v>71</v>
      </c>
      <c r="H51" t="s">
        <v>614</v>
      </c>
      <c r="I51" s="10">
        <v>100</v>
      </c>
      <c r="J51" s="10">
        <v>112.99017296296296</v>
      </c>
      <c r="K51" s="10">
        <v>102.95089265625001</v>
      </c>
      <c r="L51" s="10">
        <v>105.86512826086957</v>
      </c>
      <c r="M51" s="10">
        <v>100</v>
      </c>
      <c r="N51" s="10">
        <v>93.255102500000007</v>
      </c>
      <c r="O51" s="10">
        <v>107.19455733333334</v>
      </c>
      <c r="P51" s="10">
        <v>93.255102500000007</v>
      </c>
      <c r="Q51" s="10">
        <v>106.74489749999999</v>
      </c>
      <c r="R51" s="10">
        <v>100</v>
      </c>
      <c r="S51" s="10">
        <v>104.49659833333334</v>
      </c>
      <c r="T51" s="10">
        <v>100.99924407407407</v>
      </c>
      <c r="U51" s="10">
        <v>108.56083144230769</v>
      </c>
      <c r="V51" s="10">
        <v>102.95089265625001</v>
      </c>
      <c r="W51" s="10">
        <v>108.09387699999999</v>
      </c>
      <c r="X51" s="10">
        <v>91.906123000000008</v>
      </c>
    </row>
    <row r="52" spans="1:24" x14ac:dyDescent="0.35">
      <c r="A52">
        <v>214</v>
      </c>
      <c r="B52" t="s">
        <v>1080</v>
      </c>
      <c r="C52" t="s">
        <v>612</v>
      </c>
      <c r="D52" t="s">
        <v>28</v>
      </c>
      <c r="E52" t="s">
        <v>31</v>
      </c>
      <c r="F52" t="s">
        <v>190</v>
      </c>
      <c r="G52" t="s">
        <v>71</v>
      </c>
      <c r="H52" t="s">
        <v>614</v>
      </c>
      <c r="I52" s="10">
        <v>104.49659833333334</v>
      </c>
      <c r="J52" s="10">
        <v>108.99319666666666</v>
      </c>
      <c r="K52" s="10">
        <v>102.10778046874999</v>
      </c>
      <c r="L52" s="10">
        <v>102.34605130434782</v>
      </c>
      <c r="M52" s="10">
        <v>100</v>
      </c>
      <c r="N52" s="10">
        <v>104.49659833333334</v>
      </c>
      <c r="O52" s="10">
        <v>105.39591799999999</v>
      </c>
      <c r="P52" s="10">
        <v>103.37244875</v>
      </c>
      <c r="Q52" s="10">
        <v>104.49659833333334</v>
      </c>
      <c r="R52" s="10">
        <v>100</v>
      </c>
      <c r="S52" s="10">
        <v>105.04164055555556</v>
      </c>
      <c r="T52" s="10">
        <v>104.99622037037037</v>
      </c>
      <c r="U52" s="10">
        <v>104.92896355769231</v>
      </c>
      <c r="V52" s="10">
        <v>102.10778046874999</v>
      </c>
      <c r="W52" s="10">
        <v>105.39591799999999</v>
      </c>
      <c r="X52" s="10">
        <v>102.697959</v>
      </c>
    </row>
    <row r="53" spans="1:24" x14ac:dyDescent="0.35">
      <c r="A53">
        <v>244</v>
      </c>
      <c r="B53" t="s">
        <v>206</v>
      </c>
      <c r="C53" t="s">
        <v>643</v>
      </c>
      <c r="D53" t="s">
        <v>23</v>
      </c>
      <c r="E53" t="s">
        <v>31</v>
      </c>
      <c r="F53" t="s">
        <v>154</v>
      </c>
      <c r="G53" t="s">
        <v>71</v>
      </c>
      <c r="H53" t="s">
        <v>645</v>
      </c>
      <c r="I53" s="10">
        <v>100</v>
      </c>
      <c r="J53" s="10">
        <v>100</v>
      </c>
      <c r="K53" s="10">
        <v>97.892219531250007</v>
      </c>
      <c r="L53" s="10">
        <v>100</v>
      </c>
      <c r="M53" s="10">
        <v>100</v>
      </c>
      <c r="N53" s="10">
        <v>95.503401666666662</v>
      </c>
      <c r="O53" s="10">
        <v>105.39591799999999</v>
      </c>
      <c r="P53" s="10">
        <v>106.74489749999999</v>
      </c>
      <c r="Q53" s="10">
        <v>104.49659833333334</v>
      </c>
      <c r="R53" s="10">
        <v>106.74489749999999</v>
      </c>
      <c r="S53" s="10">
        <v>100.13626055555555</v>
      </c>
      <c r="T53" s="10">
        <v>100.99924407407407</v>
      </c>
      <c r="U53" s="10">
        <v>99.221742596153845</v>
      </c>
      <c r="V53" s="10">
        <v>97.892219531250007</v>
      </c>
      <c r="W53" s="10">
        <v>105.39591799999999</v>
      </c>
      <c r="X53" s="10">
        <v>98.651020500000001</v>
      </c>
    </row>
    <row r="54" spans="1:24" x14ac:dyDescent="0.35">
      <c r="A54">
        <v>245</v>
      </c>
      <c r="B54" t="s">
        <v>209</v>
      </c>
      <c r="C54" t="s">
        <v>643</v>
      </c>
      <c r="D54" t="s">
        <v>24</v>
      </c>
      <c r="E54" t="s">
        <v>31</v>
      </c>
      <c r="F54" t="s">
        <v>154</v>
      </c>
      <c r="G54" t="s">
        <v>71</v>
      </c>
      <c r="H54" t="s">
        <v>645</v>
      </c>
      <c r="I54" s="10">
        <v>101.12414958333333</v>
      </c>
      <c r="J54" s="10">
        <v>102.99773222222223</v>
      </c>
      <c r="K54" s="10">
        <v>100.42155609375</v>
      </c>
      <c r="L54" s="10">
        <v>103.51907695652174</v>
      </c>
      <c r="M54" s="10">
        <v>100</v>
      </c>
      <c r="N54" s="10">
        <v>97.751700833333331</v>
      </c>
      <c r="O54" s="10">
        <v>107.19455733333334</v>
      </c>
      <c r="P54" s="10">
        <v>110.11734625</v>
      </c>
      <c r="Q54" s="10">
        <v>106.74489749999999</v>
      </c>
      <c r="R54" s="10">
        <v>106.74489749999999</v>
      </c>
      <c r="S54" s="10">
        <v>103.95155611111112</v>
      </c>
      <c r="T54" s="10">
        <v>101.99848814814816</v>
      </c>
      <c r="U54" s="10">
        <v>102.33477221153846</v>
      </c>
      <c r="V54" s="10">
        <v>100.42155609375</v>
      </c>
      <c r="W54" s="10">
        <v>108.09387699999999</v>
      </c>
      <c r="X54" s="10">
        <v>101.3489795</v>
      </c>
    </row>
    <row r="55" spans="1:24" x14ac:dyDescent="0.35">
      <c r="A55">
        <v>246</v>
      </c>
      <c r="B55" t="s">
        <v>208</v>
      </c>
      <c r="C55" t="s">
        <v>643</v>
      </c>
      <c r="D55" t="s">
        <v>28</v>
      </c>
      <c r="E55" t="s">
        <v>31</v>
      </c>
      <c r="F55" t="s">
        <v>154</v>
      </c>
      <c r="G55" t="s">
        <v>71</v>
      </c>
      <c r="H55" t="s">
        <v>645</v>
      </c>
      <c r="I55" s="10">
        <v>98.875850416666665</v>
      </c>
      <c r="J55" s="10">
        <v>104.99622037037037</v>
      </c>
      <c r="K55" s="10">
        <v>102.95089265625001</v>
      </c>
      <c r="L55" s="10">
        <v>105.86512826086957</v>
      </c>
      <c r="M55" s="10">
        <v>100</v>
      </c>
      <c r="N55" s="10">
        <v>91.006803333333337</v>
      </c>
      <c r="O55" s="10">
        <v>107.19455733333334</v>
      </c>
      <c r="P55" s="10">
        <v>103.37244875</v>
      </c>
      <c r="Q55" s="10">
        <v>106.74489749999999</v>
      </c>
      <c r="R55" s="10">
        <v>106.74489749999999</v>
      </c>
      <c r="S55" s="10">
        <v>103.95155611111112</v>
      </c>
      <c r="T55" s="10">
        <v>100</v>
      </c>
      <c r="U55" s="10">
        <v>104.41012528846154</v>
      </c>
      <c r="V55" s="10">
        <v>102.95089265625001</v>
      </c>
      <c r="W55" s="10">
        <v>108.09387699999999</v>
      </c>
      <c r="X55" s="10">
        <v>94.604082000000005</v>
      </c>
    </row>
    <row r="56" spans="1:24" x14ac:dyDescent="0.35">
      <c r="A56">
        <v>247</v>
      </c>
      <c r="B56" t="s">
        <v>942</v>
      </c>
      <c r="C56" t="s">
        <v>643</v>
      </c>
      <c r="D56" t="s">
        <v>23</v>
      </c>
      <c r="E56" t="s">
        <v>31</v>
      </c>
      <c r="F56" t="s">
        <v>154</v>
      </c>
      <c r="G56" t="s">
        <v>71</v>
      </c>
      <c r="H56" t="s">
        <v>645</v>
      </c>
      <c r="I56" s="10">
        <v>98.875850416666665</v>
      </c>
      <c r="J56" s="10">
        <v>100</v>
      </c>
      <c r="K56" s="10">
        <v>102.10778046874999</v>
      </c>
      <c r="L56" s="10">
        <v>102.34605130434782</v>
      </c>
      <c r="M56" s="10">
        <v>100</v>
      </c>
      <c r="N56" s="10">
        <v>104.49659833333334</v>
      </c>
      <c r="O56" s="10">
        <v>107.19455733333334</v>
      </c>
      <c r="P56" s="10">
        <v>116.86224375</v>
      </c>
      <c r="Q56" s="10">
        <v>106.74489749999999</v>
      </c>
      <c r="R56" s="10">
        <v>106.74489749999999</v>
      </c>
      <c r="S56" s="10">
        <v>104.22407722222222</v>
      </c>
      <c r="T56" s="10">
        <v>100</v>
      </c>
      <c r="U56" s="10">
        <v>100.25941913461538</v>
      </c>
      <c r="V56" s="10">
        <v>102.10778046874999</v>
      </c>
      <c r="W56" s="10">
        <v>108.09387699999999</v>
      </c>
      <c r="X56" s="10">
        <v>108.09387699999999</v>
      </c>
    </row>
    <row r="57" spans="1:24" x14ac:dyDescent="0.35">
      <c r="A57">
        <v>248</v>
      </c>
      <c r="B57" t="s">
        <v>1095</v>
      </c>
      <c r="C57" t="s">
        <v>643</v>
      </c>
      <c r="D57" t="s">
        <v>24</v>
      </c>
      <c r="E57" t="s">
        <v>31</v>
      </c>
      <c r="F57" t="s">
        <v>154</v>
      </c>
      <c r="G57" t="s">
        <v>71</v>
      </c>
      <c r="H57" t="s">
        <v>645</v>
      </c>
      <c r="I57" s="10">
        <v>102.24829916666667</v>
      </c>
      <c r="J57" s="10">
        <v>104.99622037037037</v>
      </c>
      <c r="K57" s="10">
        <v>102.95089265625001</v>
      </c>
      <c r="L57" s="10">
        <v>105.86512826086957</v>
      </c>
      <c r="M57" s="10">
        <v>100</v>
      </c>
      <c r="N57" s="10">
        <v>97.751700833333331</v>
      </c>
      <c r="O57" s="10">
        <v>108.99319666666666</v>
      </c>
      <c r="P57" s="10">
        <v>110.11734625</v>
      </c>
      <c r="Q57" s="10">
        <v>108.99319666666666</v>
      </c>
      <c r="R57" s="10">
        <v>106.74489749999999</v>
      </c>
      <c r="S57" s="10">
        <v>106.67676722222222</v>
      </c>
      <c r="T57" s="10">
        <v>102.99773222222223</v>
      </c>
      <c r="U57" s="10">
        <v>104.41012528846154</v>
      </c>
      <c r="V57" s="10">
        <v>102.95089265625001</v>
      </c>
      <c r="W57" s="10">
        <v>110.791836</v>
      </c>
      <c r="X57" s="10">
        <v>101.3489795</v>
      </c>
    </row>
    <row r="58" spans="1:24" x14ac:dyDescent="0.35">
      <c r="A58">
        <v>252</v>
      </c>
      <c r="B58" t="s">
        <v>206</v>
      </c>
      <c r="C58" t="s">
        <v>890</v>
      </c>
      <c r="D58" t="s">
        <v>24</v>
      </c>
      <c r="E58" t="s">
        <v>31</v>
      </c>
      <c r="F58" t="s">
        <v>892</v>
      </c>
      <c r="G58" t="s">
        <v>71</v>
      </c>
      <c r="H58" t="s">
        <v>894</v>
      </c>
      <c r="I58" s="10">
        <v>98.875850416666665</v>
      </c>
      <c r="J58" s="10">
        <v>99.00075592592593</v>
      </c>
      <c r="K58" s="10">
        <v>97.049107343749995</v>
      </c>
      <c r="L58" s="10">
        <v>100</v>
      </c>
      <c r="M58" s="10">
        <v>100</v>
      </c>
      <c r="N58" s="10">
        <v>95.503401666666662</v>
      </c>
      <c r="O58" s="10">
        <v>101.79863933333333</v>
      </c>
      <c r="P58" s="10">
        <v>106.74489749999999</v>
      </c>
      <c r="Q58" s="10">
        <v>100</v>
      </c>
      <c r="R58" s="10">
        <v>106.74489749999999</v>
      </c>
      <c r="S58" s="10">
        <v>98.228612777777784</v>
      </c>
      <c r="T58" s="10">
        <v>100</v>
      </c>
      <c r="U58" s="10">
        <v>98.702904326923075</v>
      </c>
      <c r="V58" s="10">
        <v>97.049107343749995</v>
      </c>
      <c r="W58" s="10">
        <v>100</v>
      </c>
      <c r="X58" s="10">
        <v>98.651020500000001</v>
      </c>
    </row>
    <row r="59" spans="1:24" x14ac:dyDescent="0.35">
      <c r="A59">
        <v>276</v>
      </c>
      <c r="B59" t="s">
        <v>206</v>
      </c>
      <c r="C59" t="s">
        <v>743</v>
      </c>
      <c r="D59" t="s">
        <v>24</v>
      </c>
      <c r="E59" t="s">
        <v>31</v>
      </c>
      <c r="F59" t="s">
        <v>686</v>
      </c>
      <c r="G59" t="s">
        <v>71</v>
      </c>
      <c r="H59" t="s">
        <v>755</v>
      </c>
      <c r="I59" s="10">
        <v>95.503401666666662</v>
      </c>
      <c r="J59" s="10">
        <v>95.003779629629634</v>
      </c>
      <c r="K59" s="10">
        <v>92.833546406249994</v>
      </c>
      <c r="L59" s="10">
        <v>92.961846086956527</v>
      </c>
      <c r="M59" s="10">
        <v>80</v>
      </c>
      <c r="N59" s="10">
        <v>97.751700833333331</v>
      </c>
      <c r="O59" s="10">
        <v>92.805442666666664</v>
      </c>
      <c r="P59" s="10">
        <v>100</v>
      </c>
      <c r="Q59" s="10">
        <v>100</v>
      </c>
      <c r="R59" s="10">
        <v>106.74489749999999</v>
      </c>
      <c r="S59" s="10">
        <v>90.598021666666668</v>
      </c>
      <c r="T59" s="10">
        <v>93.005291481481478</v>
      </c>
      <c r="U59" s="10">
        <v>91.439168557692312</v>
      </c>
      <c r="V59" s="10">
        <v>92.833546406249994</v>
      </c>
      <c r="W59" s="10">
        <v>93.255102500000007</v>
      </c>
      <c r="X59" s="10">
        <v>97.302041000000003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14A4-0155-4229-8892-1EFD0976F304}">
  <dimension ref="A1:X27"/>
  <sheetViews>
    <sheetView workbookViewId="0">
      <selection activeCell="A6" sqref="A6:XFD6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9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4.21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</cols>
  <sheetData>
    <row r="1" spans="1:24" x14ac:dyDescent="0.3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989</v>
      </c>
      <c r="J1" t="s">
        <v>990</v>
      </c>
      <c r="K1" t="s">
        <v>991</v>
      </c>
      <c r="L1" t="s">
        <v>992</v>
      </c>
      <c r="M1" t="s">
        <v>993</v>
      </c>
      <c r="N1" t="s">
        <v>994</v>
      </c>
      <c r="O1" t="s">
        <v>995</v>
      </c>
      <c r="P1" t="s">
        <v>996</v>
      </c>
      <c r="Q1" t="s">
        <v>997</v>
      </c>
      <c r="R1" t="s">
        <v>998</v>
      </c>
      <c r="S1" t="s">
        <v>999</v>
      </c>
      <c r="T1" t="s">
        <v>1000</v>
      </c>
      <c r="U1" t="s">
        <v>1001</v>
      </c>
      <c r="V1" t="s">
        <v>1002</v>
      </c>
      <c r="W1" t="s">
        <v>1003</v>
      </c>
      <c r="X1" t="s">
        <v>1004</v>
      </c>
    </row>
    <row r="2" spans="1:24" x14ac:dyDescent="0.35">
      <c r="A2">
        <v>23</v>
      </c>
      <c r="B2" t="s">
        <v>206</v>
      </c>
      <c r="C2" t="s">
        <v>213</v>
      </c>
      <c r="D2" t="s">
        <v>28</v>
      </c>
      <c r="E2" t="s">
        <v>21</v>
      </c>
      <c r="F2" t="s">
        <v>153</v>
      </c>
      <c r="G2" t="s">
        <v>71</v>
      </c>
      <c r="H2" t="s">
        <v>413</v>
      </c>
      <c r="I2" s="10">
        <v>104.2599352631579</v>
      </c>
      <c r="J2" s="10">
        <v>100</v>
      </c>
      <c r="K2" s="10">
        <v>104.69210260869565</v>
      </c>
      <c r="L2" s="10">
        <v>101.68622437499999</v>
      </c>
      <c r="M2" s="10">
        <v>100</v>
      </c>
      <c r="N2" s="10">
        <v>100</v>
      </c>
      <c r="O2" s="10">
        <v>103.85422714285714</v>
      </c>
      <c r="P2" s="10">
        <v>93.255102500000007</v>
      </c>
      <c r="Q2" s="10">
        <v>102.12996763157895</v>
      </c>
      <c r="R2" s="10">
        <v>83.812246000000002</v>
      </c>
      <c r="S2" s="10">
        <v>100.81756333333334</v>
      </c>
      <c r="T2" s="10">
        <v>105.39591799999999</v>
      </c>
      <c r="U2" s="10">
        <v>101.49886611111111</v>
      </c>
      <c r="V2" s="10">
        <v>104.69210260869565</v>
      </c>
      <c r="W2" s="10">
        <v>103.42960889830509</v>
      </c>
      <c r="X2" s="10">
        <v>83.137756249999995</v>
      </c>
    </row>
    <row r="3" spans="1:24" x14ac:dyDescent="0.35">
      <c r="A3">
        <v>24</v>
      </c>
      <c r="B3" t="s">
        <v>208</v>
      </c>
      <c r="C3" t="s">
        <v>213</v>
      </c>
      <c r="D3" t="s">
        <v>23</v>
      </c>
      <c r="E3" t="s">
        <v>21</v>
      </c>
      <c r="F3" t="s">
        <v>153</v>
      </c>
      <c r="G3" t="s">
        <v>71</v>
      </c>
      <c r="H3" t="s">
        <v>413</v>
      </c>
      <c r="I3" s="10">
        <v>105.67991368421053</v>
      </c>
      <c r="J3" s="10">
        <v>106.74489749999999</v>
      </c>
      <c r="K3" s="10">
        <v>108.21117956521739</v>
      </c>
      <c r="L3" s="10">
        <v>103.37244875</v>
      </c>
      <c r="M3" s="10">
        <v>100</v>
      </c>
      <c r="N3" s="10">
        <v>106.74489749999999</v>
      </c>
      <c r="O3" s="10">
        <v>105.78134071428572</v>
      </c>
      <c r="P3" s="10">
        <v>96.627551249999996</v>
      </c>
      <c r="Q3" s="10">
        <v>106.38990289473685</v>
      </c>
      <c r="R3" s="10">
        <v>83.812246000000002</v>
      </c>
      <c r="S3" s="10">
        <v>104.63285888888889</v>
      </c>
      <c r="T3" s="10">
        <v>106.74489749999999</v>
      </c>
      <c r="U3" s="10">
        <v>104.49659833333334</v>
      </c>
      <c r="V3" s="10">
        <v>108.21117956521739</v>
      </c>
      <c r="W3" s="10">
        <v>106.17329601694915</v>
      </c>
      <c r="X3" s="10">
        <v>96.627551249999996</v>
      </c>
    </row>
    <row r="4" spans="1:24" x14ac:dyDescent="0.35">
      <c r="A4">
        <v>25</v>
      </c>
      <c r="B4" t="s">
        <v>781</v>
      </c>
      <c r="C4" t="s">
        <v>213</v>
      </c>
      <c r="D4" t="s">
        <v>23</v>
      </c>
      <c r="E4" t="s">
        <v>21</v>
      </c>
      <c r="F4" t="s">
        <v>153</v>
      </c>
      <c r="G4" t="s">
        <v>71</v>
      </c>
      <c r="H4" t="s">
        <v>413</v>
      </c>
      <c r="I4" s="10">
        <v>107.09989210526315</v>
      </c>
      <c r="J4" s="10">
        <v>106.74489749999999</v>
      </c>
      <c r="K4" s="10">
        <v>110.55723086956522</v>
      </c>
      <c r="L4" s="10">
        <v>105.058673125</v>
      </c>
      <c r="M4" s="10">
        <v>100</v>
      </c>
      <c r="N4" s="10">
        <v>106.74489749999999</v>
      </c>
      <c r="O4" s="10">
        <v>107.70845428571428</v>
      </c>
      <c r="P4" s="10">
        <v>100</v>
      </c>
      <c r="Q4" s="10">
        <v>109.2298597368421</v>
      </c>
      <c r="R4" s="10">
        <v>83.812246000000002</v>
      </c>
      <c r="S4" s="10">
        <v>107.35807</v>
      </c>
      <c r="T4" s="10">
        <v>108.09387699999999</v>
      </c>
      <c r="U4" s="10">
        <v>105.99546444444445</v>
      </c>
      <c r="V4" s="10">
        <v>110.55723086956522</v>
      </c>
      <c r="W4" s="10">
        <v>108.45970194915255</v>
      </c>
      <c r="X4" s="10">
        <v>103.37244875</v>
      </c>
    </row>
    <row r="5" spans="1:24" x14ac:dyDescent="0.35">
      <c r="A5">
        <v>26</v>
      </c>
      <c r="B5" t="s">
        <v>942</v>
      </c>
      <c r="C5" t="s">
        <v>213</v>
      </c>
      <c r="D5" t="s">
        <v>24</v>
      </c>
      <c r="E5" t="s">
        <v>21</v>
      </c>
      <c r="F5" t="s">
        <v>153</v>
      </c>
      <c r="G5" t="s">
        <v>71</v>
      </c>
      <c r="H5" t="s">
        <v>413</v>
      </c>
      <c r="I5" s="10">
        <v>104.2599352631579</v>
      </c>
      <c r="J5" s="10">
        <v>106.74489749999999</v>
      </c>
      <c r="K5" s="10">
        <v>112.90328217391304</v>
      </c>
      <c r="L5" s="10">
        <v>101.68622437499999</v>
      </c>
      <c r="M5" s="10">
        <v>100</v>
      </c>
      <c r="N5" s="10">
        <v>106.74489749999999</v>
      </c>
      <c r="O5" s="10">
        <v>108.35082547619048</v>
      </c>
      <c r="P5" s="10">
        <v>93.255102500000007</v>
      </c>
      <c r="Q5" s="10">
        <v>112.06981657894737</v>
      </c>
      <c r="R5" s="10">
        <v>83.812246000000002</v>
      </c>
      <c r="S5" s="10">
        <v>107.08554888888889</v>
      </c>
      <c r="T5" s="10">
        <v>105.39591799999999</v>
      </c>
      <c r="U5" s="10">
        <v>102.99773222222223</v>
      </c>
      <c r="V5" s="10">
        <v>112.90328217391304</v>
      </c>
      <c r="W5" s="10">
        <v>109.83154550847458</v>
      </c>
      <c r="X5" s="10">
        <v>89.882653750000003</v>
      </c>
    </row>
    <row r="6" spans="1:24" x14ac:dyDescent="0.35">
      <c r="A6">
        <v>27</v>
      </c>
      <c r="B6" t="s">
        <v>1145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413</v>
      </c>
      <c r="I6" s="10">
        <v>108.51987052631578</v>
      </c>
      <c r="J6" s="10">
        <v>113.489795</v>
      </c>
      <c r="K6" s="10">
        <v>111.73025652173914</v>
      </c>
      <c r="L6" s="10">
        <v>106.74489749999999</v>
      </c>
      <c r="M6" s="10">
        <v>100</v>
      </c>
      <c r="N6" s="10">
        <v>113.489795</v>
      </c>
      <c r="O6" s="10">
        <v>108.99319666666666</v>
      </c>
      <c r="P6" s="10">
        <v>103.37244875</v>
      </c>
      <c r="Q6" s="10">
        <v>112.06981657894737</v>
      </c>
      <c r="R6" s="10">
        <v>83.812246000000002</v>
      </c>
      <c r="S6" s="10">
        <v>110.08328111111111</v>
      </c>
      <c r="T6" s="10">
        <v>109.4428565</v>
      </c>
      <c r="U6" s="10">
        <v>108.99319666666666</v>
      </c>
      <c r="V6" s="10">
        <v>111.73025652173914</v>
      </c>
      <c r="W6" s="10">
        <v>110.28882669491526</v>
      </c>
      <c r="X6" s="10">
        <v>116.86224375</v>
      </c>
    </row>
    <row r="7" spans="1:24" x14ac:dyDescent="0.35">
      <c r="A7">
        <v>67</v>
      </c>
      <c r="B7" t="s">
        <v>206</v>
      </c>
      <c r="C7" t="s">
        <v>42</v>
      </c>
      <c r="D7" t="s">
        <v>24</v>
      </c>
      <c r="E7" t="s">
        <v>21</v>
      </c>
      <c r="F7" t="s">
        <v>27</v>
      </c>
      <c r="G7" t="s">
        <v>71</v>
      </c>
      <c r="H7" t="s">
        <v>446</v>
      </c>
      <c r="I7" s="10">
        <v>105.67991368421053</v>
      </c>
      <c r="J7" s="10">
        <v>106.74489749999999</v>
      </c>
      <c r="K7" s="10">
        <v>100</v>
      </c>
      <c r="L7" s="10">
        <v>103.37244875</v>
      </c>
      <c r="M7" s="10">
        <v>100</v>
      </c>
      <c r="N7" s="10">
        <v>100</v>
      </c>
      <c r="O7" s="10">
        <v>103.85422714285714</v>
      </c>
      <c r="P7" s="10">
        <v>93.255102500000007</v>
      </c>
      <c r="Q7" s="10">
        <v>100.70998921052632</v>
      </c>
      <c r="R7" s="10">
        <v>93.255102500000007</v>
      </c>
      <c r="S7" s="10">
        <v>102.18016888888889</v>
      </c>
      <c r="T7" s="10">
        <v>106.74489749999999</v>
      </c>
      <c r="U7" s="10">
        <v>104.49659833333334</v>
      </c>
      <c r="V7" s="10">
        <v>100</v>
      </c>
      <c r="W7" s="10">
        <v>102.97232771186441</v>
      </c>
      <c r="X7" s="10">
        <v>83.137756249999995</v>
      </c>
    </row>
    <row r="8" spans="1:24" x14ac:dyDescent="0.35">
      <c r="A8">
        <v>68</v>
      </c>
      <c r="B8" t="s">
        <v>838</v>
      </c>
      <c r="C8" t="s">
        <v>42</v>
      </c>
      <c r="D8" t="s">
        <v>28</v>
      </c>
      <c r="E8" t="s">
        <v>21</v>
      </c>
      <c r="F8" t="s">
        <v>27</v>
      </c>
      <c r="G8" t="s">
        <v>71</v>
      </c>
      <c r="H8" t="s">
        <v>446</v>
      </c>
      <c r="I8" s="10">
        <v>107.09989210526315</v>
      </c>
      <c r="J8" s="10">
        <v>113.489795</v>
      </c>
      <c r="K8" s="10">
        <v>103.51907695652174</v>
      </c>
      <c r="L8" s="10">
        <v>105.058673125</v>
      </c>
      <c r="M8" s="10">
        <v>100</v>
      </c>
      <c r="N8" s="10">
        <v>106.74489749999999</v>
      </c>
      <c r="O8" s="10">
        <v>105.78134071428572</v>
      </c>
      <c r="P8" s="10">
        <v>96.627551249999996</v>
      </c>
      <c r="Q8" s="10">
        <v>104.96992447368422</v>
      </c>
      <c r="R8" s="10">
        <v>93.255102500000007</v>
      </c>
      <c r="S8" s="10">
        <v>105.99546444444445</v>
      </c>
      <c r="T8" s="10">
        <v>108.09387699999999</v>
      </c>
      <c r="U8" s="10">
        <v>107.49433055555555</v>
      </c>
      <c r="V8" s="10">
        <v>103.51907695652174</v>
      </c>
      <c r="W8" s="10">
        <v>105.71601483050847</v>
      </c>
      <c r="X8" s="10">
        <v>96.627551249999996</v>
      </c>
    </row>
    <row r="9" spans="1:24" x14ac:dyDescent="0.35">
      <c r="A9">
        <v>69</v>
      </c>
      <c r="B9" t="s">
        <v>1005</v>
      </c>
      <c r="C9" t="s">
        <v>42</v>
      </c>
      <c r="D9" t="s">
        <v>23</v>
      </c>
      <c r="E9" t="s">
        <v>21</v>
      </c>
      <c r="F9" t="s">
        <v>27</v>
      </c>
      <c r="G9" t="s">
        <v>71</v>
      </c>
      <c r="H9" t="s">
        <v>446</v>
      </c>
      <c r="I9" s="10">
        <v>104.2599352631579</v>
      </c>
      <c r="J9" s="10">
        <v>100</v>
      </c>
      <c r="K9" s="10">
        <v>104.69210260869565</v>
      </c>
      <c r="L9" s="10">
        <v>103.37244875</v>
      </c>
      <c r="M9" s="10">
        <v>100</v>
      </c>
      <c r="N9" s="10">
        <v>106.74489749999999</v>
      </c>
      <c r="O9" s="10">
        <v>107.70845428571428</v>
      </c>
      <c r="P9" s="10">
        <v>96.627551249999996</v>
      </c>
      <c r="Q9" s="10">
        <v>107.80988131578947</v>
      </c>
      <c r="R9" s="10">
        <v>93.255102500000007</v>
      </c>
      <c r="S9" s="10">
        <v>106.26798555555555</v>
      </c>
      <c r="T9" s="10">
        <v>105.39591799999999</v>
      </c>
      <c r="U9" s="10">
        <v>102.99773222222223</v>
      </c>
      <c r="V9" s="10">
        <v>104.69210260869565</v>
      </c>
      <c r="W9" s="10">
        <v>108.00242076271186</v>
      </c>
      <c r="X9" s="10">
        <v>96.627551249999996</v>
      </c>
    </row>
    <row r="10" spans="1:24" x14ac:dyDescent="0.35">
      <c r="A10">
        <v>76</v>
      </c>
      <c r="B10" t="s">
        <v>206</v>
      </c>
      <c r="C10" t="s">
        <v>46</v>
      </c>
      <c r="D10" t="s">
        <v>24</v>
      </c>
      <c r="E10" t="s">
        <v>21</v>
      </c>
      <c r="F10" t="s">
        <v>27</v>
      </c>
      <c r="G10" t="s">
        <v>71</v>
      </c>
      <c r="H10" t="s">
        <v>454</v>
      </c>
      <c r="I10" s="10">
        <v>101.41997842105263</v>
      </c>
      <c r="J10" s="10">
        <v>100</v>
      </c>
      <c r="K10" s="10">
        <v>96.480923043478256</v>
      </c>
      <c r="L10" s="10">
        <v>96.627551249999996</v>
      </c>
      <c r="M10" s="10">
        <v>80</v>
      </c>
      <c r="N10" s="10">
        <v>100</v>
      </c>
      <c r="O10" s="10">
        <v>99.357628809523803</v>
      </c>
      <c r="P10" s="10">
        <v>103.37244875</v>
      </c>
      <c r="Q10" s="10">
        <v>97.87003236842105</v>
      </c>
      <c r="R10" s="10">
        <v>89.208163999999996</v>
      </c>
      <c r="S10" s="10">
        <v>95.639662222222228</v>
      </c>
      <c r="T10" s="10">
        <v>97.302041000000003</v>
      </c>
      <c r="U10" s="10">
        <v>91.006803333333337</v>
      </c>
      <c r="V10" s="10">
        <v>96.480923043478256</v>
      </c>
      <c r="W10" s="10">
        <v>98.856797033898303</v>
      </c>
      <c r="X10" s="10">
        <v>103.37244875</v>
      </c>
    </row>
    <row r="11" spans="1:24" x14ac:dyDescent="0.35">
      <c r="A11">
        <v>96</v>
      </c>
      <c r="B11" t="s">
        <v>206</v>
      </c>
      <c r="C11" t="s">
        <v>53</v>
      </c>
      <c r="D11" t="s">
        <v>23</v>
      </c>
      <c r="E11" t="s">
        <v>21</v>
      </c>
      <c r="F11" t="s">
        <v>49</v>
      </c>
      <c r="G11" t="s">
        <v>71</v>
      </c>
      <c r="H11" t="s">
        <v>474</v>
      </c>
      <c r="I11" s="10">
        <v>98.580021578947367</v>
      </c>
      <c r="J11" s="10">
        <v>100</v>
      </c>
      <c r="K11" s="10">
        <v>95.307897391304351</v>
      </c>
      <c r="L11" s="10">
        <v>98.313775625000005</v>
      </c>
      <c r="M11" s="10">
        <v>100</v>
      </c>
      <c r="N11" s="10">
        <v>100</v>
      </c>
      <c r="O11" s="10">
        <v>100</v>
      </c>
      <c r="P11" s="10">
        <v>103.37244875</v>
      </c>
      <c r="Q11" s="10">
        <v>97.87003236842105</v>
      </c>
      <c r="R11" s="10">
        <v>93.255102500000007</v>
      </c>
      <c r="S11" s="10">
        <v>97.274788888888892</v>
      </c>
      <c r="T11" s="10">
        <v>100</v>
      </c>
      <c r="U11" s="10">
        <v>98.501133888888887</v>
      </c>
      <c r="V11" s="10">
        <v>95.307897391304351</v>
      </c>
      <c r="W11" s="10">
        <v>99.314078220338985</v>
      </c>
      <c r="X11" s="10">
        <v>103.37244875</v>
      </c>
    </row>
    <row r="12" spans="1:24" x14ac:dyDescent="0.35">
      <c r="A12">
        <v>122</v>
      </c>
      <c r="B12" t="s">
        <v>206</v>
      </c>
      <c r="C12" t="s">
        <v>36</v>
      </c>
      <c r="D12" t="s">
        <v>23</v>
      </c>
      <c r="E12" t="s">
        <v>21</v>
      </c>
      <c r="F12" t="s">
        <v>20</v>
      </c>
      <c r="G12" t="s">
        <v>71</v>
      </c>
      <c r="H12" t="s">
        <v>490</v>
      </c>
      <c r="I12" s="10">
        <v>98.580021578947367</v>
      </c>
      <c r="J12" s="10">
        <v>100</v>
      </c>
      <c r="K12" s="10">
        <v>103.51907695652174</v>
      </c>
      <c r="L12" s="10">
        <v>98.313775625000005</v>
      </c>
      <c r="M12" s="10">
        <v>100</v>
      </c>
      <c r="N12" s="10">
        <v>100</v>
      </c>
      <c r="O12" s="10">
        <v>100</v>
      </c>
      <c r="P12" s="10">
        <v>103.37244875</v>
      </c>
      <c r="Q12" s="10">
        <v>100.70998921052632</v>
      </c>
      <c r="R12" s="10">
        <v>100</v>
      </c>
      <c r="S12" s="10">
        <v>101.09008444444444</v>
      </c>
      <c r="T12" s="10">
        <v>100</v>
      </c>
      <c r="U12" s="10">
        <v>98.501133888888887</v>
      </c>
      <c r="V12" s="10">
        <v>103.51907695652174</v>
      </c>
      <c r="W12" s="10">
        <v>100.22864059322033</v>
      </c>
      <c r="X12" s="10">
        <v>103.37244875</v>
      </c>
    </row>
    <row r="13" spans="1:24" x14ac:dyDescent="0.35">
      <c r="A13">
        <v>134</v>
      </c>
      <c r="B13" t="s">
        <v>206</v>
      </c>
      <c r="C13" t="s">
        <v>59</v>
      </c>
      <c r="D13" t="s">
        <v>24</v>
      </c>
      <c r="E13" t="s">
        <v>21</v>
      </c>
      <c r="F13" t="s">
        <v>56</v>
      </c>
      <c r="G13" t="s">
        <v>71</v>
      </c>
      <c r="H13" t="s">
        <v>502</v>
      </c>
      <c r="I13" s="10">
        <v>98.580021578947367</v>
      </c>
      <c r="J13" s="10">
        <v>100</v>
      </c>
      <c r="K13" s="10">
        <v>96.480923043478256</v>
      </c>
      <c r="L13" s="10">
        <v>100</v>
      </c>
      <c r="M13" s="10">
        <v>100</v>
      </c>
      <c r="N13" s="10">
        <v>100</v>
      </c>
      <c r="O13" s="10">
        <v>100</v>
      </c>
      <c r="P13" s="10">
        <v>100</v>
      </c>
      <c r="Q13" s="10">
        <v>99.290010789473683</v>
      </c>
      <c r="R13" s="10">
        <v>100</v>
      </c>
      <c r="S13" s="10">
        <v>99.182436666666661</v>
      </c>
      <c r="T13" s="10">
        <v>100</v>
      </c>
      <c r="U13" s="10">
        <v>100</v>
      </c>
      <c r="V13" s="10">
        <v>96.480923043478256</v>
      </c>
      <c r="W13" s="10">
        <v>99.771359406779666</v>
      </c>
      <c r="X13" s="10">
        <v>96.627551249999996</v>
      </c>
    </row>
    <row r="14" spans="1:24" x14ac:dyDescent="0.35">
      <c r="A14">
        <v>144</v>
      </c>
      <c r="B14" t="s">
        <v>206</v>
      </c>
      <c r="C14" t="s">
        <v>69</v>
      </c>
      <c r="D14" t="s">
        <v>28</v>
      </c>
      <c r="E14" t="s">
        <v>21</v>
      </c>
      <c r="F14" t="s">
        <v>64</v>
      </c>
      <c r="G14" t="s">
        <v>71</v>
      </c>
      <c r="H14" t="s">
        <v>520</v>
      </c>
      <c r="I14" s="10">
        <v>98.580021578947367</v>
      </c>
      <c r="J14" s="10">
        <v>100</v>
      </c>
      <c r="K14" s="10">
        <v>96.480923043478256</v>
      </c>
      <c r="L14" s="10">
        <v>100</v>
      </c>
      <c r="M14" s="10">
        <v>100</v>
      </c>
      <c r="N14" s="10">
        <v>100</v>
      </c>
      <c r="O14" s="10">
        <v>98.71525761904762</v>
      </c>
      <c r="P14" s="10">
        <v>100</v>
      </c>
      <c r="Q14" s="10">
        <v>97.87003236842105</v>
      </c>
      <c r="R14" s="10">
        <v>100</v>
      </c>
      <c r="S14" s="10">
        <v>98.364873333333335</v>
      </c>
      <c r="T14" s="10">
        <v>100</v>
      </c>
      <c r="U14" s="10">
        <v>100</v>
      </c>
      <c r="V14" s="10">
        <v>96.480923043478256</v>
      </c>
      <c r="W14" s="10">
        <v>98.399515847457621</v>
      </c>
      <c r="X14" s="10">
        <v>96.627551249999996</v>
      </c>
    </row>
    <row r="15" spans="1:24" x14ac:dyDescent="0.35">
      <c r="A15">
        <v>150</v>
      </c>
      <c r="B15" t="s">
        <v>206</v>
      </c>
      <c r="C15" t="s">
        <v>529</v>
      </c>
      <c r="D15" t="s">
        <v>23</v>
      </c>
      <c r="E15" t="s">
        <v>21</v>
      </c>
      <c r="F15" t="s">
        <v>152</v>
      </c>
      <c r="G15" t="s">
        <v>71</v>
      </c>
      <c r="H15" t="s">
        <v>531</v>
      </c>
      <c r="I15" s="10">
        <v>97.160043157894734</v>
      </c>
      <c r="J15" s="10">
        <v>100</v>
      </c>
      <c r="K15" s="10">
        <v>97.653948695652176</v>
      </c>
      <c r="L15" s="10">
        <v>98.313775625000005</v>
      </c>
      <c r="M15" s="10">
        <v>100</v>
      </c>
      <c r="N15" s="10">
        <v>100</v>
      </c>
      <c r="O15" s="10">
        <v>98.71525761904762</v>
      </c>
      <c r="P15" s="10">
        <v>100</v>
      </c>
      <c r="Q15" s="10">
        <v>97.87003236842105</v>
      </c>
      <c r="R15" s="10">
        <v>100</v>
      </c>
      <c r="S15" s="10">
        <v>98.092352222222218</v>
      </c>
      <c r="T15" s="10">
        <v>98.651020500000001</v>
      </c>
      <c r="U15" s="10">
        <v>98.501133888888887</v>
      </c>
      <c r="V15" s="10">
        <v>97.653948695652176</v>
      </c>
      <c r="W15" s="10">
        <v>98.399515847457621</v>
      </c>
      <c r="X15" s="10">
        <v>96.627551249999996</v>
      </c>
    </row>
    <row r="16" spans="1:24" x14ac:dyDescent="0.35">
      <c r="A16">
        <v>166</v>
      </c>
      <c r="B16" t="s">
        <v>206</v>
      </c>
      <c r="C16" t="s">
        <v>564</v>
      </c>
      <c r="D16" t="s">
        <v>24</v>
      </c>
      <c r="E16" t="s">
        <v>21</v>
      </c>
      <c r="F16" t="s">
        <v>159</v>
      </c>
      <c r="G16" t="s">
        <v>71</v>
      </c>
      <c r="H16" t="s">
        <v>566</v>
      </c>
      <c r="I16" s="10">
        <v>97.160043157894734</v>
      </c>
      <c r="J16" s="10">
        <v>100</v>
      </c>
      <c r="K16" s="10">
        <v>97.653948695652176</v>
      </c>
      <c r="L16" s="10">
        <v>96.627551249999996</v>
      </c>
      <c r="M16" s="10">
        <v>100</v>
      </c>
      <c r="N16" s="10">
        <v>100</v>
      </c>
      <c r="O16" s="10">
        <v>97.430515238095239</v>
      </c>
      <c r="P16" s="10">
        <v>103.37244875</v>
      </c>
      <c r="Q16" s="10">
        <v>97.87003236842105</v>
      </c>
      <c r="R16" s="10">
        <v>100</v>
      </c>
      <c r="S16" s="10">
        <v>97.547309999999996</v>
      </c>
      <c r="T16" s="10">
        <v>98.651020500000001</v>
      </c>
      <c r="U16" s="10">
        <v>97.002267777777774</v>
      </c>
      <c r="V16" s="10">
        <v>97.653948695652176</v>
      </c>
      <c r="W16" s="10">
        <v>97.484953474576272</v>
      </c>
      <c r="X16" s="10">
        <v>103.37244875</v>
      </c>
    </row>
    <row r="17" spans="1:24" x14ac:dyDescent="0.35">
      <c r="A17">
        <v>172</v>
      </c>
      <c r="B17" t="s">
        <v>206</v>
      </c>
      <c r="C17" t="s">
        <v>579</v>
      </c>
      <c r="D17" t="s">
        <v>28</v>
      </c>
      <c r="E17" t="s">
        <v>21</v>
      </c>
      <c r="F17" t="s">
        <v>156</v>
      </c>
      <c r="G17" t="s">
        <v>71</v>
      </c>
      <c r="H17" t="s">
        <v>581</v>
      </c>
      <c r="I17" s="10">
        <v>97.160043157894734</v>
      </c>
      <c r="J17" s="10">
        <v>100</v>
      </c>
      <c r="K17" s="10">
        <v>97.653948695652176</v>
      </c>
      <c r="L17" s="10">
        <v>96.627551249999996</v>
      </c>
      <c r="M17" s="10">
        <v>100</v>
      </c>
      <c r="N17" s="10">
        <v>100</v>
      </c>
      <c r="O17" s="10">
        <v>98.072886428571422</v>
      </c>
      <c r="P17" s="10">
        <v>103.37244875</v>
      </c>
      <c r="Q17" s="10">
        <v>97.87003236842105</v>
      </c>
      <c r="R17" s="10">
        <v>100</v>
      </c>
      <c r="S17" s="10">
        <v>97.819831111111114</v>
      </c>
      <c r="T17" s="10">
        <v>98.651020500000001</v>
      </c>
      <c r="U17" s="10">
        <v>97.002267777777774</v>
      </c>
      <c r="V17" s="10">
        <v>97.653948695652176</v>
      </c>
      <c r="W17" s="10">
        <v>97.942234661016954</v>
      </c>
      <c r="X17" s="10">
        <v>103.37244875</v>
      </c>
    </row>
    <row r="18" spans="1:24" x14ac:dyDescent="0.35">
      <c r="A18">
        <v>200</v>
      </c>
      <c r="B18" t="s">
        <v>206</v>
      </c>
      <c r="C18" t="s">
        <v>609</v>
      </c>
      <c r="D18" t="s">
        <v>23</v>
      </c>
      <c r="E18" t="s">
        <v>21</v>
      </c>
      <c r="F18" t="s">
        <v>157</v>
      </c>
      <c r="G18" t="s">
        <v>71</v>
      </c>
      <c r="H18" t="s">
        <v>611</v>
      </c>
      <c r="I18" s="10">
        <v>97.160043157894734</v>
      </c>
      <c r="J18" s="10">
        <v>100</v>
      </c>
      <c r="K18" s="10">
        <v>97.653948695652176</v>
      </c>
      <c r="L18" s="10">
        <v>96.627551249999996</v>
      </c>
      <c r="M18" s="10">
        <v>100</v>
      </c>
      <c r="N18" s="10">
        <v>100</v>
      </c>
      <c r="O18" s="10">
        <v>98.072886428571422</v>
      </c>
      <c r="P18" s="10">
        <v>103.37244875</v>
      </c>
      <c r="Q18" s="10">
        <v>97.87003236842105</v>
      </c>
      <c r="R18" s="10">
        <v>100</v>
      </c>
      <c r="S18" s="10">
        <v>97.819831111111114</v>
      </c>
      <c r="T18" s="10">
        <v>98.651020500000001</v>
      </c>
      <c r="U18" s="10">
        <v>97.002267777777774</v>
      </c>
      <c r="V18" s="10">
        <v>97.653948695652176</v>
      </c>
      <c r="W18" s="10">
        <v>97.942234661016954</v>
      </c>
      <c r="X18" s="10">
        <v>103.37244875</v>
      </c>
    </row>
    <row r="19" spans="1:24" x14ac:dyDescent="0.35">
      <c r="A19">
        <v>204</v>
      </c>
      <c r="B19" t="s">
        <v>206</v>
      </c>
      <c r="C19" t="s">
        <v>1099</v>
      </c>
      <c r="D19" t="s">
        <v>23</v>
      </c>
      <c r="E19" t="s">
        <v>21</v>
      </c>
      <c r="F19" t="s">
        <v>1048</v>
      </c>
      <c r="G19" t="s">
        <v>71</v>
      </c>
      <c r="H19" t="s">
        <v>1101</v>
      </c>
      <c r="I19" s="10">
        <v>95.740064736842101</v>
      </c>
      <c r="J19" s="10">
        <v>113.489795</v>
      </c>
      <c r="K19" s="10">
        <v>98.826974347826081</v>
      </c>
      <c r="L19" s="10">
        <v>94.941326875000001</v>
      </c>
      <c r="M19" s="10">
        <v>100</v>
      </c>
      <c r="N19" s="10">
        <v>106.74489749999999</v>
      </c>
      <c r="O19" s="10">
        <v>98.072886428571422</v>
      </c>
      <c r="P19" s="10">
        <v>100</v>
      </c>
      <c r="Q19" s="10">
        <v>97.87003236842105</v>
      </c>
      <c r="R19" s="10">
        <v>100</v>
      </c>
      <c r="S19" s="10">
        <v>98.092352222222218</v>
      </c>
      <c r="T19" s="10">
        <v>97.302041000000003</v>
      </c>
      <c r="U19" s="10">
        <v>98.501133888888887</v>
      </c>
      <c r="V19" s="10">
        <v>98.826974347826081</v>
      </c>
      <c r="W19" s="10">
        <v>97.942234661016954</v>
      </c>
      <c r="X19" s="10">
        <v>103.37244875</v>
      </c>
    </row>
    <row r="20" spans="1:24" x14ac:dyDescent="0.35">
      <c r="A20">
        <v>210</v>
      </c>
      <c r="B20" t="s">
        <v>206</v>
      </c>
      <c r="C20" t="s">
        <v>1206</v>
      </c>
      <c r="D20" t="s">
        <v>28</v>
      </c>
      <c r="E20" t="s">
        <v>21</v>
      </c>
      <c r="F20" t="s">
        <v>1174</v>
      </c>
      <c r="G20" t="s">
        <v>71</v>
      </c>
      <c r="H20" t="s">
        <v>1208</v>
      </c>
      <c r="I20" s="10">
        <v>95.740064736842101</v>
      </c>
      <c r="J20" s="10">
        <v>100</v>
      </c>
      <c r="K20" s="10">
        <v>101.17302565217392</v>
      </c>
      <c r="L20" s="10">
        <v>94.941326875000001</v>
      </c>
      <c r="M20" s="10">
        <v>100</v>
      </c>
      <c r="N20" s="10">
        <v>100</v>
      </c>
      <c r="O20" s="10">
        <v>98.072886428571422</v>
      </c>
      <c r="P20" s="10">
        <v>100</v>
      </c>
      <c r="Q20" s="10">
        <v>99.290010789473683</v>
      </c>
      <c r="R20" s="10">
        <v>100</v>
      </c>
      <c r="S20" s="10">
        <v>98.092352222222218</v>
      </c>
      <c r="T20" s="10">
        <v>97.302041000000003</v>
      </c>
      <c r="U20" s="10">
        <v>95.503401666666662</v>
      </c>
      <c r="V20" s="10">
        <v>101.17302565217392</v>
      </c>
      <c r="W20" s="10">
        <v>98.399515847457621</v>
      </c>
      <c r="X20" s="10">
        <v>96.627551249999996</v>
      </c>
    </row>
    <row r="21" spans="1:24" x14ac:dyDescent="0.35">
      <c r="A21">
        <v>226</v>
      </c>
      <c r="B21" t="s">
        <v>206</v>
      </c>
      <c r="C21" t="s">
        <v>674</v>
      </c>
      <c r="D21" t="s">
        <v>28</v>
      </c>
      <c r="E21" t="s">
        <v>21</v>
      </c>
      <c r="F21" t="s">
        <v>190</v>
      </c>
      <c r="G21" t="s">
        <v>71</v>
      </c>
      <c r="H21" t="s">
        <v>676</v>
      </c>
      <c r="I21" s="10">
        <v>102.83995684210527</v>
      </c>
      <c r="J21" s="10">
        <v>100</v>
      </c>
      <c r="K21" s="10">
        <v>100</v>
      </c>
      <c r="L21" s="10">
        <v>100</v>
      </c>
      <c r="M21" s="10">
        <v>100</v>
      </c>
      <c r="N21" s="10">
        <v>100</v>
      </c>
      <c r="O21" s="10">
        <v>100</v>
      </c>
      <c r="P21" s="10">
        <v>100</v>
      </c>
      <c r="Q21" s="10">
        <v>100.70998921052632</v>
      </c>
      <c r="R21" s="10">
        <v>100</v>
      </c>
      <c r="S21" s="10">
        <v>101.09008444444444</v>
      </c>
      <c r="T21" s="10">
        <v>104.0469385</v>
      </c>
      <c r="U21" s="10">
        <v>100</v>
      </c>
      <c r="V21" s="10">
        <v>100</v>
      </c>
      <c r="W21" s="10">
        <v>100.22864059322033</v>
      </c>
      <c r="X21" s="10">
        <v>96.627551249999996</v>
      </c>
    </row>
    <row r="22" spans="1:24" x14ac:dyDescent="0.35">
      <c r="A22">
        <v>227</v>
      </c>
      <c r="B22" t="s">
        <v>1194</v>
      </c>
      <c r="C22" t="s">
        <v>674</v>
      </c>
      <c r="D22" t="s">
        <v>23</v>
      </c>
      <c r="E22" t="s">
        <v>21</v>
      </c>
      <c r="F22" t="s">
        <v>190</v>
      </c>
      <c r="G22" t="s">
        <v>71</v>
      </c>
      <c r="H22" t="s">
        <v>676</v>
      </c>
      <c r="I22" s="10">
        <v>104.2599352631579</v>
      </c>
      <c r="J22" s="10">
        <v>106.74489749999999</v>
      </c>
      <c r="K22" s="10">
        <v>103.51907695652174</v>
      </c>
      <c r="L22" s="10">
        <v>101.68622437499999</v>
      </c>
      <c r="M22" s="10">
        <v>100</v>
      </c>
      <c r="N22" s="10">
        <v>106.74489749999999</v>
      </c>
      <c r="O22" s="10">
        <v>101.92711357142858</v>
      </c>
      <c r="P22" s="10">
        <v>103.37244875</v>
      </c>
      <c r="Q22" s="10">
        <v>104.96992447368422</v>
      </c>
      <c r="R22" s="10">
        <v>100</v>
      </c>
      <c r="S22" s="10">
        <v>104.90537999999999</v>
      </c>
      <c r="T22" s="10">
        <v>105.39591799999999</v>
      </c>
      <c r="U22" s="10">
        <v>102.99773222222223</v>
      </c>
      <c r="V22" s="10">
        <v>103.51907695652174</v>
      </c>
      <c r="W22" s="10">
        <v>102.97232771186441</v>
      </c>
      <c r="X22" s="10">
        <v>110.11734625</v>
      </c>
    </row>
    <row r="23" spans="1:24" x14ac:dyDescent="0.35">
      <c r="A23">
        <v>241</v>
      </c>
      <c r="B23" t="s">
        <v>206</v>
      </c>
      <c r="C23" t="s">
        <v>634</v>
      </c>
      <c r="D23" t="s">
        <v>24</v>
      </c>
      <c r="E23" t="s">
        <v>21</v>
      </c>
      <c r="F23" t="s">
        <v>154</v>
      </c>
      <c r="G23" t="s">
        <v>71</v>
      </c>
      <c r="H23" t="s">
        <v>636</v>
      </c>
      <c r="I23" s="10">
        <v>98.580021578947367</v>
      </c>
      <c r="J23" s="10">
        <v>100</v>
      </c>
      <c r="K23" s="10">
        <v>96.480923043478256</v>
      </c>
      <c r="L23" s="10">
        <v>96.627551249999996</v>
      </c>
      <c r="M23" s="10">
        <v>100</v>
      </c>
      <c r="N23" s="10">
        <v>100</v>
      </c>
      <c r="O23" s="10">
        <v>99.357628809523803</v>
      </c>
      <c r="P23" s="10">
        <v>103.37244875</v>
      </c>
      <c r="Q23" s="10">
        <v>100.70998921052632</v>
      </c>
      <c r="R23" s="10">
        <v>100</v>
      </c>
      <c r="S23" s="10">
        <v>98.909915555555557</v>
      </c>
      <c r="T23" s="10">
        <v>100</v>
      </c>
      <c r="U23" s="10">
        <v>97.002267777777774</v>
      </c>
      <c r="V23" s="10">
        <v>96.480923043478256</v>
      </c>
      <c r="W23" s="10">
        <v>99.771359406779666</v>
      </c>
      <c r="X23" s="10">
        <v>103.37244875</v>
      </c>
    </row>
    <row r="24" spans="1:24" x14ac:dyDescent="0.35">
      <c r="A24">
        <v>253</v>
      </c>
      <c r="B24" t="s">
        <v>206</v>
      </c>
      <c r="C24" t="s">
        <v>919</v>
      </c>
      <c r="D24" t="s">
        <v>24</v>
      </c>
      <c r="E24" t="s">
        <v>21</v>
      </c>
      <c r="F24" t="s">
        <v>892</v>
      </c>
      <c r="G24" t="s">
        <v>71</v>
      </c>
      <c r="H24" t="s">
        <v>921</v>
      </c>
      <c r="I24" s="10">
        <v>98.580021578947367</v>
      </c>
      <c r="J24" s="10">
        <v>100</v>
      </c>
      <c r="K24" s="10">
        <v>95.307897391304351</v>
      </c>
      <c r="L24" s="10">
        <v>98.313775625000005</v>
      </c>
      <c r="M24" s="10">
        <v>100</v>
      </c>
      <c r="N24" s="10">
        <v>100</v>
      </c>
      <c r="O24" s="10">
        <v>99.357628809523803</v>
      </c>
      <c r="P24" s="10">
        <v>103.37244875</v>
      </c>
      <c r="Q24" s="10">
        <v>99.290010789473683</v>
      </c>
      <c r="R24" s="10">
        <v>100</v>
      </c>
      <c r="S24" s="10">
        <v>98.637394444444439</v>
      </c>
      <c r="T24" s="10">
        <v>100</v>
      </c>
      <c r="U24" s="10">
        <v>98.501133888888887</v>
      </c>
      <c r="V24" s="10">
        <v>95.307897391304351</v>
      </c>
      <c r="W24" s="10">
        <v>99.314078220338985</v>
      </c>
      <c r="X24" s="10">
        <v>103.37244875</v>
      </c>
    </row>
    <row r="25" spans="1:24" x14ac:dyDescent="0.35">
      <c r="A25">
        <v>265</v>
      </c>
      <c r="B25" t="s">
        <v>206</v>
      </c>
      <c r="C25" t="s">
        <v>653</v>
      </c>
      <c r="D25" t="s">
        <v>28</v>
      </c>
      <c r="E25" t="s">
        <v>21</v>
      </c>
      <c r="F25" t="s">
        <v>158</v>
      </c>
      <c r="G25" t="s">
        <v>71</v>
      </c>
      <c r="H25" t="s">
        <v>655</v>
      </c>
      <c r="I25" s="10">
        <v>101.41997842105263</v>
      </c>
      <c r="J25" s="10">
        <v>106.74489749999999</v>
      </c>
      <c r="K25" s="10">
        <v>103.51907695652174</v>
      </c>
      <c r="L25" s="10">
        <v>103.37244875</v>
      </c>
      <c r="M25" s="10">
        <v>100</v>
      </c>
      <c r="N25" s="10">
        <v>100</v>
      </c>
      <c r="O25" s="10">
        <v>104.49659833333334</v>
      </c>
      <c r="P25" s="10">
        <v>93.255102500000007</v>
      </c>
      <c r="Q25" s="10">
        <v>99.290010789473683</v>
      </c>
      <c r="R25" s="10">
        <v>93.255102500000007</v>
      </c>
      <c r="S25" s="10">
        <v>102.18016888888889</v>
      </c>
      <c r="T25" s="10">
        <v>102.697959</v>
      </c>
      <c r="U25" s="10">
        <v>104.49659833333334</v>
      </c>
      <c r="V25" s="10">
        <v>103.51907695652174</v>
      </c>
      <c r="W25" s="10">
        <v>102.97232771186441</v>
      </c>
      <c r="X25" s="10">
        <v>83.137756249999995</v>
      </c>
    </row>
    <row r="26" spans="1:24" x14ac:dyDescent="0.35">
      <c r="A26">
        <v>266</v>
      </c>
      <c r="B26" t="s">
        <v>967</v>
      </c>
      <c r="C26" t="s">
        <v>653</v>
      </c>
      <c r="D26" t="s">
        <v>23</v>
      </c>
      <c r="E26" t="s">
        <v>21</v>
      </c>
      <c r="F26" t="s">
        <v>158</v>
      </c>
      <c r="G26" t="s">
        <v>71</v>
      </c>
      <c r="H26" t="s">
        <v>655</v>
      </c>
      <c r="I26" s="10">
        <v>102.83995684210527</v>
      </c>
      <c r="J26" s="10">
        <v>113.489795</v>
      </c>
      <c r="K26" s="10">
        <v>107.03815391304347</v>
      </c>
      <c r="L26" s="10">
        <v>105.058673125</v>
      </c>
      <c r="M26" s="10">
        <v>100</v>
      </c>
      <c r="N26" s="10">
        <v>106.74489749999999</v>
      </c>
      <c r="O26" s="10">
        <v>106.4237119047619</v>
      </c>
      <c r="P26" s="10">
        <v>96.627551249999996</v>
      </c>
      <c r="Q26" s="10">
        <v>103.54994605263158</v>
      </c>
      <c r="R26" s="10">
        <v>93.255102500000007</v>
      </c>
      <c r="S26" s="10">
        <v>105.99546444444445</v>
      </c>
      <c r="T26" s="10">
        <v>104.0469385</v>
      </c>
      <c r="U26" s="10">
        <v>107.49433055555555</v>
      </c>
      <c r="V26" s="10">
        <v>107.03815391304347</v>
      </c>
      <c r="W26" s="10">
        <v>105.71601483050847</v>
      </c>
      <c r="X26" s="10">
        <v>96.627551249999996</v>
      </c>
    </row>
    <row r="27" spans="1:24" x14ac:dyDescent="0.35">
      <c r="A27">
        <v>278</v>
      </c>
      <c r="B27" t="s">
        <v>206</v>
      </c>
      <c r="C27" t="s">
        <v>747</v>
      </c>
      <c r="D27" t="s">
        <v>24</v>
      </c>
      <c r="E27" t="s">
        <v>21</v>
      </c>
      <c r="F27" t="s">
        <v>686</v>
      </c>
      <c r="G27" t="s">
        <v>71</v>
      </c>
      <c r="H27" t="s">
        <v>759</v>
      </c>
      <c r="I27" s="10">
        <v>97.160043157894734</v>
      </c>
      <c r="J27" s="10">
        <v>100</v>
      </c>
      <c r="K27" s="10">
        <v>97.653948695652176</v>
      </c>
      <c r="L27" s="10">
        <v>96.627551249999996</v>
      </c>
      <c r="M27" s="10">
        <v>100</v>
      </c>
      <c r="N27" s="10">
        <v>100</v>
      </c>
      <c r="O27" s="10">
        <v>98.072886428571422</v>
      </c>
      <c r="P27" s="10">
        <v>103.37244875</v>
      </c>
      <c r="Q27" s="10">
        <v>97.87003236842105</v>
      </c>
      <c r="R27" s="10">
        <v>100</v>
      </c>
      <c r="S27" s="10">
        <v>97.819831111111114</v>
      </c>
      <c r="T27" s="10">
        <v>98.651020500000001</v>
      </c>
      <c r="U27" s="10">
        <v>97.002267777777774</v>
      </c>
      <c r="V27" s="10">
        <v>97.653948695652176</v>
      </c>
      <c r="W27" s="10">
        <v>97.942234661016954</v>
      </c>
      <c r="X27" s="10">
        <v>103.37244875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81"/>
  <sheetViews>
    <sheetView workbookViewId="0">
      <selection activeCell="O45" sqref="O45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6" bestFit="1" customWidth="1"/>
    <col min="10" max="10" width="7.77734375" bestFit="1" customWidth="1"/>
    <col min="11" max="11" width="5.77734375" bestFit="1" customWidth="1"/>
    <col min="12" max="12" width="9.77734375" bestFit="1" customWidth="1"/>
    <col min="13" max="13" width="10" bestFit="1" customWidth="1"/>
    <col min="14" max="14" width="8.33203125" bestFit="1" customWidth="1"/>
    <col min="15" max="15" width="12.6640625" bestFit="1" customWidth="1"/>
    <col min="16" max="17" width="7.77734375" bestFit="1" customWidth="1"/>
    <col min="18" max="18" width="9.6640625" bestFit="1" customWidth="1"/>
    <col min="19" max="19" width="9.77734375" bestFit="1" customWidth="1"/>
    <col min="20" max="20" width="7.109375" bestFit="1" customWidth="1"/>
    <col min="21" max="21" width="9.5546875" bestFit="1" customWidth="1"/>
    <col min="22" max="22" width="10" bestFit="1" customWidth="1"/>
    <col min="23" max="24" width="9.77734375" bestFit="1" customWidth="1"/>
    <col min="25" max="25" width="12" bestFit="1" customWidth="1"/>
    <col min="26" max="26" width="12.44140625" bestFit="1" customWidth="1"/>
    <col min="27" max="27" width="11.77734375" bestFit="1" customWidth="1"/>
    <col min="28" max="28" width="10.77734375" bestFit="1" customWidth="1"/>
    <col min="29" max="29" width="13.88671875" bestFit="1" customWidth="1"/>
    <col min="30" max="30" width="11.6640625" bestFit="1" customWidth="1"/>
    <col min="31" max="31" width="16.5546875" bestFit="1" customWidth="1"/>
    <col min="32" max="32" width="13" bestFit="1" customWidth="1"/>
    <col min="33" max="33" width="11.21875" bestFit="1" customWidth="1"/>
    <col min="34" max="34" width="15.77734375" customWidth="1"/>
    <col min="35" max="35" width="11.21875" bestFit="1" customWidth="1"/>
  </cols>
  <sheetData>
    <row r="1" spans="1:31" x14ac:dyDescent="0.35">
      <c r="A1" t="s">
        <v>236</v>
      </c>
      <c r="B1" t="s">
        <v>407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704</v>
      </c>
      <c r="Z1" t="s">
        <v>767</v>
      </c>
      <c r="AA1" t="s">
        <v>705</v>
      </c>
      <c r="AB1" t="s">
        <v>706</v>
      </c>
      <c r="AC1" t="s">
        <v>707</v>
      </c>
      <c r="AD1" t="s">
        <v>708</v>
      </c>
      <c r="AE1" t="s">
        <v>408</v>
      </c>
    </row>
    <row r="2" spans="1:31" x14ac:dyDescent="0.35">
      <c r="A2" t="s">
        <v>250</v>
      </c>
      <c r="B2" s="12"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709</v>
      </c>
      <c r="J2" t="s">
        <v>22</v>
      </c>
      <c r="K2" t="s">
        <v>710</v>
      </c>
      <c r="L2" t="s">
        <v>713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409</v>
      </c>
    </row>
    <row r="3" spans="1:31" x14ac:dyDescent="0.35">
      <c r="A3" t="s">
        <v>251</v>
      </c>
      <c r="B3" s="12">
        <v>2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 t="s">
        <v>709</v>
      </c>
      <c r="J3" t="s">
        <v>22</v>
      </c>
      <c r="K3" t="s">
        <v>710</v>
      </c>
      <c r="L3" t="s">
        <v>711</v>
      </c>
      <c r="M3">
        <v>118</v>
      </c>
      <c r="N3">
        <v>113</v>
      </c>
      <c r="O3">
        <v>113</v>
      </c>
      <c r="P3">
        <v>115</v>
      </c>
      <c r="Q3">
        <v>97</v>
      </c>
      <c r="R3">
        <v>126</v>
      </c>
      <c r="S3">
        <v>113</v>
      </c>
      <c r="T3">
        <v>132</v>
      </c>
      <c r="U3">
        <v>130</v>
      </c>
      <c r="V3">
        <v>26</v>
      </c>
      <c r="W3">
        <v>459</v>
      </c>
      <c r="X3">
        <v>501</v>
      </c>
      <c r="Y3">
        <v>1083</v>
      </c>
      <c r="Z3">
        <v>215</v>
      </c>
      <c r="AA3">
        <v>325</v>
      </c>
      <c r="AB3">
        <v>113</v>
      </c>
      <c r="AC3">
        <v>243</v>
      </c>
      <c r="AD3">
        <v>258</v>
      </c>
      <c r="AE3" t="s">
        <v>409</v>
      </c>
    </row>
    <row r="4" spans="1:31" x14ac:dyDescent="0.35">
      <c r="A4" t="s">
        <v>252</v>
      </c>
      <c r="B4" s="12">
        <v>3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 t="s">
        <v>709</v>
      </c>
      <c r="J4" t="s">
        <v>22</v>
      </c>
      <c r="K4" t="s">
        <v>710</v>
      </c>
      <c r="L4" t="s">
        <v>711</v>
      </c>
      <c r="M4">
        <v>118</v>
      </c>
      <c r="N4">
        <v>111</v>
      </c>
      <c r="O4">
        <v>111</v>
      </c>
      <c r="P4">
        <v>113</v>
      </c>
      <c r="Q4">
        <v>97</v>
      </c>
      <c r="R4">
        <v>128</v>
      </c>
      <c r="S4">
        <v>115</v>
      </c>
      <c r="T4">
        <v>134</v>
      </c>
      <c r="U4">
        <v>130</v>
      </c>
      <c r="V4">
        <v>26</v>
      </c>
      <c r="W4">
        <v>453</v>
      </c>
      <c r="X4">
        <v>507</v>
      </c>
      <c r="Y4">
        <v>1083</v>
      </c>
      <c r="Z4">
        <v>215</v>
      </c>
      <c r="AA4">
        <v>321</v>
      </c>
      <c r="AB4">
        <v>111</v>
      </c>
      <c r="AC4">
        <v>245</v>
      </c>
      <c r="AD4">
        <v>262</v>
      </c>
      <c r="AE4" t="s">
        <v>409</v>
      </c>
    </row>
    <row r="5" spans="1:31" x14ac:dyDescent="0.35">
      <c r="A5" t="s">
        <v>842</v>
      </c>
      <c r="B5" s="12">
        <v>4</v>
      </c>
      <c r="C5" t="s">
        <v>838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 t="s">
        <v>709</v>
      </c>
      <c r="J5" t="s">
        <v>22</v>
      </c>
      <c r="K5" t="s">
        <v>710</v>
      </c>
      <c r="L5" t="s">
        <v>711</v>
      </c>
      <c r="M5">
        <v>118</v>
      </c>
      <c r="N5">
        <v>113</v>
      </c>
      <c r="O5">
        <v>116</v>
      </c>
      <c r="P5">
        <v>113</v>
      </c>
      <c r="Q5">
        <v>97</v>
      </c>
      <c r="R5">
        <v>123</v>
      </c>
      <c r="S5">
        <v>116</v>
      </c>
      <c r="T5">
        <v>129</v>
      </c>
      <c r="U5">
        <v>133</v>
      </c>
      <c r="V5">
        <v>26</v>
      </c>
      <c r="W5">
        <v>460</v>
      </c>
      <c r="X5">
        <v>501</v>
      </c>
      <c r="Y5">
        <v>1084</v>
      </c>
      <c r="Z5">
        <v>215</v>
      </c>
      <c r="AA5">
        <v>323</v>
      </c>
      <c r="AB5">
        <v>116</v>
      </c>
      <c r="AC5">
        <v>249</v>
      </c>
      <c r="AD5">
        <v>252</v>
      </c>
      <c r="AE5" t="s">
        <v>409</v>
      </c>
    </row>
    <row r="6" spans="1:31" x14ac:dyDescent="0.35">
      <c r="A6" t="s">
        <v>1013</v>
      </c>
      <c r="B6" s="12">
        <v>5</v>
      </c>
      <c r="C6" t="s">
        <v>1009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 t="s">
        <v>709</v>
      </c>
      <c r="J6" t="s">
        <v>22</v>
      </c>
      <c r="K6" t="s">
        <v>710</v>
      </c>
      <c r="L6" t="s">
        <v>711</v>
      </c>
      <c r="M6">
        <v>121</v>
      </c>
      <c r="N6">
        <v>113</v>
      </c>
      <c r="O6">
        <v>114</v>
      </c>
      <c r="P6">
        <v>115</v>
      </c>
      <c r="Q6">
        <v>97</v>
      </c>
      <c r="R6">
        <v>128</v>
      </c>
      <c r="S6">
        <v>114</v>
      </c>
      <c r="T6">
        <v>134</v>
      </c>
      <c r="U6">
        <v>131</v>
      </c>
      <c r="V6">
        <v>26</v>
      </c>
      <c r="W6">
        <v>463</v>
      </c>
      <c r="X6">
        <v>507</v>
      </c>
      <c r="Y6">
        <v>1093</v>
      </c>
      <c r="Z6">
        <v>218</v>
      </c>
      <c r="AA6">
        <v>325</v>
      </c>
      <c r="AB6">
        <v>114</v>
      </c>
      <c r="AC6">
        <v>245</v>
      </c>
      <c r="AD6">
        <v>262</v>
      </c>
      <c r="AE6" t="s">
        <v>409</v>
      </c>
    </row>
    <row r="7" spans="1:31" x14ac:dyDescent="0.35">
      <c r="A7" t="s">
        <v>1170</v>
      </c>
      <c r="B7" s="12">
        <v>6</v>
      </c>
      <c r="C7" t="s">
        <v>1168</v>
      </c>
      <c r="D7" t="s">
        <v>230</v>
      </c>
      <c r="E7" t="s">
        <v>23</v>
      </c>
      <c r="F7" t="s">
        <v>26</v>
      </c>
      <c r="G7" t="s">
        <v>153</v>
      </c>
      <c r="H7" t="s">
        <v>71</v>
      </c>
      <c r="I7" t="s">
        <v>709</v>
      </c>
      <c r="J7" t="s">
        <v>22</v>
      </c>
      <c r="K7" t="s">
        <v>710</v>
      </c>
      <c r="L7" t="s">
        <v>711</v>
      </c>
      <c r="M7">
        <v>120</v>
      </c>
      <c r="N7">
        <v>113</v>
      </c>
      <c r="O7">
        <v>114</v>
      </c>
      <c r="P7">
        <v>115</v>
      </c>
      <c r="Q7">
        <v>97</v>
      </c>
      <c r="R7">
        <v>128</v>
      </c>
      <c r="S7">
        <v>116</v>
      </c>
      <c r="T7">
        <v>133</v>
      </c>
      <c r="U7">
        <v>132</v>
      </c>
      <c r="V7">
        <v>26</v>
      </c>
      <c r="W7">
        <v>462</v>
      </c>
      <c r="X7">
        <v>509</v>
      </c>
      <c r="Y7">
        <v>1094</v>
      </c>
      <c r="Z7">
        <v>217</v>
      </c>
      <c r="AA7">
        <v>325</v>
      </c>
      <c r="AB7">
        <v>114</v>
      </c>
      <c r="AC7">
        <v>248</v>
      </c>
      <c r="AD7">
        <v>261</v>
      </c>
      <c r="AE7" t="s">
        <v>409</v>
      </c>
    </row>
    <row r="8" spans="1:31" x14ac:dyDescent="0.35">
      <c r="A8" t="s">
        <v>253</v>
      </c>
      <c r="B8" s="12">
        <v>7</v>
      </c>
      <c r="C8" t="s">
        <v>206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 t="s">
        <v>709</v>
      </c>
      <c r="J8" t="s">
        <v>22</v>
      </c>
      <c r="K8" t="s">
        <v>710</v>
      </c>
      <c r="L8" t="s">
        <v>714</v>
      </c>
      <c r="M8">
        <v>123</v>
      </c>
      <c r="N8">
        <v>123</v>
      </c>
      <c r="O8">
        <v>129</v>
      </c>
      <c r="P8">
        <v>123</v>
      </c>
      <c r="Q8">
        <v>101</v>
      </c>
      <c r="R8">
        <v>115</v>
      </c>
      <c r="S8">
        <v>120</v>
      </c>
      <c r="T8">
        <v>115</v>
      </c>
      <c r="U8">
        <v>115</v>
      </c>
      <c r="V8">
        <v>31</v>
      </c>
      <c r="W8">
        <v>498</v>
      </c>
      <c r="X8">
        <v>465</v>
      </c>
      <c r="Y8">
        <v>1095</v>
      </c>
      <c r="Z8">
        <v>224</v>
      </c>
      <c r="AA8">
        <v>347</v>
      </c>
      <c r="AB8">
        <v>129</v>
      </c>
      <c r="AC8">
        <v>235</v>
      </c>
      <c r="AD8">
        <v>230</v>
      </c>
      <c r="AE8" t="s">
        <v>410</v>
      </c>
    </row>
    <row r="9" spans="1:31" x14ac:dyDescent="0.35">
      <c r="A9" t="s">
        <v>254</v>
      </c>
      <c r="B9" s="12">
        <v>8</v>
      </c>
      <c r="C9" t="s">
        <v>208</v>
      </c>
      <c r="D9" t="s">
        <v>207</v>
      </c>
      <c r="E9" t="s">
        <v>28</v>
      </c>
      <c r="F9" t="s">
        <v>31</v>
      </c>
      <c r="G9" t="s">
        <v>153</v>
      </c>
      <c r="H9" t="s">
        <v>71</v>
      </c>
      <c r="I9" t="s">
        <v>709</v>
      </c>
      <c r="J9" t="s">
        <v>22</v>
      </c>
      <c r="K9" t="s">
        <v>710</v>
      </c>
      <c r="L9" t="s">
        <v>718</v>
      </c>
      <c r="M9">
        <v>124</v>
      </c>
      <c r="N9">
        <v>126</v>
      </c>
      <c r="O9">
        <v>132</v>
      </c>
      <c r="P9">
        <v>126</v>
      </c>
      <c r="Q9">
        <v>101</v>
      </c>
      <c r="R9">
        <v>116</v>
      </c>
      <c r="S9">
        <v>121</v>
      </c>
      <c r="T9">
        <v>116</v>
      </c>
      <c r="U9">
        <v>116</v>
      </c>
      <c r="V9">
        <v>31</v>
      </c>
      <c r="W9">
        <v>508</v>
      </c>
      <c r="X9">
        <v>469</v>
      </c>
      <c r="Y9">
        <v>1109</v>
      </c>
      <c r="Z9">
        <v>225</v>
      </c>
      <c r="AA9">
        <v>353</v>
      </c>
      <c r="AB9">
        <v>132</v>
      </c>
      <c r="AC9">
        <v>237</v>
      </c>
      <c r="AD9">
        <v>232</v>
      </c>
      <c r="AE9" t="s">
        <v>410</v>
      </c>
    </row>
    <row r="10" spans="1:31" x14ac:dyDescent="0.35">
      <c r="A10" t="s">
        <v>255</v>
      </c>
      <c r="B10" s="12">
        <v>9</v>
      </c>
      <c r="C10" t="s">
        <v>209</v>
      </c>
      <c r="D10" t="s">
        <v>207</v>
      </c>
      <c r="E10" t="s">
        <v>23</v>
      </c>
      <c r="F10" t="s">
        <v>31</v>
      </c>
      <c r="G10" t="s">
        <v>153</v>
      </c>
      <c r="H10" t="s">
        <v>71</v>
      </c>
      <c r="I10" t="s">
        <v>709</v>
      </c>
      <c r="J10" t="s">
        <v>22</v>
      </c>
      <c r="K10" t="s">
        <v>710</v>
      </c>
      <c r="L10" t="s">
        <v>718</v>
      </c>
      <c r="M10">
        <v>122</v>
      </c>
      <c r="N10">
        <v>128</v>
      </c>
      <c r="O10">
        <v>132</v>
      </c>
      <c r="P10">
        <v>128</v>
      </c>
      <c r="Q10">
        <v>101</v>
      </c>
      <c r="R10">
        <v>114</v>
      </c>
      <c r="S10">
        <v>123</v>
      </c>
      <c r="T10">
        <v>114</v>
      </c>
      <c r="U10">
        <v>116</v>
      </c>
      <c r="V10">
        <v>31</v>
      </c>
      <c r="W10">
        <v>510</v>
      </c>
      <c r="X10">
        <v>467</v>
      </c>
      <c r="Y10">
        <v>1109</v>
      </c>
      <c r="Z10">
        <v>223</v>
      </c>
      <c r="AA10">
        <v>357</v>
      </c>
      <c r="AB10">
        <v>132</v>
      </c>
      <c r="AC10">
        <v>239</v>
      </c>
      <c r="AD10">
        <v>228</v>
      </c>
      <c r="AE10" t="s">
        <v>410</v>
      </c>
    </row>
    <row r="11" spans="1:31" x14ac:dyDescent="0.35">
      <c r="A11" t="s">
        <v>788</v>
      </c>
      <c r="B11" s="12">
        <v>10</v>
      </c>
      <c r="C11" t="s">
        <v>781</v>
      </c>
      <c r="D11" t="s">
        <v>207</v>
      </c>
      <c r="E11" t="s">
        <v>24</v>
      </c>
      <c r="F11" t="s">
        <v>31</v>
      </c>
      <c r="G11" t="s">
        <v>153</v>
      </c>
      <c r="H11" t="s">
        <v>71</v>
      </c>
      <c r="I11" t="s">
        <v>709</v>
      </c>
      <c r="J11" t="s">
        <v>22</v>
      </c>
      <c r="K11" t="s">
        <v>710</v>
      </c>
      <c r="L11" t="s">
        <v>717</v>
      </c>
      <c r="M11">
        <v>125</v>
      </c>
      <c r="N11">
        <v>128</v>
      </c>
      <c r="O11">
        <v>135</v>
      </c>
      <c r="P11">
        <v>128</v>
      </c>
      <c r="Q11">
        <v>101</v>
      </c>
      <c r="R11">
        <v>117</v>
      </c>
      <c r="S11">
        <v>121</v>
      </c>
      <c r="T11">
        <v>117</v>
      </c>
      <c r="U11">
        <v>116</v>
      </c>
      <c r="V11">
        <v>31</v>
      </c>
      <c r="W11">
        <v>516</v>
      </c>
      <c r="X11">
        <v>471</v>
      </c>
      <c r="Y11">
        <v>1119</v>
      </c>
      <c r="Z11">
        <v>226</v>
      </c>
      <c r="AA11">
        <v>357</v>
      </c>
      <c r="AB11">
        <v>135</v>
      </c>
      <c r="AC11">
        <v>237</v>
      </c>
      <c r="AD11">
        <v>234</v>
      </c>
      <c r="AE11" t="s">
        <v>410</v>
      </c>
    </row>
    <row r="12" spans="1:31" x14ac:dyDescent="0.35">
      <c r="A12" t="s">
        <v>847</v>
      </c>
      <c r="B12" s="12">
        <v>11</v>
      </c>
      <c r="C12" t="s">
        <v>838</v>
      </c>
      <c r="D12" t="s">
        <v>207</v>
      </c>
      <c r="E12" t="s">
        <v>28</v>
      </c>
      <c r="F12" t="s">
        <v>31</v>
      </c>
      <c r="G12" t="s">
        <v>153</v>
      </c>
      <c r="H12" t="s">
        <v>71</v>
      </c>
      <c r="I12" t="s">
        <v>709</v>
      </c>
      <c r="J12" t="s">
        <v>22</v>
      </c>
      <c r="K12" t="s">
        <v>710</v>
      </c>
      <c r="L12" t="s">
        <v>717</v>
      </c>
      <c r="M12">
        <v>127</v>
      </c>
      <c r="N12">
        <v>127</v>
      </c>
      <c r="O12">
        <v>134</v>
      </c>
      <c r="P12">
        <v>127</v>
      </c>
      <c r="Q12">
        <v>101</v>
      </c>
      <c r="R12">
        <v>118</v>
      </c>
      <c r="S12">
        <v>121</v>
      </c>
      <c r="T12">
        <v>117</v>
      </c>
      <c r="U12">
        <v>116</v>
      </c>
      <c r="V12">
        <v>31</v>
      </c>
      <c r="W12">
        <v>515</v>
      </c>
      <c r="X12">
        <v>472</v>
      </c>
      <c r="Y12">
        <v>1119</v>
      </c>
      <c r="Z12">
        <v>228</v>
      </c>
      <c r="AA12">
        <v>355</v>
      </c>
      <c r="AB12">
        <v>134</v>
      </c>
      <c r="AC12">
        <v>237</v>
      </c>
      <c r="AD12">
        <v>235</v>
      </c>
      <c r="AE12" t="s">
        <v>410</v>
      </c>
    </row>
    <row r="13" spans="1:31" x14ac:dyDescent="0.35">
      <c r="A13" t="s">
        <v>1017</v>
      </c>
      <c r="B13" s="12">
        <v>12</v>
      </c>
      <c r="C13" t="s">
        <v>1009</v>
      </c>
      <c r="D13" t="s">
        <v>207</v>
      </c>
      <c r="E13" t="s">
        <v>23</v>
      </c>
      <c r="F13" t="s">
        <v>31</v>
      </c>
      <c r="G13" t="s">
        <v>153</v>
      </c>
      <c r="H13" t="s">
        <v>71</v>
      </c>
      <c r="I13" t="s">
        <v>709</v>
      </c>
      <c r="J13" t="s">
        <v>22</v>
      </c>
      <c r="K13" t="s">
        <v>710</v>
      </c>
      <c r="L13" t="s">
        <v>717</v>
      </c>
      <c r="M13">
        <v>125</v>
      </c>
      <c r="N13">
        <v>129</v>
      </c>
      <c r="O13">
        <v>133</v>
      </c>
      <c r="P13">
        <v>126</v>
      </c>
      <c r="Q13">
        <v>101</v>
      </c>
      <c r="R13">
        <v>116</v>
      </c>
      <c r="S13">
        <v>124</v>
      </c>
      <c r="T13">
        <v>117</v>
      </c>
      <c r="U13">
        <v>118</v>
      </c>
      <c r="V13">
        <v>31</v>
      </c>
      <c r="W13">
        <v>513</v>
      </c>
      <c r="X13">
        <v>475</v>
      </c>
      <c r="Y13">
        <v>1120</v>
      </c>
      <c r="Z13">
        <v>226</v>
      </c>
      <c r="AA13">
        <v>356</v>
      </c>
      <c r="AB13">
        <v>133</v>
      </c>
      <c r="AC13">
        <v>242</v>
      </c>
      <c r="AD13">
        <v>233</v>
      </c>
      <c r="AE13" t="s">
        <v>410</v>
      </c>
    </row>
    <row r="14" spans="1:31" x14ac:dyDescent="0.35">
      <c r="A14" t="s">
        <v>1187</v>
      </c>
      <c r="B14" s="12">
        <v>13</v>
      </c>
      <c r="C14" t="s">
        <v>1168</v>
      </c>
      <c r="D14" t="s">
        <v>207</v>
      </c>
      <c r="E14" t="s">
        <v>24</v>
      </c>
      <c r="F14" t="s">
        <v>31</v>
      </c>
      <c r="G14" t="s">
        <v>153</v>
      </c>
      <c r="H14" t="s">
        <v>71</v>
      </c>
      <c r="I14" t="s">
        <v>709</v>
      </c>
      <c r="J14" t="s">
        <v>22</v>
      </c>
      <c r="K14" t="s">
        <v>710</v>
      </c>
      <c r="L14" t="s">
        <v>725</v>
      </c>
      <c r="M14">
        <v>126</v>
      </c>
      <c r="N14">
        <v>130</v>
      </c>
      <c r="O14">
        <v>137</v>
      </c>
      <c r="P14">
        <v>129</v>
      </c>
      <c r="Q14">
        <v>101</v>
      </c>
      <c r="R14">
        <v>118</v>
      </c>
      <c r="S14">
        <v>122</v>
      </c>
      <c r="T14">
        <v>118</v>
      </c>
      <c r="U14">
        <v>117</v>
      </c>
      <c r="V14">
        <v>31</v>
      </c>
      <c r="W14">
        <v>522</v>
      </c>
      <c r="X14">
        <v>475</v>
      </c>
      <c r="Y14">
        <v>1129</v>
      </c>
      <c r="Z14">
        <v>227</v>
      </c>
      <c r="AA14">
        <v>360</v>
      </c>
      <c r="AB14">
        <v>137</v>
      </c>
      <c r="AC14">
        <v>239</v>
      </c>
      <c r="AD14">
        <v>236</v>
      </c>
      <c r="AE14" t="s">
        <v>410</v>
      </c>
    </row>
    <row r="15" spans="1:31" x14ac:dyDescent="0.35">
      <c r="A15" t="s">
        <v>256</v>
      </c>
      <c r="B15" s="12">
        <v>14</v>
      </c>
      <c r="C15" t="s">
        <v>206</v>
      </c>
      <c r="D15" t="s">
        <v>210</v>
      </c>
      <c r="E15" t="s">
        <v>28</v>
      </c>
      <c r="F15" t="s">
        <v>26</v>
      </c>
      <c r="G15" t="s">
        <v>153</v>
      </c>
      <c r="H15" t="s">
        <v>71</v>
      </c>
      <c r="I15" t="s">
        <v>709</v>
      </c>
      <c r="J15" t="s">
        <v>22</v>
      </c>
      <c r="K15" t="s">
        <v>710</v>
      </c>
      <c r="L15" t="s">
        <v>712</v>
      </c>
      <c r="M15">
        <v>116</v>
      </c>
      <c r="N15">
        <v>112</v>
      </c>
      <c r="O15">
        <v>112</v>
      </c>
      <c r="P15">
        <v>126</v>
      </c>
      <c r="Q15">
        <v>97</v>
      </c>
      <c r="R15">
        <v>127</v>
      </c>
      <c r="S15">
        <v>114</v>
      </c>
      <c r="T15">
        <v>116</v>
      </c>
      <c r="U15">
        <v>115</v>
      </c>
      <c r="V15">
        <v>36</v>
      </c>
      <c r="W15">
        <v>466</v>
      </c>
      <c r="X15">
        <v>472</v>
      </c>
      <c r="Y15">
        <v>1071</v>
      </c>
      <c r="Z15">
        <v>213</v>
      </c>
      <c r="AA15">
        <v>335</v>
      </c>
      <c r="AB15">
        <v>112</v>
      </c>
      <c r="AC15">
        <v>229</v>
      </c>
      <c r="AD15">
        <v>243</v>
      </c>
      <c r="AE15" t="s">
        <v>411</v>
      </c>
    </row>
    <row r="16" spans="1:31" x14ac:dyDescent="0.35">
      <c r="A16" t="s">
        <v>257</v>
      </c>
      <c r="B16" s="12">
        <v>15</v>
      </c>
      <c r="C16" t="s">
        <v>211</v>
      </c>
      <c r="D16" t="s">
        <v>210</v>
      </c>
      <c r="E16" t="s">
        <v>23</v>
      </c>
      <c r="F16" t="s">
        <v>26</v>
      </c>
      <c r="G16" t="s">
        <v>153</v>
      </c>
      <c r="H16" t="s">
        <v>71</v>
      </c>
      <c r="I16" t="s">
        <v>709</v>
      </c>
      <c r="J16" t="s">
        <v>22</v>
      </c>
      <c r="K16" t="s">
        <v>710</v>
      </c>
      <c r="L16" t="s">
        <v>711</v>
      </c>
      <c r="M16">
        <v>119</v>
      </c>
      <c r="N16">
        <v>113</v>
      </c>
      <c r="O16">
        <v>113</v>
      </c>
      <c r="P16">
        <v>127</v>
      </c>
      <c r="Q16">
        <v>97</v>
      </c>
      <c r="R16">
        <v>130</v>
      </c>
      <c r="S16">
        <v>115</v>
      </c>
      <c r="T16">
        <v>119</v>
      </c>
      <c r="U16">
        <v>116</v>
      </c>
      <c r="V16">
        <v>36</v>
      </c>
      <c r="W16">
        <v>472</v>
      </c>
      <c r="X16">
        <v>480</v>
      </c>
      <c r="Y16">
        <v>1085</v>
      </c>
      <c r="Z16">
        <v>216</v>
      </c>
      <c r="AA16">
        <v>337</v>
      </c>
      <c r="AB16">
        <v>113</v>
      </c>
      <c r="AC16">
        <v>231</v>
      </c>
      <c r="AD16">
        <v>249</v>
      </c>
      <c r="AE16" t="s">
        <v>411</v>
      </c>
    </row>
    <row r="17" spans="1:31" x14ac:dyDescent="0.35">
      <c r="A17" t="s">
        <v>735</v>
      </c>
      <c r="B17" s="12">
        <v>16</v>
      </c>
      <c r="C17" t="s">
        <v>699</v>
      </c>
      <c r="D17" t="s">
        <v>210</v>
      </c>
      <c r="E17" t="s">
        <v>24</v>
      </c>
      <c r="F17" t="s">
        <v>26</v>
      </c>
      <c r="G17" t="s">
        <v>153</v>
      </c>
      <c r="H17" t="s">
        <v>71</v>
      </c>
      <c r="I17" t="s">
        <v>709</v>
      </c>
      <c r="J17" t="s">
        <v>22</v>
      </c>
      <c r="K17" t="s">
        <v>710</v>
      </c>
      <c r="L17" t="s">
        <v>711</v>
      </c>
      <c r="M17">
        <v>122</v>
      </c>
      <c r="N17">
        <v>115</v>
      </c>
      <c r="O17">
        <v>113</v>
      </c>
      <c r="P17">
        <v>128</v>
      </c>
      <c r="Q17">
        <v>97</v>
      </c>
      <c r="R17">
        <v>128</v>
      </c>
      <c r="S17">
        <v>113</v>
      </c>
      <c r="T17">
        <v>118</v>
      </c>
      <c r="U17">
        <v>115</v>
      </c>
      <c r="V17">
        <v>36</v>
      </c>
      <c r="W17">
        <v>478</v>
      </c>
      <c r="X17">
        <v>474</v>
      </c>
      <c r="Y17">
        <v>1085</v>
      </c>
      <c r="Z17">
        <v>219</v>
      </c>
      <c r="AA17">
        <v>340</v>
      </c>
      <c r="AB17">
        <v>113</v>
      </c>
      <c r="AC17">
        <v>228</v>
      </c>
      <c r="AD17">
        <v>246</v>
      </c>
      <c r="AE17" t="s">
        <v>411</v>
      </c>
    </row>
    <row r="18" spans="1:31" x14ac:dyDescent="0.35">
      <c r="A18" t="s">
        <v>848</v>
      </c>
      <c r="B18" s="12">
        <v>17</v>
      </c>
      <c r="C18" t="s">
        <v>838</v>
      </c>
      <c r="D18" t="s">
        <v>210</v>
      </c>
      <c r="E18" t="s">
        <v>24</v>
      </c>
      <c r="F18" t="s">
        <v>26</v>
      </c>
      <c r="G18" t="s">
        <v>153</v>
      </c>
      <c r="H18" t="s">
        <v>71</v>
      </c>
      <c r="I18" t="s">
        <v>709</v>
      </c>
      <c r="J18" t="s">
        <v>22</v>
      </c>
      <c r="K18" t="s">
        <v>710</v>
      </c>
      <c r="L18" t="s">
        <v>711</v>
      </c>
      <c r="M18">
        <v>121</v>
      </c>
      <c r="N18">
        <v>111</v>
      </c>
      <c r="O18">
        <v>113</v>
      </c>
      <c r="P18">
        <v>125</v>
      </c>
      <c r="Q18">
        <v>97</v>
      </c>
      <c r="R18">
        <v>133</v>
      </c>
      <c r="S18">
        <v>112</v>
      </c>
      <c r="T18">
        <v>122</v>
      </c>
      <c r="U18">
        <v>116</v>
      </c>
      <c r="V18">
        <v>36</v>
      </c>
      <c r="W18">
        <v>470</v>
      </c>
      <c r="X18">
        <v>483</v>
      </c>
      <c r="Y18">
        <v>1086</v>
      </c>
      <c r="Z18">
        <v>218</v>
      </c>
      <c r="AA18">
        <v>333</v>
      </c>
      <c r="AB18">
        <v>113</v>
      </c>
      <c r="AC18">
        <v>228</v>
      </c>
      <c r="AD18">
        <v>255</v>
      </c>
      <c r="AE18" t="s">
        <v>411</v>
      </c>
    </row>
    <row r="19" spans="1:31" x14ac:dyDescent="0.35">
      <c r="A19" t="s">
        <v>1036</v>
      </c>
      <c r="B19" s="12">
        <v>18</v>
      </c>
      <c r="C19" t="s">
        <v>1005</v>
      </c>
      <c r="D19" t="s">
        <v>210</v>
      </c>
      <c r="E19" t="s">
        <v>23</v>
      </c>
      <c r="F19" t="s">
        <v>26</v>
      </c>
      <c r="G19" t="s">
        <v>153</v>
      </c>
      <c r="H19" t="s">
        <v>71</v>
      </c>
      <c r="I19" t="s">
        <v>709</v>
      </c>
      <c r="J19" t="s">
        <v>22</v>
      </c>
      <c r="K19" t="s">
        <v>710</v>
      </c>
      <c r="L19" t="s">
        <v>720</v>
      </c>
      <c r="M19">
        <v>121</v>
      </c>
      <c r="N19">
        <v>113</v>
      </c>
      <c r="O19">
        <v>114</v>
      </c>
      <c r="P19">
        <v>127</v>
      </c>
      <c r="Q19">
        <v>97</v>
      </c>
      <c r="R19">
        <v>133</v>
      </c>
      <c r="S19">
        <v>116</v>
      </c>
      <c r="T19">
        <v>121</v>
      </c>
      <c r="U19">
        <v>117</v>
      </c>
      <c r="V19">
        <v>36</v>
      </c>
      <c r="W19">
        <v>475</v>
      </c>
      <c r="X19">
        <v>487</v>
      </c>
      <c r="Y19">
        <v>1095</v>
      </c>
      <c r="Z19">
        <v>218</v>
      </c>
      <c r="AA19">
        <v>337</v>
      </c>
      <c r="AB19">
        <v>114</v>
      </c>
      <c r="AC19">
        <v>233</v>
      </c>
      <c r="AD19">
        <v>254</v>
      </c>
      <c r="AE19" t="s">
        <v>411</v>
      </c>
    </row>
    <row r="20" spans="1:31" x14ac:dyDescent="0.35">
      <c r="A20" t="s">
        <v>258</v>
      </c>
      <c r="B20" s="12">
        <v>19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 t="s">
        <v>709</v>
      </c>
      <c r="J20" t="s">
        <v>22</v>
      </c>
      <c r="K20" t="s">
        <v>710</v>
      </c>
      <c r="L20" t="s">
        <v>715</v>
      </c>
      <c r="M20">
        <v>114</v>
      </c>
      <c r="N20">
        <v>123</v>
      </c>
      <c r="O20">
        <v>118</v>
      </c>
      <c r="P20">
        <v>120</v>
      </c>
      <c r="Q20">
        <v>97</v>
      </c>
      <c r="R20">
        <v>118</v>
      </c>
      <c r="S20">
        <v>118</v>
      </c>
      <c r="T20">
        <v>114</v>
      </c>
      <c r="U20">
        <v>119</v>
      </c>
      <c r="V20">
        <v>31</v>
      </c>
      <c r="W20">
        <v>475</v>
      </c>
      <c r="X20">
        <v>469</v>
      </c>
      <c r="Y20">
        <v>1072</v>
      </c>
      <c r="Z20">
        <v>211</v>
      </c>
      <c r="AA20">
        <v>340</v>
      </c>
      <c r="AB20">
        <v>118</v>
      </c>
      <c r="AC20">
        <v>237</v>
      </c>
      <c r="AD20">
        <v>232</v>
      </c>
      <c r="AE20" t="s">
        <v>412</v>
      </c>
    </row>
    <row r="21" spans="1:31" x14ac:dyDescent="0.35">
      <c r="A21" t="s">
        <v>259</v>
      </c>
      <c r="B21" s="12">
        <v>20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 t="s">
        <v>709</v>
      </c>
      <c r="J21" t="s">
        <v>22</v>
      </c>
      <c r="K21" t="s">
        <v>710</v>
      </c>
      <c r="L21" t="s">
        <v>713</v>
      </c>
      <c r="M21">
        <v>115</v>
      </c>
      <c r="N21">
        <v>126</v>
      </c>
      <c r="O21">
        <v>119</v>
      </c>
      <c r="P21">
        <v>123</v>
      </c>
      <c r="Q21">
        <v>97</v>
      </c>
      <c r="R21">
        <v>121</v>
      </c>
      <c r="S21">
        <v>119</v>
      </c>
      <c r="T21">
        <v>115</v>
      </c>
      <c r="U21">
        <v>120</v>
      </c>
      <c r="V21">
        <v>31</v>
      </c>
      <c r="W21">
        <v>483</v>
      </c>
      <c r="X21">
        <v>475</v>
      </c>
      <c r="Y21">
        <v>1086</v>
      </c>
      <c r="Z21">
        <v>212</v>
      </c>
      <c r="AA21">
        <v>346</v>
      </c>
      <c r="AB21">
        <v>119</v>
      </c>
      <c r="AC21">
        <v>239</v>
      </c>
      <c r="AD21">
        <v>236</v>
      </c>
      <c r="AE21" t="s">
        <v>412</v>
      </c>
    </row>
    <row r="22" spans="1:31" x14ac:dyDescent="0.35">
      <c r="A22" t="s">
        <v>829</v>
      </c>
      <c r="B22" s="12">
        <v>21</v>
      </c>
      <c r="C22" t="s">
        <v>811</v>
      </c>
      <c r="D22" t="s">
        <v>212</v>
      </c>
      <c r="E22" t="s">
        <v>23</v>
      </c>
      <c r="F22" t="s">
        <v>26</v>
      </c>
      <c r="G22" t="s">
        <v>153</v>
      </c>
      <c r="H22" t="s">
        <v>71</v>
      </c>
      <c r="I22" t="s">
        <v>709</v>
      </c>
      <c r="J22" t="s">
        <v>22</v>
      </c>
      <c r="K22" t="s">
        <v>710</v>
      </c>
      <c r="L22" t="s">
        <v>713</v>
      </c>
      <c r="M22">
        <v>113</v>
      </c>
      <c r="N22">
        <v>128</v>
      </c>
      <c r="O22">
        <v>116</v>
      </c>
      <c r="P22">
        <v>125</v>
      </c>
      <c r="Q22">
        <v>97</v>
      </c>
      <c r="R22">
        <v>119</v>
      </c>
      <c r="S22">
        <v>122</v>
      </c>
      <c r="T22">
        <v>115</v>
      </c>
      <c r="U22">
        <v>120</v>
      </c>
      <c r="V22">
        <v>31</v>
      </c>
      <c r="W22">
        <v>482</v>
      </c>
      <c r="X22">
        <v>476</v>
      </c>
      <c r="Y22">
        <v>1086</v>
      </c>
      <c r="Z22">
        <v>210</v>
      </c>
      <c r="AA22">
        <v>350</v>
      </c>
      <c r="AB22">
        <v>116</v>
      </c>
      <c r="AC22">
        <v>242</v>
      </c>
      <c r="AD22">
        <v>234</v>
      </c>
      <c r="AE22" t="s">
        <v>412</v>
      </c>
    </row>
    <row r="23" spans="1:31" x14ac:dyDescent="0.35">
      <c r="A23" t="s">
        <v>1072</v>
      </c>
      <c r="B23" s="12">
        <v>22</v>
      </c>
      <c r="C23" t="s">
        <v>1063</v>
      </c>
      <c r="D23" t="s">
        <v>212</v>
      </c>
      <c r="E23" t="s">
        <v>24</v>
      </c>
      <c r="F23" t="s">
        <v>26</v>
      </c>
      <c r="G23" t="s">
        <v>153</v>
      </c>
      <c r="H23" t="s">
        <v>71</v>
      </c>
      <c r="I23" t="s">
        <v>709</v>
      </c>
      <c r="J23" t="s">
        <v>22</v>
      </c>
      <c r="K23" t="s">
        <v>710</v>
      </c>
      <c r="L23" t="s">
        <v>712</v>
      </c>
      <c r="M23">
        <v>116</v>
      </c>
      <c r="N23">
        <v>129</v>
      </c>
      <c r="O23">
        <v>119</v>
      </c>
      <c r="P23">
        <v>125</v>
      </c>
      <c r="Q23">
        <v>97</v>
      </c>
      <c r="R23">
        <v>121</v>
      </c>
      <c r="S23">
        <v>121</v>
      </c>
      <c r="T23">
        <v>116</v>
      </c>
      <c r="U23">
        <v>121</v>
      </c>
      <c r="V23">
        <v>31</v>
      </c>
      <c r="W23">
        <v>489</v>
      </c>
      <c r="X23">
        <v>479</v>
      </c>
      <c r="Y23">
        <v>1096</v>
      </c>
      <c r="Z23">
        <v>213</v>
      </c>
      <c r="AA23">
        <v>351</v>
      </c>
      <c r="AB23">
        <v>119</v>
      </c>
      <c r="AC23">
        <v>242</v>
      </c>
      <c r="AD23">
        <v>237</v>
      </c>
      <c r="AE23" t="s">
        <v>412</v>
      </c>
    </row>
    <row r="24" spans="1:31" x14ac:dyDescent="0.35">
      <c r="A24" t="s">
        <v>260</v>
      </c>
      <c r="B24" s="12">
        <v>23</v>
      </c>
      <c r="C24" t="s">
        <v>206</v>
      </c>
      <c r="D24" t="s">
        <v>213</v>
      </c>
      <c r="E24" t="s">
        <v>28</v>
      </c>
      <c r="F24" t="s">
        <v>21</v>
      </c>
      <c r="G24" t="s">
        <v>153</v>
      </c>
      <c r="H24" t="s">
        <v>71</v>
      </c>
      <c r="I24" t="s">
        <v>709</v>
      </c>
      <c r="J24" t="s">
        <v>22</v>
      </c>
      <c r="K24" t="s">
        <v>710</v>
      </c>
      <c r="L24" t="s">
        <v>716</v>
      </c>
      <c r="M24">
        <v>117</v>
      </c>
      <c r="N24">
        <v>110</v>
      </c>
      <c r="O24">
        <v>120</v>
      </c>
      <c r="P24">
        <v>123</v>
      </c>
      <c r="Q24">
        <v>101</v>
      </c>
      <c r="R24">
        <v>110</v>
      </c>
      <c r="S24">
        <v>130</v>
      </c>
      <c r="T24">
        <v>116</v>
      </c>
      <c r="U24">
        <v>123</v>
      </c>
      <c r="V24">
        <v>29</v>
      </c>
      <c r="W24">
        <v>470</v>
      </c>
      <c r="X24">
        <v>479</v>
      </c>
      <c r="Y24">
        <v>1079</v>
      </c>
      <c r="Z24">
        <v>218</v>
      </c>
      <c r="AA24">
        <v>334</v>
      </c>
      <c r="AB24">
        <v>120</v>
      </c>
      <c r="AC24">
        <v>253</v>
      </c>
      <c r="AD24">
        <v>226</v>
      </c>
      <c r="AE24" t="s">
        <v>413</v>
      </c>
    </row>
    <row r="25" spans="1:31" x14ac:dyDescent="0.35">
      <c r="A25" t="s">
        <v>261</v>
      </c>
      <c r="B25" s="12">
        <v>24</v>
      </c>
      <c r="C25" t="s">
        <v>208</v>
      </c>
      <c r="D25" t="s">
        <v>213</v>
      </c>
      <c r="E25" t="s">
        <v>23</v>
      </c>
      <c r="F25" t="s">
        <v>21</v>
      </c>
      <c r="G25" t="s">
        <v>153</v>
      </c>
      <c r="H25" t="s">
        <v>71</v>
      </c>
      <c r="I25" t="s">
        <v>709</v>
      </c>
      <c r="J25" t="s">
        <v>22</v>
      </c>
      <c r="K25" t="s">
        <v>710</v>
      </c>
      <c r="L25" t="s">
        <v>729</v>
      </c>
      <c r="M25">
        <v>118</v>
      </c>
      <c r="N25">
        <v>111</v>
      </c>
      <c r="O25">
        <v>123</v>
      </c>
      <c r="P25">
        <v>124</v>
      </c>
      <c r="Q25">
        <v>101</v>
      </c>
      <c r="R25">
        <v>111</v>
      </c>
      <c r="S25">
        <v>133</v>
      </c>
      <c r="T25">
        <v>117</v>
      </c>
      <c r="U25">
        <v>126</v>
      </c>
      <c r="V25">
        <v>29</v>
      </c>
      <c r="W25">
        <v>476</v>
      </c>
      <c r="X25">
        <v>487</v>
      </c>
      <c r="Y25">
        <v>1093</v>
      </c>
      <c r="Z25">
        <v>219</v>
      </c>
      <c r="AA25">
        <v>336</v>
      </c>
      <c r="AB25">
        <v>123</v>
      </c>
      <c r="AC25">
        <v>259</v>
      </c>
      <c r="AD25">
        <v>228</v>
      </c>
      <c r="AE25" t="s">
        <v>413</v>
      </c>
    </row>
    <row r="26" spans="1:31" x14ac:dyDescent="0.35">
      <c r="A26" t="s">
        <v>790</v>
      </c>
      <c r="B26" s="12">
        <v>25</v>
      </c>
      <c r="C26" t="s">
        <v>781</v>
      </c>
      <c r="D26" t="s">
        <v>213</v>
      </c>
      <c r="E26" t="s">
        <v>23</v>
      </c>
      <c r="F26" t="s">
        <v>21</v>
      </c>
      <c r="G26" t="s">
        <v>153</v>
      </c>
      <c r="H26" t="s">
        <v>71</v>
      </c>
      <c r="I26" t="s">
        <v>709</v>
      </c>
      <c r="J26" t="s">
        <v>22</v>
      </c>
      <c r="K26" t="s">
        <v>710</v>
      </c>
      <c r="L26" t="s">
        <v>728</v>
      </c>
      <c r="M26">
        <v>119</v>
      </c>
      <c r="N26">
        <v>111</v>
      </c>
      <c r="O26">
        <v>125</v>
      </c>
      <c r="P26">
        <v>125</v>
      </c>
      <c r="Q26">
        <v>101</v>
      </c>
      <c r="R26">
        <v>111</v>
      </c>
      <c r="S26">
        <v>136</v>
      </c>
      <c r="T26">
        <v>118</v>
      </c>
      <c r="U26">
        <v>128</v>
      </c>
      <c r="V26">
        <v>29</v>
      </c>
      <c r="W26">
        <v>480</v>
      </c>
      <c r="X26">
        <v>493</v>
      </c>
      <c r="Y26">
        <v>1103</v>
      </c>
      <c r="Z26">
        <v>220</v>
      </c>
      <c r="AA26">
        <v>337</v>
      </c>
      <c r="AB26">
        <v>125</v>
      </c>
      <c r="AC26">
        <v>264</v>
      </c>
      <c r="AD26">
        <v>229</v>
      </c>
      <c r="AE26" t="s">
        <v>413</v>
      </c>
    </row>
    <row r="27" spans="1:31" x14ac:dyDescent="0.35">
      <c r="A27" t="s">
        <v>949</v>
      </c>
      <c r="B27" s="12">
        <v>26</v>
      </c>
      <c r="C27" t="s">
        <v>942</v>
      </c>
      <c r="D27" t="s">
        <v>213</v>
      </c>
      <c r="E27" t="s">
        <v>24</v>
      </c>
      <c r="F27" t="s">
        <v>21</v>
      </c>
      <c r="G27" t="s">
        <v>153</v>
      </c>
      <c r="H27" t="s">
        <v>71</v>
      </c>
      <c r="I27" t="s">
        <v>709</v>
      </c>
      <c r="J27" t="s">
        <v>22</v>
      </c>
      <c r="K27" t="s">
        <v>710</v>
      </c>
      <c r="L27" t="s">
        <v>728</v>
      </c>
      <c r="M27">
        <v>117</v>
      </c>
      <c r="N27">
        <v>111</v>
      </c>
      <c r="O27">
        <v>127</v>
      </c>
      <c r="P27">
        <v>123</v>
      </c>
      <c r="Q27">
        <v>101</v>
      </c>
      <c r="R27">
        <v>111</v>
      </c>
      <c r="S27">
        <v>137</v>
      </c>
      <c r="T27">
        <v>116</v>
      </c>
      <c r="U27">
        <v>130</v>
      </c>
      <c r="V27">
        <v>29</v>
      </c>
      <c r="W27">
        <v>478</v>
      </c>
      <c r="X27">
        <v>494</v>
      </c>
      <c r="Y27">
        <v>1102</v>
      </c>
      <c r="Z27">
        <v>218</v>
      </c>
      <c r="AA27">
        <v>335</v>
      </c>
      <c r="AB27">
        <v>127</v>
      </c>
      <c r="AC27">
        <v>267</v>
      </c>
      <c r="AD27">
        <v>227</v>
      </c>
      <c r="AE27" t="s">
        <v>413</v>
      </c>
    </row>
    <row r="28" spans="1:31" x14ac:dyDescent="0.35">
      <c r="A28" t="s">
        <v>1163</v>
      </c>
      <c r="B28" s="12">
        <v>27</v>
      </c>
      <c r="C28" t="s">
        <v>1145</v>
      </c>
      <c r="D28" t="s">
        <v>213</v>
      </c>
      <c r="E28" t="s">
        <v>28</v>
      </c>
      <c r="F28" t="s">
        <v>21</v>
      </c>
      <c r="G28" t="s">
        <v>153</v>
      </c>
      <c r="H28" t="s">
        <v>71</v>
      </c>
      <c r="I28" t="s">
        <v>709</v>
      </c>
      <c r="J28" t="s">
        <v>22</v>
      </c>
      <c r="K28" t="s">
        <v>710</v>
      </c>
      <c r="L28" t="s">
        <v>1164</v>
      </c>
      <c r="M28">
        <v>120</v>
      </c>
      <c r="N28">
        <v>112</v>
      </c>
      <c r="O28">
        <v>126</v>
      </c>
      <c r="P28">
        <v>126</v>
      </c>
      <c r="Q28">
        <v>101</v>
      </c>
      <c r="R28">
        <v>112</v>
      </c>
      <c r="S28">
        <v>138</v>
      </c>
      <c r="T28">
        <v>119</v>
      </c>
      <c r="U28">
        <v>130</v>
      </c>
      <c r="V28">
        <v>29</v>
      </c>
      <c r="W28">
        <v>484</v>
      </c>
      <c r="X28">
        <v>499</v>
      </c>
      <c r="Y28">
        <v>1113</v>
      </c>
      <c r="Z28">
        <v>221</v>
      </c>
      <c r="AA28">
        <v>339</v>
      </c>
      <c r="AB28">
        <v>126</v>
      </c>
      <c r="AC28">
        <v>268</v>
      </c>
      <c r="AD28">
        <v>231</v>
      </c>
      <c r="AE28" t="s">
        <v>413</v>
      </c>
    </row>
    <row r="29" spans="1:31" x14ac:dyDescent="0.35">
      <c r="A29" t="s">
        <v>414</v>
      </c>
      <c r="B29" s="12">
        <v>28</v>
      </c>
      <c r="C29" t="s">
        <v>206</v>
      </c>
      <c r="D29" t="s">
        <v>214</v>
      </c>
      <c r="E29" t="s">
        <v>24</v>
      </c>
      <c r="F29" t="s">
        <v>25</v>
      </c>
      <c r="G29" t="s">
        <v>153</v>
      </c>
      <c r="H29" t="s">
        <v>71</v>
      </c>
      <c r="I29" t="s">
        <v>709</v>
      </c>
      <c r="J29" t="s">
        <v>22</v>
      </c>
      <c r="K29" t="s">
        <v>710</v>
      </c>
      <c r="L29" t="s">
        <v>714</v>
      </c>
      <c r="M29">
        <v>125</v>
      </c>
      <c r="N29">
        <v>117</v>
      </c>
      <c r="O29">
        <v>113</v>
      </c>
      <c r="P29">
        <v>114</v>
      </c>
      <c r="Q29">
        <v>97</v>
      </c>
      <c r="R29">
        <v>116</v>
      </c>
      <c r="S29">
        <v>117</v>
      </c>
      <c r="T29">
        <v>115</v>
      </c>
      <c r="U29">
        <v>115</v>
      </c>
      <c r="V29">
        <v>27</v>
      </c>
      <c r="W29">
        <v>469</v>
      </c>
      <c r="X29">
        <v>463</v>
      </c>
      <c r="Y29">
        <v>1056</v>
      </c>
      <c r="Z29">
        <v>222</v>
      </c>
      <c r="AA29">
        <v>328</v>
      </c>
      <c r="AB29">
        <v>113</v>
      </c>
      <c r="AC29">
        <v>232</v>
      </c>
      <c r="AD29">
        <v>231</v>
      </c>
      <c r="AE29" t="s">
        <v>415</v>
      </c>
    </row>
    <row r="30" spans="1:31" x14ac:dyDescent="0.35">
      <c r="A30" t="s">
        <v>416</v>
      </c>
      <c r="B30" s="12">
        <v>29</v>
      </c>
      <c r="C30" t="s">
        <v>208</v>
      </c>
      <c r="D30" t="s">
        <v>214</v>
      </c>
      <c r="E30" t="s">
        <v>28</v>
      </c>
      <c r="F30" t="s">
        <v>25</v>
      </c>
      <c r="G30" t="s">
        <v>153</v>
      </c>
      <c r="H30" t="s">
        <v>71</v>
      </c>
      <c r="I30" t="s">
        <v>709</v>
      </c>
      <c r="J30" t="s">
        <v>22</v>
      </c>
      <c r="K30" t="s">
        <v>710</v>
      </c>
      <c r="L30" t="s">
        <v>718</v>
      </c>
      <c r="M30">
        <v>128</v>
      </c>
      <c r="N30">
        <v>120</v>
      </c>
      <c r="O30">
        <v>114</v>
      </c>
      <c r="P30">
        <v>115</v>
      </c>
      <c r="Q30">
        <v>97</v>
      </c>
      <c r="R30">
        <v>117</v>
      </c>
      <c r="S30">
        <v>118</v>
      </c>
      <c r="T30">
        <v>118</v>
      </c>
      <c r="U30">
        <v>116</v>
      </c>
      <c r="V30">
        <v>27</v>
      </c>
      <c r="W30">
        <v>477</v>
      </c>
      <c r="X30">
        <v>469</v>
      </c>
      <c r="Y30">
        <v>1070</v>
      </c>
      <c r="Z30">
        <v>225</v>
      </c>
      <c r="AA30">
        <v>332</v>
      </c>
      <c r="AB30">
        <v>114</v>
      </c>
      <c r="AC30">
        <v>234</v>
      </c>
      <c r="AD30">
        <v>235</v>
      </c>
      <c r="AE30" t="s">
        <v>415</v>
      </c>
    </row>
    <row r="31" spans="1:31" x14ac:dyDescent="0.35">
      <c r="A31" t="s">
        <v>797</v>
      </c>
      <c r="B31" s="12">
        <v>30</v>
      </c>
      <c r="C31" t="s">
        <v>794</v>
      </c>
      <c r="D31" t="s">
        <v>214</v>
      </c>
      <c r="E31" t="s">
        <v>23</v>
      </c>
      <c r="F31" t="s">
        <v>25</v>
      </c>
      <c r="G31" t="s">
        <v>153</v>
      </c>
      <c r="H31" t="s">
        <v>71</v>
      </c>
      <c r="I31" t="s">
        <v>709</v>
      </c>
      <c r="J31" t="s">
        <v>22</v>
      </c>
      <c r="K31" t="s">
        <v>710</v>
      </c>
      <c r="L31" t="s">
        <v>718</v>
      </c>
      <c r="M31">
        <v>131</v>
      </c>
      <c r="N31">
        <v>117</v>
      </c>
      <c r="O31">
        <v>114</v>
      </c>
      <c r="P31">
        <v>112</v>
      </c>
      <c r="Q31">
        <v>97</v>
      </c>
      <c r="R31">
        <v>118</v>
      </c>
      <c r="S31">
        <v>118</v>
      </c>
      <c r="T31">
        <v>120</v>
      </c>
      <c r="U31">
        <v>116</v>
      </c>
      <c r="V31">
        <v>27</v>
      </c>
      <c r="W31">
        <v>474</v>
      </c>
      <c r="X31">
        <v>472</v>
      </c>
      <c r="Y31">
        <v>1070</v>
      </c>
      <c r="Z31">
        <v>228</v>
      </c>
      <c r="AA31">
        <v>326</v>
      </c>
      <c r="AB31">
        <v>114</v>
      </c>
      <c r="AC31">
        <v>234</v>
      </c>
      <c r="AD31">
        <v>238</v>
      </c>
      <c r="AE31" t="s">
        <v>415</v>
      </c>
    </row>
    <row r="32" spans="1:31" x14ac:dyDescent="0.35">
      <c r="A32" t="s">
        <v>887</v>
      </c>
      <c r="B32" s="12">
        <v>31</v>
      </c>
      <c r="C32" t="s">
        <v>885</v>
      </c>
      <c r="D32" t="s">
        <v>214</v>
      </c>
      <c r="E32" t="s">
        <v>24</v>
      </c>
      <c r="F32" t="s">
        <v>25</v>
      </c>
      <c r="G32" t="s">
        <v>153</v>
      </c>
      <c r="H32" t="s">
        <v>71</v>
      </c>
      <c r="I32" t="s">
        <v>709</v>
      </c>
      <c r="J32" t="s">
        <v>22</v>
      </c>
      <c r="K32" t="s">
        <v>710</v>
      </c>
      <c r="L32" t="s">
        <v>718</v>
      </c>
      <c r="M32">
        <v>127</v>
      </c>
      <c r="N32">
        <v>118</v>
      </c>
      <c r="O32">
        <v>113</v>
      </c>
      <c r="P32">
        <v>113</v>
      </c>
      <c r="Q32">
        <v>97</v>
      </c>
      <c r="R32">
        <v>120</v>
      </c>
      <c r="S32">
        <v>120</v>
      </c>
      <c r="T32">
        <v>119</v>
      </c>
      <c r="U32">
        <v>117</v>
      </c>
      <c r="V32">
        <v>27</v>
      </c>
      <c r="W32">
        <v>471</v>
      </c>
      <c r="X32">
        <v>476</v>
      </c>
      <c r="Y32">
        <v>1071</v>
      </c>
      <c r="Z32">
        <v>224</v>
      </c>
      <c r="AA32">
        <v>328</v>
      </c>
      <c r="AB32">
        <v>113</v>
      </c>
      <c r="AC32">
        <v>237</v>
      </c>
      <c r="AD32">
        <v>239</v>
      </c>
      <c r="AE32" t="s">
        <v>415</v>
      </c>
    </row>
    <row r="33" spans="1:31" x14ac:dyDescent="0.35">
      <c r="A33" t="s">
        <v>1121</v>
      </c>
      <c r="B33" s="12">
        <v>32</v>
      </c>
      <c r="C33" t="s">
        <v>1095</v>
      </c>
      <c r="D33" t="s">
        <v>214</v>
      </c>
      <c r="E33" t="s">
        <v>24</v>
      </c>
      <c r="F33" t="s">
        <v>25</v>
      </c>
      <c r="G33" t="s">
        <v>153</v>
      </c>
      <c r="H33" t="s">
        <v>71</v>
      </c>
      <c r="I33" t="s">
        <v>709</v>
      </c>
      <c r="J33" t="s">
        <v>22</v>
      </c>
      <c r="K33" t="s">
        <v>710</v>
      </c>
      <c r="L33" t="s">
        <v>717</v>
      </c>
      <c r="M33">
        <v>131</v>
      </c>
      <c r="N33">
        <v>120</v>
      </c>
      <c r="O33">
        <v>115</v>
      </c>
      <c r="P33">
        <v>115</v>
      </c>
      <c r="Q33">
        <v>97</v>
      </c>
      <c r="R33">
        <v>119</v>
      </c>
      <c r="S33">
        <v>119</v>
      </c>
      <c r="T33">
        <v>120</v>
      </c>
      <c r="U33">
        <v>117</v>
      </c>
      <c r="V33">
        <v>27</v>
      </c>
      <c r="W33">
        <v>481</v>
      </c>
      <c r="X33">
        <v>475</v>
      </c>
      <c r="Y33">
        <v>1080</v>
      </c>
      <c r="Z33">
        <v>228</v>
      </c>
      <c r="AA33">
        <v>332</v>
      </c>
      <c r="AB33">
        <v>115</v>
      </c>
      <c r="AC33">
        <v>236</v>
      </c>
      <c r="AD33">
        <v>239</v>
      </c>
      <c r="AE33" t="s">
        <v>415</v>
      </c>
    </row>
    <row r="34" spans="1:31" x14ac:dyDescent="0.35">
      <c r="A34" t="s">
        <v>417</v>
      </c>
      <c r="B34" s="12">
        <v>33</v>
      </c>
      <c r="C34" t="s">
        <v>206</v>
      </c>
      <c r="D34" t="s">
        <v>215</v>
      </c>
      <c r="E34" t="s">
        <v>28</v>
      </c>
      <c r="F34" t="s">
        <v>25</v>
      </c>
      <c r="G34" t="s">
        <v>153</v>
      </c>
      <c r="H34" t="s">
        <v>71</v>
      </c>
      <c r="I34" t="s">
        <v>709</v>
      </c>
      <c r="J34" t="s">
        <v>22</v>
      </c>
      <c r="K34" t="s">
        <v>710</v>
      </c>
      <c r="L34" t="s">
        <v>714</v>
      </c>
      <c r="M34">
        <v>118</v>
      </c>
      <c r="N34">
        <v>116</v>
      </c>
      <c r="O34">
        <v>116</v>
      </c>
      <c r="P34">
        <v>123</v>
      </c>
      <c r="Q34">
        <v>101</v>
      </c>
      <c r="R34">
        <v>116</v>
      </c>
      <c r="S34">
        <v>126</v>
      </c>
      <c r="T34">
        <v>115</v>
      </c>
      <c r="U34">
        <v>120</v>
      </c>
      <c r="V34">
        <v>51</v>
      </c>
      <c r="W34">
        <v>473</v>
      </c>
      <c r="X34">
        <v>477</v>
      </c>
      <c r="Y34">
        <v>1102</v>
      </c>
      <c r="Z34">
        <v>219</v>
      </c>
      <c r="AA34">
        <v>340</v>
      </c>
      <c r="AB34">
        <v>116</v>
      </c>
      <c r="AC34">
        <v>246</v>
      </c>
      <c r="AD34">
        <v>231</v>
      </c>
      <c r="AE34" t="s">
        <v>418</v>
      </c>
    </row>
    <row r="35" spans="1:31" x14ac:dyDescent="0.35">
      <c r="A35" t="s">
        <v>419</v>
      </c>
      <c r="B35" s="12">
        <v>34</v>
      </c>
      <c r="C35" t="s">
        <v>216</v>
      </c>
      <c r="D35" t="s">
        <v>215</v>
      </c>
      <c r="E35" t="s">
        <v>23</v>
      </c>
      <c r="F35" t="s">
        <v>25</v>
      </c>
      <c r="G35" t="s">
        <v>153</v>
      </c>
      <c r="H35" t="s">
        <v>71</v>
      </c>
      <c r="I35" t="s">
        <v>709</v>
      </c>
      <c r="J35" t="s">
        <v>22</v>
      </c>
      <c r="K35" t="s">
        <v>710</v>
      </c>
      <c r="L35" t="s">
        <v>718</v>
      </c>
      <c r="M35">
        <v>121</v>
      </c>
      <c r="N35">
        <v>119</v>
      </c>
      <c r="O35">
        <v>117</v>
      </c>
      <c r="P35">
        <v>124</v>
      </c>
      <c r="Q35">
        <v>101</v>
      </c>
      <c r="R35">
        <v>117</v>
      </c>
      <c r="S35">
        <v>127</v>
      </c>
      <c r="T35">
        <v>118</v>
      </c>
      <c r="U35">
        <v>121</v>
      </c>
      <c r="V35">
        <v>51</v>
      </c>
      <c r="W35">
        <v>481</v>
      </c>
      <c r="X35">
        <v>483</v>
      </c>
      <c r="Y35">
        <v>1116</v>
      </c>
      <c r="Z35">
        <v>222</v>
      </c>
      <c r="AA35">
        <v>344</v>
      </c>
      <c r="AB35">
        <v>117</v>
      </c>
      <c r="AC35">
        <v>248</v>
      </c>
      <c r="AD35">
        <v>235</v>
      </c>
      <c r="AE35" t="s">
        <v>418</v>
      </c>
    </row>
    <row r="36" spans="1:31" x14ac:dyDescent="0.35">
      <c r="A36" t="s">
        <v>771</v>
      </c>
      <c r="B36" s="12">
        <v>35</v>
      </c>
      <c r="C36" t="s">
        <v>768</v>
      </c>
      <c r="D36" t="s">
        <v>215</v>
      </c>
      <c r="E36" t="s">
        <v>24</v>
      </c>
      <c r="F36" t="s">
        <v>25</v>
      </c>
      <c r="G36" t="s">
        <v>153</v>
      </c>
      <c r="H36" t="s">
        <v>71</v>
      </c>
      <c r="I36" t="s">
        <v>709</v>
      </c>
      <c r="J36" t="s">
        <v>22</v>
      </c>
      <c r="K36" t="s">
        <v>710</v>
      </c>
      <c r="L36" t="s">
        <v>718</v>
      </c>
      <c r="M36">
        <v>123</v>
      </c>
      <c r="N36">
        <v>117</v>
      </c>
      <c r="O36">
        <v>117</v>
      </c>
      <c r="P36">
        <v>122</v>
      </c>
      <c r="Q36">
        <v>101</v>
      </c>
      <c r="R36">
        <v>118</v>
      </c>
      <c r="S36">
        <v>127</v>
      </c>
      <c r="T36">
        <v>119</v>
      </c>
      <c r="U36">
        <v>121</v>
      </c>
      <c r="V36">
        <v>51</v>
      </c>
      <c r="W36">
        <v>479</v>
      </c>
      <c r="X36">
        <v>485</v>
      </c>
      <c r="Y36">
        <v>1116</v>
      </c>
      <c r="Z36">
        <v>224</v>
      </c>
      <c r="AA36">
        <v>340</v>
      </c>
      <c r="AB36">
        <v>117</v>
      </c>
      <c r="AC36">
        <v>248</v>
      </c>
      <c r="AD36">
        <v>237</v>
      </c>
      <c r="AE36" t="s">
        <v>418</v>
      </c>
    </row>
    <row r="37" spans="1:31" x14ac:dyDescent="0.35">
      <c r="A37" t="s">
        <v>884</v>
      </c>
      <c r="B37" s="12">
        <v>36</v>
      </c>
      <c r="C37" t="s">
        <v>885</v>
      </c>
      <c r="D37" t="s">
        <v>215</v>
      </c>
      <c r="E37" t="s">
        <v>28</v>
      </c>
      <c r="F37" t="s">
        <v>25</v>
      </c>
      <c r="G37" t="s">
        <v>153</v>
      </c>
      <c r="H37" t="s">
        <v>71</v>
      </c>
      <c r="I37" t="s">
        <v>709</v>
      </c>
      <c r="J37" t="s">
        <v>22</v>
      </c>
      <c r="K37" t="s">
        <v>710</v>
      </c>
      <c r="L37" t="s">
        <v>718</v>
      </c>
      <c r="M37">
        <v>119</v>
      </c>
      <c r="N37">
        <v>122</v>
      </c>
      <c r="O37">
        <v>116</v>
      </c>
      <c r="P37">
        <v>126</v>
      </c>
      <c r="Q37">
        <v>101</v>
      </c>
      <c r="R37">
        <v>115</v>
      </c>
      <c r="S37">
        <v>128</v>
      </c>
      <c r="T37">
        <v>117</v>
      </c>
      <c r="U37">
        <v>122</v>
      </c>
      <c r="V37">
        <v>51</v>
      </c>
      <c r="W37">
        <v>483</v>
      </c>
      <c r="X37">
        <v>482</v>
      </c>
      <c r="Y37">
        <v>1117</v>
      </c>
      <c r="Z37">
        <v>220</v>
      </c>
      <c r="AA37">
        <v>349</v>
      </c>
      <c r="AB37">
        <v>116</v>
      </c>
      <c r="AC37">
        <v>250</v>
      </c>
      <c r="AD37">
        <v>232</v>
      </c>
      <c r="AE37" t="s">
        <v>418</v>
      </c>
    </row>
    <row r="38" spans="1:31" x14ac:dyDescent="0.35">
      <c r="A38" t="s">
        <v>420</v>
      </c>
      <c r="B38" s="12">
        <v>37</v>
      </c>
      <c r="C38" t="s">
        <v>206</v>
      </c>
      <c r="D38" t="s">
        <v>217</v>
      </c>
      <c r="E38" t="s">
        <v>24</v>
      </c>
      <c r="F38" t="s">
        <v>31</v>
      </c>
      <c r="G38" t="s">
        <v>153</v>
      </c>
      <c r="H38" t="s">
        <v>71</v>
      </c>
      <c r="I38" t="s">
        <v>709</v>
      </c>
      <c r="J38" t="s">
        <v>22</v>
      </c>
      <c r="K38" t="s">
        <v>710</v>
      </c>
      <c r="L38" t="s">
        <v>717</v>
      </c>
      <c r="M38">
        <v>115</v>
      </c>
      <c r="N38">
        <v>115</v>
      </c>
      <c r="O38">
        <v>124</v>
      </c>
      <c r="P38">
        <v>123</v>
      </c>
      <c r="Q38">
        <v>101</v>
      </c>
      <c r="R38">
        <v>116</v>
      </c>
      <c r="S38">
        <v>116</v>
      </c>
      <c r="T38">
        <v>115</v>
      </c>
      <c r="U38">
        <v>115</v>
      </c>
      <c r="V38">
        <v>46</v>
      </c>
      <c r="W38">
        <v>477</v>
      </c>
      <c r="X38">
        <v>462</v>
      </c>
      <c r="Y38">
        <v>1086</v>
      </c>
      <c r="Z38">
        <v>216</v>
      </c>
      <c r="AA38">
        <v>339</v>
      </c>
      <c r="AB38">
        <v>124</v>
      </c>
      <c r="AC38">
        <v>231</v>
      </c>
      <c r="AD38">
        <v>231</v>
      </c>
      <c r="AE38" t="s">
        <v>421</v>
      </c>
    </row>
    <row r="39" spans="1:31" x14ac:dyDescent="0.35">
      <c r="A39" t="s">
        <v>422</v>
      </c>
      <c r="B39" s="12">
        <v>38</v>
      </c>
      <c r="C39" t="s">
        <v>216</v>
      </c>
      <c r="D39" t="s">
        <v>217</v>
      </c>
      <c r="E39" t="s">
        <v>28</v>
      </c>
      <c r="F39" t="s">
        <v>31</v>
      </c>
      <c r="G39" t="s">
        <v>153</v>
      </c>
      <c r="H39" t="s">
        <v>71</v>
      </c>
      <c r="I39" t="s">
        <v>709</v>
      </c>
      <c r="J39" t="s">
        <v>22</v>
      </c>
      <c r="K39" t="s">
        <v>710</v>
      </c>
      <c r="L39" t="s">
        <v>725</v>
      </c>
      <c r="M39">
        <v>116</v>
      </c>
      <c r="N39">
        <v>118</v>
      </c>
      <c r="O39">
        <v>127</v>
      </c>
      <c r="P39">
        <v>126</v>
      </c>
      <c r="Q39">
        <v>101</v>
      </c>
      <c r="R39">
        <v>117</v>
      </c>
      <c r="S39">
        <v>117</v>
      </c>
      <c r="T39">
        <v>116</v>
      </c>
      <c r="U39">
        <v>116</v>
      </c>
      <c r="V39">
        <v>46</v>
      </c>
      <c r="W39">
        <v>487</v>
      </c>
      <c r="X39">
        <v>466</v>
      </c>
      <c r="Y39">
        <v>1100</v>
      </c>
      <c r="Z39">
        <v>217</v>
      </c>
      <c r="AA39">
        <v>345</v>
      </c>
      <c r="AB39">
        <v>127</v>
      </c>
      <c r="AC39">
        <v>233</v>
      </c>
      <c r="AD39">
        <v>233</v>
      </c>
      <c r="AE39" t="s">
        <v>421</v>
      </c>
    </row>
    <row r="40" spans="1:31" x14ac:dyDescent="0.35">
      <c r="A40" t="s">
        <v>770</v>
      </c>
      <c r="B40" s="12">
        <v>39</v>
      </c>
      <c r="C40" t="s">
        <v>768</v>
      </c>
      <c r="D40" t="s">
        <v>217</v>
      </c>
      <c r="E40" t="s">
        <v>28</v>
      </c>
      <c r="F40" t="s">
        <v>31</v>
      </c>
      <c r="G40" t="s">
        <v>153</v>
      </c>
      <c r="H40" t="s">
        <v>71</v>
      </c>
      <c r="I40" t="s">
        <v>709</v>
      </c>
      <c r="J40" t="s">
        <v>22</v>
      </c>
      <c r="K40" t="s">
        <v>710</v>
      </c>
      <c r="L40" t="s">
        <v>725</v>
      </c>
      <c r="M40">
        <v>115</v>
      </c>
      <c r="N40">
        <v>120</v>
      </c>
      <c r="O40">
        <v>126</v>
      </c>
      <c r="P40">
        <v>128</v>
      </c>
      <c r="Q40">
        <v>101</v>
      </c>
      <c r="R40">
        <v>115</v>
      </c>
      <c r="S40">
        <v>118</v>
      </c>
      <c r="T40">
        <v>114</v>
      </c>
      <c r="U40">
        <v>117</v>
      </c>
      <c r="V40">
        <v>46</v>
      </c>
      <c r="W40">
        <v>489</v>
      </c>
      <c r="X40">
        <v>464</v>
      </c>
      <c r="Y40">
        <v>1100</v>
      </c>
      <c r="Z40">
        <v>216</v>
      </c>
      <c r="AA40">
        <v>349</v>
      </c>
      <c r="AB40">
        <v>126</v>
      </c>
      <c r="AC40">
        <v>235</v>
      </c>
      <c r="AD40">
        <v>229</v>
      </c>
      <c r="AE40" t="s">
        <v>421</v>
      </c>
    </row>
    <row r="41" spans="1:31" x14ac:dyDescent="0.35">
      <c r="A41" t="s">
        <v>959</v>
      </c>
      <c r="B41" s="12">
        <v>40</v>
      </c>
      <c r="C41" t="s">
        <v>955</v>
      </c>
      <c r="D41" t="s">
        <v>217</v>
      </c>
      <c r="E41" t="s">
        <v>24</v>
      </c>
      <c r="F41" t="s">
        <v>31</v>
      </c>
      <c r="G41" t="s">
        <v>153</v>
      </c>
      <c r="H41" t="s">
        <v>71</v>
      </c>
      <c r="I41" t="s">
        <v>709</v>
      </c>
      <c r="J41" t="s">
        <v>22</v>
      </c>
      <c r="K41" t="s">
        <v>710</v>
      </c>
      <c r="L41" t="s">
        <v>726</v>
      </c>
      <c r="M41">
        <v>116</v>
      </c>
      <c r="N41">
        <v>122</v>
      </c>
      <c r="O41">
        <v>129</v>
      </c>
      <c r="P41">
        <v>129</v>
      </c>
      <c r="Q41">
        <v>101</v>
      </c>
      <c r="R41">
        <v>115</v>
      </c>
      <c r="S41">
        <v>120</v>
      </c>
      <c r="T41">
        <v>114</v>
      </c>
      <c r="U41">
        <v>118</v>
      </c>
      <c r="V41">
        <v>46</v>
      </c>
      <c r="W41">
        <v>496</v>
      </c>
      <c r="X41">
        <v>467</v>
      </c>
      <c r="Y41">
        <v>1110</v>
      </c>
      <c r="Z41">
        <v>217</v>
      </c>
      <c r="AA41">
        <v>352</v>
      </c>
      <c r="AB41">
        <v>129</v>
      </c>
      <c r="AC41">
        <v>238</v>
      </c>
      <c r="AD41">
        <v>229</v>
      </c>
      <c r="AE41" t="s">
        <v>421</v>
      </c>
    </row>
    <row r="42" spans="1:31" x14ac:dyDescent="0.35">
      <c r="A42" t="s">
        <v>1198</v>
      </c>
      <c r="B42" s="12">
        <v>41</v>
      </c>
      <c r="C42" t="s">
        <v>1194</v>
      </c>
      <c r="D42" t="s">
        <v>217</v>
      </c>
      <c r="E42" t="s">
        <v>28</v>
      </c>
      <c r="F42" t="s">
        <v>31</v>
      </c>
      <c r="G42" t="s">
        <v>153</v>
      </c>
      <c r="H42" t="s">
        <v>71</v>
      </c>
      <c r="I42" t="s">
        <v>709</v>
      </c>
      <c r="J42" t="s">
        <v>22</v>
      </c>
      <c r="K42" t="s">
        <v>710</v>
      </c>
      <c r="L42" t="s">
        <v>726</v>
      </c>
      <c r="M42">
        <v>118</v>
      </c>
      <c r="N42">
        <v>120</v>
      </c>
      <c r="O42">
        <v>127</v>
      </c>
      <c r="P42">
        <v>128</v>
      </c>
      <c r="Q42">
        <v>101</v>
      </c>
      <c r="R42">
        <v>117</v>
      </c>
      <c r="S42">
        <v>119</v>
      </c>
      <c r="T42">
        <v>116</v>
      </c>
      <c r="U42">
        <v>118</v>
      </c>
      <c r="V42">
        <v>46</v>
      </c>
      <c r="W42">
        <v>493</v>
      </c>
      <c r="X42">
        <v>470</v>
      </c>
      <c r="Y42">
        <v>1110</v>
      </c>
      <c r="Z42">
        <v>219</v>
      </c>
      <c r="AA42">
        <v>349</v>
      </c>
      <c r="AB42">
        <v>127</v>
      </c>
      <c r="AC42">
        <v>237</v>
      </c>
      <c r="AD42">
        <v>233</v>
      </c>
      <c r="AE42" t="s">
        <v>421</v>
      </c>
    </row>
    <row r="43" spans="1:31" x14ac:dyDescent="0.35">
      <c r="A43" t="s">
        <v>423</v>
      </c>
      <c r="B43" s="12">
        <v>42</v>
      </c>
      <c r="C43" t="s">
        <v>206</v>
      </c>
      <c r="D43" t="s">
        <v>218</v>
      </c>
      <c r="E43" t="s">
        <v>28</v>
      </c>
      <c r="F43" t="s">
        <v>25</v>
      </c>
      <c r="G43" t="s">
        <v>153</v>
      </c>
      <c r="H43" t="s">
        <v>71</v>
      </c>
      <c r="I43" t="s">
        <v>709</v>
      </c>
      <c r="J43" t="s">
        <v>22</v>
      </c>
      <c r="K43" t="s">
        <v>710</v>
      </c>
      <c r="L43" t="s">
        <v>717</v>
      </c>
      <c r="M43">
        <v>127</v>
      </c>
      <c r="N43">
        <v>125</v>
      </c>
      <c r="O43">
        <v>113</v>
      </c>
      <c r="P43">
        <v>120</v>
      </c>
      <c r="Q43">
        <v>97</v>
      </c>
      <c r="R43">
        <v>121</v>
      </c>
      <c r="S43">
        <v>115</v>
      </c>
      <c r="T43">
        <v>115</v>
      </c>
      <c r="U43">
        <v>114</v>
      </c>
      <c r="V43">
        <v>29</v>
      </c>
      <c r="W43">
        <v>485</v>
      </c>
      <c r="X43">
        <v>465</v>
      </c>
      <c r="Y43">
        <v>1076</v>
      </c>
      <c r="Z43">
        <v>224</v>
      </c>
      <c r="AA43">
        <v>342</v>
      </c>
      <c r="AB43">
        <v>113</v>
      </c>
      <c r="AC43">
        <v>229</v>
      </c>
      <c r="AD43">
        <v>236</v>
      </c>
      <c r="AE43" t="s">
        <v>424</v>
      </c>
    </row>
    <row r="44" spans="1:31" x14ac:dyDescent="0.35">
      <c r="A44" t="s">
        <v>425</v>
      </c>
      <c r="B44" s="12">
        <v>43</v>
      </c>
      <c r="C44" t="s">
        <v>216</v>
      </c>
      <c r="D44" t="s">
        <v>218</v>
      </c>
      <c r="E44" t="s">
        <v>23</v>
      </c>
      <c r="F44" t="s">
        <v>25</v>
      </c>
      <c r="G44" t="s">
        <v>153</v>
      </c>
      <c r="H44" t="s">
        <v>71</v>
      </c>
      <c r="I44" t="s">
        <v>709</v>
      </c>
      <c r="J44" t="s">
        <v>22</v>
      </c>
      <c r="K44" t="s">
        <v>710</v>
      </c>
      <c r="L44" t="s">
        <v>714</v>
      </c>
      <c r="M44">
        <v>124</v>
      </c>
      <c r="N44">
        <v>124</v>
      </c>
      <c r="O44">
        <v>110</v>
      </c>
      <c r="P44">
        <v>119</v>
      </c>
      <c r="Q44">
        <v>97</v>
      </c>
      <c r="R44">
        <v>118</v>
      </c>
      <c r="S44">
        <v>112</v>
      </c>
      <c r="T44">
        <v>112</v>
      </c>
      <c r="U44">
        <v>111</v>
      </c>
      <c r="V44">
        <v>29</v>
      </c>
      <c r="W44">
        <v>477</v>
      </c>
      <c r="X44">
        <v>453</v>
      </c>
      <c r="Y44">
        <v>1056</v>
      </c>
      <c r="Z44">
        <v>221</v>
      </c>
      <c r="AA44">
        <v>340</v>
      </c>
      <c r="AB44">
        <v>110</v>
      </c>
      <c r="AC44">
        <v>223</v>
      </c>
      <c r="AD44">
        <v>230</v>
      </c>
      <c r="AE44" t="s">
        <v>424</v>
      </c>
    </row>
    <row r="45" spans="1:31" x14ac:dyDescent="0.35">
      <c r="A45" t="s">
        <v>882</v>
      </c>
      <c r="B45" s="12">
        <v>44</v>
      </c>
      <c r="C45" t="s">
        <v>875</v>
      </c>
      <c r="D45" t="s">
        <v>218</v>
      </c>
      <c r="E45" t="s">
        <v>24</v>
      </c>
      <c r="F45" t="s">
        <v>25</v>
      </c>
      <c r="G45" t="s">
        <v>153</v>
      </c>
      <c r="H45" t="s">
        <v>71</v>
      </c>
      <c r="I45" t="s">
        <v>709</v>
      </c>
      <c r="J45" t="s">
        <v>22</v>
      </c>
      <c r="K45" t="s">
        <v>710</v>
      </c>
      <c r="L45" t="s">
        <v>725</v>
      </c>
      <c r="M45">
        <v>133</v>
      </c>
      <c r="N45">
        <v>125</v>
      </c>
      <c r="O45">
        <v>114</v>
      </c>
      <c r="P45">
        <v>118</v>
      </c>
      <c r="Q45">
        <v>97</v>
      </c>
      <c r="R45">
        <v>123</v>
      </c>
      <c r="S45">
        <v>116</v>
      </c>
      <c r="T45">
        <v>120</v>
      </c>
      <c r="U45">
        <v>115</v>
      </c>
      <c r="V45">
        <v>29</v>
      </c>
      <c r="W45">
        <v>490</v>
      </c>
      <c r="X45">
        <v>474</v>
      </c>
      <c r="Y45">
        <v>1090</v>
      </c>
      <c r="Z45">
        <v>230</v>
      </c>
      <c r="AA45">
        <v>340</v>
      </c>
      <c r="AB45">
        <v>114</v>
      </c>
      <c r="AC45">
        <v>231</v>
      </c>
      <c r="AD45">
        <v>243</v>
      </c>
      <c r="AE45" t="s">
        <v>424</v>
      </c>
    </row>
    <row r="46" spans="1:31" x14ac:dyDescent="0.35">
      <c r="A46" t="s">
        <v>426</v>
      </c>
      <c r="B46" s="12">
        <v>45</v>
      </c>
      <c r="C46" t="s">
        <v>206</v>
      </c>
      <c r="D46" t="s">
        <v>218</v>
      </c>
      <c r="E46" t="s">
        <v>28</v>
      </c>
      <c r="F46" t="s">
        <v>25</v>
      </c>
      <c r="G46" t="s">
        <v>153</v>
      </c>
      <c r="H46" t="s">
        <v>219</v>
      </c>
      <c r="I46" t="s">
        <v>709</v>
      </c>
      <c r="J46" t="s">
        <v>22</v>
      </c>
      <c r="K46" t="s">
        <v>710</v>
      </c>
      <c r="L46" t="s">
        <v>717</v>
      </c>
      <c r="M46">
        <v>128</v>
      </c>
      <c r="N46">
        <v>128</v>
      </c>
      <c r="O46">
        <v>112</v>
      </c>
      <c r="P46">
        <v>123</v>
      </c>
      <c r="Q46">
        <v>97</v>
      </c>
      <c r="R46">
        <v>120</v>
      </c>
      <c r="S46">
        <v>114</v>
      </c>
      <c r="T46">
        <v>114</v>
      </c>
      <c r="U46">
        <v>113</v>
      </c>
      <c r="V46">
        <v>29</v>
      </c>
      <c r="W46">
        <v>491</v>
      </c>
      <c r="X46">
        <v>461</v>
      </c>
      <c r="Y46">
        <v>1078</v>
      </c>
      <c r="Z46">
        <v>225</v>
      </c>
      <c r="AA46">
        <v>348</v>
      </c>
      <c r="AB46">
        <v>112</v>
      </c>
      <c r="AC46">
        <v>227</v>
      </c>
      <c r="AD46">
        <v>234</v>
      </c>
      <c r="AE46" t="s">
        <v>424</v>
      </c>
    </row>
    <row r="47" spans="1:31" x14ac:dyDescent="0.35">
      <c r="A47" t="s">
        <v>427</v>
      </c>
      <c r="B47" s="12">
        <v>46</v>
      </c>
      <c r="C47" t="s">
        <v>206</v>
      </c>
      <c r="D47" t="s">
        <v>220</v>
      </c>
      <c r="E47" t="s">
        <v>24</v>
      </c>
      <c r="F47" t="s">
        <v>25</v>
      </c>
      <c r="G47" t="s">
        <v>153</v>
      </c>
      <c r="H47" t="s">
        <v>71</v>
      </c>
      <c r="I47" t="s">
        <v>709</v>
      </c>
      <c r="J47" t="s">
        <v>22</v>
      </c>
      <c r="K47" t="s">
        <v>710</v>
      </c>
      <c r="L47" t="s">
        <v>714</v>
      </c>
      <c r="M47">
        <v>113</v>
      </c>
      <c r="N47">
        <v>115</v>
      </c>
      <c r="O47">
        <v>111</v>
      </c>
      <c r="P47">
        <v>120</v>
      </c>
      <c r="Q47">
        <v>99</v>
      </c>
      <c r="R47">
        <v>113</v>
      </c>
      <c r="S47">
        <v>120</v>
      </c>
      <c r="T47">
        <v>114</v>
      </c>
      <c r="U47">
        <v>114</v>
      </c>
      <c r="V47">
        <v>41</v>
      </c>
      <c r="W47">
        <v>459</v>
      </c>
      <c r="X47">
        <v>461</v>
      </c>
      <c r="Y47">
        <v>1060</v>
      </c>
      <c r="Z47">
        <v>212</v>
      </c>
      <c r="AA47">
        <v>334</v>
      </c>
      <c r="AB47">
        <v>111</v>
      </c>
      <c r="AC47">
        <v>234</v>
      </c>
      <c r="AD47">
        <v>227</v>
      </c>
      <c r="AE47" t="s">
        <v>428</v>
      </c>
    </row>
    <row r="48" spans="1:31" x14ac:dyDescent="0.35">
      <c r="A48" t="s">
        <v>429</v>
      </c>
      <c r="B48" s="12">
        <v>47</v>
      </c>
      <c r="C48" t="s">
        <v>389</v>
      </c>
      <c r="D48" t="s">
        <v>220</v>
      </c>
      <c r="E48" t="s">
        <v>28</v>
      </c>
      <c r="F48" t="s">
        <v>25</v>
      </c>
      <c r="G48" t="s">
        <v>153</v>
      </c>
      <c r="H48" t="s">
        <v>71</v>
      </c>
      <c r="I48" t="s">
        <v>709</v>
      </c>
      <c r="J48" t="s">
        <v>22</v>
      </c>
      <c r="K48" t="s">
        <v>710</v>
      </c>
      <c r="L48" t="s">
        <v>718</v>
      </c>
      <c r="M48">
        <v>116</v>
      </c>
      <c r="N48">
        <v>118</v>
      </c>
      <c r="O48">
        <v>113</v>
      </c>
      <c r="P48">
        <v>121</v>
      </c>
      <c r="Q48">
        <v>99</v>
      </c>
      <c r="R48">
        <v>114</v>
      </c>
      <c r="S48">
        <v>121</v>
      </c>
      <c r="T48">
        <v>117</v>
      </c>
      <c r="U48">
        <v>115</v>
      </c>
      <c r="V48">
        <v>41</v>
      </c>
      <c r="W48">
        <v>468</v>
      </c>
      <c r="X48">
        <v>467</v>
      </c>
      <c r="Y48">
        <v>1075</v>
      </c>
      <c r="Z48">
        <v>215</v>
      </c>
      <c r="AA48">
        <v>338</v>
      </c>
      <c r="AB48">
        <v>113</v>
      </c>
      <c r="AC48">
        <v>236</v>
      </c>
      <c r="AD48">
        <v>231</v>
      </c>
      <c r="AE48" t="s">
        <v>428</v>
      </c>
    </row>
    <row r="49" spans="1:31" x14ac:dyDescent="0.35">
      <c r="A49" t="s">
        <v>886</v>
      </c>
      <c r="B49" s="12">
        <v>48</v>
      </c>
      <c r="C49" t="s">
        <v>885</v>
      </c>
      <c r="D49" t="s">
        <v>220</v>
      </c>
      <c r="E49" t="s">
        <v>23</v>
      </c>
      <c r="F49" t="s">
        <v>25</v>
      </c>
      <c r="G49" t="s">
        <v>153</v>
      </c>
      <c r="H49" t="s">
        <v>71</v>
      </c>
      <c r="I49" t="s">
        <v>709</v>
      </c>
      <c r="J49" t="s">
        <v>22</v>
      </c>
      <c r="K49" t="s">
        <v>710</v>
      </c>
      <c r="L49" t="s">
        <v>718</v>
      </c>
      <c r="M49">
        <v>114</v>
      </c>
      <c r="N49">
        <v>119</v>
      </c>
      <c r="O49">
        <v>111</v>
      </c>
      <c r="P49">
        <v>122</v>
      </c>
      <c r="Q49">
        <v>99</v>
      </c>
      <c r="R49">
        <v>113</v>
      </c>
      <c r="S49">
        <v>123</v>
      </c>
      <c r="T49">
        <v>116</v>
      </c>
      <c r="U49">
        <v>117</v>
      </c>
      <c r="V49">
        <v>41</v>
      </c>
      <c r="W49">
        <v>466</v>
      </c>
      <c r="X49">
        <v>469</v>
      </c>
      <c r="Y49">
        <v>1075</v>
      </c>
      <c r="Z49">
        <v>213</v>
      </c>
      <c r="AA49">
        <v>340</v>
      </c>
      <c r="AB49">
        <v>111</v>
      </c>
      <c r="AC49">
        <v>240</v>
      </c>
      <c r="AD49">
        <v>229</v>
      </c>
      <c r="AE49" t="s">
        <v>428</v>
      </c>
    </row>
    <row r="50" spans="1:31" x14ac:dyDescent="0.35">
      <c r="A50" t="s">
        <v>1008</v>
      </c>
      <c r="B50" s="12">
        <v>49</v>
      </c>
      <c r="C50" t="s">
        <v>1005</v>
      </c>
      <c r="D50" t="s">
        <v>220</v>
      </c>
      <c r="E50" t="s">
        <v>24</v>
      </c>
      <c r="F50" t="s">
        <v>25</v>
      </c>
      <c r="G50" t="s">
        <v>153</v>
      </c>
      <c r="H50" t="s">
        <v>71</v>
      </c>
      <c r="I50" t="s">
        <v>709</v>
      </c>
      <c r="J50" t="s">
        <v>22</v>
      </c>
      <c r="K50" t="s">
        <v>710</v>
      </c>
      <c r="L50" t="s">
        <v>717</v>
      </c>
      <c r="M50">
        <v>119</v>
      </c>
      <c r="N50">
        <v>118</v>
      </c>
      <c r="O50">
        <v>114</v>
      </c>
      <c r="P50">
        <v>121</v>
      </c>
      <c r="Q50">
        <v>99</v>
      </c>
      <c r="R50">
        <v>115</v>
      </c>
      <c r="S50">
        <v>123</v>
      </c>
      <c r="T50">
        <v>118</v>
      </c>
      <c r="U50">
        <v>117</v>
      </c>
      <c r="V50">
        <v>41</v>
      </c>
      <c r="W50">
        <v>472</v>
      </c>
      <c r="X50">
        <v>473</v>
      </c>
      <c r="Y50">
        <v>1085</v>
      </c>
      <c r="Z50">
        <v>218</v>
      </c>
      <c r="AA50">
        <v>338</v>
      </c>
      <c r="AB50">
        <v>114</v>
      </c>
      <c r="AC50">
        <v>240</v>
      </c>
      <c r="AD50">
        <v>233</v>
      </c>
      <c r="AE50" t="s">
        <v>428</v>
      </c>
    </row>
    <row r="51" spans="1:31" x14ac:dyDescent="0.35">
      <c r="A51" t="s">
        <v>430</v>
      </c>
      <c r="B51" s="12">
        <v>50</v>
      </c>
      <c r="C51" t="s">
        <v>206</v>
      </c>
      <c r="D51" t="s">
        <v>221</v>
      </c>
      <c r="E51" t="s">
        <v>24</v>
      </c>
      <c r="F51" t="s">
        <v>25</v>
      </c>
      <c r="G51" t="s">
        <v>153</v>
      </c>
      <c r="H51" t="s">
        <v>71</v>
      </c>
      <c r="I51" t="s">
        <v>709</v>
      </c>
      <c r="J51" t="s">
        <v>22</v>
      </c>
      <c r="K51" t="s">
        <v>710</v>
      </c>
      <c r="L51" t="s">
        <v>714</v>
      </c>
      <c r="M51">
        <v>117</v>
      </c>
      <c r="N51">
        <v>122</v>
      </c>
      <c r="O51">
        <v>113</v>
      </c>
      <c r="P51">
        <v>117</v>
      </c>
      <c r="Q51">
        <v>101</v>
      </c>
      <c r="R51">
        <v>115</v>
      </c>
      <c r="S51">
        <v>115</v>
      </c>
      <c r="T51">
        <v>115</v>
      </c>
      <c r="U51">
        <v>115</v>
      </c>
      <c r="V51">
        <v>31</v>
      </c>
      <c r="W51">
        <v>469</v>
      </c>
      <c r="X51">
        <v>460</v>
      </c>
      <c r="Y51">
        <v>1061</v>
      </c>
      <c r="Z51">
        <v>218</v>
      </c>
      <c r="AA51">
        <v>340</v>
      </c>
      <c r="AB51">
        <v>113</v>
      </c>
      <c r="AC51">
        <v>230</v>
      </c>
      <c r="AD51">
        <v>230</v>
      </c>
      <c r="AE51" t="s">
        <v>431</v>
      </c>
    </row>
    <row r="52" spans="1:31" x14ac:dyDescent="0.35">
      <c r="A52" t="s">
        <v>432</v>
      </c>
      <c r="B52" s="12">
        <v>51</v>
      </c>
      <c r="C52" t="s">
        <v>206</v>
      </c>
      <c r="D52" t="s">
        <v>222</v>
      </c>
      <c r="E52" t="s">
        <v>24</v>
      </c>
      <c r="F52" t="s">
        <v>26</v>
      </c>
      <c r="G52" t="s">
        <v>153</v>
      </c>
      <c r="H52" t="s">
        <v>71</v>
      </c>
      <c r="I52" t="s">
        <v>709</v>
      </c>
      <c r="J52" t="s">
        <v>22</v>
      </c>
      <c r="K52" t="s">
        <v>710</v>
      </c>
      <c r="L52" t="s">
        <v>714</v>
      </c>
      <c r="M52">
        <v>113</v>
      </c>
      <c r="N52">
        <v>116</v>
      </c>
      <c r="O52">
        <v>112</v>
      </c>
      <c r="P52">
        <v>123</v>
      </c>
      <c r="Q52">
        <v>101</v>
      </c>
      <c r="R52">
        <v>119</v>
      </c>
      <c r="S52">
        <v>113</v>
      </c>
      <c r="T52">
        <v>114</v>
      </c>
      <c r="U52">
        <v>114</v>
      </c>
      <c r="V52">
        <v>31</v>
      </c>
      <c r="W52">
        <v>464</v>
      </c>
      <c r="X52">
        <v>460</v>
      </c>
      <c r="Y52">
        <v>1056</v>
      </c>
      <c r="Z52">
        <v>214</v>
      </c>
      <c r="AA52">
        <v>340</v>
      </c>
      <c r="AB52">
        <v>112</v>
      </c>
      <c r="AC52">
        <v>227</v>
      </c>
      <c r="AD52">
        <v>233</v>
      </c>
      <c r="AE52" t="s">
        <v>433</v>
      </c>
    </row>
    <row r="53" spans="1:31" x14ac:dyDescent="0.35">
      <c r="A53" t="s">
        <v>434</v>
      </c>
      <c r="B53" s="12">
        <v>52</v>
      </c>
      <c r="C53" t="s">
        <v>206</v>
      </c>
      <c r="D53" t="s">
        <v>39</v>
      </c>
      <c r="E53" t="s">
        <v>24</v>
      </c>
      <c r="F53" t="s">
        <v>31</v>
      </c>
      <c r="G53" t="s">
        <v>27</v>
      </c>
      <c r="H53" t="s">
        <v>71</v>
      </c>
      <c r="I53" t="s">
        <v>709</v>
      </c>
      <c r="J53" t="s">
        <v>22</v>
      </c>
      <c r="K53" t="s">
        <v>710</v>
      </c>
      <c r="L53" t="s">
        <v>718</v>
      </c>
      <c r="M53">
        <v>113</v>
      </c>
      <c r="N53">
        <v>115</v>
      </c>
      <c r="O53">
        <v>127</v>
      </c>
      <c r="P53">
        <v>129</v>
      </c>
      <c r="Q53">
        <v>101</v>
      </c>
      <c r="R53">
        <v>113</v>
      </c>
      <c r="S53">
        <v>117</v>
      </c>
      <c r="T53">
        <v>113</v>
      </c>
      <c r="U53">
        <v>115</v>
      </c>
      <c r="V53">
        <v>41</v>
      </c>
      <c r="W53">
        <v>484</v>
      </c>
      <c r="X53">
        <v>458</v>
      </c>
      <c r="Y53">
        <v>1084</v>
      </c>
      <c r="Z53">
        <v>214</v>
      </c>
      <c r="AA53">
        <v>345</v>
      </c>
      <c r="AB53">
        <v>127</v>
      </c>
      <c r="AC53">
        <v>232</v>
      </c>
      <c r="AD53">
        <v>226</v>
      </c>
      <c r="AE53" t="s">
        <v>435</v>
      </c>
    </row>
    <row r="54" spans="1:31" x14ac:dyDescent="0.35">
      <c r="A54" t="s">
        <v>436</v>
      </c>
      <c r="B54" s="12">
        <v>53</v>
      </c>
      <c r="C54" t="s">
        <v>208</v>
      </c>
      <c r="D54" t="s">
        <v>39</v>
      </c>
      <c r="E54" t="s">
        <v>24</v>
      </c>
      <c r="F54" t="s">
        <v>31</v>
      </c>
      <c r="G54" t="s">
        <v>27</v>
      </c>
      <c r="H54" t="s">
        <v>71</v>
      </c>
      <c r="I54" t="s">
        <v>709</v>
      </c>
      <c r="J54" t="s">
        <v>22</v>
      </c>
      <c r="K54" t="s">
        <v>710</v>
      </c>
      <c r="L54" t="s">
        <v>717</v>
      </c>
      <c r="M54">
        <v>114</v>
      </c>
      <c r="N54">
        <v>118</v>
      </c>
      <c r="O54">
        <v>130</v>
      </c>
      <c r="P54">
        <v>132</v>
      </c>
      <c r="Q54">
        <v>101</v>
      </c>
      <c r="R54">
        <v>114</v>
      </c>
      <c r="S54">
        <v>118</v>
      </c>
      <c r="T54">
        <v>114</v>
      </c>
      <c r="U54">
        <v>116</v>
      </c>
      <c r="V54">
        <v>41</v>
      </c>
      <c r="W54">
        <v>494</v>
      </c>
      <c r="X54">
        <v>462</v>
      </c>
      <c r="Y54">
        <v>1098</v>
      </c>
      <c r="Z54">
        <v>215</v>
      </c>
      <c r="AA54">
        <v>351</v>
      </c>
      <c r="AB54">
        <v>130</v>
      </c>
      <c r="AC54">
        <v>234</v>
      </c>
      <c r="AD54">
        <v>228</v>
      </c>
      <c r="AE54" t="s">
        <v>435</v>
      </c>
    </row>
    <row r="55" spans="1:31" x14ac:dyDescent="0.35">
      <c r="A55" t="s">
        <v>437</v>
      </c>
      <c r="B55" s="12">
        <v>54</v>
      </c>
      <c r="C55" t="s">
        <v>209</v>
      </c>
      <c r="D55" t="s">
        <v>39</v>
      </c>
      <c r="E55" t="s">
        <v>28</v>
      </c>
      <c r="F55" t="s">
        <v>31</v>
      </c>
      <c r="G55" t="s">
        <v>27</v>
      </c>
      <c r="H55" t="s">
        <v>71</v>
      </c>
      <c r="I55" t="s">
        <v>709</v>
      </c>
      <c r="J55" t="s">
        <v>22</v>
      </c>
      <c r="K55" t="s">
        <v>710</v>
      </c>
      <c r="L55" t="s">
        <v>717</v>
      </c>
      <c r="M55">
        <v>112</v>
      </c>
      <c r="N55">
        <v>118</v>
      </c>
      <c r="O55">
        <v>132</v>
      </c>
      <c r="P55">
        <v>132</v>
      </c>
      <c r="Q55">
        <v>101</v>
      </c>
      <c r="R55">
        <v>112</v>
      </c>
      <c r="S55">
        <v>120</v>
      </c>
      <c r="T55">
        <v>112</v>
      </c>
      <c r="U55">
        <v>118</v>
      </c>
      <c r="V55">
        <v>41</v>
      </c>
      <c r="W55">
        <v>494</v>
      </c>
      <c r="X55">
        <v>462</v>
      </c>
      <c r="Y55">
        <v>1098</v>
      </c>
      <c r="Z55">
        <v>213</v>
      </c>
      <c r="AA55">
        <v>351</v>
      </c>
      <c r="AB55">
        <v>132</v>
      </c>
      <c r="AC55">
        <v>238</v>
      </c>
      <c r="AD55">
        <v>224</v>
      </c>
      <c r="AE55" t="s">
        <v>435</v>
      </c>
    </row>
    <row r="56" spans="1:31" x14ac:dyDescent="0.35">
      <c r="A56" t="s">
        <v>851</v>
      </c>
      <c r="B56" s="12">
        <v>55</v>
      </c>
      <c r="C56" t="s">
        <v>838</v>
      </c>
      <c r="D56" t="s">
        <v>39</v>
      </c>
      <c r="E56" t="s">
        <v>23</v>
      </c>
      <c r="F56" t="s">
        <v>31</v>
      </c>
      <c r="G56" t="s">
        <v>27</v>
      </c>
      <c r="H56" t="s">
        <v>71</v>
      </c>
      <c r="I56" t="s">
        <v>709</v>
      </c>
      <c r="J56" t="s">
        <v>22</v>
      </c>
      <c r="K56" t="s">
        <v>710</v>
      </c>
      <c r="L56" t="s">
        <v>725</v>
      </c>
      <c r="M56">
        <v>115</v>
      </c>
      <c r="N56">
        <v>120</v>
      </c>
      <c r="O56">
        <v>133</v>
      </c>
      <c r="P56">
        <v>134</v>
      </c>
      <c r="Q56">
        <v>101</v>
      </c>
      <c r="R56">
        <v>115</v>
      </c>
      <c r="S56">
        <v>118</v>
      </c>
      <c r="T56">
        <v>115</v>
      </c>
      <c r="U56">
        <v>116</v>
      </c>
      <c r="V56">
        <v>41</v>
      </c>
      <c r="W56">
        <v>502</v>
      </c>
      <c r="X56">
        <v>464</v>
      </c>
      <c r="Y56">
        <v>1108</v>
      </c>
      <c r="Z56">
        <v>216</v>
      </c>
      <c r="AA56">
        <v>355</v>
      </c>
      <c r="AB56">
        <v>133</v>
      </c>
      <c r="AC56">
        <v>234</v>
      </c>
      <c r="AD56">
        <v>230</v>
      </c>
      <c r="AE56" t="s">
        <v>435</v>
      </c>
    </row>
    <row r="57" spans="1:31" x14ac:dyDescent="0.35">
      <c r="A57" t="s">
        <v>1070</v>
      </c>
      <c r="B57" s="12">
        <v>56</v>
      </c>
      <c r="C57" t="s">
        <v>1063</v>
      </c>
      <c r="D57" t="s">
        <v>39</v>
      </c>
      <c r="E57" t="s">
        <v>24</v>
      </c>
      <c r="F57" t="s">
        <v>31</v>
      </c>
      <c r="G57" t="s">
        <v>27</v>
      </c>
      <c r="H57" t="s">
        <v>71</v>
      </c>
      <c r="I57" t="s">
        <v>709</v>
      </c>
      <c r="J57" t="s">
        <v>22</v>
      </c>
      <c r="K57" t="s">
        <v>710</v>
      </c>
      <c r="L57" t="s">
        <v>725</v>
      </c>
      <c r="M57">
        <v>115</v>
      </c>
      <c r="N57">
        <v>121</v>
      </c>
      <c r="O57">
        <v>131</v>
      </c>
      <c r="P57">
        <v>134</v>
      </c>
      <c r="Q57">
        <v>101</v>
      </c>
      <c r="R57">
        <v>114</v>
      </c>
      <c r="S57">
        <v>120</v>
      </c>
      <c r="T57">
        <v>114</v>
      </c>
      <c r="U57">
        <v>118</v>
      </c>
      <c r="V57">
        <v>41</v>
      </c>
      <c r="W57">
        <v>501</v>
      </c>
      <c r="X57">
        <v>466</v>
      </c>
      <c r="Y57">
        <v>1109</v>
      </c>
      <c r="Z57">
        <v>216</v>
      </c>
      <c r="AA57">
        <v>356</v>
      </c>
      <c r="AB57">
        <v>131</v>
      </c>
      <c r="AC57">
        <v>238</v>
      </c>
      <c r="AD57">
        <v>228</v>
      </c>
      <c r="AE57" t="s">
        <v>435</v>
      </c>
    </row>
    <row r="58" spans="1:31" x14ac:dyDescent="0.35">
      <c r="A58" t="s">
        <v>438</v>
      </c>
      <c r="B58" s="12">
        <v>57</v>
      </c>
      <c r="C58" t="s">
        <v>206</v>
      </c>
      <c r="D58" t="s">
        <v>40</v>
      </c>
      <c r="E58" t="s">
        <v>23</v>
      </c>
      <c r="F58" t="s">
        <v>26</v>
      </c>
      <c r="G58" t="s">
        <v>27</v>
      </c>
      <c r="H58" t="s">
        <v>71</v>
      </c>
      <c r="I58" t="s">
        <v>709</v>
      </c>
      <c r="J58" t="s">
        <v>22</v>
      </c>
      <c r="K58" t="s">
        <v>710</v>
      </c>
      <c r="L58" t="s">
        <v>717</v>
      </c>
      <c r="M58">
        <v>126</v>
      </c>
      <c r="N58">
        <v>121</v>
      </c>
      <c r="O58">
        <v>114</v>
      </c>
      <c r="P58">
        <v>119</v>
      </c>
      <c r="Q58">
        <v>101</v>
      </c>
      <c r="R58">
        <v>129</v>
      </c>
      <c r="S58">
        <v>117</v>
      </c>
      <c r="T58">
        <v>116</v>
      </c>
      <c r="U58">
        <v>115</v>
      </c>
      <c r="V58">
        <v>36</v>
      </c>
      <c r="W58">
        <v>480</v>
      </c>
      <c r="X58">
        <v>477</v>
      </c>
      <c r="Y58">
        <v>1094</v>
      </c>
      <c r="Z58">
        <v>227</v>
      </c>
      <c r="AA58">
        <v>341</v>
      </c>
      <c r="AB58">
        <v>114</v>
      </c>
      <c r="AC58">
        <v>232</v>
      </c>
      <c r="AD58">
        <v>245</v>
      </c>
      <c r="AE58" t="s">
        <v>439</v>
      </c>
    </row>
    <row r="59" spans="1:31" x14ac:dyDescent="0.35">
      <c r="A59" t="s">
        <v>440</v>
      </c>
      <c r="B59" s="12">
        <v>58</v>
      </c>
      <c r="C59" t="s">
        <v>208</v>
      </c>
      <c r="D59" t="s">
        <v>40</v>
      </c>
      <c r="E59" t="s">
        <v>23</v>
      </c>
      <c r="F59" t="s">
        <v>26</v>
      </c>
      <c r="G59" t="s">
        <v>27</v>
      </c>
      <c r="H59" t="s">
        <v>71</v>
      </c>
      <c r="I59" t="s">
        <v>709</v>
      </c>
      <c r="J59" t="s">
        <v>22</v>
      </c>
      <c r="K59" t="s">
        <v>710</v>
      </c>
      <c r="L59" t="s">
        <v>726</v>
      </c>
      <c r="M59">
        <v>129</v>
      </c>
      <c r="N59">
        <v>122</v>
      </c>
      <c r="O59">
        <v>115</v>
      </c>
      <c r="P59">
        <v>120</v>
      </c>
      <c r="Q59">
        <v>101</v>
      </c>
      <c r="R59">
        <v>132</v>
      </c>
      <c r="S59">
        <v>118</v>
      </c>
      <c r="T59">
        <v>119</v>
      </c>
      <c r="U59">
        <v>116</v>
      </c>
      <c r="V59">
        <v>36</v>
      </c>
      <c r="W59">
        <v>486</v>
      </c>
      <c r="X59">
        <v>485</v>
      </c>
      <c r="Y59">
        <v>1108</v>
      </c>
      <c r="Z59">
        <v>230</v>
      </c>
      <c r="AA59">
        <v>343</v>
      </c>
      <c r="AB59">
        <v>115</v>
      </c>
      <c r="AC59">
        <v>234</v>
      </c>
      <c r="AD59">
        <v>251</v>
      </c>
      <c r="AE59" t="s">
        <v>439</v>
      </c>
    </row>
    <row r="60" spans="1:31" x14ac:dyDescent="0.35">
      <c r="A60" t="s">
        <v>441</v>
      </c>
      <c r="B60" s="12">
        <v>59</v>
      </c>
      <c r="C60" t="s">
        <v>209</v>
      </c>
      <c r="D60" t="s">
        <v>40</v>
      </c>
      <c r="E60" t="s">
        <v>24</v>
      </c>
      <c r="F60" t="s">
        <v>26</v>
      </c>
      <c r="G60" t="s">
        <v>27</v>
      </c>
      <c r="H60" t="s">
        <v>71</v>
      </c>
      <c r="I60" t="s">
        <v>709</v>
      </c>
      <c r="J60" t="s">
        <v>22</v>
      </c>
      <c r="K60" t="s">
        <v>710</v>
      </c>
      <c r="L60" t="s">
        <v>726</v>
      </c>
      <c r="M60">
        <v>131</v>
      </c>
      <c r="N60">
        <v>125</v>
      </c>
      <c r="O60">
        <v>115</v>
      </c>
      <c r="P60">
        <v>123</v>
      </c>
      <c r="Q60">
        <v>101</v>
      </c>
      <c r="R60">
        <v>129</v>
      </c>
      <c r="S60">
        <v>118</v>
      </c>
      <c r="T60">
        <v>116</v>
      </c>
      <c r="U60">
        <v>114</v>
      </c>
      <c r="V60">
        <v>36</v>
      </c>
      <c r="W60">
        <v>494</v>
      </c>
      <c r="X60">
        <v>477</v>
      </c>
      <c r="Y60">
        <v>1108</v>
      </c>
      <c r="Z60">
        <v>232</v>
      </c>
      <c r="AA60">
        <v>349</v>
      </c>
      <c r="AB60">
        <v>115</v>
      </c>
      <c r="AC60">
        <v>232</v>
      </c>
      <c r="AD60">
        <v>245</v>
      </c>
      <c r="AE60" t="s">
        <v>439</v>
      </c>
    </row>
    <row r="61" spans="1:31" x14ac:dyDescent="0.35">
      <c r="A61" t="s">
        <v>840</v>
      </c>
      <c r="B61" s="12">
        <v>60</v>
      </c>
      <c r="C61" t="s">
        <v>838</v>
      </c>
      <c r="D61" t="s">
        <v>40</v>
      </c>
      <c r="E61" t="s">
        <v>28</v>
      </c>
      <c r="F61" t="s">
        <v>26</v>
      </c>
      <c r="G61" t="s">
        <v>27</v>
      </c>
      <c r="H61" t="s">
        <v>71</v>
      </c>
      <c r="I61" t="s">
        <v>709</v>
      </c>
      <c r="J61" t="s">
        <v>22</v>
      </c>
      <c r="K61" t="s">
        <v>710</v>
      </c>
      <c r="L61" t="s">
        <v>726</v>
      </c>
      <c r="M61">
        <v>132</v>
      </c>
      <c r="N61">
        <v>119</v>
      </c>
      <c r="O61">
        <v>115</v>
      </c>
      <c r="P61">
        <v>120</v>
      </c>
      <c r="Q61">
        <v>101</v>
      </c>
      <c r="R61">
        <v>129</v>
      </c>
      <c r="S61">
        <v>121</v>
      </c>
      <c r="T61">
        <v>117</v>
      </c>
      <c r="U61">
        <v>118</v>
      </c>
      <c r="V61">
        <v>36</v>
      </c>
      <c r="W61">
        <v>486</v>
      </c>
      <c r="X61">
        <v>485</v>
      </c>
      <c r="Y61">
        <v>1108</v>
      </c>
      <c r="Z61">
        <v>233</v>
      </c>
      <c r="AA61">
        <v>340</v>
      </c>
      <c r="AB61">
        <v>115</v>
      </c>
      <c r="AC61">
        <v>239</v>
      </c>
      <c r="AD61">
        <v>246</v>
      </c>
      <c r="AE61" t="s">
        <v>439</v>
      </c>
    </row>
    <row r="62" spans="1:31" x14ac:dyDescent="0.35">
      <c r="A62" t="s">
        <v>979</v>
      </c>
      <c r="B62" s="12">
        <v>61</v>
      </c>
      <c r="C62" t="s">
        <v>967</v>
      </c>
      <c r="D62" t="s">
        <v>40</v>
      </c>
      <c r="E62" t="s">
        <v>23</v>
      </c>
      <c r="F62" t="s">
        <v>26</v>
      </c>
      <c r="G62" t="s">
        <v>27</v>
      </c>
      <c r="H62" t="s">
        <v>71</v>
      </c>
      <c r="I62" t="s">
        <v>709</v>
      </c>
      <c r="J62" t="s">
        <v>22</v>
      </c>
      <c r="K62" t="s">
        <v>710</v>
      </c>
      <c r="L62" t="s">
        <v>727</v>
      </c>
      <c r="M62">
        <v>131</v>
      </c>
      <c r="N62">
        <v>122</v>
      </c>
      <c r="O62">
        <v>116</v>
      </c>
      <c r="P62">
        <v>120</v>
      </c>
      <c r="Q62">
        <v>101</v>
      </c>
      <c r="R62">
        <v>135</v>
      </c>
      <c r="S62">
        <v>119</v>
      </c>
      <c r="T62">
        <v>121</v>
      </c>
      <c r="U62">
        <v>117</v>
      </c>
      <c r="V62">
        <v>36</v>
      </c>
      <c r="W62">
        <v>489</v>
      </c>
      <c r="X62">
        <v>492</v>
      </c>
      <c r="Y62">
        <v>1118</v>
      </c>
      <c r="Z62">
        <v>232</v>
      </c>
      <c r="AA62">
        <v>343</v>
      </c>
      <c r="AB62">
        <v>116</v>
      </c>
      <c r="AC62">
        <v>236</v>
      </c>
      <c r="AD62">
        <v>256</v>
      </c>
      <c r="AE62" t="s">
        <v>439</v>
      </c>
    </row>
    <row r="63" spans="1:31" x14ac:dyDescent="0.35">
      <c r="A63" t="s">
        <v>1148</v>
      </c>
      <c r="B63" s="12">
        <v>62</v>
      </c>
      <c r="C63" t="s">
        <v>1145</v>
      </c>
      <c r="D63" t="s">
        <v>40</v>
      </c>
      <c r="E63" t="s">
        <v>24</v>
      </c>
      <c r="F63" t="s">
        <v>26</v>
      </c>
      <c r="G63" t="s">
        <v>27</v>
      </c>
      <c r="H63" t="s">
        <v>71</v>
      </c>
      <c r="I63" t="s">
        <v>709</v>
      </c>
      <c r="J63" t="s">
        <v>22</v>
      </c>
      <c r="K63" t="s">
        <v>710</v>
      </c>
      <c r="L63" t="s">
        <v>727</v>
      </c>
      <c r="M63">
        <v>132</v>
      </c>
      <c r="N63">
        <v>122</v>
      </c>
      <c r="O63">
        <v>116</v>
      </c>
      <c r="P63">
        <v>120</v>
      </c>
      <c r="Q63">
        <v>101</v>
      </c>
      <c r="R63">
        <v>133</v>
      </c>
      <c r="S63">
        <v>120</v>
      </c>
      <c r="T63">
        <v>121</v>
      </c>
      <c r="U63">
        <v>118</v>
      </c>
      <c r="V63">
        <v>36</v>
      </c>
      <c r="W63">
        <v>490</v>
      </c>
      <c r="X63">
        <v>492</v>
      </c>
      <c r="Y63">
        <v>1119</v>
      </c>
      <c r="Z63">
        <v>233</v>
      </c>
      <c r="AA63">
        <v>343</v>
      </c>
      <c r="AB63">
        <v>116</v>
      </c>
      <c r="AC63">
        <v>238</v>
      </c>
      <c r="AD63">
        <v>254</v>
      </c>
      <c r="AE63" t="s">
        <v>439</v>
      </c>
    </row>
    <row r="64" spans="1:31" x14ac:dyDescent="0.35">
      <c r="A64" t="s">
        <v>442</v>
      </c>
      <c r="B64" s="12">
        <v>63</v>
      </c>
      <c r="C64" t="s">
        <v>206</v>
      </c>
      <c r="D64" t="s">
        <v>41</v>
      </c>
      <c r="E64" t="s">
        <v>23</v>
      </c>
      <c r="F64" t="s">
        <v>26</v>
      </c>
      <c r="G64" t="s">
        <v>27</v>
      </c>
      <c r="H64" t="s">
        <v>71</v>
      </c>
      <c r="I64" t="s">
        <v>709</v>
      </c>
      <c r="J64" t="s">
        <v>22</v>
      </c>
      <c r="K64" t="s">
        <v>710</v>
      </c>
      <c r="L64" t="s">
        <v>715</v>
      </c>
      <c r="M64">
        <v>117</v>
      </c>
      <c r="N64">
        <v>114</v>
      </c>
      <c r="O64">
        <v>113</v>
      </c>
      <c r="P64">
        <v>118</v>
      </c>
      <c r="Q64">
        <v>97</v>
      </c>
      <c r="R64">
        <v>123</v>
      </c>
      <c r="S64">
        <v>115</v>
      </c>
      <c r="T64">
        <v>115</v>
      </c>
      <c r="U64">
        <v>115</v>
      </c>
      <c r="V64">
        <v>27</v>
      </c>
      <c r="W64">
        <v>462</v>
      </c>
      <c r="X64">
        <v>468</v>
      </c>
      <c r="Y64">
        <v>1054</v>
      </c>
      <c r="Z64">
        <v>214</v>
      </c>
      <c r="AA64">
        <v>329</v>
      </c>
      <c r="AB64">
        <v>113</v>
      </c>
      <c r="AC64">
        <v>230</v>
      </c>
      <c r="AD64">
        <v>238</v>
      </c>
      <c r="AE64" t="s">
        <v>443</v>
      </c>
    </row>
    <row r="65" spans="1:31" x14ac:dyDescent="0.35">
      <c r="A65" t="s">
        <v>444</v>
      </c>
      <c r="B65" s="12">
        <v>64</v>
      </c>
      <c r="C65" t="s">
        <v>389</v>
      </c>
      <c r="D65" t="s">
        <v>41</v>
      </c>
      <c r="E65" t="s">
        <v>24</v>
      </c>
      <c r="F65" t="s">
        <v>26</v>
      </c>
      <c r="G65" t="s">
        <v>27</v>
      </c>
      <c r="H65" t="s">
        <v>71</v>
      </c>
      <c r="I65" t="s">
        <v>709</v>
      </c>
      <c r="J65" t="s">
        <v>22</v>
      </c>
      <c r="K65" t="s">
        <v>710</v>
      </c>
      <c r="L65" t="s">
        <v>712</v>
      </c>
      <c r="M65">
        <v>120</v>
      </c>
      <c r="N65">
        <v>115</v>
      </c>
      <c r="O65">
        <v>114</v>
      </c>
      <c r="P65">
        <v>119</v>
      </c>
      <c r="Q65">
        <v>97</v>
      </c>
      <c r="R65">
        <v>126</v>
      </c>
      <c r="S65">
        <v>116</v>
      </c>
      <c r="T65">
        <v>118</v>
      </c>
      <c r="U65">
        <v>116</v>
      </c>
      <c r="V65">
        <v>27</v>
      </c>
      <c r="W65">
        <v>468</v>
      </c>
      <c r="X65">
        <v>476</v>
      </c>
      <c r="Y65">
        <v>1068</v>
      </c>
      <c r="Z65">
        <v>217</v>
      </c>
      <c r="AA65">
        <v>331</v>
      </c>
      <c r="AB65">
        <v>114</v>
      </c>
      <c r="AC65">
        <v>232</v>
      </c>
      <c r="AD65">
        <v>244</v>
      </c>
      <c r="AE65" t="s">
        <v>443</v>
      </c>
    </row>
    <row r="66" spans="1:31" x14ac:dyDescent="0.35">
      <c r="A66" t="s">
        <v>925</v>
      </c>
      <c r="B66" s="12">
        <v>65</v>
      </c>
      <c r="C66" t="s">
        <v>909</v>
      </c>
      <c r="D66" t="s">
        <v>41</v>
      </c>
      <c r="E66" t="s">
        <v>28</v>
      </c>
      <c r="F66" t="s">
        <v>26</v>
      </c>
      <c r="G66" t="s">
        <v>27</v>
      </c>
      <c r="H66" t="s">
        <v>71</v>
      </c>
      <c r="I66" t="s">
        <v>709</v>
      </c>
      <c r="J66" t="s">
        <v>22</v>
      </c>
      <c r="K66" t="s">
        <v>710</v>
      </c>
      <c r="L66" t="s">
        <v>712</v>
      </c>
      <c r="M66">
        <v>123</v>
      </c>
      <c r="N66">
        <v>113</v>
      </c>
      <c r="O66">
        <v>114</v>
      </c>
      <c r="P66">
        <v>117</v>
      </c>
      <c r="Q66">
        <v>97</v>
      </c>
      <c r="R66">
        <v>128</v>
      </c>
      <c r="S66">
        <v>115</v>
      </c>
      <c r="T66">
        <v>120</v>
      </c>
      <c r="U66">
        <v>115</v>
      </c>
      <c r="V66">
        <v>27</v>
      </c>
      <c r="W66">
        <v>467</v>
      </c>
      <c r="X66">
        <v>478</v>
      </c>
      <c r="Y66">
        <v>1069</v>
      </c>
      <c r="Z66">
        <v>220</v>
      </c>
      <c r="AA66">
        <v>327</v>
      </c>
      <c r="AB66">
        <v>114</v>
      </c>
      <c r="AC66">
        <v>230</v>
      </c>
      <c r="AD66">
        <v>248</v>
      </c>
      <c r="AE66" t="s">
        <v>443</v>
      </c>
    </row>
    <row r="67" spans="1:31" x14ac:dyDescent="0.35">
      <c r="A67" t="s">
        <v>1146</v>
      </c>
      <c r="B67" s="12">
        <v>66</v>
      </c>
      <c r="C67" t="s">
        <v>1145</v>
      </c>
      <c r="D67" t="s">
        <v>41</v>
      </c>
      <c r="E67" t="s">
        <v>23</v>
      </c>
      <c r="F67" t="s">
        <v>26</v>
      </c>
      <c r="G67" t="s">
        <v>27</v>
      </c>
      <c r="H67" t="s">
        <v>71</v>
      </c>
      <c r="I67" t="s">
        <v>709</v>
      </c>
      <c r="J67" t="s">
        <v>22</v>
      </c>
      <c r="K67" t="s">
        <v>710</v>
      </c>
      <c r="L67" t="s">
        <v>712</v>
      </c>
      <c r="M67">
        <v>121</v>
      </c>
      <c r="N67">
        <v>112</v>
      </c>
      <c r="O67">
        <v>112</v>
      </c>
      <c r="P67">
        <v>117</v>
      </c>
      <c r="Q67">
        <v>97</v>
      </c>
      <c r="R67">
        <v>129</v>
      </c>
      <c r="S67">
        <v>118</v>
      </c>
      <c r="T67">
        <v>121</v>
      </c>
      <c r="U67">
        <v>117</v>
      </c>
      <c r="V67">
        <v>27</v>
      </c>
      <c r="W67">
        <v>462</v>
      </c>
      <c r="X67">
        <v>485</v>
      </c>
      <c r="Y67">
        <v>1071</v>
      </c>
      <c r="Z67">
        <v>218</v>
      </c>
      <c r="AA67">
        <v>326</v>
      </c>
      <c r="AB67">
        <v>112</v>
      </c>
      <c r="AC67">
        <v>235</v>
      </c>
      <c r="AD67">
        <v>250</v>
      </c>
      <c r="AE67" t="s">
        <v>443</v>
      </c>
    </row>
    <row r="68" spans="1:31" x14ac:dyDescent="0.35">
      <c r="A68" t="s">
        <v>445</v>
      </c>
      <c r="B68" s="12">
        <v>67</v>
      </c>
      <c r="C68" t="s">
        <v>206</v>
      </c>
      <c r="D68" t="s">
        <v>42</v>
      </c>
      <c r="E68" t="s">
        <v>24</v>
      </c>
      <c r="F68" t="s">
        <v>21</v>
      </c>
      <c r="G68" t="s">
        <v>27</v>
      </c>
      <c r="H68" t="s">
        <v>71</v>
      </c>
      <c r="I68" t="s">
        <v>709</v>
      </c>
      <c r="J68" t="s">
        <v>22</v>
      </c>
      <c r="K68" t="s">
        <v>710</v>
      </c>
      <c r="L68" t="s">
        <v>719</v>
      </c>
      <c r="M68">
        <v>118</v>
      </c>
      <c r="N68">
        <v>111</v>
      </c>
      <c r="O68">
        <v>116</v>
      </c>
      <c r="P68">
        <v>124</v>
      </c>
      <c r="Q68">
        <v>101</v>
      </c>
      <c r="R68">
        <v>110</v>
      </c>
      <c r="S68">
        <v>130</v>
      </c>
      <c r="T68">
        <v>116</v>
      </c>
      <c r="U68">
        <v>122</v>
      </c>
      <c r="V68">
        <v>36</v>
      </c>
      <c r="W68">
        <v>469</v>
      </c>
      <c r="X68">
        <v>478</v>
      </c>
      <c r="Y68">
        <v>1084</v>
      </c>
      <c r="Z68">
        <v>219</v>
      </c>
      <c r="AA68">
        <v>336</v>
      </c>
      <c r="AB68">
        <v>116</v>
      </c>
      <c r="AC68">
        <v>252</v>
      </c>
      <c r="AD68">
        <v>226</v>
      </c>
      <c r="AE68" t="s">
        <v>446</v>
      </c>
    </row>
    <row r="69" spans="1:31" x14ac:dyDescent="0.35">
      <c r="A69" t="s">
        <v>841</v>
      </c>
      <c r="B69" s="12">
        <v>68</v>
      </c>
      <c r="C69" t="s">
        <v>838</v>
      </c>
      <c r="D69" t="s">
        <v>42</v>
      </c>
      <c r="E69" t="s">
        <v>28</v>
      </c>
      <c r="F69" t="s">
        <v>21</v>
      </c>
      <c r="G69" t="s">
        <v>27</v>
      </c>
      <c r="H69" t="s">
        <v>71</v>
      </c>
      <c r="I69" t="s">
        <v>709</v>
      </c>
      <c r="J69" t="s">
        <v>22</v>
      </c>
      <c r="K69" t="s">
        <v>710</v>
      </c>
      <c r="L69" t="s">
        <v>716</v>
      </c>
      <c r="M69">
        <v>119</v>
      </c>
      <c r="N69">
        <v>112</v>
      </c>
      <c r="O69">
        <v>119</v>
      </c>
      <c r="P69">
        <v>125</v>
      </c>
      <c r="Q69">
        <v>101</v>
      </c>
      <c r="R69">
        <v>111</v>
      </c>
      <c r="S69">
        <v>133</v>
      </c>
      <c r="T69">
        <v>117</v>
      </c>
      <c r="U69">
        <v>125</v>
      </c>
      <c r="V69">
        <v>36</v>
      </c>
      <c r="W69">
        <v>475</v>
      </c>
      <c r="X69">
        <v>486</v>
      </c>
      <c r="Y69">
        <v>1098</v>
      </c>
      <c r="Z69">
        <v>220</v>
      </c>
      <c r="AA69">
        <v>338</v>
      </c>
      <c r="AB69">
        <v>119</v>
      </c>
      <c r="AC69">
        <v>258</v>
      </c>
      <c r="AD69">
        <v>228</v>
      </c>
      <c r="AE69" t="s">
        <v>446</v>
      </c>
    </row>
    <row r="70" spans="1:31" x14ac:dyDescent="0.35">
      <c r="A70" t="s">
        <v>1025</v>
      </c>
      <c r="B70" s="12">
        <v>69</v>
      </c>
      <c r="C70" t="s">
        <v>1005</v>
      </c>
      <c r="D70" t="s">
        <v>42</v>
      </c>
      <c r="E70" t="s">
        <v>23</v>
      </c>
      <c r="F70" t="s">
        <v>21</v>
      </c>
      <c r="G70" t="s">
        <v>27</v>
      </c>
      <c r="H70" t="s">
        <v>71</v>
      </c>
      <c r="I70" t="s">
        <v>709</v>
      </c>
      <c r="J70" t="s">
        <v>22</v>
      </c>
      <c r="K70" t="s">
        <v>710</v>
      </c>
      <c r="L70" t="s">
        <v>716</v>
      </c>
      <c r="M70">
        <v>117</v>
      </c>
      <c r="N70">
        <v>110</v>
      </c>
      <c r="O70">
        <v>120</v>
      </c>
      <c r="P70">
        <v>124</v>
      </c>
      <c r="Q70">
        <v>101</v>
      </c>
      <c r="R70">
        <v>111</v>
      </c>
      <c r="S70">
        <v>136</v>
      </c>
      <c r="T70">
        <v>117</v>
      </c>
      <c r="U70">
        <v>127</v>
      </c>
      <c r="V70">
        <v>36</v>
      </c>
      <c r="W70">
        <v>471</v>
      </c>
      <c r="X70">
        <v>491</v>
      </c>
      <c r="Y70">
        <v>1099</v>
      </c>
      <c r="Z70">
        <v>218</v>
      </c>
      <c r="AA70">
        <v>335</v>
      </c>
      <c r="AB70">
        <v>120</v>
      </c>
      <c r="AC70">
        <v>263</v>
      </c>
      <c r="AD70">
        <v>228</v>
      </c>
      <c r="AE70" t="s">
        <v>446</v>
      </c>
    </row>
    <row r="71" spans="1:31" x14ac:dyDescent="0.35">
      <c r="A71" t="s">
        <v>447</v>
      </c>
      <c r="B71" s="12">
        <v>70</v>
      </c>
      <c r="C71" t="s">
        <v>206</v>
      </c>
      <c r="D71" t="s">
        <v>43</v>
      </c>
      <c r="E71" t="s">
        <v>24</v>
      </c>
      <c r="F71" t="s">
        <v>25</v>
      </c>
      <c r="G71" t="s">
        <v>27</v>
      </c>
      <c r="H71" t="s">
        <v>71</v>
      </c>
      <c r="I71" t="s">
        <v>709</v>
      </c>
      <c r="J71" t="s">
        <v>22</v>
      </c>
      <c r="K71" t="s">
        <v>710</v>
      </c>
      <c r="L71" t="s">
        <v>712</v>
      </c>
      <c r="M71">
        <v>117</v>
      </c>
      <c r="N71">
        <v>113</v>
      </c>
      <c r="O71">
        <v>114</v>
      </c>
      <c r="P71">
        <v>115</v>
      </c>
      <c r="Q71">
        <v>97</v>
      </c>
      <c r="R71">
        <v>115</v>
      </c>
      <c r="S71">
        <v>116</v>
      </c>
      <c r="T71">
        <v>115</v>
      </c>
      <c r="U71">
        <v>115</v>
      </c>
      <c r="V71">
        <v>29</v>
      </c>
      <c r="W71">
        <v>459</v>
      </c>
      <c r="X71">
        <v>461</v>
      </c>
      <c r="Y71">
        <v>1046</v>
      </c>
      <c r="Z71">
        <v>214</v>
      </c>
      <c r="AA71">
        <v>325</v>
      </c>
      <c r="AB71">
        <v>114</v>
      </c>
      <c r="AC71">
        <v>231</v>
      </c>
      <c r="AD71">
        <v>230</v>
      </c>
      <c r="AE71" t="s">
        <v>448</v>
      </c>
    </row>
    <row r="72" spans="1:31" x14ac:dyDescent="0.35">
      <c r="A72" t="s">
        <v>944</v>
      </c>
      <c r="B72" s="12">
        <v>71</v>
      </c>
      <c r="C72" t="s">
        <v>942</v>
      </c>
      <c r="D72" t="s">
        <v>43</v>
      </c>
      <c r="E72" t="s">
        <v>28</v>
      </c>
      <c r="F72" t="s">
        <v>25</v>
      </c>
      <c r="G72" t="s">
        <v>27</v>
      </c>
      <c r="H72" t="s">
        <v>71</v>
      </c>
      <c r="I72" t="s">
        <v>709</v>
      </c>
      <c r="J72" t="s">
        <v>22</v>
      </c>
      <c r="K72" t="s">
        <v>710</v>
      </c>
      <c r="L72" t="s">
        <v>711</v>
      </c>
      <c r="M72">
        <v>120</v>
      </c>
      <c r="N72">
        <v>116</v>
      </c>
      <c r="O72">
        <v>115</v>
      </c>
      <c r="P72">
        <v>116</v>
      </c>
      <c r="Q72">
        <v>97</v>
      </c>
      <c r="R72">
        <v>116</v>
      </c>
      <c r="S72">
        <v>117</v>
      </c>
      <c r="T72">
        <v>118</v>
      </c>
      <c r="U72">
        <v>116</v>
      </c>
      <c r="V72">
        <v>29</v>
      </c>
      <c r="W72">
        <v>467</v>
      </c>
      <c r="X72">
        <v>467</v>
      </c>
      <c r="Y72">
        <v>1060</v>
      </c>
      <c r="Z72">
        <v>217</v>
      </c>
      <c r="AA72">
        <v>329</v>
      </c>
      <c r="AB72">
        <v>115</v>
      </c>
      <c r="AC72">
        <v>233</v>
      </c>
      <c r="AD72">
        <v>234</v>
      </c>
      <c r="AE72" t="s">
        <v>448</v>
      </c>
    </row>
    <row r="73" spans="1:31" x14ac:dyDescent="0.35">
      <c r="A73" t="s">
        <v>449</v>
      </c>
      <c r="B73" s="12">
        <v>72</v>
      </c>
      <c r="C73" t="s">
        <v>206</v>
      </c>
      <c r="D73" t="s">
        <v>44</v>
      </c>
      <c r="E73" t="s">
        <v>24</v>
      </c>
      <c r="F73" t="s">
        <v>26</v>
      </c>
      <c r="G73" t="s">
        <v>27</v>
      </c>
      <c r="H73" t="s">
        <v>71</v>
      </c>
      <c r="I73" t="s">
        <v>709</v>
      </c>
      <c r="J73" t="s">
        <v>22</v>
      </c>
      <c r="K73" t="s">
        <v>710</v>
      </c>
      <c r="L73" t="s">
        <v>712</v>
      </c>
      <c r="M73">
        <v>115</v>
      </c>
      <c r="N73">
        <v>114</v>
      </c>
      <c r="O73">
        <v>113</v>
      </c>
      <c r="P73">
        <v>118</v>
      </c>
      <c r="Q73">
        <v>97</v>
      </c>
      <c r="R73">
        <v>121</v>
      </c>
      <c r="S73">
        <v>115</v>
      </c>
      <c r="T73">
        <v>116</v>
      </c>
      <c r="U73">
        <v>115</v>
      </c>
      <c r="V73">
        <v>36</v>
      </c>
      <c r="W73">
        <v>460</v>
      </c>
      <c r="X73">
        <v>467</v>
      </c>
      <c r="Y73">
        <v>1060</v>
      </c>
      <c r="Z73">
        <v>212</v>
      </c>
      <c r="AA73">
        <v>329</v>
      </c>
      <c r="AB73">
        <v>113</v>
      </c>
      <c r="AC73">
        <v>230</v>
      </c>
      <c r="AD73">
        <v>237</v>
      </c>
      <c r="AE73" t="s">
        <v>450</v>
      </c>
    </row>
    <row r="74" spans="1:31" x14ac:dyDescent="0.35">
      <c r="A74" t="s">
        <v>799</v>
      </c>
      <c r="B74" s="12">
        <v>73</v>
      </c>
      <c r="C74" t="s">
        <v>794</v>
      </c>
      <c r="D74" t="s">
        <v>44</v>
      </c>
      <c r="E74" t="s">
        <v>28</v>
      </c>
      <c r="F74" t="s">
        <v>26</v>
      </c>
      <c r="G74" t="s">
        <v>27</v>
      </c>
      <c r="H74" t="s">
        <v>71</v>
      </c>
      <c r="I74" t="s">
        <v>709</v>
      </c>
      <c r="J74" t="s">
        <v>22</v>
      </c>
      <c r="K74" t="s">
        <v>710</v>
      </c>
      <c r="L74" t="s">
        <v>711</v>
      </c>
      <c r="M74">
        <v>118</v>
      </c>
      <c r="N74">
        <v>115</v>
      </c>
      <c r="O74">
        <v>114</v>
      </c>
      <c r="P74">
        <v>119</v>
      </c>
      <c r="Q74">
        <v>97</v>
      </c>
      <c r="R74">
        <v>124</v>
      </c>
      <c r="S74">
        <v>116</v>
      </c>
      <c r="T74">
        <v>119</v>
      </c>
      <c r="U74">
        <v>116</v>
      </c>
      <c r="V74">
        <v>36</v>
      </c>
      <c r="W74">
        <v>466</v>
      </c>
      <c r="X74">
        <v>475</v>
      </c>
      <c r="Y74">
        <v>1074</v>
      </c>
      <c r="Z74">
        <v>215</v>
      </c>
      <c r="AA74">
        <v>331</v>
      </c>
      <c r="AB74">
        <v>114</v>
      </c>
      <c r="AC74">
        <v>232</v>
      </c>
      <c r="AD74">
        <v>243</v>
      </c>
      <c r="AE74" t="s">
        <v>450</v>
      </c>
    </row>
    <row r="75" spans="1:31" x14ac:dyDescent="0.35">
      <c r="A75" t="s">
        <v>451</v>
      </c>
      <c r="B75" s="12">
        <v>74</v>
      </c>
      <c r="C75" t="s">
        <v>206</v>
      </c>
      <c r="D75" t="s">
        <v>45</v>
      </c>
      <c r="E75" t="s">
        <v>24</v>
      </c>
      <c r="F75" t="s">
        <v>25</v>
      </c>
      <c r="G75" t="s">
        <v>27</v>
      </c>
      <c r="H75" t="s">
        <v>71</v>
      </c>
      <c r="I75" t="s">
        <v>709</v>
      </c>
      <c r="J75" t="s">
        <v>22</v>
      </c>
      <c r="K75" t="s">
        <v>710</v>
      </c>
      <c r="L75" t="s">
        <v>714</v>
      </c>
      <c r="M75">
        <v>123</v>
      </c>
      <c r="N75">
        <v>120</v>
      </c>
      <c r="O75">
        <v>114</v>
      </c>
      <c r="P75">
        <v>122</v>
      </c>
      <c r="Q75">
        <v>101</v>
      </c>
      <c r="R75">
        <v>115</v>
      </c>
      <c r="S75">
        <v>116</v>
      </c>
      <c r="T75">
        <v>115</v>
      </c>
      <c r="U75">
        <v>115</v>
      </c>
      <c r="V75">
        <v>29</v>
      </c>
      <c r="W75">
        <v>479</v>
      </c>
      <c r="X75">
        <v>461</v>
      </c>
      <c r="Y75">
        <v>1070</v>
      </c>
      <c r="Z75">
        <v>224</v>
      </c>
      <c r="AA75">
        <v>343</v>
      </c>
      <c r="AB75">
        <v>114</v>
      </c>
      <c r="AC75">
        <v>231</v>
      </c>
      <c r="AD75">
        <v>230</v>
      </c>
      <c r="AE75" t="s">
        <v>452</v>
      </c>
    </row>
    <row r="76" spans="1:31" x14ac:dyDescent="0.35">
      <c r="A76" t="s">
        <v>798</v>
      </c>
      <c r="B76" s="12">
        <v>75</v>
      </c>
      <c r="C76" t="s">
        <v>794</v>
      </c>
      <c r="D76" t="s">
        <v>45</v>
      </c>
      <c r="E76" t="s">
        <v>28</v>
      </c>
      <c r="F76" t="s">
        <v>25</v>
      </c>
      <c r="G76" t="s">
        <v>27</v>
      </c>
      <c r="H76" t="s">
        <v>71</v>
      </c>
      <c r="I76" t="s">
        <v>709</v>
      </c>
      <c r="J76" t="s">
        <v>22</v>
      </c>
      <c r="K76" t="s">
        <v>710</v>
      </c>
      <c r="L76" t="s">
        <v>718</v>
      </c>
      <c r="M76">
        <v>126</v>
      </c>
      <c r="N76">
        <v>122</v>
      </c>
      <c r="O76">
        <v>115</v>
      </c>
      <c r="P76">
        <v>123</v>
      </c>
      <c r="Q76">
        <v>101</v>
      </c>
      <c r="R76">
        <v>116</v>
      </c>
      <c r="S76">
        <v>117</v>
      </c>
      <c r="T76">
        <v>118</v>
      </c>
      <c r="U76">
        <v>116</v>
      </c>
      <c r="V76">
        <v>29</v>
      </c>
      <c r="W76">
        <v>486</v>
      </c>
      <c r="X76">
        <v>467</v>
      </c>
      <c r="Y76">
        <v>1083</v>
      </c>
      <c r="Z76">
        <v>227</v>
      </c>
      <c r="AA76">
        <v>346</v>
      </c>
      <c r="AB76">
        <v>115</v>
      </c>
      <c r="AC76">
        <v>233</v>
      </c>
      <c r="AD76">
        <v>234</v>
      </c>
      <c r="AE76" t="s">
        <v>452</v>
      </c>
    </row>
    <row r="77" spans="1:31" x14ac:dyDescent="0.35">
      <c r="A77" t="s">
        <v>453</v>
      </c>
      <c r="B77" s="12">
        <v>76</v>
      </c>
      <c r="C77" t="s">
        <v>206</v>
      </c>
      <c r="D77" t="s">
        <v>46</v>
      </c>
      <c r="E77" t="s">
        <v>24</v>
      </c>
      <c r="F77" t="s">
        <v>21</v>
      </c>
      <c r="G77" t="s">
        <v>27</v>
      </c>
      <c r="H77" t="s">
        <v>71</v>
      </c>
      <c r="I77" t="s">
        <v>709</v>
      </c>
      <c r="J77" t="s">
        <v>22</v>
      </c>
      <c r="K77" t="s">
        <v>710</v>
      </c>
      <c r="L77" t="s">
        <v>719</v>
      </c>
      <c r="M77">
        <v>115</v>
      </c>
      <c r="N77">
        <v>110</v>
      </c>
      <c r="O77">
        <v>113</v>
      </c>
      <c r="P77">
        <v>120</v>
      </c>
      <c r="Q77">
        <v>97</v>
      </c>
      <c r="R77">
        <v>110</v>
      </c>
      <c r="S77">
        <v>123</v>
      </c>
      <c r="T77">
        <v>119</v>
      </c>
      <c r="U77">
        <v>120</v>
      </c>
      <c r="V77">
        <v>33</v>
      </c>
      <c r="W77">
        <v>458</v>
      </c>
      <c r="X77">
        <v>472</v>
      </c>
      <c r="Y77">
        <v>1060</v>
      </c>
      <c r="Z77">
        <v>212</v>
      </c>
      <c r="AA77">
        <v>327</v>
      </c>
      <c r="AB77">
        <v>113</v>
      </c>
      <c r="AC77">
        <v>243</v>
      </c>
      <c r="AD77">
        <v>229</v>
      </c>
      <c r="AE77" t="s">
        <v>454</v>
      </c>
    </row>
    <row r="78" spans="1:31" x14ac:dyDescent="0.35">
      <c r="A78" t="s">
        <v>455</v>
      </c>
      <c r="B78" s="12">
        <v>77</v>
      </c>
      <c r="C78" t="s">
        <v>206</v>
      </c>
      <c r="D78" t="s">
        <v>47</v>
      </c>
      <c r="E78" t="s">
        <v>24</v>
      </c>
      <c r="F78" t="s">
        <v>25</v>
      </c>
      <c r="G78" t="s">
        <v>27</v>
      </c>
      <c r="H78" t="s">
        <v>71</v>
      </c>
      <c r="I78" t="s">
        <v>709</v>
      </c>
      <c r="J78" t="s">
        <v>22</v>
      </c>
      <c r="K78" t="s">
        <v>710</v>
      </c>
      <c r="L78" t="s">
        <v>711</v>
      </c>
      <c r="M78">
        <v>124</v>
      </c>
      <c r="N78">
        <v>121</v>
      </c>
      <c r="O78">
        <v>114</v>
      </c>
      <c r="P78">
        <v>122</v>
      </c>
      <c r="Q78">
        <v>101</v>
      </c>
      <c r="R78">
        <v>116</v>
      </c>
      <c r="S78">
        <v>118</v>
      </c>
      <c r="T78">
        <v>116</v>
      </c>
      <c r="U78">
        <v>116</v>
      </c>
      <c r="V78">
        <v>51</v>
      </c>
      <c r="W78">
        <v>481</v>
      </c>
      <c r="X78">
        <v>466</v>
      </c>
      <c r="Y78">
        <v>1099</v>
      </c>
      <c r="Z78">
        <v>225</v>
      </c>
      <c r="AA78">
        <v>344</v>
      </c>
      <c r="AB78">
        <v>114</v>
      </c>
      <c r="AC78">
        <v>234</v>
      </c>
      <c r="AD78">
        <v>232</v>
      </c>
      <c r="AE78" t="s">
        <v>456</v>
      </c>
    </row>
    <row r="79" spans="1:31" x14ac:dyDescent="0.35">
      <c r="A79" t="s">
        <v>457</v>
      </c>
      <c r="B79" s="12">
        <v>78</v>
      </c>
      <c r="C79" t="s">
        <v>206</v>
      </c>
      <c r="D79" t="s">
        <v>47</v>
      </c>
      <c r="E79" t="s">
        <v>24</v>
      </c>
      <c r="F79" t="s">
        <v>25</v>
      </c>
      <c r="G79" t="s">
        <v>27</v>
      </c>
      <c r="H79" t="s">
        <v>219</v>
      </c>
      <c r="I79" t="s">
        <v>709</v>
      </c>
      <c r="J79" t="s">
        <v>22</v>
      </c>
      <c r="K79" t="s">
        <v>710</v>
      </c>
      <c r="L79" t="s">
        <v>713</v>
      </c>
      <c r="M79">
        <v>120</v>
      </c>
      <c r="N79">
        <v>117</v>
      </c>
      <c r="O79">
        <v>110</v>
      </c>
      <c r="P79">
        <v>118</v>
      </c>
      <c r="Q79">
        <v>99</v>
      </c>
      <c r="R79">
        <v>112</v>
      </c>
      <c r="S79">
        <v>114</v>
      </c>
      <c r="T79">
        <v>112</v>
      </c>
      <c r="U79">
        <v>112</v>
      </c>
      <c r="V79">
        <v>49</v>
      </c>
      <c r="W79">
        <v>465</v>
      </c>
      <c r="X79">
        <v>450</v>
      </c>
      <c r="Y79">
        <v>1063</v>
      </c>
      <c r="Z79">
        <v>219</v>
      </c>
      <c r="AA79">
        <v>334</v>
      </c>
      <c r="AB79">
        <v>110</v>
      </c>
      <c r="AC79">
        <v>226</v>
      </c>
      <c r="AD79">
        <v>224</v>
      </c>
      <c r="AE79" t="s">
        <v>456</v>
      </c>
    </row>
    <row r="80" spans="1:31" x14ac:dyDescent="0.35">
      <c r="A80" t="s">
        <v>988</v>
      </c>
      <c r="B80" s="12">
        <v>79</v>
      </c>
      <c r="C80" t="s">
        <v>206</v>
      </c>
      <c r="D80" t="s">
        <v>984</v>
      </c>
      <c r="E80" t="s">
        <v>24</v>
      </c>
      <c r="F80" t="s">
        <v>31</v>
      </c>
      <c r="G80" t="s">
        <v>27</v>
      </c>
      <c r="H80" t="s">
        <v>71</v>
      </c>
      <c r="I80" t="s">
        <v>709</v>
      </c>
      <c r="J80" t="s">
        <v>22</v>
      </c>
      <c r="K80" t="s">
        <v>710</v>
      </c>
      <c r="L80" t="s">
        <v>715</v>
      </c>
      <c r="M80">
        <v>113</v>
      </c>
      <c r="N80">
        <v>120</v>
      </c>
      <c r="O80">
        <v>120</v>
      </c>
      <c r="P80">
        <v>121</v>
      </c>
      <c r="Q80">
        <v>97</v>
      </c>
      <c r="R80">
        <v>113</v>
      </c>
      <c r="S80">
        <v>116</v>
      </c>
      <c r="T80">
        <v>114</v>
      </c>
      <c r="U80">
        <v>117</v>
      </c>
      <c r="V80">
        <v>31</v>
      </c>
      <c r="W80">
        <v>474</v>
      </c>
      <c r="X80">
        <v>460</v>
      </c>
      <c r="Y80">
        <v>1062</v>
      </c>
      <c r="Z80">
        <v>210</v>
      </c>
      <c r="AA80">
        <v>338</v>
      </c>
      <c r="AB80">
        <v>120</v>
      </c>
      <c r="AC80">
        <v>233</v>
      </c>
      <c r="AD80">
        <v>227</v>
      </c>
      <c r="AE80" t="s">
        <v>986</v>
      </c>
    </row>
    <row r="81" spans="1:31" x14ac:dyDescent="0.35">
      <c r="A81" t="s">
        <v>458</v>
      </c>
      <c r="B81" s="12">
        <v>80</v>
      </c>
      <c r="C81" t="s">
        <v>206</v>
      </c>
      <c r="D81" t="s">
        <v>48</v>
      </c>
      <c r="E81" t="s">
        <v>23</v>
      </c>
      <c r="F81" t="s">
        <v>26</v>
      </c>
      <c r="G81" t="s">
        <v>49</v>
      </c>
      <c r="H81" t="s">
        <v>71</v>
      </c>
      <c r="I81" t="s">
        <v>709</v>
      </c>
      <c r="J81" t="s">
        <v>22</v>
      </c>
      <c r="K81" t="s">
        <v>710</v>
      </c>
      <c r="L81" t="s">
        <v>711</v>
      </c>
      <c r="M81">
        <v>125</v>
      </c>
      <c r="N81">
        <v>113</v>
      </c>
      <c r="O81">
        <v>112</v>
      </c>
      <c r="P81">
        <v>122</v>
      </c>
      <c r="Q81">
        <v>97</v>
      </c>
      <c r="R81">
        <v>130</v>
      </c>
      <c r="S81">
        <v>115</v>
      </c>
      <c r="T81">
        <v>116</v>
      </c>
      <c r="U81">
        <v>115</v>
      </c>
      <c r="V81">
        <v>31</v>
      </c>
      <c r="W81">
        <v>472</v>
      </c>
      <c r="X81">
        <v>476</v>
      </c>
      <c r="Y81">
        <v>1076</v>
      </c>
      <c r="Z81">
        <v>222</v>
      </c>
      <c r="AA81">
        <v>332</v>
      </c>
      <c r="AB81">
        <v>112</v>
      </c>
      <c r="AC81">
        <v>230</v>
      </c>
      <c r="AD81">
        <v>246</v>
      </c>
      <c r="AE81" t="s">
        <v>459</v>
      </c>
    </row>
    <row r="82" spans="1:31" x14ac:dyDescent="0.35">
      <c r="A82" t="s">
        <v>460</v>
      </c>
      <c r="B82" s="12">
        <v>81</v>
      </c>
      <c r="C82" t="s">
        <v>208</v>
      </c>
      <c r="D82" t="s">
        <v>48</v>
      </c>
      <c r="E82" t="s">
        <v>23</v>
      </c>
      <c r="F82" t="s">
        <v>26</v>
      </c>
      <c r="G82" t="s">
        <v>49</v>
      </c>
      <c r="H82" t="s">
        <v>71</v>
      </c>
      <c r="I82" t="s">
        <v>709</v>
      </c>
      <c r="J82" t="s">
        <v>22</v>
      </c>
      <c r="K82" t="s">
        <v>710</v>
      </c>
      <c r="L82" t="s">
        <v>714</v>
      </c>
      <c r="M82">
        <v>128</v>
      </c>
      <c r="N82">
        <v>114</v>
      </c>
      <c r="O82">
        <v>113</v>
      </c>
      <c r="P82">
        <v>123</v>
      </c>
      <c r="Q82">
        <v>97</v>
      </c>
      <c r="R82">
        <v>133</v>
      </c>
      <c r="S82">
        <v>116</v>
      </c>
      <c r="T82">
        <v>119</v>
      </c>
      <c r="U82">
        <v>116</v>
      </c>
      <c r="V82">
        <v>31</v>
      </c>
      <c r="W82">
        <v>478</v>
      </c>
      <c r="X82">
        <v>484</v>
      </c>
      <c r="Y82">
        <v>1090</v>
      </c>
      <c r="Z82">
        <v>225</v>
      </c>
      <c r="AA82">
        <v>334</v>
      </c>
      <c r="AB82">
        <v>113</v>
      </c>
      <c r="AC82">
        <v>232</v>
      </c>
      <c r="AD82">
        <v>252</v>
      </c>
      <c r="AE82" t="s">
        <v>459</v>
      </c>
    </row>
    <row r="83" spans="1:31" x14ac:dyDescent="0.35">
      <c r="A83" t="s">
        <v>461</v>
      </c>
      <c r="B83" s="12">
        <v>82</v>
      </c>
      <c r="C83" t="s">
        <v>216</v>
      </c>
      <c r="D83" t="s">
        <v>48</v>
      </c>
      <c r="E83" t="s">
        <v>24</v>
      </c>
      <c r="F83" t="s">
        <v>26</v>
      </c>
      <c r="G83" t="s">
        <v>49</v>
      </c>
      <c r="H83" t="s">
        <v>71</v>
      </c>
      <c r="I83" t="s">
        <v>709</v>
      </c>
      <c r="J83" t="s">
        <v>22</v>
      </c>
      <c r="K83" t="s">
        <v>710</v>
      </c>
      <c r="L83" t="s">
        <v>714</v>
      </c>
      <c r="M83">
        <v>130</v>
      </c>
      <c r="N83">
        <v>114</v>
      </c>
      <c r="O83">
        <v>113</v>
      </c>
      <c r="P83">
        <v>123</v>
      </c>
      <c r="Q83">
        <v>97</v>
      </c>
      <c r="R83">
        <v>131</v>
      </c>
      <c r="S83">
        <v>116</v>
      </c>
      <c r="T83">
        <v>119</v>
      </c>
      <c r="U83">
        <v>116</v>
      </c>
      <c r="V83">
        <v>31</v>
      </c>
      <c r="W83">
        <v>480</v>
      </c>
      <c r="X83">
        <v>482</v>
      </c>
      <c r="Y83">
        <v>1090</v>
      </c>
      <c r="Z83">
        <v>227</v>
      </c>
      <c r="AA83">
        <v>334</v>
      </c>
      <c r="AB83">
        <v>113</v>
      </c>
      <c r="AC83">
        <v>232</v>
      </c>
      <c r="AD83">
        <v>250</v>
      </c>
      <c r="AE83" t="s">
        <v>459</v>
      </c>
    </row>
    <row r="84" spans="1:31" x14ac:dyDescent="0.35">
      <c r="A84" t="s">
        <v>974</v>
      </c>
      <c r="B84" s="12">
        <v>83</v>
      </c>
      <c r="C84" t="s">
        <v>967</v>
      </c>
      <c r="D84" t="s">
        <v>48</v>
      </c>
      <c r="E84" t="s">
        <v>28</v>
      </c>
      <c r="F84" t="s">
        <v>26</v>
      </c>
      <c r="G84" t="s">
        <v>49</v>
      </c>
      <c r="H84" t="s">
        <v>71</v>
      </c>
      <c r="I84" t="s">
        <v>709</v>
      </c>
      <c r="J84" t="s">
        <v>22</v>
      </c>
      <c r="K84" t="s">
        <v>710</v>
      </c>
      <c r="L84" t="s">
        <v>714</v>
      </c>
      <c r="M84">
        <v>130</v>
      </c>
      <c r="N84">
        <v>114</v>
      </c>
      <c r="O84">
        <v>114</v>
      </c>
      <c r="P84">
        <v>123</v>
      </c>
      <c r="Q84">
        <v>97</v>
      </c>
      <c r="R84">
        <v>136</v>
      </c>
      <c r="S84">
        <v>117</v>
      </c>
      <c r="T84">
        <v>121</v>
      </c>
      <c r="U84">
        <v>117</v>
      </c>
      <c r="V84">
        <v>31</v>
      </c>
      <c r="W84">
        <v>481</v>
      </c>
      <c r="X84">
        <v>491</v>
      </c>
      <c r="Y84">
        <v>1100</v>
      </c>
      <c r="Z84">
        <v>227</v>
      </c>
      <c r="AA84">
        <v>334</v>
      </c>
      <c r="AB84">
        <v>114</v>
      </c>
      <c r="AC84">
        <v>234</v>
      </c>
      <c r="AD84">
        <v>257</v>
      </c>
      <c r="AE84" t="s">
        <v>459</v>
      </c>
    </row>
    <row r="85" spans="1:31" x14ac:dyDescent="0.35">
      <c r="A85" t="s">
        <v>1140</v>
      </c>
      <c r="B85" s="12">
        <v>84</v>
      </c>
      <c r="C85" t="s">
        <v>1127</v>
      </c>
      <c r="D85" t="s">
        <v>48</v>
      </c>
      <c r="E85" t="s">
        <v>24</v>
      </c>
      <c r="F85" t="s">
        <v>26</v>
      </c>
      <c r="G85" t="s">
        <v>49</v>
      </c>
      <c r="H85" t="s">
        <v>71</v>
      </c>
      <c r="I85" t="s">
        <v>709</v>
      </c>
      <c r="J85" t="s">
        <v>22</v>
      </c>
      <c r="K85" t="s">
        <v>710</v>
      </c>
      <c r="L85" t="s">
        <v>714</v>
      </c>
      <c r="M85">
        <v>131</v>
      </c>
      <c r="N85">
        <v>114</v>
      </c>
      <c r="O85">
        <v>114</v>
      </c>
      <c r="P85">
        <v>123</v>
      </c>
      <c r="Q85">
        <v>97</v>
      </c>
      <c r="R85">
        <v>134</v>
      </c>
      <c r="S85">
        <v>119</v>
      </c>
      <c r="T85">
        <v>120</v>
      </c>
      <c r="U85">
        <v>118</v>
      </c>
      <c r="V85">
        <v>31</v>
      </c>
      <c r="W85">
        <v>482</v>
      </c>
      <c r="X85">
        <v>491</v>
      </c>
      <c r="Y85">
        <v>1101</v>
      </c>
      <c r="Z85">
        <v>228</v>
      </c>
      <c r="AA85">
        <v>334</v>
      </c>
      <c r="AB85">
        <v>114</v>
      </c>
      <c r="AC85">
        <v>237</v>
      </c>
      <c r="AD85">
        <v>254</v>
      </c>
      <c r="AE85" t="s">
        <v>459</v>
      </c>
    </row>
    <row r="86" spans="1:31" x14ac:dyDescent="0.35">
      <c r="A86" t="s">
        <v>462</v>
      </c>
      <c r="B86" s="12">
        <v>85</v>
      </c>
      <c r="C86" t="s">
        <v>206</v>
      </c>
      <c r="D86" t="s">
        <v>50</v>
      </c>
      <c r="E86" t="s">
        <v>28</v>
      </c>
      <c r="F86" t="s">
        <v>25</v>
      </c>
      <c r="G86" t="s">
        <v>49</v>
      </c>
      <c r="H86" t="s">
        <v>71</v>
      </c>
      <c r="I86" t="s">
        <v>709</v>
      </c>
      <c r="J86" t="s">
        <v>22</v>
      </c>
      <c r="K86" t="s">
        <v>710</v>
      </c>
      <c r="L86" t="s">
        <v>712</v>
      </c>
      <c r="M86">
        <v>124</v>
      </c>
      <c r="N86">
        <v>119</v>
      </c>
      <c r="O86">
        <v>114</v>
      </c>
      <c r="P86">
        <v>127</v>
      </c>
      <c r="Q86">
        <v>101</v>
      </c>
      <c r="R86">
        <v>127</v>
      </c>
      <c r="S86">
        <v>116</v>
      </c>
      <c r="T86">
        <v>116</v>
      </c>
      <c r="U86">
        <v>119</v>
      </c>
      <c r="V86">
        <v>36</v>
      </c>
      <c r="W86">
        <v>484</v>
      </c>
      <c r="X86">
        <v>478</v>
      </c>
      <c r="Y86">
        <v>1099</v>
      </c>
      <c r="Z86">
        <v>225</v>
      </c>
      <c r="AA86">
        <v>347</v>
      </c>
      <c r="AB86">
        <v>114</v>
      </c>
      <c r="AC86">
        <v>235</v>
      </c>
      <c r="AD86">
        <v>243</v>
      </c>
      <c r="AE86" t="s">
        <v>463</v>
      </c>
    </row>
    <row r="87" spans="1:31" x14ac:dyDescent="0.35">
      <c r="A87" t="s">
        <v>464</v>
      </c>
      <c r="B87" s="12">
        <v>86</v>
      </c>
      <c r="C87" t="s">
        <v>208</v>
      </c>
      <c r="D87" t="s">
        <v>50</v>
      </c>
      <c r="E87" t="s">
        <v>28</v>
      </c>
      <c r="F87" t="s">
        <v>25</v>
      </c>
      <c r="G87" t="s">
        <v>49</v>
      </c>
      <c r="H87" t="s">
        <v>71</v>
      </c>
      <c r="I87" t="s">
        <v>709</v>
      </c>
      <c r="J87" t="s">
        <v>22</v>
      </c>
      <c r="K87" t="s">
        <v>710</v>
      </c>
      <c r="L87" t="s">
        <v>720</v>
      </c>
      <c r="M87">
        <v>127</v>
      </c>
      <c r="N87">
        <v>122</v>
      </c>
      <c r="O87">
        <v>115</v>
      </c>
      <c r="P87">
        <v>128</v>
      </c>
      <c r="Q87">
        <v>101</v>
      </c>
      <c r="R87">
        <v>128</v>
      </c>
      <c r="S87">
        <v>117</v>
      </c>
      <c r="T87">
        <v>119</v>
      </c>
      <c r="U87">
        <v>120</v>
      </c>
      <c r="V87">
        <v>36</v>
      </c>
      <c r="W87">
        <v>492</v>
      </c>
      <c r="X87">
        <v>484</v>
      </c>
      <c r="Y87">
        <v>1113</v>
      </c>
      <c r="Z87">
        <v>228</v>
      </c>
      <c r="AA87">
        <v>351</v>
      </c>
      <c r="AB87">
        <v>115</v>
      </c>
      <c r="AC87">
        <v>237</v>
      </c>
      <c r="AD87">
        <v>247</v>
      </c>
      <c r="AE87" t="s">
        <v>463</v>
      </c>
    </row>
    <row r="88" spans="1:31" x14ac:dyDescent="0.35">
      <c r="A88" t="s">
        <v>465</v>
      </c>
      <c r="B88" s="12">
        <v>87</v>
      </c>
      <c r="C88" t="s">
        <v>216</v>
      </c>
      <c r="D88" t="s">
        <v>50</v>
      </c>
      <c r="E88" t="s">
        <v>23</v>
      </c>
      <c r="F88" t="s">
        <v>25</v>
      </c>
      <c r="G88" t="s">
        <v>49</v>
      </c>
      <c r="H88" t="s">
        <v>71</v>
      </c>
      <c r="I88" t="s">
        <v>709</v>
      </c>
      <c r="J88" t="s">
        <v>22</v>
      </c>
      <c r="K88" t="s">
        <v>710</v>
      </c>
      <c r="L88" t="s">
        <v>720</v>
      </c>
      <c r="M88">
        <v>124</v>
      </c>
      <c r="N88">
        <v>119</v>
      </c>
      <c r="O88">
        <v>115</v>
      </c>
      <c r="P88">
        <v>126</v>
      </c>
      <c r="Q88">
        <v>101</v>
      </c>
      <c r="R88">
        <v>131</v>
      </c>
      <c r="S88">
        <v>120</v>
      </c>
      <c r="T88">
        <v>119</v>
      </c>
      <c r="U88">
        <v>122</v>
      </c>
      <c r="V88">
        <v>36</v>
      </c>
      <c r="W88">
        <v>484</v>
      </c>
      <c r="X88">
        <v>492</v>
      </c>
      <c r="Y88">
        <v>1113</v>
      </c>
      <c r="Z88">
        <v>225</v>
      </c>
      <c r="AA88">
        <v>346</v>
      </c>
      <c r="AB88">
        <v>115</v>
      </c>
      <c r="AC88">
        <v>242</v>
      </c>
      <c r="AD88">
        <v>250</v>
      </c>
      <c r="AE88" t="s">
        <v>463</v>
      </c>
    </row>
    <row r="89" spans="1:31" x14ac:dyDescent="0.35">
      <c r="A89" t="s">
        <v>913</v>
      </c>
      <c r="B89" s="12">
        <v>88</v>
      </c>
      <c r="C89" t="s">
        <v>909</v>
      </c>
      <c r="D89" t="s">
        <v>50</v>
      </c>
      <c r="E89" t="s">
        <v>24</v>
      </c>
      <c r="F89" t="s">
        <v>25</v>
      </c>
      <c r="G89" t="s">
        <v>49</v>
      </c>
      <c r="H89" t="s">
        <v>71</v>
      </c>
      <c r="I89" t="s">
        <v>709</v>
      </c>
      <c r="J89" t="s">
        <v>22</v>
      </c>
      <c r="K89" t="s">
        <v>710</v>
      </c>
      <c r="L89" t="s">
        <v>720</v>
      </c>
      <c r="M89">
        <v>130</v>
      </c>
      <c r="N89">
        <v>120</v>
      </c>
      <c r="O89">
        <v>115</v>
      </c>
      <c r="P89">
        <v>126</v>
      </c>
      <c r="Q89">
        <v>101</v>
      </c>
      <c r="R89">
        <v>130</v>
      </c>
      <c r="S89">
        <v>116</v>
      </c>
      <c r="T89">
        <v>121</v>
      </c>
      <c r="U89">
        <v>119</v>
      </c>
      <c r="V89">
        <v>39</v>
      </c>
      <c r="W89">
        <v>491</v>
      </c>
      <c r="X89">
        <v>486</v>
      </c>
      <c r="Y89">
        <v>1117</v>
      </c>
      <c r="Z89">
        <v>231</v>
      </c>
      <c r="AA89">
        <v>347</v>
      </c>
      <c r="AB89">
        <v>115</v>
      </c>
      <c r="AC89">
        <v>235</v>
      </c>
      <c r="AD89">
        <v>251</v>
      </c>
      <c r="AE89" t="s">
        <v>463</v>
      </c>
    </row>
    <row r="90" spans="1:31" x14ac:dyDescent="0.35">
      <c r="A90" t="s">
        <v>1133</v>
      </c>
      <c r="B90" s="12">
        <v>89</v>
      </c>
      <c r="C90" t="s">
        <v>1127</v>
      </c>
      <c r="D90" t="s">
        <v>50</v>
      </c>
      <c r="E90" t="s">
        <v>28</v>
      </c>
      <c r="F90" t="s">
        <v>25</v>
      </c>
      <c r="G90" t="s">
        <v>49</v>
      </c>
      <c r="H90" t="s">
        <v>71</v>
      </c>
      <c r="I90" t="s">
        <v>709</v>
      </c>
      <c r="J90" t="s">
        <v>22</v>
      </c>
      <c r="K90" t="s">
        <v>710</v>
      </c>
      <c r="L90" t="s">
        <v>720</v>
      </c>
      <c r="M90">
        <v>126</v>
      </c>
      <c r="N90">
        <v>125</v>
      </c>
      <c r="O90">
        <v>114</v>
      </c>
      <c r="P90">
        <v>130</v>
      </c>
      <c r="Q90">
        <v>101</v>
      </c>
      <c r="R90">
        <v>126</v>
      </c>
      <c r="S90">
        <v>119</v>
      </c>
      <c r="T90">
        <v>117</v>
      </c>
      <c r="U90">
        <v>121</v>
      </c>
      <c r="V90">
        <v>36</v>
      </c>
      <c r="W90">
        <v>495</v>
      </c>
      <c r="X90">
        <v>483</v>
      </c>
      <c r="Y90">
        <v>1115</v>
      </c>
      <c r="Z90">
        <v>227</v>
      </c>
      <c r="AA90">
        <v>356</v>
      </c>
      <c r="AB90">
        <v>114</v>
      </c>
      <c r="AC90">
        <v>240</v>
      </c>
      <c r="AD90">
        <v>243</v>
      </c>
      <c r="AE90" t="s">
        <v>463</v>
      </c>
    </row>
    <row r="91" spans="1:31" x14ac:dyDescent="0.35">
      <c r="A91" t="s">
        <v>466</v>
      </c>
      <c r="B91" s="12">
        <v>90</v>
      </c>
      <c r="C91" t="s">
        <v>206</v>
      </c>
      <c r="D91" t="s">
        <v>384</v>
      </c>
      <c r="E91" t="s">
        <v>23</v>
      </c>
      <c r="F91" t="s">
        <v>31</v>
      </c>
      <c r="G91" t="s">
        <v>49</v>
      </c>
      <c r="H91" t="s">
        <v>71</v>
      </c>
      <c r="I91" t="s">
        <v>709</v>
      </c>
      <c r="J91" t="s">
        <v>22</v>
      </c>
      <c r="K91" t="s">
        <v>710</v>
      </c>
      <c r="L91" t="s">
        <v>711</v>
      </c>
      <c r="M91">
        <v>119</v>
      </c>
      <c r="N91">
        <v>118</v>
      </c>
      <c r="O91">
        <v>123</v>
      </c>
      <c r="P91">
        <v>121</v>
      </c>
      <c r="Q91">
        <v>97</v>
      </c>
      <c r="R91">
        <v>127</v>
      </c>
      <c r="S91">
        <v>116</v>
      </c>
      <c r="T91">
        <v>116</v>
      </c>
      <c r="U91">
        <v>116</v>
      </c>
      <c r="V91">
        <v>29</v>
      </c>
      <c r="W91">
        <v>481</v>
      </c>
      <c r="X91">
        <v>475</v>
      </c>
      <c r="Y91">
        <v>1082</v>
      </c>
      <c r="Z91">
        <v>216</v>
      </c>
      <c r="AA91">
        <v>336</v>
      </c>
      <c r="AB91">
        <v>123</v>
      </c>
      <c r="AC91">
        <v>232</v>
      </c>
      <c r="AD91">
        <v>243</v>
      </c>
      <c r="AE91" t="s">
        <v>467</v>
      </c>
    </row>
    <row r="92" spans="1:31" x14ac:dyDescent="0.35">
      <c r="A92" t="s">
        <v>468</v>
      </c>
      <c r="B92" s="12">
        <v>91</v>
      </c>
      <c r="C92" t="s">
        <v>208</v>
      </c>
      <c r="D92" t="s">
        <v>384</v>
      </c>
      <c r="E92" t="s">
        <v>23</v>
      </c>
      <c r="F92" t="s">
        <v>31</v>
      </c>
      <c r="G92" t="s">
        <v>49</v>
      </c>
      <c r="H92" t="s">
        <v>71</v>
      </c>
      <c r="I92" t="s">
        <v>709</v>
      </c>
      <c r="J92" t="s">
        <v>22</v>
      </c>
      <c r="K92" t="s">
        <v>710</v>
      </c>
      <c r="L92" t="s">
        <v>714</v>
      </c>
      <c r="M92">
        <v>120</v>
      </c>
      <c r="N92">
        <v>121</v>
      </c>
      <c r="O92">
        <v>126</v>
      </c>
      <c r="P92">
        <v>124</v>
      </c>
      <c r="Q92">
        <v>97</v>
      </c>
      <c r="R92">
        <v>128</v>
      </c>
      <c r="S92">
        <v>117</v>
      </c>
      <c r="T92">
        <v>117</v>
      </c>
      <c r="U92">
        <v>117</v>
      </c>
      <c r="V92">
        <v>29</v>
      </c>
      <c r="W92">
        <v>491</v>
      </c>
      <c r="X92">
        <v>479</v>
      </c>
      <c r="Y92">
        <v>1096</v>
      </c>
      <c r="Z92">
        <v>217</v>
      </c>
      <c r="AA92">
        <v>342</v>
      </c>
      <c r="AB92">
        <v>126</v>
      </c>
      <c r="AC92">
        <v>234</v>
      </c>
      <c r="AD92">
        <v>245</v>
      </c>
      <c r="AE92" t="s">
        <v>467</v>
      </c>
    </row>
    <row r="93" spans="1:31" x14ac:dyDescent="0.35">
      <c r="A93" t="s">
        <v>731</v>
      </c>
      <c r="B93" s="12">
        <v>92</v>
      </c>
      <c r="C93" t="s">
        <v>699</v>
      </c>
      <c r="D93" t="s">
        <v>384</v>
      </c>
      <c r="E93" t="s">
        <v>24</v>
      </c>
      <c r="F93" t="s">
        <v>31</v>
      </c>
      <c r="G93" t="s">
        <v>49</v>
      </c>
      <c r="H93" t="s">
        <v>71</v>
      </c>
      <c r="I93" t="s">
        <v>709</v>
      </c>
      <c r="J93" t="s">
        <v>22</v>
      </c>
      <c r="K93" t="s">
        <v>710</v>
      </c>
      <c r="L93" t="s">
        <v>714</v>
      </c>
      <c r="M93">
        <v>122</v>
      </c>
      <c r="N93">
        <v>123</v>
      </c>
      <c r="O93">
        <v>126</v>
      </c>
      <c r="P93">
        <v>126</v>
      </c>
      <c r="Q93">
        <v>97</v>
      </c>
      <c r="R93">
        <v>126</v>
      </c>
      <c r="S93">
        <v>115</v>
      </c>
      <c r="T93">
        <v>116</v>
      </c>
      <c r="U93">
        <v>116</v>
      </c>
      <c r="V93">
        <v>29</v>
      </c>
      <c r="W93">
        <v>497</v>
      </c>
      <c r="X93">
        <v>473</v>
      </c>
      <c r="Y93">
        <v>1096</v>
      </c>
      <c r="Z93">
        <v>219</v>
      </c>
      <c r="AA93">
        <v>346</v>
      </c>
      <c r="AB93">
        <v>126</v>
      </c>
      <c r="AC93">
        <v>231</v>
      </c>
      <c r="AD93">
        <v>242</v>
      </c>
      <c r="AE93" t="s">
        <v>467</v>
      </c>
    </row>
    <row r="94" spans="1:31" x14ac:dyDescent="0.35">
      <c r="A94" t="s">
        <v>1076</v>
      </c>
      <c r="B94" s="12">
        <v>93</v>
      </c>
      <c r="C94" t="s">
        <v>1063</v>
      </c>
      <c r="D94" t="s">
        <v>384</v>
      </c>
      <c r="E94" t="s">
        <v>28</v>
      </c>
      <c r="F94" t="s">
        <v>31</v>
      </c>
      <c r="G94" t="s">
        <v>49</v>
      </c>
      <c r="H94" t="s">
        <v>71</v>
      </c>
      <c r="I94" t="s">
        <v>709</v>
      </c>
      <c r="J94" t="s">
        <v>22</v>
      </c>
      <c r="K94" t="s">
        <v>710</v>
      </c>
      <c r="L94" t="s">
        <v>714</v>
      </c>
      <c r="M94">
        <v>121</v>
      </c>
      <c r="N94">
        <v>121</v>
      </c>
      <c r="O94">
        <v>128</v>
      </c>
      <c r="P94">
        <v>124</v>
      </c>
      <c r="Q94">
        <v>97</v>
      </c>
      <c r="R94">
        <v>131</v>
      </c>
      <c r="S94">
        <v>118</v>
      </c>
      <c r="T94">
        <v>119</v>
      </c>
      <c r="U94">
        <v>117</v>
      </c>
      <c r="V94">
        <v>29</v>
      </c>
      <c r="W94">
        <v>494</v>
      </c>
      <c r="X94">
        <v>485</v>
      </c>
      <c r="Y94">
        <v>1105</v>
      </c>
      <c r="Z94">
        <v>218</v>
      </c>
      <c r="AA94">
        <v>342</v>
      </c>
      <c r="AB94">
        <v>128</v>
      </c>
      <c r="AC94">
        <v>235</v>
      </c>
      <c r="AD94">
        <v>250</v>
      </c>
      <c r="AE94" t="s">
        <v>467</v>
      </c>
    </row>
    <row r="95" spans="1:31" x14ac:dyDescent="0.35">
      <c r="A95" t="s">
        <v>469</v>
      </c>
      <c r="B95" s="12">
        <v>94</v>
      </c>
      <c r="C95" t="s">
        <v>206</v>
      </c>
      <c r="D95" t="s">
        <v>51</v>
      </c>
      <c r="E95" t="s">
        <v>23</v>
      </c>
      <c r="F95" t="s">
        <v>25</v>
      </c>
      <c r="G95" t="s">
        <v>49</v>
      </c>
      <c r="H95" t="s">
        <v>71</v>
      </c>
      <c r="I95" t="s">
        <v>709</v>
      </c>
      <c r="J95" t="s">
        <v>22</v>
      </c>
      <c r="K95" t="s">
        <v>710</v>
      </c>
      <c r="L95" t="s">
        <v>714</v>
      </c>
      <c r="M95">
        <v>121</v>
      </c>
      <c r="N95">
        <v>117</v>
      </c>
      <c r="O95">
        <v>112</v>
      </c>
      <c r="P95">
        <v>119</v>
      </c>
      <c r="Q95">
        <v>97</v>
      </c>
      <c r="R95">
        <v>116</v>
      </c>
      <c r="S95">
        <v>114</v>
      </c>
      <c r="T95">
        <v>116</v>
      </c>
      <c r="U95">
        <v>119</v>
      </c>
      <c r="V95">
        <v>31</v>
      </c>
      <c r="W95">
        <v>469</v>
      </c>
      <c r="X95">
        <v>465</v>
      </c>
      <c r="Y95">
        <v>1062</v>
      </c>
      <c r="Z95">
        <v>218</v>
      </c>
      <c r="AA95">
        <v>333</v>
      </c>
      <c r="AB95">
        <v>112</v>
      </c>
      <c r="AC95">
        <v>233</v>
      </c>
      <c r="AD95">
        <v>232</v>
      </c>
      <c r="AE95" t="s">
        <v>470</v>
      </c>
    </row>
    <row r="96" spans="1:31" x14ac:dyDescent="0.35">
      <c r="A96" t="s">
        <v>471</v>
      </c>
      <c r="B96" s="12">
        <v>95</v>
      </c>
      <c r="C96" t="s">
        <v>206</v>
      </c>
      <c r="D96" t="s">
        <v>52</v>
      </c>
      <c r="E96" t="s">
        <v>23</v>
      </c>
      <c r="F96" t="s">
        <v>25</v>
      </c>
      <c r="G96" t="s">
        <v>49</v>
      </c>
      <c r="H96" t="s">
        <v>71</v>
      </c>
      <c r="I96" t="s">
        <v>709</v>
      </c>
      <c r="J96" t="s">
        <v>22</v>
      </c>
      <c r="K96" t="s">
        <v>710</v>
      </c>
      <c r="L96" t="s">
        <v>711</v>
      </c>
      <c r="M96">
        <v>122</v>
      </c>
      <c r="N96">
        <v>118</v>
      </c>
      <c r="O96">
        <v>113</v>
      </c>
      <c r="P96">
        <v>120</v>
      </c>
      <c r="Q96">
        <v>97</v>
      </c>
      <c r="R96">
        <v>121</v>
      </c>
      <c r="S96">
        <v>115</v>
      </c>
      <c r="T96">
        <v>117</v>
      </c>
      <c r="U96">
        <v>120</v>
      </c>
      <c r="V96">
        <v>31</v>
      </c>
      <c r="W96">
        <v>473</v>
      </c>
      <c r="X96">
        <v>473</v>
      </c>
      <c r="Y96">
        <v>1074</v>
      </c>
      <c r="Z96">
        <v>219</v>
      </c>
      <c r="AA96">
        <v>335</v>
      </c>
      <c r="AB96">
        <v>113</v>
      </c>
      <c r="AC96">
        <v>235</v>
      </c>
      <c r="AD96">
        <v>238</v>
      </c>
      <c r="AE96" t="s">
        <v>472</v>
      </c>
    </row>
    <row r="97" spans="1:31" x14ac:dyDescent="0.35">
      <c r="A97" t="s">
        <v>473</v>
      </c>
      <c r="B97" s="12">
        <v>96</v>
      </c>
      <c r="C97" t="s">
        <v>206</v>
      </c>
      <c r="D97" t="s">
        <v>53</v>
      </c>
      <c r="E97" t="s">
        <v>23</v>
      </c>
      <c r="F97" t="s">
        <v>21</v>
      </c>
      <c r="G97" t="s">
        <v>49</v>
      </c>
      <c r="H97" t="s">
        <v>71</v>
      </c>
      <c r="I97" t="s">
        <v>709</v>
      </c>
      <c r="J97" t="s">
        <v>22</v>
      </c>
      <c r="K97" t="s">
        <v>710</v>
      </c>
      <c r="L97" t="s">
        <v>719</v>
      </c>
      <c r="M97">
        <v>113</v>
      </c>
      <c r="N97">
        <v>110</v>
      </c>
      <c r="O97">
        <v>112</v>
      </c>
      <c r="P97">
        <v>121</v>
      </c>
      <c r="Q97">
        <v>101</v>
      </c>
      <c r="R97">
        <v>110</v>
      </c>
      <c r="S97">
        <v>124</v>
      </c>
      <c r="T97">
        <v>119</v>
      </c>
      <c r="U97">
        <v>120</v>
      </c>
      <c r="V97">
        <v>36</v>
      </c>
      <c r="W97">
        <v>456</v>
      </c>
      <c r="X97">
        <v>473</v>
      </c>
      <c r="Y97">
        <v>1066</v>
      </c>
      <c r="Z97">
        <v>214</v>
      </c>
      <c r="AA97">
        <v>332</v>
      </c>
      <c r="AB97">
        <v>112</v>
      </c>
      <c r="AC97">
        <v>244</v>
      </c>
      <c r="AD97">
        <v>229</v>
      </c>
      <c r="AE97" t="s">
        <v>474</v>
      </c>
    </row>
    <row r="98" spans="1:31" x14ac:dyDescent="0.35">
      <c r="A98" t="s">
        <v>475</v>
      </c>
      <c r="B98" s="12">
        <v>97</v>
      </c>
      <c r="C98" t="s">
        <v>206</v>
      </c>
      <c r="D98" t="s">
        <v>54</v>
      </c>
      <c r="E98" t="s">
        <v>23</v>
      </c>
      <c r="F98" t="s">
        <v>26</v>
      </c>
      <c r="G98" t="s">
        <v>49</v>
      </c>
      <c r="H98" t="s">
        <v>71</v>
      </c>
      <c r="I98" t="s">
        <v>709</v>
      </c>
      <c r="J98" t="s">
        <v>22</v>
      </c>
      <c r="K98" t="s">
        <v>710</v>
      </c>
      <c r="L98" t="s">
        <v>712</v>
      </c>
      <c r="M98">
        <v>125</v>
      </c>
      <c r="N98">
        <v>113</v>
      </c>
      <c r="O98">
        <v>112</v>
      </c>
      <c r="P98">
        <v>122</v>
      </c>
      <c r="Q98">
        <v>97</v>
      </c>
      <c r="R98">
        <v>125</v>
      </c>
      <c r="S98">
        <v>115</v>
      </c>
      <c r="T98">
        <v>116</v>
      </c>
      <c r="U98">
        <v>115</v>
      </c>
      <c r="V98">
        <v>31</v>
      </c>
      <c r="W98">
        <v>472</v>
      </c>
      <c r="X98">
        <v>471</v>
      </c>
      <c r="Y98">
        <v>1071</v>
      </c>
      <c r="Z98">
        <v>222</v>
      </c>
      <c r="AA98">
        <v>332</v>
      </c>
      <c r="AB98">
        <v>112</v>
      </c>
      <c r="AC98">
        <v>230</v>
      </c>
      <c r="AD98">
        <v>241</v>
      </c>
      <c r="AE98" t="s">
        <v>476</v>
      </c>
    </row>
    <row r="99" spans="1:31" x14ac:dyDescent="0.35">
      <c r="A99" t="s">
        <v>866</v>
      </c>
      <c r="B99" s="12">
        <v>98</v>
      </c>
      <c r="C99" t="s">
        <v>206</v>
      </c>
      <c r="D99" t="s">
        <v>852</v>
      </c>
      <c r="E99" t="s">
        <v>23</v>
      </c>
      <c r="F99" t="s">
        <v>31</v>
      </c>
      <c r="G99" t="s">
        <v>49</v>
      </c>
      <c r="H99" t="s">
        <v>71</v>
      </c>
      <c r="I99" t="s">
        <v>709</v>
      </c>
      <c r="J99" t="s">
        <v>22</v>
      </c>
      <c r="K99" t="s">
        <v>710</v>
      </c>
      <c r="L99" t="s">
        <v>712</v>
      </c>
      <c r="M99">
        <v>115</v>
      </c>
      <c r="N99">
        <v>116</v>
      </c>
      <c r="O99">
        <v>121</v>
      </c>
      <c r="P99">
        <v>120</v>
      </c>
      <c r="Q99">
        <v>97</v>
      </c>
      <c r="R99">
        <v>118</v>
      </c>
      <c r="S99">
        <v>117</v>
      </c>
      <c r="T99">
        <v>116</v>
      </c>
      <c r="U99">
        <v>118</v>
      </c>
      <c r="V99">
        <v>36</v>
      </c>
      <c r="W99">
        <v>472</v>
      </c>
      <c r="X99">
        <v>469</v>
      </c>
      <c r="Y99">
        <v>1074</v>
      </c>
      <c r="Z99">
        <v>212</v>
      </c>
      <c r="AA99">
        <v>333</v>
      </c>
      <c r="AB99">
        <v>121</v>
      </c>
      <c r="AC99">
        <v>235</v>
      </c>
      <c r="AD99">
        <v>234</v>
      </c>
      <c r="AE99" t="s">
        <v>858</v>
      </c>
    </row>
    <row r="100" spans="1:31" x14ac:dyDescent="0.35">
      <c r="A100" t="s">
        <v>867</v>
      </c>
      <c r="B100" s="12">
        <v>99</v>
      </c>
      <c r="C100" t="s">
        <v>206</v>
      </c>
      <c r="D100" t="s">
        <v>854</v>
      </c>
      <c r="E100" t="s">
        <v>23</v>
      </c>
      <c r="F100" t="s">
        <v>26</v>
      </c>
      <c r="G100" t="s">
        <v>49</v>
      </c>
      <c r="H100" t="s">
        <v>71</v>
      </c>
      <c r="I100" t="s">
        <v>709</v>
      </c>
      <c r="J100" t="s">
        <v>22</v>
      </c>
      <c r="K100" t="s">
        <v>710</v>
      </c>
      <c r="L100" t="s">
        <v>712</v>
      </c>
      <c r="M100">
        <v>121</v>
      </c>
      <c r="N100">
        <v>119</v>
      </c>
      <c r="O100">
        <v>112</v>
      </c>
      <c r="P100">
        <v>121</v>
      </c>
      <c r="Q100">
        <v>97</v>
      </c>
      <c r="R100">
        <v>123</v>
      </c>
      <c r="S100">
        <v>115</v>
      </c>
      <c r="T100">
        <v>115</v>
      </c>
      <c r="U100">
        <v>115</v>
      </c>
      <c r="V100">
        <v>31</v>
      </c>
      <c r="W100">
        <v>473</v>
      </c>
      <c r="X100">
        <v>468</v>
      </c>
      <c r="Y100">
        <v>1069</v>
      </c>
      <c r="Z100">
        <v>218</v>
      </c>
      <c r="AA100">
        <v>337</v>
      </c>
      <c r="AB100">
        <v>112</v>
      </c>
      <c r="AC100">
        <v>230</v>
      </c>
      <c r="AD100">
        <v>238</v>
      </c>
      <c r="AE100" t="s">
        <v>862</v>
      </c>
    </row>
    <row r="101" spans="1:31" x14ac:dyDescent="0.35">
      <c r="A101" t="s">
        <v>1134</v>
      </c>
      <c r="B101" s="12">
        <v>100</v>
      </c>
      <c r="C101" t="s">
        <v>1127</v>
      </c>
      <c r="D101" t="s">
        <v>854</v>
      </c>
      <c r="E101" t="s">
        <v>24</v>
      </c>
      <c r="F101" t="s">
        <v>26</v>
      </c>
      <c r="G101" t="s">
        <v>49</v>
      </c>
      <c r="H101" t="s">
        <v>71</v>
      </c>
      <c r="I101" t="s">
        <v>709</v>
      </c>
      <c r="J101" t="s">
        <v>22</v>
      </c>
      <c r="K101" t="s">
        <v>710</v>
      </c>
      <c r="L101" t="s">
        <v>711</v>
      </c>
      <c r="M101">
        <v>124</v>
      </c>
      <c r="N101">
        <v>120</v>
      </c>
      <c r="O101">
        <v>113</v>
      </c>
      <c r="P101">
        <v>122</v>
      </c>
      <c r="Q101">
        <v>97</v>
      </c>
      <c r="R101">
        <v>126</v>
      </c>
      <c r="S101">
        <v>116</v>
      </c>
      <c r="T101">
        <v>118</v>
      </c>
      <c r="U101">
        <v>116</v>
      </c>
      <c r="V101">
        <v>31</v>
      </c>
      <c r="W101">
        <v>479</v>
      </c>
      <c r="X101">
        <v>476</v>
      </c>
      <c r="Y101">
        <v>1083</v>
      </c>
      <c r="Z101">
        <v>221</v>
      </c>
      <c r="AA101">
        <v>339</v>
      </c>
      <c r="AB101">
        <v>113</v>
      </c>
      <c r="AC101">
        <v>232</v>
      </c>
      <c r="AD101">
        <v>244</v>
      </c>
      <c r="AE101" t="s">
        <v>862</v>
      </c>
    </row>
    <row r="102" spans="1:31" x14ac:dyDescent="0.35">
      <c r="A102" t="s">
        <v>868</v>
      </c>
      <c r="B102" s="12">
        <v>101</v>
      </c>
      <c r="C102" t="s">
        <v>206</v>
      </c>
      <c r="D102" t="s">
        <v>856</v>
      </c>
      <c r="E102" t="s">
        <v>23</v>
      </c>
      <c r="F102" t="s">
        <v>25</v>
      </c>
      <c r="G102" t="s">
        <v>49</v>
      </c>
      <c r="H102" t="s">
        <v>71</v>
      </c>
      <c r="I102" t="s">
        <v>709</v>
      </c>
      <c r="J102" t="s">
        <v>22</v>
      </c>
      <c r="K102" t="s">
        <v>710</v>
      </c>
      <c r="L102" t="s">
        <v>711</v>
      </c>
      <c r="M102">
        <v>120</v>
      </c>
      <c r="N102">
        <v>117</v>
      </c>
      <c r="O102">
        <v>112</v>
      </c>
      <c r="P102">
        <v>119</v>
      </c>
      <c r="Q102">
        <v>97</v>
      </c>
      <c r="R102">
        <v>119</v>
      </c>
      <c r="S102">
        <v>114</v>
      </c>
      <c r="T102">
        <v>116</v>
      </c>
      <c r="U102">
        <v>119</v>
      </c>
      <c r="V102">
        <v>31</v>
      </c>
      <c r="W102">
        <v>468</v>
      </c>
      <c r="X102">
        <v>468</v>
      </c>
      <c r="Y102">
        <v>1064</v>
      </c>
      <c r="Z102">
        <v>217</v>
      </c>
      <c r="AA102">
        <v>333</v>
      </c>
      <c r="AB102">
        <v>112</v>
      </c>
      <c r="AC102">
        <v>233</v>
      </c>
      <c r="AD102">
        <v>235</v>
      </c>
      <c r="AE102" t="s">
        <v>864</v>
      </c>
    </row>
    <row r="103" spans="1:31" x14ac:dyDescent="0.35">
      <c r="A103" t="s">
        <v>477</v>
      </c>
      <c r="B103" s="12">
        <v>102</v>
      </c>
      <c r="C103" t="s">
        <v>206</v>
      </c>
      <c r="D103" t="s">
        <v>30</v>
      </c>
      <c r="E103" t="s">
        <v>23</v>
      </c>
      <c r="F103" t="s">
        <v>31</v>
      </c>
      <c r="G103" t="s">
        <v>20</v>
      </c>
      <c r="H103" t="s">
        <v>71</v>
      </c>
      <c r="I103" t="s">
        <v>709</v>
      </c>
      <c r="J103" t="s">
        <v>22</v>
      </c>
      <c r="K103" t="s">
        <v>710</v>
      </c>
      <c r="L103" t="s">
        <v>717</v>
      </c>
      <c r="M103">
        <v>127</v>
      </c>
      <c r="N103">
        <v>127</v>
      </c>
      <c r="O103">
        <v>129</v>
      </c>
      <c r="P103">
        <v>127</v>
      </c>
      <c r="Q103">
        <v>101</v>
      </c>
      <c r="R103">
        <v>114</v>
      </c>
      <c r="S103">
        <v>115</v>
      </c>
      <c r="T103">
        <v>115</v>
      </c>
      <c r="U103">
        <v>115</v>
      </c>
      <c r="V103">
        <v>36</v>
      </c>
      <c r="W103">
        <v>510</v>
      </c>
      <c r="X103">
        <v>459</v>
      </c>
      <c r="Y103">
        <v>1106</v>
      </c>
      <c r="Z103">
        <v>228</v>
      </c>
      <c r="AA103">
        <v>355</v>
      </c>
      <c r="AB103">
        <v>129</v>
      </c>
      <c r="AC103">
        <v>230</v>
      </c>
      <c r="AD103">
        <v>229</v>
      </c>
      <c r="AE103" t="s">
        <v>478</v>
      </c>
    </row>
    <row r="104" spans="1:31" x14ac:dyDescent="0.35">
      <c r="A104" t="s">
        <v>479</v>
      </c>
      <c r="B104" s="12">
        <v>103</v>
      </c>
      <c r="C104" t="s">
        <v>216</v>
      </c>
      <c r="D104" t="s">
        <v>30</v>
      </c>
      <c r="E104" t="s">
        <v>24</v>
      </c>
      <c r="F104" t="s">
        <v>31</v>
      </c>
      <c r="G104" t="s">
        <v>20</v>
      </c>
      <c r="H104" t="s">
        <v>71</v>
      </c>
      <c r="I104" t="s">
        <v>709</v>
      </c>
      <c r="J104" t="s">
        <v>22</v>
      </c>
      <c r="K104" t="s">
        <v>710</v>
      </c>
      <c r="L104" t="s">
        <v>726</v>
      </c>
      <c r="M104">
        <v>128</v>
      </c>
      <c r="N104">
        <v>130</v>
      </c>
      <c r="O104">
        <v>132</v>
      </c>
      <c r="P104">
        <v>130</v>
      </c>
      <c r="Q104">
        <v>101</v>
      </c>
      <c r="R104">
        <v>115</v>
      </c>
      <c r="S104">
        <v>116</v>
      </c>
      <c r="T104">
        <v>116</v>
      </c>
      <c r="U104">
        <v>116</v>
      </c>
      <c r="V104">
        <v>36</v>
      </c>
      <c r="W104">
        <v>520</v>
      </c>
      <c r="X104">
        <v>463</v>
      </c>
      <c r="Y104">
        <v>1120</v>
      </c>
      <c r="Z104">
        <v>229</v>
      </c>
      <c r="AA104">
        <v>361</v>
      </c>
      <c r="AB104">
        <v>132</v>
      </c>
      <c r="AC104">
        <v>232</v>
      </c>
      <c r="AD104">
        <v>231</v>
      </c>
      <c r="AE104" t="s">
        <v>478</v>
      </c>
    </row>
    <row r="105" spans="1:31" x14ac:dyDescent="0.35">
      <c r="A105" t="s">
        <v>783</v>
      </c>
      <c r="B105" s="12">
        <v>104</v>
      </c>
      <c r="C105" t="s">
        <v>781</v>
      </c>
      <c r="D105" t="s">
        <v>30</v>
      </c>
      <c r="E105" t="s">
        <v>28</v>
      </c>
      <c r="F105" t="s">
        <v>31</v>
      </c>
      <c r="G105" t="s">
        <v>20</v>
      </c>
      <c r="H105" t="s">
        <v>71</v>
      </c>
      <c r="I105" t="s">
        <v>709</v>
      </c>
      <c r="J105" t="s">
        <v>22</v>
      </c>
      <c r="K105" t="s">
        <v>710</v>
      </c>
      <c r="L105" t="s">
        <v>726</v>
      </c>
      <c r="M105">
        <v>130</v>
      </c>
      <c r="N105">
        <v>127</v>
      </c>
      <c r="O105">
        <v>135</v>
      </c>
      <c r="P105">
        <v>127</v>
      </c>
      <c r="Q105">
        <v>101</v>
      </c>
      <c r="R105">
        <v>118</v>
      </c>
      <c r="S105">
        <v>114</v>
      </c>
      <c r="T105">
        <v>119</v>
      </c>
      <c r="U105">
        <v>114</v>
      </c>
      <c r="V105">
        <v>36</v>
      </c>
      <c r="W105">
        <v>519</v>
      </c>
      <c r="X105">
        <v>465</v>
      </c>
      <c r="Y105">
        <v>1121</v>
      </c>
      <c r="Z105">
        <v>231</v>
      </c>
      <c r="AA105">
        <v>355</v>
      </c>
      <c r="AB105">
        <v>135</v>
      </c>
      <c r="AC105">
        <v>228</v>
      </c>
      <c r="AD105">
        <v>237</v>
      </c>
      <c r="AE105" t="s">
        <v>478</v>
      </c>
    </row>
    <row r="106" spans="1:31" x14ac:dyDescent="0.35">
      <c r="A106" t="s">
        <v>807</v>
      </c>
      <c r="B106" s="12">
        <v>105</v>
      </c>
      <c r="C106" t="s">
        <v>208</v>
      </c>
      <c r="D106" t="s">
        <v>30</v>
      </c>
      <c r="E106" t="s">
        <v>23</v>
      </c>
      <c r="F106" t="s">
        <v>31</v>
      </c>
      <c r="G106" t="s">
        <v>20</v>
      </c>
      <c r="H106" t="s">
        <v>71</v>
      </c>
      <c r="I106" t="s">
        <v>709</v>
      </c>
      <c r="J106" t="s">
        <v>22</v>
      </c>
      <c r="K106" t="s">
        <v>710</v>
      </c>
      <c r="L106" t="s">
        <v>726</v>
      </c>
      <c r="M106">
        <v>131</v>
      </c>
      <c r="N106">
        <v>127</v>
      </c>
      <c r="O106">
        <v>131</v>
      </c>
      <c r="P106">
        <v>127</v>
      </c>
      <c r="Q106">
        <v>101</v>
      </c>
      <c r="R106">
        <v>117</v>
      </c>
      <c r="S106">
        <v>116</v>
      </c>
      <c r="T106">
        <v>118</v>
      </c>
      <c r="U106">
        <v>116</v>
      </c>
      <c r="V106">
        <v>36</v>
      </c>
      <c r="W106">
        <v>516</v>
      </c>
      <c r="X106">
        <v>467</v>
      </c>
      <c r="Y106">
        <v>1120</v>
      </c>
      <c r="Z106">
        <v>232</v>
      </c>
      <c r="AA106">
        <v>355</v>
      </c>
      <c r="AB106">
        <v>131</v>
      </c>
      <c r="AC106">
        <v>232</v>
      </c>
      <c r="AD106">
        <v>235</v>
      </c>
      <c r="AE106" t="s">
        <v>478</v>
      </c>
    </row>
    <row r="107" spans="1:31" x14ac:dyDescent="0.35">
      <c r="A107" t="s">
        <v>911</v>
      </c>
      <c r="B107" s="12">
        <v>106</v>
      </c>
      <c r="C107" t="s">
        <v>909</v>
      </c>
      <c r="D107" t="s">
        <v>30</v>
      </c>
      <c r="E107" t="s">
        <v>24</v>
      </c>
      <c r="F107" t="s">
        <v>31</v>
      </c>
      <c r="G107" t="s">
        <v>20</v>
      </c>
      <c r="H107" t="s">
        <v>71</v>
      </c>
      <c r="I107" t="s">
        <v>709</v>
      </c>
      <c r="J107" t="s">
        <v>22</v>
      </c>
      <c r="K107" t="s">
        <v>710</v>
      </c>
      <c r="L107" t="s">
        <v>727</v>
      </c>
      <c r="M107">
        <v>129</v>
      </c>
      <c r="N107">
        <v>133</v>
      </c>
      <c r="O107">
        <v>134</v>
      </c>
      <c r="P107">
        <v>132</v>
      </c>
      <c r="Q107">
        <v>101</v>
      </c>
      <c r="R107">
        <v>115</v>
      </c>
      <c r="S107">
        <v>117</v>
      </c>
      <c r="T107">
        <v>116</v>
      </c>
      <c r="U107">
        <v>117</v>
      </c>
      <c r="V107">
        <v>36</v>
      </c>
      <c r="W107">
        <v>528</v>
      </c>
      <c r="X107">
        <v>465</v>
      </c>
      <c r="Y107">
        <v>1130</v>
      </c>
      <c r="Z107">
        <v>230</v>
      </c>
      <c r="AA107">
        <v>366</v>
      </c>
      <c r="AB107">
        <v>134</v>
      </c>
      <c r="AC107">
        <v>234</v>
      </c>
      <c r="AD107">
        <v>231</v>
      </c>
      <c r="AE107" t="s">
        <v>478</v>
      </c>
    </row>
    <row r="108" spans="1:31" x14ac:dyDescent="0.35">
      <c r="A108" t="s">
        <v>1031</v>
      </c>
      <c r="B108" s="12">
        <v>107</v>
      </c>
      <c r="C108" t="s">
        <v>1018</v>
      </c>
      <c r="D108" t="s">
        <v>30</v>
      </c>
      <c r="E108" t="s">
        <v>28</v>
      </c>
      <c r="F108" t="s">
        <v>31</v>
      </c>
      <c r="G108" t="s">
        <v>20</v>
      </c>
      <c r="H108" t="s">
        <v>71</v>
      </c>
      <c r="I108" t="s">
        <v>709</v>
      </c>
      <c r="J108" t="s">
        <v>22</v>
      </c>
      <c r="K108" t="s">
        <v>710</v>
      </c>
      <c r="L108" t="s">
        <v>727</v>
      </c>
      <c r="M108">
        <v>129</v>
      </c>
      <c r="N108">
        <v>130</v>
      </c>
      <c r="O108">
        <v>135</v>
      </c>
      <c r="P108">
        <v>130</v>
      </c>
      <c r="Q108">
        <v>101</v>
      </c>
      <c r="R108">
        <v>117</v>
      </c>
      <c r="S108">
        <v>118</v>
      </c>
      <c r="T108">
        <v>118</v>
      </c>
      <c r="U108">
        <v>117</v>
      </c>
      <c r="V108">
        <v>36</v>
      </c>
      <c r="W108">
        <v>524</v>
      </c>
      <c r="X108">
        <v>470</v>
      </c>
      <c r="Y108">
        <v>1131</v>
      </c>
      <c r="Z108">
        <v>230</v>
      </c>
      <c r="AA108">
        <v>361</v>
      </c>
      <c r="AB108">
        <v>135</v>
      </c>
      <c r="AC108">
        <v>235</v>
      </c>
      <c r="AD108">
        <v>235</v>
      </c>
      <c r="AE108" t="s">
        <v>478</v>
      </c>
    </row>
    <row r="109" spans="1:31" x14ac:dyDescent="0.35">
      <c r="A109" t="s">
        <v>480</v>
      </c>
      <c r="B109" s="12">
        <v>108</v>
      </c>
      <c r="C109" t="s">
        <v>206</v>
      </c>
      <c r="D109" t="s">
        <v>32</v>
      </c>
      <c r="E109" t="s">
        <v>28</v>
      </c>
      <c r="F109" t="s">
        <v>25</v>
      </c>
      <c r="G109" t="s">
        <v>20</v>
      </c>
      <c r="H109" t="s">
        <v>71</v>
      </c>
      <c r="I109" t="s">
        <v>709</v>
      </c>
      <c r="J109" t="s">
        <v>22</v>
      </c>
      <c r="K109" t="s">
        <v>710</v>
      </c>
      <c r="L109" t="s">
        <v>720</v>
      </c>
      <c r="M109">
        <v>125</v>
      </c>
      <c r="N109">
        <v>121</v>
      </c>
      <c r="O109">
        <v>114</v>
      </c>
      <c r="P109">
        <v>122</v>
      </c>
      <c r="Q109">
        <v>101</v>
      </c>
      <c r="R109">
        <v>117</v>
      </c>
      <c r="S109">
        <v>115</v>
      </c>
      <c r="T109">
        <v>116</v>
      </c>
      <c r="U109">
        <v>116</v>
      </c>
      <c r="V109">
        <v>36</v>
      </c>
      <c r="W109">
        <v>482</v>
      </c>
      <c r="X109">
        <v>464</v>
      </c>
      <c r="Y109">
        <v>1083</v>
      </c>
      <c r="Z109">
        <v>226</v>
      </c>
      <c r="AA109">
        <v>344</v>
      </c>
      <c r="AB109">
        <v>114</v>
      </c>
      <c r="AC109">
        <v>231</v>
      </c>
      <c r="AD109">
        <v>233</v>
      </c>
      <c r="AE109" t="s">
        <v>481</v>
      </c>
    </row>
    <row r="110" spans="1:31" x14ac:dyDescent="0.35">
      <c r="A110" t="s">
        <v>482</v>
      </c>
      <c r="B110" s="12">
        <v>109</v>
      </c>
      <c r="C110" t="s">
        <v>216</v>
      </c>
      <c r="D110" t="s">
        <v>32</v>
      </c>
      <c r="E110" t="s">
        <v>23</v>
      </c>
      <c r="F110" t="s">
        <v>25</v>
      </c>
      <c r="G110" t="s">
        <v>20</v>
      </c>
      <c r="H110" t="s">
        <v>71</v>
      </c>
      <c r="I110" t="s">
        <v>709</v>
      </c>
      <c r="J110" t="s">
        <v>22</v>
      </c>
      <c r="K110" t="s">
        <v>710</v>
      </c>
      <c r="L110" t="s">
        <v>718</v>
      </c>
      <c r="M110">
        <v>128</v>
      </c>
      <c r="N110">
        <v>124</v>
      </c>
      <c r="O110">
        <v>115</v>
      </c>
      <c r="P110">
        <v>123</v>
      </c>
      <c r="Q110">
        <v>101</v>
      </c>
      <c r="R110">
        <v>118</v>
      </c>
      <c r="S110">
        <v>116</v>
      </c>
      <c r="T110">
        <v>119</v>
      </c>
      <c r="U110">
        <v>117</v>
      </c>
      <c r="V110">
        <v>36</v>
      </c>
      <c r="W110">
        <v>490</v>
      </c>
      <c r="X110">
        <v>470</v>
      </c>
      <c r="Y110">
        <v>1097</v>
      </c>
      <c r="Z110">
        <v>229</v>
      </c>
      <c r="AA110">
        <v>348</v>
      </c>
      <c r="AB110">
        <v>115</v>
      </c>
      <c r="AC110">
        <v>233</v>
      </c>
      <c r="AD110">
        <v>237</v>
      </c>
      <c r="AE110" t="s">
        <v>481</v>
      </c>
    </row>
    <row r="111" spans="1:31" x14ac:dyDescent="0.35">
      <c r="A111" t="s">
        <v>808</v>
      </c>
      <c r="B111" s="12">
        <v>110</v>
      </c>
      <c r="C111" t="s">
        <v>208</v>
      </c>
      <c r="D111" t="s">
        <v>32</v>
      </c>
      <c r="E111" t="s">
        <v>24</v>
      </c>
      <c r="F111" t="s">
        <v>25</v>
      </c>
      <c r="G111" t="s">
        <v>20</v>
      </c>
      <c r="H111" t="s">
        <v>71</v>
      </c>
      <c r="I111" t="s">
        <v>709</v>
      </c>
      <c r="J111" t="s">
        <v>22</v>
      </c>
      <c r="K111" t="s">
        <v>710</v>
      </c>
      <c r="L111" t="s">
        <v>718</v>
      </c>
      <c r="M111">
        <v>127</v>
      </c>
      <c r="N111">
        <v>126</v>
      </c>
      <c r="O111">
        <v>114</v>
      </c>
      <c r="P111">
        <v>125</v>
      </c>
      <c r="Q111">
        <v>101</v>
      </c>
      <c r="R111">
        <v>116</v>
      </c>
      <c r="S111">
        <v>117</v>
      </c>
      <c r="T111">
        <v>117</v>
      </c>
      <c r="U111">
        <v>118</v>
      </c>
      <c r="V111">
        <v>36</v>
      </c>
      <c r="W111">
        <v>492</v>
      </c>
      <c r="X111">
        <v>468</v>
      </c>
      <c r="Y111">
        <v>1097</v>
      </c>
      <c r="Z111">
        <v>228</v>
      </c>
      <c r="AA111">
        <v>352</v>
      </c>
      <c r="AB111">
        <v>114</v>
      </c>
      <c r="AC111">
        <v>235</v>
      </c>
      <c r="AD111">
        <v>233</v>
      </c>
      <c r="AE111" t="s">
        <v>481</v>
      </c>
    </row>
    <row r="112" spans="1:31" x14ac:dyDescent="0.35">
      <c r="A112" t="s">
        <v>879</v>
      </c>
      <c r="B112" s="12">
        <v>111</v>
      </c>
      <c r="C112" t="s">
        <v>875</v>
      </c>
      <c r="D112" t="s">
        <v>32</v>
      </c>
      <c r="E112" t="s">
        <v>28</v>
      </c>
      <c r="F112" t="s">
        <v>25</v>
      </c>
      <c r="G112" t="s">
        <v>20</v>
      </c>
      <c r="H112" t="s">
        <v>71</v>
      </c>
      <c r="I112" t="s">
        <v>709</v>
      </c>
      <c r="J112" t="s">
        <v>22</v>
      </c>
      <c r="K112" t="s">
        <v>710</v>
      </c>
      <c r="L112" t="s">
        <v>718</v>
      </c>
      <c r="M112">
        <v>127</v>
      </c>
      <c r="N112">
        <v>122</v>
      </c>
      <c r="O112">
        <v>114</v>
      </c>
      <c r="P112">
        <v>122</v>
      </c>
      <c r="Q112">
        <v>101</v>
      </c>
      <c r="R112">
        <v>120</v>
      </c>
      <c r="S112">
        <v>118</v>
      </c>
      <c r="T112">
        <v>120</v>
      </c>
      <c r="U112">
        <v>118</v>
      </c>
      <c r="V112">
        <v>36</v>
      </c>
      <c r="W112">
        <v>485</v>
      </c>
      <c r="X112">
        <v>476</v>
      </c>
      <c r="Y112">
        <v>1098</v>
      </c>
      <c r="Z112">
        <v>228</v>
      </c>
      <c r="AA112">
        <v>345</v>
      </c>
      <c r="AB112">
        <v>114</v>
      </c>
      <c r="AC112">
        <v>236</v>
      </c>
      <c r="AD112">
        <v>240</v>
      </c>
      <c r="AE112" t="s">
        <v>481</v>
      </c>
    </row>
    <row r="113" spans="1:31" x14ac:dyDescent="0.35">
      <c r="A113" t="s">
        <v>1021</v>
      </c>
      <c r="B113" s="12">
        <v>112</v>
      </c>
      <c r="C113" t="s">
        <v>1018</v>
      </c>
      <c r="D113" t="s">
        <v>32</v>
      </c>
      <c r="E113" t="s">
        <v>23</v>
      </c>
      <c r="F113" t="s">
        <v>25</v>
      </c>
      <c r="G113" t="s">
        <v>20</v>
      </c>
      <c r="H113" t="s">
        <v>71</v>
      </c>
      <c r="I113" t="s">
        <v>709</v>
      </c>
      <c r="J113" t="s">
        <v>22</v>
      </c>
      <c r="K113" t="s">
        <v>710</v>
      </c>
      <c r="L113" t="s">
        <v>718</v>
      </c>
      <c r="M113">
        <v>130</v>
      </c>
      <c r="N113">
        <v>122</v>
      </c>
      <c r="O113">
        <v>113</v>
      </c>
      <c r="P113">
        <v>121</v>
      </c>
      <c r="Q113">
        <v>101</v>
      </c>
      <c r="R113">
        <v>120</v>
      </c>
      <c r="S113">
        <v>116</v>
      </c>
      <c r="T113">
        <v>120</v>
      </c>
      <c r="U113">
        <v>118</v>
      </c>
      <c r="V113">
        <v>36</v>
      </c>
      <c r="W113">
        <v>486</v>
      </c>
      <c r="X113">
        <v>474</v>
      </c>
      <c r="Y113">
        <v>1097</v>
      </c>
      <c r="Z113">
        <v>231</v>
      </c>
      <c r="AA113">
        <v>344</v>
      </c>
      <c r="AB113">
        <v>113</v>
      </c>
      <c r="AC113">
        <v>234</v>
      </c>
      <c r="AD113">
        <v>240</v>
      </c>
      <c r="AE113" t="s">
        <v>481</v>
      </c>
    </row>
    <row r="114" spans="1:31" x14ac:dyDescent="0.35">
      <c r="A114" t="s">
        <v>483</v>
      </c>
      <c r="B114" s="12">
        <v>113</v>
      </c>
      <c r="C114" t="s">
        <v>206</v>
      </c>
      <c r="D114" t="s">
        <v>33</v>
      </c>
      <c r="E114" t="s">
        <v>24</v>
      </c>
      <c r="F114" t="s">
        <v>26</v>
      </c>
      <c r="G114" t="s">
        <v>20</v>
      </c>
      <c r="H114" t="s">
        <v>71</v>
      </c>
      <c r="I114" t="s">
        <v>709</v>
      </c>
      <c r="J114" t="s">
        <v>22</v>
      </c>
      <c r="K114" t="s">
        <v>710</v>
      </c>
      <c r="L114" t="s">
        <v>721</v>
      </c>
      <c r="M114">
        <v>118</v>
      </c>
      <c r="N114">
        <v>113</v>
      </c>
      <c r="O114">
        <v>112</v>
      </c>
      <c r="P114">
        <v>116</v>
      </c>
      <c r="Q114">
        <v>97</v>
      </c>
      <c r="R114">
        <v>120</v>
      </c>
      <c r="S114">
        <v>115</v>
      </c>
      <c r="T114">
        <v>115</v>
      </c>
      <c r="U114">
        <v>115</v>
      </c>
      <c r="V114">
        <v>31</v>
      </c>
      <c r="W114">
        <v>459</v>
      </c>
      <c r="X114">
        <v>465</v>
      </c>
      <c r="Y114">
        <v>1052</v>
      </c>
      <c r="Z114">
        <v>215</v>
      </c>
      <c r="AA114">
        <v>326</v>
      </c>
      <c r="AB114">
        <v>112</v>
      </c>
      <c r="AC114">
        <v>230</v>
      </c>
      <c r="AD114">
        <v>235</v>
      </c>
      <c r="AE114" t="s">
        <v>484</v>
      </c>
    </row>
    <row r="115" spans="1:31" x14ac:dyDescent="0.35">
      <c r="A115" t="s">
        <v>833</v>
      </c>
      <c r="B115" s="12">
        <v>114</v>
      </c>
      <c r="C115" t="s">
        <v>811</v>
      </c>
      <c r="D115" t="s">
        <v>33</v>
      </c>
      <c r="E115" t="s">
        <v>28</v>
      </c>
      <c r="F115" t="s">
        <v>26</v>
      </c>
      <c r="G115" t="s">
        <v>20</v>
      </c>
      <c r="H115" t="s">
        <v>71</v>
      </c>
      <c r="I115" t="s">
        <v>709</v>
      </c>
      <c r="J115" t="s">
        <v>22</v>
      </c>
      <c r="K115" t="s">
        <v>710</v>
      </c>
      <c r="L115" t="s">
        <v>715</v>
      </c>
      <c r="M115">
        <v>121</v>
      </c>
      <c r="N115">
        <v>114</v>
      </c>
      <c r="O115">
        <v>113</v>
      </c>
      <c r="P115">
        <v>117</v>
      </c>
      <c r="Q115">
        <v>97</v>
      </c>
      <c r="R115">
        <v>123</v>
      </c>
      <c r="S115">
        <v>116</v>
      </c>
      <c r="T115">
        <v>118</v>
      </c>
      <c r="U115">
        <v>116</v>
      </c>
      <c r="V115">
        <v>31</v>
      </c>
      <c r="W115">
        <v>465</v>
      </c>
      <c r="X115">
        <v>473</v>
      </c>
      <c r="Y115">
        <v>1066</v>
      </c>
      <c r="Z115">
        <v>218</v>
      </c>
      <c r="AA115">
        <v>328</v>
      </c>
      <c r="AB115">
        <v>113</v>
      </c>
      <c r="AC115">
        <v>232</v>
      </c>
      <c r="AD115">
        <v>241</v>
      </c>
      <c r="AE115" t="s">
        <v>484</v>
      </c>
    </row>
    <row r="116" spans="1:31" x14ac:dyDescent="0.35">
      <c r="A116" t="s">
        <v>1085</v>
      </c>
      <c r="B116" s="12">
        <v>115</v>
      </c>
      <c r="C116" t="s">
        <v>1080</v>
      </c>
      <c r="D116" t="s">
        <v>33</v>
      </c>
      <c r="E116" t="s">
        <v>28</v>
      </c>
      <c r="F116" t="s">
        <v>26</v>
      </c>
      <c r="G116" t="s">
        <v>20</v>
      </c>
      <c r="H116" t="s">
        <v>71</v>
      </c>
      <c r="I116" t="s">
        <v>709</v>
      </c>
      <c r="J116" t="s">
        <v>22</v>
      </c>
      <c r="K116" t="s">
        <v>710</v>
      </c>
      <c r="L116" t="s">
        <v>715</v>
      </c>
      <c r="M116">
        <v>120</v>
      </c>
      <c r="N116">
        <v>117</v>
      </c>
      <c r="O116">
        <v>112</v>
      </c>
      <c r="P116">
        <v>119</v>
      </c>
      <c r="Q116">
        <v>97</v>
      </c>
      <c r="R116">
        <v>121</v>
      </c>
      <c r="S116">
        <v>118</v>
      </c>
      <c r="T116">
        <v>116</v>
      </c>
      <c r="U116">
        <v>117</v>
      </c>
      <c r="V116">
        <v>31</v>
      </c>
      <c r="W116">
        <v>468</v>
      </c>
      <c r="X116">
        <v>472</v>
      </c>
      <c r="Y116">
        <v>1068</v>
      </c>
      <c r="Z116">
        <v>217</v>
      </c>
      <c r="AA116">
        <v>333</v>
      </c>
      <c r="AB116">
        <v>112</v>
      </c>
      <c r="AC116">
        <v>235</v>
      </c>
      <c r="AD116">
        <v>237</v>
      </c>
      <c r="AE116" t="s">
        <v>484</v>
      </c>
    </row>
    <row r="117" spans="1:31" x14ac:dyDescent="0.35">
      <c r="A117" t="s">
        <v>485</v>
      </c>
      <c r="B117" s="12">
        <v>116</v>
      </c>
      <c r="C117" t="s">
        <v>206</v>
      </c>
      <c r="D117" t="s">
        <v>34</v>
      </c>
      <c r="E117" t="s">
        <v>28</v>
      </c>
      <c r="F117" t="s">
        <v>25</v>
      </c>
      <c r="G117" t="s">
        <v>20</v>
      </c>
      <c r="H117" t="s">
        <v>71</v>
      </c>
      <c r="I117" t="s">
        <v>709</v>
      </c>
      <c r="J117" t="s">
        <v>22</v>
      </c>
      <c r="K117" t="s">
        <v>710</v>
      </c>
      <c r="L117" t="s">
        <v>712</v>
      </c>
      <c r="M117">
        <v>128</v>
      </c>
      <c r="N117">
        <v>125</v>
      </c>
      <c r="O117">
        <v>112</v>
      </c>
      <c r="P117">
        <v>119</v>
      </c>
      <c r="Q117">
        <v>97</v>
      </c>
      <c r="R117">
        <v>114</v>
      </c>
      <c r="S117">
        <v>110</v>
      </c>
      <c r="T117">
        <v>116</v>
      </c>
      <c r="U117">
        <v>121</v>
      </c>
      <c r="V117">
        <v>27</v>
      </c>
      <c r="W117">
        <v>484</v>
      </c>
      <c r="X117">
        <v>461</v>
      </c>
      <c r="Y117">
        <v>1069</v>
      </c>
      <c r="Z117">
        <v>225</v>
      </c>
      <c r="AA117">
        <v>341</v>
      </c>
      <c r="AB117">
        <v>112</v>
      </c>
      <c r="AC117">
        <v>231</v>
      </c>
      <c r="AD117">
        <v>230</v>
      </c>
      <c r="AE117" t="s">
        <v>486</v>
      </c>
    </row>
    <row r="118" spans="1:31" x14ac:dyDescent="0.35">
      <c r="A118" t="s">
        <v>958</v>
      </c>
      <c r="B118" s="12">
        <v>117</v>
      </c>
      <c r="C118" t="s">
        <v>955</v>
      </c>
      <c r="D118" t="s">
        <v>34</v>
      </c>
      <c r="E118" t="s">
        <v>23</v>
      </c>
      <c r="F118" t="s">
        <v>25</v>
      </c>
      <c r="G118" t="s">
        <v>20</v>
      </c>
      <c r="H118" t="s">
        <v>71</v>
      </c>
      <c r="I118" t="s">
        <v>709</v>
      </c>
      <c r="J118" t="s">
        <v>22</v>
      </c>
      <c r="K118" t="s">
        <v>710</v>
      </c>
      <c r="L118" t="s">
        <v>720</v>
      </c>
      <c r="M118">
        <v>131</v>
      </c>
      <c r="N118">
        <v>128</v>
      </c>
      <c r="O118">
        <v>113</v>
      </c>
      <c r="P118">
        <v>120</v>
      </c>
      <c r="Q118">
        <v>97</v>
      </c>
      <c r="R118">
        <v>115</v>
      </c>
      <c r="S118">
        <v>111</v>
      </c>
      <c r="T118">
        <v>119</v>
      </c>
      <c r="U118">
        <v>122</v>
      </c>
      <c r="V118">
        <v>27</v>
      </c>
      <c r="W118">
        <v>492</v>
      </c>
      <c r="X118">
        <v>467</v>
      </c>
      <c r="Y118">
        <v>1083</v>
      </c>
      <c r="Z118">
        <v>228</v>
      </c>
      <c r="AA118">
        <v>345</v>
      </c>
      <c r="AB118">
        <v>113</v>
      </c>
      <c r="AC118">
        <v>233</v>
      </c>
      <c r="AD118">
        <v>234</v>
      </c>
      <c r="AE118" t="s">
        <v>486</v>
      </c>
    </row>
    <row r="119" spans="1:31" x14ac:dyDescent="0.35">
      <c r="A119" t="s">
        <v>487</v>
      </c>
      <c r="B119" s="12">
        <v>118</v>
      </c>
      <c r="C119" t="s">
        <v>206</v>
      </c>
      <c r="D119" t="s">
        <v>35</v>
      </c>
      <c r="E119" t="s">
        <v>23</v>
      </c>
      <c r="F119" t="s">
        <v>25</v>
      </c>
      <c r="G119" t="s">
        <v>20</v>
      </c>
      <c r="H119" t="s">
        <v>71</v>
      </c>
      <c r="I119" t="s">
        <v>709</v>
      </c>
      <c r="J119" t="s">
        <v>22</v>
      </c>
      <c r="K119" t="s">
        <v>710</v>
      </c>
      <c r="L119" t="s">
        <v>722</v>
      </c>
      <c r="M119">
        <v>119</v>
      </c>
      <c r="N119">
        <v>115</v>
      </c>
      <c r="O119">
        <v>114</v>
      </c>
      <c r="P119">
        <v>119</v>
      </c>
      <c r="Q119">
        <v>97</v>
      </c>
      <c r="R119">
        <v>114</v>
      </c>
      <c r="S119">
        <v>116</v>
      </c>
      <c r="T119">
        <v>116</v>
      </c>
      <c r="U119">
        <v>116</v>
      </c>
      <c r="V119">
        <v>31</v>
      </c>
      <c r="W119">
        <v>467</v>
      </c>
      <c r="X119">
        <v>462</v>
      </c>
      <c r="Y119">
        <v>1057</v>
      </c>
      <c r="Z119">
        <v>216</v>
      </c>
      <c r="AA119">
        <v>331</v>
      </c>
      <c r="AB119">
        <v>114</v>
      </c>
      <c r="AC119">
        <v>232</v>
      </c>
      <c r="AD119">
        <v>230</v>
      </c>
      <c r="AE119" t="s">
        <v>488</v>
      </c>
    </row>
    <row r="120" spans="1:31" x14ac:dyDescent="0.35">
      <c r="A120" t="s">
        <v>703</v>
      </c>
      <c r="B120" s="12">
        <v>119</v>
      </c>
      <c r="C120" t="s">
        <v>699</v>
      </c>
      <c r="D120" t="s">
        <v>35</v>
      </c>
      <c r="E120" t="s">
        <v>24</v>
      </c>
      <c r="F120" t="s">
        <v>25</v>
      </c>
      <c r="G120" t="s">
        <v>20</v>
      </c>
      <c r="H120" t="s">
        <v>71</v>
      </c>
      <c r="I120" t="s">
        <v>709</v>
      </c>
      <c r="J120" t="s">
        <v>22</v>
      </c>
      <c r="K120" t="s">
        <v>710</v>
      </c>
      <c r="L120" t="s">
        <v>723</v>
      </c>
      <c r="M120">
        <v>122</v>
      </c>
      <c r="N120">
        <v>118</v>
      </c>
      <c r="O120">
        <v>115</v>
      </c>
      <c r="P120">
        <v>120</v>
      </c>
      <c r="Q120">
        <v>97</v>
      </c>
      <c r="R120">
        <v>115</v>
      </c>
      <c r="S120">
        <v>117</v>
      </c>
      <c r="T120">
        <v>119</v>
      </c>
      <c r="U120">
        <v>117</v>
      </c>
      <c r="V120">
        <v>31</v>
      </c>
      <c r="W120">
        <v>475</v>
      </c>
      <c r="X120">
        <v>468</v>
      </c>
      <c r="Y120">
        <v>1071</v>
      </c>
      <c r="Z120">
        <v>219</v>
      </c>
      <c r="AA120">
        <v>335</v>
      </c>
      <c r="AB120">
        <v>115</v>
      </c>
      <c r="AC120">
        <v>234</v>
      </c>
      <c r="AD120">
        <v>234</v>
      </c>
      <c r="AE120" t="s">
        <v>488</v>
      </c>
    </row>
    <row r="121" spans="1:31" x14ac:dyDescent="0.35">
      <c r="A121" t="s">
        <v>912</v>
      </c>
      <c r="B121" s="12">
        <v>120</v>
      </c>
      <c r="C121" t="s">
        <v>909</v>
      </c>
      <c r="D121" t="s">
        <v>35</v>
      </c>
      <c r="E121" t="s">
        <v>28</v>
      </c>
      <c r="F121" t="s">
        <v>25</v>
      </c>
      <c r="G121" t="s">
        <v>20</v>
      </c>
      <c r="H121" t="s">
        <v>71</v>
      </c>
      <c r="I121" t="s">
        <v>709</v>
      </c>
      <c r="J121" t="s">
        <v>22</v>
      </c>
      <c r="K121" t="s">
        <v>710</v>
      </c>
      <c r="L121" t="s">
        <v>723</v>
      </c>
      <c r="M121">
        <v>121</v>
      </c>
      <c r="N121">
        <v>116</v>
      </c>
      <c r="O121">
        <v>114</v>
      </c>
      <c r="P121">
        <v>119</v>
      </c>
      <c r="Q121">
        <v>97</v>
      </c>
      <c r="R121">
        <v>118</v>
      </c>
      <c r="S121">
        <v>119</v>
      </c>
      <c r="T121">
        <v>120</v>
      </c>
      <c r="U121">
        <v>118</v>
      </c>
      <c r="V121">
        <v>31</v>
      </c>
      <c r="W121">
        <v>470</v>
      </c>
      <c r="X121">
        <v>475</v>
      </c>
      <c r="Y121">
        <v>1073</v>
      </c>
      <c r="Z121">
        <v>218</v>
      </c>
      <c r="AA121">
        <v>332</v>
      </c>
      <c r="AB121">
        <v>114</v>
      </c>
      <c r="AC121">
        <v>237</v>
      </c>
      <c r="AD121">
        <v>238</v>
      </c>
      <c r="AE121" t="s">
        <v>488</v>
      </c>
    </row>
    <row r="122" spans="1:31" x14ac:dyDescent="0.35">
      <c r="A122" t="s">
        <v>1087</v>
      </c>
      <c r="B122" s="12">
        <v>121</v>
      </c>
      <c r="C122" t="s">
        <v>1080</v>
      </c>
      <c r="D122" t="s">
        <v>35</v>
      </c>
      <c r="E122" t="s">
        <v>23</v>
      </c>
      <c r="F122" t="s">
        <v>25</v>
      </c>
      <c r="G122" t="s">
        <v>20</v>
      </c>
      <c r="H122" t="s">
        <v>71</v>
      </c>
      <c r="I122" t="s">
        <v>709</v>
      </c>
      <c r="J122" t="s">
        <v>22</v>
      </c>
      <c r="K122" t="s">
        <v>710</v>
      </c>
      <c r="L122" t="s">
        <v>723</v>
      </c>
      <c r="M122">
        <v>126</v>
      </c>
      <c r="N122">
        <v>116</v>
      </c>
      <c r="O122">
        <v>117</v>
      </c>
      <c r="P122">
        <v>118</v>
      </c>
      <c r="Q122">
        <v>97</v>
      </c>
      <c r="R122">
        <v>115</v>
      </c>
      <c r="S122">
        <v>117</v>
      </c>
      <c r="T122">
        <v>121</v>
      </c>
      <c r="U122">
        <v>115</v>
      </c>
      <c r="V122">
        <v>31</v>
      </c>
      <c r="W122">
        <v>477</v>
      </c>
      <c r="X122">
        <v>468</v>
      </c>
      <c r="Y122">
        <v>1073</v>
      </c>
      <c r="Z122">
        <v>223</v>
      </c>
      <c r="AA122">
        <v>331</v>
      </c>
      <c r="AB122">
        <v>117</v>
      </c>
      <c r="AC122">
        <v>232</v>
      </c>
      <c r="AD122">
        <v>236</v>
      </c>
      <c r="AE122" t="s">
        <v>488</v>
      </c>
    </row>
    <row r="123" spans="1:31" x14ac:dyDescent="0.35">
      <c r="A123" t="s">
        <v>489</v>
      </c>
      <c r="B123" s="12">
        <v>122</v>
      </c>
      <c r="C123" t="s">
        <v>206</v>
      </c>
      <c r="D123" t="s">
        <v>36</v>
      </c>
      <c r="E123" t="s">
        <v>23</v>
      </c>
      <c r="F123" t="s">
        <v>21</v>
      </c>
      <c r="G123" t="s">
        <v>20</v>
      </c>
      <c r="H123" t="s">
        <v>71</v>
      </c>
      <c r="I123" t="s">
        <v>709</v>
      </c>
      <c r="J123" t="s">
        <v>22</v>
      </c>
      <c r="K123" t="s">
        <v>710</v>
      </c>
      <c r="L123" t="s">
        <v>719</v>
      </c>
      <c r="M123">
        <v>113</v>
      </c>
      <c r="N123">
        <v>110</v>
      </c>
      <c r="O123">
        <v>119</v>
      </c>
      <c r="P123">
        <v>121</v>
      </c>
      <c r="Q123">
        <v>101</v>
      </c>
      <c r="R123">
        <v>110</v>
      </c>
      <c r="S123">
        <v>124</v>
      </c>
      <c r="T123">
        <v>119</v>
      </c>
      <c r="U123">
        <v>122</v>
      </c>
      <c r="V123">
        <v>41</v>
      </c>
      <c r="W123">
        <v>463</v>
      </c>
      <c r="X123">
        <v>475</v>
      </c>
      <c r="Y123">
        <v>1080</v>
      </c>
      <c r="Z123">
        <v>214</v>
      </c>
      <c r="AA123">
        <v>332</v>
      </c>
      <c r="AB123">
        <v>119</v>
      </c>
      <c r="AC123">
        <v>246</v>
      </c>
      <c r="AD123">
        <v>229</v>
      </c>
      <c r="AE123" t="s">
        <v>490</v>
      </c>
    </row>
    <row r="124" spans="1:31" x14ac:dyDescent="0.35">
      <c r="A124" t="s">
        <v>491</v>
      </c>
      <c r="B124" s="12">
        <v>123</v>
      </c>
      <c r="C124" t="s">
        <v>206</v>
      </c>
      <c r="D124" t="s">
        <v>37</v>
      </c>
      <c r="E124" t="s">
        <v>23</v>
      </c>
      <c r="F124" t="s">
        <v>26</v>
      </c>
      <c r="G124" t="s">
        <v>20</v>
      </c>
      <c r="H124" t="s">
        <v>71</v>
      </c>
      <c r="I124" t="s">
        <v>709</v>
      </c>
      <c r="J124" t="s">
        <v>22</v>
      </c>
      <c r="K124" t="s">
        <v>710</v>
      </c>
      <c r="L124" t="s">
        <v>711</v>
      </c>
      <c r="M124">
        <v>116</v>
      </c>
      <c r="N124">
        <v>113</v>
      </c>
      <c r="O124">
        <v>112</v>
      </c>
      <c r="P124">
        <v>117</v>
      </c>
      <c r="Q124">
        <v>97</v>
      </c>
      <c r="R124">
        <v>120</v>
      </c>
      <c r="S124">
        <v>115</v>
      </c>
      <c r="T124">
        <v>115</v>
      </c>
      <c r="U124">
        <v>115</v>
      </c>
      <c r="V124">
        <v>31</v>
      </c>
      <c r="W124">
        <v>458</v>
      </c>
      <c r="X124">
        <v>465</v>
      </c>
      <c r="Y124">
        <v>1051</v>
      </c>
      <c r="Z124">
        <v>213</v>
      </c>
      <c r="AA124">
        <v>327</v>
      </c>
      <c r="AB124">
        <v>112</v>
      </c>
      <c r="AC124">
        <v>230</v>
      </c>
      <c r="AD124">
        <v>235</v>
      </c>
      <c r="AE124" t="s">
        <v>492</v>
      </c>
    </row>
    <row r="125" spans="1:31" x14ac:dyDescent="0.35">
      <c r="A125" t="s">
        <v>779</v>
      </c>
      <c r="B125" s="12">
        <v>124</v>
      </c>
      <c r="C125" t="s">
        <v>776</v>
      </c>
      <c r="D125" t="s">
        <v>37</v>
      </c>
      <c r="E125" t="s">
        <v>24</v>
      </c>
      <c r="F125" t="s">
        <v>26</v>
      </c>
      <c r="G125" t="s">
        <v>20</v>
      </c>
      <c r="H125" t="s">
        <v>71</v>
      </c>
      <c r="I125" t="s">
        <v>709</v>
      </c>
      <c r="J125" t="s">
        <v>22</v>
      </c>
      <c r="K125" t="s">
        <v>710</v>
      </c>
      <c r="L125" t="s">
        <v>720</v>
      </c>
      <c r="M125">
        <v>119</v>
      </c>
      <c r="N125">
        <v>114</v>
      </c>
      <c r="O125">
        <v>113</v>
      </c>
      <c r="P125">
        <v>118</v>
      </c>
      <c r="Q125">
        <v>97</v>
      </c>
      <c r="R125">
        <v>123</v>
      </c>
      <c r="S125">
        <v>116</v>
      </c>
      <c r="T125">
        <v>118</v>
      </c>
      <c r="U125">
        <v>116</v>
      </c>
      <c r="V125">
        <v>31</v>
      </c>
      <c r="W125">
        <v>464</v>
      </c>
      <c r="X125">
        <v>473</v>
      </c>
      <c r="Y125">
        <v>1065</v>
      </c>
      <c r="Z125">
        <v>216</v>
      </c>
      <c r="AA125">
        <v>329</v>
      </c>
      <c r="AB125">
        <v>113</v>
      </c>
      <c r="AC125">
        <v>232</v>
      </c>
      <c r="AD125">
        <v>241</v>
      </c>
      <c r="AE125" t="s">
        <v>492</v>
      </c>
    </row>
    <row r="126" spans="1:31" x14ac:dyDescent="0.35">
      <c r="A126" t="s">
        <v>1037</v>
      </c>
      <c r="B126" s="12">
        <v>125</v>
      </c>
      <c r="C126" t="s">
        <v>1018</v>
      </c>
      <c r="D126" t="s">
        <v>37</v>
      </c>
      <c r="E126" t="s">
        <v>28</v>
      </c>
      <c r="F126" t="s">
        <v>26</v>
      </c>
      <c r="G126" t="s">
        <v>20</v>
      </c>
      <c r="H126" t="s">
        <v>71</v>
      </c>
      <c r="I126" t="s">
        <v>709</v>
      </c>
      <c r="J126" t="s">
        <v>22</v>
      </c>
      <c r="K126" t="s">
        <v>710</v>
      </c>
      <c r="L126" t="s">
        <v>720</v>
      </c>
      <c r="M126">
        <v>118</v>
      </c>
      <c r="N126">
        <v>117</v>
      </c>
      <c r="O126">
        <v>111</v>
      </c>
      <c r="P126">
        <v>119</v>
      </c>
      <c r="Q126">
        <v>97</v>
      </c>
      <c r="R126">
        <v>125</v>
      </c>
      <c r="S126">
        <v>115</v>
      </c>
      <c r="T126">
        <v>119</v>
      </c>
      <c r="U126">
        <v>115</v>
      </c>
      <c r="V126">
        <v>31</v>
      </c>
      <c r="W126">
        <v>465</v>
      </c>
      <c r="X126">
        <v>474</v>
      </c>
      <c r="Y126">
        <v>1067</v>
      </c>
      <c r="Z126">
        <v>215</v>
      </c>
      <c r="AA126">
        <v>333</v>
      </c>
      <c r="AB126">
        <v>111</v>
      </c>
      <c r="AC126">
        <v>230</v>
      </c>
      <c r="AD126">
        <v>244</v>
      </c>
      <c r="AE126" t="s">
        <v>492</v>
      </c>
    </row>
    <row r="127" spans="1:31" x14ac:dyDescent="0.35">
      <c r="A127" t="s">
        <v>493</v>
      </c>
      <c r="B127" s="12">
        <v>126</v>
      </c>
      <c r="C127" t="s">
        <v>206</v>
      </c>
      <c r="D127" t="s">
        <v>38</v>
      </c>
      <c r="E127" t="s">
        <v>23</v>
      </c>
      <c r="F127" t="s">
        <v>25</v>
      </c>
      <c r="G127" t="s">
        <v>20</v>
      </c>
      <c r="H127" t="s">
        <v>71</v>
      </c>
      <c r="I127" t="s">
        <v>709</v>
      </c>
      <c r="J127" t="s">
        <v>22</v>
      </c>
      <c r="K127" t="s">
        <v>710</v>
      </c>
      <c r="L127" t="s">
        <v>711</v>
      </c>
      <c r="M127">
        <v>118</v>
      </c>
      <c r="N127">
        <v>116</v>
      </c>
      <c r="O127">
        <v>116</v>
      </c>
      <c r="P127">
        <v>119</v>
      </c>
      <c r="Q127">
        <v>97</v>
      </c>
      <c r="R127">
        <v>117</v>
      </c>
      <c r="S127">
        <v>116</v>
      </c>
      <c r="T127">
        <v>116</v>
      </c>
      <c r="U127">
        <v>118</v>
      </c>
      <c r="V127">
        <v>31</v>
      </c>
      <c r="W127">
        <v>469</v>
      </c>
      <c r="X127">
        <v>467</v>
      </c>
      <c r="Y127">
        <v>1064</v>
      </c>
      <c r="Z127">
        <v>215</v>
      </c>
      <c r="AA127">
        <v>332</v>
      </c>
      <c r="AB127">
        <v>116</v>
      </c>
      <c r="AC127">
        <v>234</v>
      </c>
      <c r="AD127">
        <v>233</v>
      </c>
      <c r="AE127" t="s">
        <v>494</v>
      </c>
    </row>
    <row r="128" spans="1:31" x14ac:dyDescent="0.35">
      <c r="A128" t="s">
        <v>780</v>
      </c>
      <c r="B128" s="12">
        <v>127</v>
      </c>
      <c r="C128" t="s">
        <v>776</v>
      </c>
      <c r="D128" t="s">
        <v>38</v>
      </c>
      <c r="E128" t="s">
        <v>24</v>
      </c>
      <c r="F128" t="s">
        <v>25</v>
      </c>
      <c r="G128" t="s">
        <v>20</v>
      </c>
      <c r="H128" t="s">
        <v>71</v>
      </c>
      <c r="I128" t="s">
        <v>709</v>
      </c>
      <c r="J128" t="s">
        <v>22</v>
      </c>
      <c r="K128" t="s">
        <v>710</v>
      </c>
      <c r="L128" t="s">
        <v>720</v>
      </c>
      <c r="M128">
        <v>121</v>
      </c>
      <c r="N128">
        <v>119</v>
      </c>
      <c r="O128">
        <v>117</v>
      </c>
      <c r="P128">
        <v>120</v>
      </c>
      <c r="Q128">
        <v>97</v>
      </c>
      <c r="R128">
        <v>118</v>
      </c>
      <c r="S128">
        <v>117</v>
      </c>
      <c r="T128">
        <v>119</v>
      </c>
      <c r="U128">
        <v>119</v>
      </c>
      <c r="V128">
        <v>31</v>
      </c>
      <c r="W128">
        <v>477</v>
      </c>
      <c r="X128">
        <v>473</v>
      </c>
      <c r="Y128">
        <v>1078</v>
      </c>
      <c r="Z128">
        <v>218</v>
      </c>
      <c r="AA128">
        <v>336</v>
      </c>
      <c r="AB128">
        <v>117</v>
      </c>
      <c r="AC128">
        <v>236</v>
      </c>
      <c r="AD128">
        <v>237</v>
      </c>
      <c r="AE128" t="s">
        <v>494</v>
      </c>
    </row>
    <row r="129" spans="1:31" x14ac:dyDescent="0.35">
      <c r="A129" t="s">
        <v>947</v>
      </c>
      <c r="B129" s="12">
        <v>128</v>
      </c>
      <c r="C129" t="s">
        <v>942</v>
      </c>
      <c r="D129" t="s">
        <v>38</v>
      </c>
      <c r="E129" t="s">
        <v>28</v>
      </c>
      <c r="F129" t="s">
        <v>25</v>
      </c>
      <c r="G129" t="s">
        <v>20</v>
      </c>
      <c r="H129" t="s">
        <v>71</v>
      </c>
      <c r="I129" t="s">
        <v>709</v>
      </c>
      <c r="J129" t="s">
        <v>22</v>
      </c>
      <c r="K129" t="s">
        <v>710</v>
      </c>
      <c r="L129" t="s">
        <v>720</v>
      </c>
      <c r="M129">
        <v>124</v>
      </c>
      <c r="N129">
        <v>117</v>
      </c>
      <c r="O129">
        <v>119</v>
      </c>
      <c r="P129">
        <v>118</v>
      </c>
      <c r="Q129">
        <v>97</v>
      </c>
      <c r="R129">
        <v>118</v>
      </c>
      <c r="S129">
        <v>117</v>
      </c>
      <c r="T129">
        <v>121</v>
      </c>
      <c r="U129">
        <v>117</v>
      </c>
      <c r="V129">
        <v>31</v>
      </c>
      <c r="W129">
        <v>478</v>
      </c>
      <c r="X129">
        <v>473</v>
      </c>
      <c r="Y129">
        <v>1079</v>
      </c>
      <c r="Z129">
        <v>221</v>
      </c>
      <c r="AA129">
        <v>332</v>
      </c>
      <c r="AB129">
        <v>119</v>
      </c>
      <c r="AC129">
        <v>234</v>
      </c>
      <c r="AD129">
        <v>239</v>
      </c>
      <c r="AE129" t="s">
        <v>494</v>
      </c>
    </row>
    <row r="130" spans="1:31" x14ac:dyDescent="0.35">
      <c r="A130" t="s">
        <v>873</v>
      </c>
      <c r="B130" s="12">
        <v>129</v>
      </c>
      <c r="C130" t="s">
        <v>206</v>
      </c>
      <c r="D130" t="s">
        <v>869</v>
      </c>
      <c r="E130" t="s">
        <v>23</v>
      </c>
      <c r="F130" t="s">
        <v>31</v>
      </c>
      <c r="G130" t="s">
        <v>20</v>
      </c>
      <c r="H130" t="s">
        <v>71</v>
      </c>
      <c r="I130" t="s">
        <v>709</v>
      </c>
      <c r="J130" t="s">
        <v>22</v>
      </c>
      <c r="K130" t="s">
        <v>710</v>
      </c>
      <c r="L130" t="s">
        <v>712</v>
      </c>
      <c r="M130">
        <v>118</v>
      </c>
      <c r="N130">
        <v>120</v>
      </c>
      <c r="O130">
        <v>123</v>
      </c>
      <c r="P130">
        <v>123</v>
      </c>
      <c r="Q130">
        <v>101</v>
      </c>
      <c r="R130">
        <v>115</v>
      </c>
      <c r="S130">
        <v>117</v>
      </c>
      <c r="T130">
        <v>115</v>
      </c>
      <c r="U130">
        <v>117</v>
      </c>
      <c r="V130">
        <v>36</v>
      </c>
      <c r="W130">
        <v>484</v>
      </c>
      <c r="X130">
        <v>464</v>
      </c>
      <c r="Y130">
        <v>1085</v>
      </c>
      <c r="Z130">
        <v>219</v>
      </c>
      <c r="AA130">
        <v>344</v>
      </c>
      <c r="AB130">
        <v>123</v>
      </c>
      <c r="AC130">
        <v>234</v>
      </c>
      <c r="AD130">
        <v>230</v>
      </c>
      <c r="AE130" t="s">
        <v>871</v>
      </c>
    </row>
    <row r="131" spans="1:31" x14ac:dyDescent="0.35">
      <c r="A131" t="s">
        <v>970</v>
      </c>
      <c r="B131" s="12">
        <v>130</v>
      </c>
      <c r="C131" t="s">
        <v>967</v>
      </c>
      <c r="D131" t="s">
        <v>869</v>
      </c>
      <c r="E131" t="s">
        <v>24</v>
      </c>
      <c r="F131" t="s">
        <v>31</v>
      </c>
      <c r="G131" t="s">
        <v>20</v>
      </c>
      <c r="H131" t="s">
        <v>71</v>
      </c>
      <c r="I131" t="s">
        <v>709</v>
      </c>
      <c r="J131" t="s">
        <v>22</v>
      </c>
      <c r="K131" t="s">
        <v>710</v>
      </c>
      <c r="L131" t="s">
        <v>711</v>
      </c>
      <c r="M131">
        <v>119</v>
      </c>
      <c r="N131">
        <v>123</v>
      </c>
      <c r="O131">
        <v>126</v>
      </c>
      <c r="P131">
        <v>126</v>
      </c>
      <c r="Q131">
        <v>101</v>
      </c>
      <c r="R131">
        <v>116</v>
      </c>
      <c r="S131">
        <v>118</v>
      </c>
      <c r="T131">
        <v>116</v>
      </c>
      <c r="U131">
        <v>118</v>
      </c>
      <c r="V131">
        <v>36</v>
      </c>
      <c r="W131">
        <v>494</v>
      </c>
      <c r="X131">
        <v>468</v>
      </c>
      <c r="Y131">
        <v>1099</v>
      </c>
      <c r="Z131">
        <v>220</v>
      </c>
      <c r="AA131">
        <v>350</v>
      </c>
      <c r="AB131">
        <v>126</v>
      </c>
      <c r="AC131">
        <v>236</v>
      </c>
      <c r="AD131">
        <v>232</v>
      </c>
      <c r="AE131" t="s">
        <v>871</v>
      </c>
    </row>
    <row r="132" spans="1:31" x14ac:dyDescent="0.35">
      <c r="A132" t="s">
        <v>495</v>
      </c>
      <c r="B132" s="12">
        <v>131</v>
      </c>
      <c r="C132" t="s">
        <v>206</v>
      </c>
      <c r="D132" t="s">
        <v>55</v>
      </c>
      <c r="E132" t="s">
        <v>23</v>
      </c>
      <c r="F132" t="s">
        <v>25</v>
      </c>
      <c r="G132" t="s">
        <v>56</v>
      </c>
      <c r="H132" t="s">
        <v>71</v>
      </c>
      <c r="I132" t="s">
        <v>709</v>
      </c>
      <c r="J132" t="s">
        <v>22</v>
      </c>
      <c r="K132" t="s">
        <v>710</v>
      </c>
      <c r="L132" t="s">
        <v>714</v>
      </c>
      <c r="M132">
        <v>121</v>
      </c>
      <c r="N132">
        <v>115</v>
      </c>
      <c r="O132">
        <v>114</v>
      </c>
      <c r="P132">
        <v>118</v>
      </c>
      <c r="Q132">
        <v>101</v>
      </c>
      <c r="R132">
        <v>116</v>
      </c>
      <c r="S132">
        <v>114</v>
      </c>
      <c r="T132">
        <v>116</v>
      </c>
      <c r="U132">
        <v>117</v>
      </c>
      <c r="V132">
        <v>41</v>
      </c>
      <c r="W132">
        <v>468</v>
      </c>
      <c r="X132">
        <v>463</v>
      </c>
      <c r="Y132">
        <v>1073</v>
      </c>
      <c r="Z132">
        <v>222</v>
      </c>
      <c r="AA132">
        <v>334</v>
      </c>
      <c r="AB132">
        <v>114</v>
      </c>
      <c r="AC132">
        <v>231</v>
      </c>
      <c r="AD132">
        <v>232</v>
      </c>
      <c r="AE132" t="s">
        <v>496</v>
      </c>
    </row>
    <row r="133" spans="1:31" x14ac:dyDescent="0.35">
      <c r="A133" t="s">
        <v>497</v>
      </c>
      <c r="B133" s="12">
        <v>132</v>
      </c>
      <c r="C133" t="s">
        <v>206</v>
      </c>
      <c r="D133" t="s">
        <v>57</v>
      </c>
      <c r="E133" t="s">
        <v>24</v>
      </c>
      <c r="F133" t="s">
        <v>26</v>
      </c>
      <c r="G133" t="s">
        <v>56</v>
      </c>
      <c r="H133" t="s">
        <v>71</v>
      </c>
      <c r="I133" t="s">
        <v>709</v>
      </c>
      <c r="J133" t="s">
        <v>22</v>
      </c>
      <c r="K133" t="s">
        <v>710</v>
      </c>
      <c r="L133" t="s">
        <v>720</v>
      </c>
      <c r="M133">
        <v>116</v>
      </c>
      <c r="N133">
        <v>115</v>
      </c>
      <c r="O133">
        <v>113</v>
      </c>
      <c r="P133">
        <v>118</v>
      </c>
      <c r="Q133">
        <v>97</v>
      </c>
      <c r="R133">
        <v>120</v>
      </c>
      <c r="S133">
        <v>116</v>
      </c>
      <c r="T133">
        <v>115</v>
      </c>
      <c r="U133">
        <v>115</v>
      </c>
      <c r="V133">
        <v>31</v>
      </c>
      <c r="W133">
        <v>462</v>
      </c>
      <c r="X133">
        <v>466</v>
      </c>
      <c r="Y133">
        <v>1056</v>
      </c>
      <c r="Z133">
        <v>213</v>
      </c>
      <c r="AA133">
        <v>330</v>
      </c>
      <c r="AB133">
        <v>113</v>
      </c>
      <c r="AC133">
        <v>231</v>
      </c>
      <c r="AD133">
        <v>235</v>
      </c>
      <c r="AE133" t="s">
        <v>498</v>
      </c>
    </row>
    <row r="134" spans="1:31" x14ac:dyDescent="0.35">
      <c r="A134" t="s">
        <v>499</v>
      </c>
      <c r="B134" s="12">
        <v>133</v>
      </c>
      <c r="C134" t="s">
        <v>206</v>
      </c>
      <c r="D134" t="s">
        <v>58</v>
      </c>
      <c r="E134" t="s">
        <v>24</v>
      </c>
      <c r="F134" t="s">
        <v>25</v>
      </c>
      <c r="G134" t="s">
        <v>56</v>
      </c>
      <c r="H134" t="s">
        <v>71</v>
      </c>
      <c r="I134" t="s">
        <v>709</v>
      </c>
      <c r="J134" t="s">
        <v>22</v>
      </c>
      <c r="K134" t="s">
        <v>710</v>
      </c>
      <c r="L134" t="s">
        <v>720</v>
      </c>
      <c r="M134">
        <v>117</v>
      </c>
      <c r="N134">
        <v>114</v>
      </c>
      <c r="O134">
        <v>114</v>
      </c>
      <c r="P134">
        <v>119</v>
      </c>
      <c r="Q134">
        <v>97</v>
      </c>
      <c r="R134">
        <v>116</v>
      </c>
      <c r="S134">
        <v>116</v>
      </c>
      <c r="T134">
        <v>117</v>
      </c>
      <c r="U134">
        <v>117</v>
      </c>
      <c r="V134">
        <v>31</v>
      </c>
      <c r="W134">
        <v>464</v>
      </c>
      <c r="X134">
        <v>466</v>
      </c>
      <c r="Y134">
        <v>1058</v>
      </c>
      <c r="Z134">
        <v>214</v>
      </c>
      <c r="AA134">
        <v>330</v>
      </c>
      <c r="AB134">
        <v>114</v>
      </c>
      <c r="AC134">
        <v>233</v>
      </c>
      <c r="AD134">
        <v>233</v>
      </c>
      <c r="AE134" t="s">
        <v>500</v>
      </c>
    </row>
    <row r="135" spans="1:31" x14ac:dyDescent="0.35">
      <c r="A135" t="s">
        <v>501</v>
      </c>
      <c r="B135" s="12">
        <v>134</v>
      </c>
      <c r="C135" t="s">
        <v>206</v>
      </c>
      <c r="D135" t="s">
        <v>59</v>
      </c>
      <c r="E135" t="s">
        <v>24</v>
      </c>
      <c r="F135" t="s">
        <v>21</v>
      </c>
      <c r="G135" t="s">
        <v>56</v>
      </c>
      <c r="H135" t="s">
        <v>71</v>
      </c>
      <c r="I135" t="s">
        <v>709</v>
      </c>
      <c r="J135" t="s">
        <v>22</v>
      </c>
      <c r="K135" t="s">
        <v>710</v>
      </c>
      <c r="L135" t="s">
        <v>719</v>
      </c>
      <c r="M135">
        <v>113</v>
      </c>
      <c r="N135">
        <v>110</v>
      </c>
      <c r="O135">
        <v>113</v>
      </c>
      <c r="P135">
        <v>122</v>
      </c>
      <c r="Q135">
        <v>101</v>
      </c>
      <c r="R135">
        <v>110</v>
      </c>
      <c r="S135">
        <v>124</v>
      </c>
      <c r="T135">
        <v>118</v>
      </c>
      <c r="U135">
        <v>121</v>
      </c>
      <c r="V135">
        <v>41</v>
      </c>
      <c r="W135">
        <v>458</v>
      </c>
      <c r="X135">
        <v>473</v>
      </c>
      <c r="Y135">
        <v>1073</v>
      </c>
      <c r="Z135">
        <v>214</v>
      </c>
      <c r="AA135">
        <v>333</v>
      </c>
      <c r="AB135">
        <v>113</v>
      </c>
      <c r="AC135">
        <v>245</v>
      </c>
      <c r="AD135">
        <v>228</v>
      </c>
      <c r="AE135" t="s">
        <v>502</v>
      </c>
    </row>
    <row r="136" spans="1:31" x14ac:dyDescent="0.35">
      <c r="A136" t="s">
        <v>503</v>
      </c>
      <c r="B136" s="12">
        <v>135</v>
      </c>
      <c r="C136" t="s">
        <v>206</v>
      </c>
      <c r="D136" t="s">
        <v>60</v>
      </c>
      <c r="E136" t="s">
        <v>24</v>
      </c>
      <c r="F136" t="s">
        <v>31</v>
      </c>
      <c r="G136" t="s">
        <v>56</v>
      </c>
      <c r="H136" t="s">
        <v>71</v>
      </c>
      <c r="I136" t="s">
        <v>709</v>
      </c>
      <c r="J136" t="s">
        <v>22</v>
      </c>
      <c r="K136" t="s">
        <v>710</v>
      </c>
      <c r="L136" t="s">
        <v>712</v>
      </c>
      <c r="M136">
        <v>120</v>
      </c>
      <c r="N136">
        <v>116</v>
      </c>
      <c r="O136">
        <v>121</v>
      </c>
      <c r="P136">
        <v>120</v>
      </c>
      <c r="Q136">
        <v>97</v>
      </c>
      <c r="R136">
        <v>114</v>
      </c>
      <c r="S136">
        <v>114</v>
      </c>
      <c r="T136">
        <v>115</v>
      </c>
      <c r="U136">
        <v>115</v>
      </c>
      <c r="V136">
        <v>31</v>
      </c>
      <c r="W136">
        <v>477</v>
      </c>
      <c r="X136">
        <v>458</v>
      </c>
      <c r="Y136">
        <v>1063</v>
      </c>
      <c r="Z136">
        <v>217</v>
      </c>
      <c r="AA136">
        <v>333</v>
      </c>
      <c r="AB136">
        <v>121</v>
      </c>
      <c r="AC136">
        <v>229</v>
      </c>
      <c r="AD136">
        <v>229</v>
      </c>
      <c r="AE136" t="s">
        <v>504</v>
      </c>
    </row>
    <row r="137" spans="1:31" x14ac:dyDescent="0.35">
      <c r="A137" t="s">
        <v>505</v>
      </c>
      <c r="B137" s="12">
        <v>136</v>
      </c>
      <c r="C137" t="s">
        <v>206</v>
      </c>
      <c r="D137" t="s">
        <v>61</v>
      </c>
      <c r="E137" t="s">
        <v>24</v>
      </c>
      <c r="F137" t="s">
        <v>26</v>
      </c>
      <c r="G137" t="s">
        <v>56</v>
      </c>
      <c r="H137" t="s">
        <v>71</v>
      </c>
      <c r="I137" t="s">
        <v>709</v>
      </c>
      <c r="J137" t="s">
        <v>22</v>
      </c>
      <c r="K137" t="s">
        <v>710</v>
      </c>
      <c r="L137" t="s">
        <v>713</v>
      </c>
      <c r="M137">
        <v>115</v>
      </c>
      <c r="N137">
        <v>114</v>
      </c>
      <c r="O137">
        <v>112</v>
      </c>
      <c r="P137">
        <v>119</v>
      </c>
      <c r="Q137">
        <v>97</v>
      </c>
      <c r="R137">
        <v>120</v>
      </c>
      <c r="S137">
        <v>115</v>
      </c>
      <c r="T137">
        <v>115</v>
      </c>
      <c r="U137">
        <v>115</v>
      </c>
      <c r="V137">
        <v>31</v>
      </c>
      <c r="W137">
        <v>460</v>
      </c>
      <c r="X137">
        <v>465</v>
      </c>
      <c r="Y137">
        <v>1053</v>
      </c>
      <c r="Z137">
        <v>212</v>
      </c>
      <c r="AA137">
        <v>330</v>
      </c>
      <c r="AB137">
        <v>112</v>
      </c>
      <c r="AC137">
        <v>230</v>
      </c>
      <c r="AD137">
        <v>235</v>
      </c>
      <c r="AE137" t="s">
        <v>506</v>
      </c>
    </row>
    <row r="138" spans="1:31" x14ac:dyDescent="0.35">
      <c r="A138" t="s">
        <v>507</v>
      </c>
      <c r="B138" s="12">
        <v>137</v>
      </c>
      <c r="C138" t="s">
        <v>206</v>
      </c>
      <c r="D138" t="s">
        <v>62</v>
      </c>
      <c r="E138" t="s">
        <v>24</v>
      </c>
      <c r="F138" t="s">
        <v>25</v>
      </c>
      <c r="G138" t="s">
        <v>56</v>
      </c>
      <c r="H138" t="s">
        <v>71</v>
      </c>
      <c r="I138" t="s">
        <v>709</v>
      </c>
      <c r="J138" t="s">
        <v>22</v>
      </c>
      <c r="K138" t="s">
        <v>710</v>
      </c>
      <c r="L138" t="s">
        <v>712</v>
      </c>
      <c r="M138">
        <v>117</v>
      </c>
      <c r="N138">
        <v>116</v>
      </c>
      <c r="O138">
        <v>114</v>
      </c>
      <c r="P138">
        <v>120</v>
      </c>
      <c r="Q138">
        <v>97</v>
      </c>
      <c r="R138">
        <v>116</v>
      </c>
      <c r="S138">
        <v>116</v>
      </c>
      <c r="T138">
        <v>117</v>
      </c>
      <c r="U138">
        <v>116</v>
      </c>
      <c r="V138">
        <v>31</v>
      </c>
      <c r="W138">
        <v>467</v>
      </c>
      <c r="X138">
        <v>465</v>
      </c>
      <c r="Y138">
        <v>1060</v>
      </c>
      <c r="Z138">
        <v>214</v>
      </c>
      <c r="AA138">
        <v>333</v>
      </c>
      <c r="AB138">
        <v>114</v>
      </c>
      <c r="AC138">
        <v>232</v>
      </c>
      <c r="AD138">
        <v>233</v>
      </c>
      <c r="AE138" t="s">
        <v>508</v>
      </c>
    </row>
    <row r="139" spans="1:31" x14ac:dyDescent="0.35">
      <c r="A139" t="s">
        <v>1153</v>
      </c>
      <c r="B139" s="12">
        <v>138</v>
      </c>
      <c r="C139" t="s">
        <v>1145</v>
      </c>
      <c r="D139" t="s">
        <v>62</v>
      </c>
      <c r="E139" t="s">
        <v>28</v>
      </c>
      <c r="F139" t="s">
        <v>25</v>
      </c>
      <c r="G139" t="s">
        <v>56</v>
      </c>
      <c r="H139" t="s">
        <v>71</v>
      </c>
      <c r="I139" t="s">
        <v>709</v>
      </c>
      <c r="K139" t="s">
        <v>710</v>
      </c>
      <c r="L139" t="s">
        <v>720</v>
      </c>
      <c r="M139">
        <v>120</v>
      </c>
      <c r="N139">
        <v>119</v>
      </c>
      <c r="O139">
        <v>115</v>
      </c>
      <c r="P139">
        <v>121</v>
      </c>
      <c r="Q139">
        <v>97</v>
      </c>
      <c r="R139">
        <v>117</v>
      </c>
      <c r="S139">
        <v>117</v>
      </c>
      <c r="T139">
        <v>120</v>
      </c>
      <c r="U139">
        <v>117</v>
      </c>
      <c r="V139">
        <v>31</v>
      </c>
      <c r="W139">
        <v>475</v>
      </c>
      <c r="X139">
        <v>471</v>
      </c>
      <c r="Y139">
        <v>1074</v>
      </c>
      <c r="Z139">
        <v>217</v>
      </c>
      <c r="AA139">
        <v>337</v>
      </c>
      <c r="AB139">
        <v>115</v>
      </c>
      <c r="AC139">
        <v>234</v>
      </c>
      <c r="AD139">
        <v>237</v>
      </c>
      <c r="AE139" t="s">
        <v>508</v>
      </c>
    </row>
    <row r="140" spans="1:31" x14ac:dyDescent="0.35">
      <c r="A140" t="s">
        <v>509</v>
      </c>
      <c r="B140" s="12">
        <v>139</v>
      </c>
      <c r="C140" t="s">
        <v>206</v>
      </c>
      <c r="D140" t="s">
        <v>63</v>
      </c>
      <c r="E140" t="s">
        <v>28</v>
      </c>
      <c r="F140" t="s">
        <v>25</v>
      </c>
      <c r="G140" t="s">
        <v>64</v>
      </c>
      <c r="H140" t="s">
        <v>71</v>
      </c>
      <c r="I140" t="s">
        <v>709</v>
      </c>
      <c r="J140" t="s">
        <v>22</v>
      </c>
      <c r="K140" t="s">
        <v>710</v>
      </c>
      <c r="L140" t="s">
        <v>711</v>
      </c>
      <c r="M140">
        <v>121</v>
      </c>
      <c r="N140">
        <v>116</v>
      </c>
      <c r="O140">
        <v>114</v>
      </c>
      <c r="P140">
        <v>121</v>
      </c>
      <c r="Q140">
        <v>97</v>
      </c>
      <c r="R140">
        <v>116</v>
      </c>
      <c r="S140">
        <v>116</v>
      </c>
      <c r="T140">
        <v>117</v>
      </c>
      <c r="U140">
        <v>116</v>
      </c>
      <c r="V140">
        <v>41</v>
      </c>
      <c r="W140">
        <v>472</v>
      </c>
      <c r="X140">
        <v>465</v>
      </c>
      <c r="Y140">
        <v>1075</v>
      </c>
      <c r="Z140">
        <v>218</v>
      </c>
      <c r="AA140">
        <v>334</v>
      </c>
      <c r="AB140">
        <v>114</v>
      </c>
      <c r="AC140">
        <v>232</v>
      </c>
      <c r="AD140">
        <v>233</v>
      </c>
      <c r="AE140" t="s">
        <v>510</v>
      </c>
    </row>
    <row r="141" spans="1:31" x14ac:dyDescent="0.35">
      <c r="A141" t="s">
        <v>511</v>
      </c>
      <c r="B141" s="12">
        <v>140</v>
      </c>
      <c r="C141" t="s">
        <v>206</v>
      </c>
      <c r="D141" t="s">
        <v>65</v>
      </c>
      <c r="E141" t="s">
        <v>28</v>
      </c>
      <c r="F141" t="s">
        <v>26</v>
      </c>
      <c r="G141" t="s">
        <v>64</v>
      </c>
      <c r="H141" t="s">
        <v>71</v>
      </c>
      <c r="I141" t="s">
        <v>709</v>
      </c>
      <c r="J141" t="s">
        <v>22</v>
      </c>
      <c r="K141" t="s">
        <v>710</v>
      </c>
      <c r="L141" t="s">
        <v>712</v>
      </c>
      <c r="M141">
        <v>116</v>
      </c>
      <c r="N141">
        <v>114</v>
      </c>
      <c r="O141">
        <v>112</v>
      </c>
      <c r="P141">
        <v>118</v>
      </c>
      <c r="Q141">
        <v>97</v>
      </c>
      <c r="R141">
        <v>120</v>
      </c>
      <c r="S141">
        <v>115</v>
      </c>
      <c r="T141">
        <v>115</v>
      </c>
      <c r="U141">
        <v>115</v>
      </c>
      <c r="V141">
        <v>31</v>
      </c>
      <c r="W141">
        <v>460</v>
      </c>
      <c r="X141">
        <v>465</v>
      </c>
      <c r="Y141">
        <v>1053</v>
      </c>
      <c r="Z141">
        <v>213</v>
      </c>
      <c r="AA141">
        <v>329</v>
      </c>
      <c r="AB141">
        <v>112</v>
      </c>
      <c r="AC141">
        <v>230</v>
      </c>
      <c r="AD141">
        <v>235</v>
      </c>
      <c r="AE141" t="s">
        <v>512</v>
      </c>
    </row>
    <row r="142" spans="1:31" x14ac:dyDescent="0.35">
      <c r="A142" t="s">
        <v>513</v>
      </c>
      <c r="B142" s="12">
        <v>141</v>
      </c>
      <c r="C142" t="s">
        <v>206</v>
      </c>
      <c r="D142" t="s">
        <v>66</v>
      </c>
      <c r="E142" t="s">
        <v>24</v>
      </c>
      <c r="F142" t="s">
        <v>25</v>
      </c>
      <c r="G142" t="s">
        <v>64</v>
      </c>
      <c r="H142" t="s">
        <v>71</v>
      </c>
      <c r="I142" t="s">
        <v>709</v>
      </c>
      <c r="J142" t="s">
        <v>22</v>
      </c>
      <c r="K142" t="s">
        <v>710</v>
      </c>
      <c r="L142" t="s">
        <v>712</v>
      </c>
      <c r="M142">
        <v>121</v>
      </c>
      <c r="N142">
        <v>117</v>
      </c>
      <c r="O142">
        <v>114</v>
      </c>
      <c r="P142">
        <v>121</v>
      </c>
      <c r="Q142">
        <v>97</v>
      </c>
      <c r="R142">
        <v>117</v>
      </c>
      <c r="S142">
        <v>117</v>
      </c>
      <c r="T142">
        <v>117</v>
      </c>
      <c r="U142">
        <v>117</v>
      </c>
      <c r="V142">
        <v>31</v>
      </c>
      <c r="W142">
        <v>473</v>
      </c>
      <c r="X142">
        <v>468</v>
      </c>
      <c r="Y142">
        <v>1069</v>
      </c>
      <c r="Z142">
        <v>218</v>
      </c>
      <c r="AA142">
        <v>335</v>
      </c>
      <c r="AB142">
        <v>114</v>
      </c>
      <c r="AC142">
        <v>234</v>
      </c>
      <c r="AD142">
        <v>234</v>
      </c>
      <c r="AE142" t="s">
        <v>514</v>
      </c>
    </row>
    <row r="143" spans="1:31" x14ac:dyDescent="0.35">
      <c r="A143" t="s">
        <v>515</v>
      </c>
      <c r="B143" s="12">
        <v>142</v>
      </c>
      <c r="C143" t="s">
        <v>206</v>
      </c>
      <c r="D143" t="s">
        <v>67</v>
      </c>
      <c r="E143" t="s">
        <v>28</v>
      </c>
      <c r="F143" t="s">
        <v>25</v>
      </c>
      <c r="G143" t="s">
        <v>64</v>
      </c>
      <c r="H143" t="s">
        <v>71</v>
      </c>
      <c r="I143" t="s">
        <v>709</v>
      </c>
      <c r="J143" t="s">
        <v>22</v>
      </c>
      <c r="K143" t="s">
        <v>710</v>
      </c>
      <c r="L143" t="s">
        <v>711</v>
      </c>
      <c r="M143">
        <v>118</v>
      </c>
      <c r="N143">
        <v>116</v>
      </c>
      <c r="O143">
        <v>114</v>
      </c>
      <c r="P143">
        <v>119</v>
      </c>
      <c r="Q143">
        <v>97</v>
      </c>
      <c r="R143">
        <v>117</v>
      </c>
      <c r="S143">
        <v>116</v>
      </c>
      <c r="T143">
        <v>117</v>
      </c>
      <c r="U143">
        <v>116</v>
      </c>
      <c r="V143">
        <v>31</v>
      </c>
      <c r="W143">
        <v>467</v>
      </c>
      <c r="X143">
        <v>466</v>
      </c>
      <c r="Y143">
        <v>1061</v>
      </c>
      <c r="Z143">
        <v>215</v>
      </c>
      <c r="AA143">
        <v>332</v>
      </c>
      <c r="AB143">
        <v>114</v>
      </c>
      <c r="AC143">
        <v>232</v>
      </c>
      <c r="AD143">
        <v>234</v>
      </c>
      <c r="AE143" t="s">
        <v>516</v>
      </c>
    </row>
    <row r="144" spans="1:31" x14ac:dyDescent="0.35">
      <c r="A144" t="s">
        <v>517</v>
      </c>
      <c r="B144" s="12">
        <v>143</v>
      </c>
      <c r="C144" t="s">
        <v>206</v>
      </c>
      <c r="D144" t="s">
        <v>68</v>
      </c>
      <c r="E144" t="s">
        <v>28</v>
      </c>
      <c r="F144" t="s">
        <v>26</v>
      </c>
      <c r="G144" t="s">
        <v>64</v>
      </c>
      <c r="H144" t="s">
        <v>71</v>
      </c>
      <c r="I144" t="s">
        <v>709</v>
      </c>
      <c r="J144" t="s">
        <v>22</v>
      </c>
      <c r="K144" t="s">
        <v>710</v>
      </c>
      <c r="L144" t="s">
        <v>712</v>
      </c>
      <c r="M144">
        <v>118</v>
      </c>
      <c r="N144">
        <v>118</v>
      </c>
      <c r="O144">
        <v>112</v>
      </c>
      <c r="P144">
        <v>120</v>
      </c>
      <c r="Q144">
        <v>97</v>
      </c>
      <c r="R144">
        <v>120</v>
      </c>
      <c r="S144">
        <v>115</v>
      </c>
      <c r="T144">
        <v>115</v>
      </c>
      <c r="U144">
        <v>115</v>
      </c>
      <c r="V144">
        <v>31</v>
      </c>
      <c r="W144">
        <v>468</v>
      </c>
      <c r="X144">
        <v>465</v>
      </c>
      <c r="Y144">
        <v>1061</v>
      </c>
      <c r="Z144">
        <v>215</v>
      </c>
      <c r="AA144">
        <v>335</v>
      </c>
      <c r="AB144">
        <v>112</v>
      </c>
      <c r="AC144">
        <v>230</v>
      </c>
      <c r="AD144">
        <v>235</v>
      </c>
      <c r="AE144" t="s">
        <v>518</v>
      </c>
    </row>
    <row r="145" spans="1:31" x14ac:dyDescent="0.35">
      <c r="A145" t="s">
        <v>519</v>
      </c>
      <c r="B145" s="12">
        <v>144</v>
      </c>
      <c r="C145" t="s">
        <v>206</v>
      </c>
      <c r="D145" t="s">
        <v>69</v>
      </c>
      <c r="E145" t="s">
        <v>28</v>
      </c>
      <c r="F145" t="s">
        <v>21</v>
      </c>
      <c r="G145" t="s">
        <v>64</v>
      </c>
      <c r="H145" t="s">
        <v>71</v>
      </c>
      <c r="I145" t="s">
        <v>709</v>
      </c>
      <c r="J145" t="s">
        <v>22</v>
      </c>
      <c r="K145" t="s">
        <v>710</v>
      </c>
      <c r="L145" t="s">
        <v>724</v>
      </c>
      <c r="M145">
        <v>113</v>
      </c>
      <c r="N145">
        <v>110</v>
      </c>
      <c r="O145">
        <v>113</v>
      </c>
      <c r="P145">
        <v>122</v>
      </c>
      <c r="Q145">
        <v>101</v>
      </c>
      <c r="R145">
        <v>110</v>
      </c>
      <c r="S145">
        <v>122</v>
      </c>
      <c r="T145">
        <v>118</v>
      </c>
      <c r="U145">
        <v>120</v>
      </c>
      <c r="V145">
        <v>41</v>
      </c>
      <c r="W145">
        <v>458</v>
      </c>
      <c r="X145">
        <v>470</v>
      </c>
      <c r="Y145">
        <v>1070</v>
      </c>
      <c r="Z145">
        <v>214</v>
      </c>
      <c r="AA145">
        <v>333</v>
      </c>
      <c r="AB145">
        <v>113</v>
      </c>
      <c r="AC145">
        <v>242</v>
      </c>
      <c r="AD145">
        <v>228</v>
      </c>
      <c r="AE145" t="s">
        <v>520</v>
      </c>
    </row>
    <row r="146" spans="1:31" x14ac:dyDescent="0.35">
      <c r="A146" t="s">
        <v>521</v>
      </c>
      <c r="B146" s="12">
        <v>145</v>
      </c>
      <c r="C146" t="s">
        <v>206</v>
      </c>
      <c r="D146" t="s">
        <v>70</v>
      </c>
      <c r="E146" t="s">
        <v>28</v>
      </c>
      <c r="F146" t="s">
        <v>31</v>
      </c>
      <c r="G146" t="s">
        <v>64</v>
      </c>
      <c r="H146" t="s">
        <v>71</v>
      </c>
      <c r="I146" t="s">
        <v>709</v>
      </c>
      <c r="J146" t="s">
        <v>22</v>
      </c>
      <c r="K146" t="s">
        <v>710</v>
      </c>
      <c r="L146" t="s">
        <v>715</v>
      </c>
      <c r="M146">
        <v>117</v>
      </c>
      <c r="N146">
        <v>115</v>
      </c>
      <c r="O146">
        <v>120</v>
      </c>
      <c r="P146">
        <v>120</v>
      </c>
      <c r="Q146">
        <v>97</v>
      </c>
      <c r="R146">
        <v>117</v>
      </c>
      <c r="S146">
        <v>114</v>
      </c>
      <c r="T146">
        <v>116</v>
      </c>
      <c r="U146">
        <v>116</v>
      </c>
      <c r="V146">
        <v>31</v>
      </c>
      <c r="W146">
        <v>472</v>
      </c>
      <c r="X146">
        <v>463</v>
      </c>
      <c r="Y146">
        <v>1063</v>
      </c>
      <c r="Z146">
        <v>214</v>
      </c>
      <c r="AA146">
        <v>332</v>
      </c>
      <c r="AB146">
        <v>120</v>
      </c>
      <c r="AC146">
        <v>230</v>
      </c>
      <c r="AD146">
        <v>233</v>
      </c>
      <c r="AE146" t="s">
        <v>522</v>
      </c>
    </row>
    <row r="147" spans="1:31" x14ac:dyDescent="0.35">
      <c r="A147" t="s">
        <v>941</v>
      </c>
      <c r="B147" s="12">
        <v>146</v>
      </c>
      <c r="C147" t="s">
        <v>206</v>
      </c>
      <c r="D147" t="s">
        <v>937</v>
      </c>
      <c r="E147" t="s">
        <v>28</v>
      </c>
      <c r="F147" t="s">
        <v>31</v>
      </c>
      <c r="G147" t="s">
        <v>64</v>
      </c>
      <c r="H147" t="s">
        <v>71</v>
      </c>
      <c r="I147" t="s">
        <v>709</v>
      </c>
      <c r="J147" t="s">
        <v>22</v>
      </c>
      <c r="K147" t="s">
        <v>710</v>
      </c>
      <c r="L147" t="s">
        <v>711</v>
      </c>
      <c r="M147">
        <v>117</v>
      </c>
      <c r="N147">
        <v>120</v>
      </c>
      <c r="O147">
        <v>124</v>
      </c>
      <c r="P147">
        <v>123</v>
      </c>
      <c r="Q147">
        <v>97</v>
      </c>
      <c r="R147">
        <v>119</v>
      </c>
      <c r="S147">
        <v>118</v>
      </c>
      <c r="T147">
        <v>116</v>
      </c>
      <c r="U147">
        <v>119</v>
      </c>
      <c r="V147">
        <v>36</v>
      </c>
      <c r="W147">
        <v>484</v>
      </c>
      <c r="X147">
        <v>472</v>
      </c>
      <c r="Y147">
        <v>1089</v>
      </c>
      <c r="Z147">
        <v>214</v>
      </c>
      <c r="AA147">
        <v>340</v>
      </c>
      <c r="AB147">
        <v>124</v>
      </c>
      <c r="AC147">
        <v>237</v>
      </c>
      <c r="AD147">
        <v>235</v>
      </c>
      <c r="AE147" t="s">
        <v>939</v>
      </c>
    </row>
    <row r="148" spans="1:31" x14ac:dyDescent="0.35">
      <c r="A148" t="s">
        <v>524</v>
      </c>
      <c r="B148" s="12">
        <v>147</v>
      </c>
      <c r="C148" t="s">
        <v>206</v>
      </c>
      <c r="D148" t="s">
        <v>523</v>
      </c>
      <c r="E148" t="s">
        <v>23</v>
      </c>
      <c r="F148" t="s">
        <v>31</v>
      </c>
      <c r="G148" t="s">
        <v>152</v>
      </c>
      <c r="H148" t="s">
        <v>71</v>
      </c>
      <c r="I148" t="s">
        <v>709</v>
      </c>
      <c r="J148" t="s">
        <v>22</v>
      </c>
      <c r="K148" t="s">
        <v>710</v>
      </c>
      <c r="L148" t="s">
        <v>711</v>
      </c>
      <c r="M148">
        <v>121</v>
      </c>
      <c r="N148">
        <v>119</v>
      </c>
      <c r="O148">
        <v>122</v>
      </c>
      <c r="P148">
        <v>122</v>
      </c>
      <c r="Q148">
        <v>101</v>
      </c>
      <c r="R148">
        <v>116</v>
      </c>
      <c r="S148">
        <v>116</v>
      </c>
      <c r="T148">
        <v>120</v>
      </c>
      <c r="U148">
        <v>120</v>
      </c>
      <c r="V148">
        <v>41</v>
      </c>
      <c r="W148">
        <v>484</v>
      </c>
      <c r="X148">
        <v>472</v>
      </c>
      <c r="Y148">
        <v>1098</v>
      </c>
      <c r="Z148">
        <v>222</v>
      </c>
      <c r="AA148">
        <v>342</v>
      </c>
      <c r="AB148">
        <v>122</v>
      </c>
      <c r="AC148">
        <v>236</v>
      </c>
      <c r="AD148">
        <v>236</v>
      </c>
      <c r="AE148" t="s">
        <v>525</v>
      </c>
    </row>
    <row r="149" spans="1:31" x14ac:dyDescent="0.35">
      <c r="A149" t="s">
        <v>823</v>
      </c>
      <c r="B149" s="12">
        <v>148</v>
      </c>
      <c r="C149" t="s">
        <v>811</v>
      </c>
      <c r="D149" t="s">
        <v>523</v>
      </c>
      <c r="E149" t="s">
        <v>24</v>
      </c>
      <c r="F149" t="s">
        <v>31</v>
      </c>
      <c r="G149" t="s">
        <v>152</v>
      </c>
      <c r="H149" t="s">
        <v>71</v>
      </c>
      <c r="I149" t="s">
        <v>709</v>
      </c>
      <c r="J149" t="s">
        <v>22</v>
      </c>
      <c r="K149" t="s">
        <v>710</v>
      </c>
      <c r="L149" t="s">
        <v>720</v>
      </c>
      <c r="M149">
        <v>122</v>
      </c>
      <c r="N149">
        <v>122</v>
      </c>
      <c r="O149">
        <v>125</v>
      </c>
      <c r="P149">
        <v>125</v>
      </c>
      <c r="Q149">
        <v>101</v>
      </c>
      <c r="R149">
        <v>117</v>
      </c>
      <c r="S149">
        <v>117</v>
      </c>
      <c r="T149">
        <v>121</v>
      </c>
      <c r="U149">
        <v>121</v>
      </c>
      <c r="V149">
        <v>41</v>
      </c>
      <c r="W149">
        <v>494</v>
      </c>
      <c r="X149">
        <v>476</v>
      </c>
      <c r="Y149">
        <v>1112</v>
      </c>
      <c r="Z149">
        <v>223</v>
      </c>
      <c r="AA149">
        <v>348</v>
      </c>
      <c r="AB149">
        <v>125</v>
      </c>
      <c r="AC149">
        <v>238</v>
      </c>
      <c r="AD149">
        <v>238</v>
      </c>
      <c r="AE149" t="s">
        <v>525</v>
      </c>
    </row>
    <row r="150" spans="1:31" x14ac:dyDescent="0.35">
      <c r="A150" t="s">
        <v>527</v>
      </c>
      <c r="B150" s="12">
        <v>149</v>
      </c>
      <c r="C150" t="s">
        <v>206</v>
      </c>
      <c r="D150" t="s">
        <v>526</v>
      </c>
      <c r="E150" t="s">
        <v>28</v>
      </c>
      <c r="F150" t="s">
        <v>25</v>
      </c>
      <c r="G150" t="s">
        <v>152</v>
      </c>
      <c r="H150" t="s">
        <v>71</v>
      </c>
      <c r="I150" t="s">
        <v>709</v>
      </c>
      <c r="J150" t="s">
        <v>22</v>
      </c>
      <c r="K150" t="s">
        <v>710</v>
      </c>
      <c r="L150" t="s">
        <v>711</v>
      </c>
      <c r="M150">
        <v>118</v>
      </c>
      <c r="N150">
        <v>116</v>
      </c>
      <c r="O150">
        <v>114</v>
      </c>
      <c r="P150">
        <v>117</v>
      </c>
      <c r="Q150">
        <v>97</v>
      </c>
      <c r="R150">
        <v>117</v>
      </c>
      <c r="S150">
        <v>115</v>
      </c>
      <c r="T150">
        <v>117</v>
      </c>
      <c r="U150">
        <v>117</v>
      </c>
      <c r="V150">
        <v>36</v>
      </c>
      <c r="W150">
        <v>465</v>
      </c>
      <c r="X150">
        <v>466</v>
      </c>
      <c r="Y150">
        <v>1064</v>
      </c>
      <c r="Z150">
        <v>215</v>
      </c>
      <c r="AA150">
        <v>330</v>
      </c>
      <c r="AB150">
        <v>114</v>
      </c>
      <c r="AC150">
        <v>232</v>
      </c>
      <c r="AD150">
        <v>234</v>
      </c>
      <c r="AE150" t="s">
        <v>528</v>
      </c>
    </row>
    <row r="151" spans="1:31" x14ac:dyDescent="0.35">
      <c r="A151" t="s">
        <v>530</v>
      </c>
      <c r="B151" s="12">
        <v>150</v>
      </c>
      <c r="C151" t="s">
        <v>206</v>
      </c>
      <c r="D151" t="s">
        <v>529</v>
      </c>
      <c r="E151" t="s">
        <v>23</v>
      </c>
      <c r="F151" t="s">
        <v>21</v>
      </c>
      <c r="G151" t="s">
        <v>152</v>
      </c>
      <c r="H151" t="s">
        <v>71</v>
      </c>
      <c r="I151" t="s">
        <v>709</v>
      </c>
      <c r="J151" t="s">
        <v>22</v>
      </c>
      <c r="K151" t="s">
        <v>710</v>
      </c>
      <c r="L151" t="s">
        <v>724</v>
      </c>
      <c r="M151">
        <v>112</v>
      </c>
      <c r="N151">
        <v>110</v>
      </c>
      <c r="O151">
        <v>114</v>
      </c>
      <c r="P151">
        <v>121</v>
      </c>
      <c r="Q151">
        <v>101</v>
      </c>
      <c r="R151">
        <v>110</v>
      </c>
      <c r="S151">
        <v>122</v>
      </c>
      <c r="T151">
        <v>118</v>
      </c>
      <c r="U151">
        <v>120</v>
      </c>
      <c r="V151">
        <v>41</v>
      </c>
      <c r="W151">
        <v>457</v>
      </c>
      <c r="X151">
        <v>470</v>
      </c>
      <c r="Y151">
        <v>1069</v>
      </c>
      <c r="Z151">
        <v>213</v>
      </c>
      <c r="AA151">
        <v>332</v>
      </c>
      <c r="AB151">
        <v>114</v>
      </c>
      <c r="AC151">
        <v>242</v>
      </c>
      <c r="AD151">
        <v>228</v>
      </c>
      <c r="AE151" t="s">
        <v>531</v>
      </c>
    </row>
    <row r="152" spans="1:31" x14ac:dyDescent="0.35">
      <c r="A152" t="s">
        <v>533</v>
      </c>
      <c r="B152" s="12">
        <v>151</v>
      </c>
      <c r="C152" t="s">
        <v>206</v>
      </c>
      <c r="D152" t="s">
        <v>532</v>
      </c>
      <c r="E152" t="s">
        <v>23</v>
      </c>
      <c r="F152" t="s">
        <v>26</v>
      </c>
      <c r="G152" t="s">
        <v>152</v>
      </c>
      <c r="H152" t="s">
        <v>71</v>
      </c>
      <c r="I152" t="s">
        <v>709</v>
      </c>
      <c r="J152" t="s">
        <v>22</v>
      </c>
      <c r="K152" t="s">
        <v>710</v>
      </c>
      <c r="L152" t="s">
        <v>712</v>
      </c>
      <c r="M152">
        <v>116</v>
      </c>
      <c r="N152">
        <v>116</v>
      </c>
      <c r="O152">
        <v>112</v>
      </c>
      <c r="P152">
        <v>120</v>
      </c>
      <c r="Q152">
        <v>97</v>
      </c>
      <c r="R152">
        <v>120</v>
      </c>
      <c r="S152">
        <v>115</v>
      </c>
      <c r="T152">
        <v>116</v>
      </c>
      <c r="U152">
        <v>116</v>
      </c>
      <c r="V152">
        <v>31</v>
      </c>
      <c r="W152">
        <v>464</v>
      </c>
      <c r="X152">
        <v>467</v>
      </c>
      <c r="Y152">
        <v>1059</v>
      </c>
      <c r="Z152">
        <v>213</v>
      </c>
      <c r="AA152">
        <v>333</v>
      </c>
      <c r="AB152">
        <v>112</v>
      </c>
      <c r="AC152">
        <v>231</v>
      </c>
      <c r="AD152">
        <v>236</v>
      </c>
      <c r="AE152" t="s">
        <v>534</v>
      </c>
    </row>
    <row r="153" spans="1:31" x14ac:dyDescent="0.35">
      <c r="A153" t="s">
        <v>536</v>
      </c>
      <c r="B153" s="12">
        <v>152</v>
      </c>
      <c r="C153" t="s">
        <v>206</v>
      </c>
      <c r="D153" t="s">
        <v>535</v>
      </c>
      <c r="E153" t="s">
        <v>23</v>
      </c>
      <c r="F153" t="s">
        <v>25</v>
      </c>
      <c r="G153" t="s">
        <v>152</v>
      </c>
      <c r="H153" t="s">
        <v>71</v>
      </c>
      <c r="I153" t="s">
        <v>709</v>
      </c>
      <c r="J153" t="s">
        <v>22</v>
      </c>
      <c r="K153" t="s">
        <v>710</v>
      </c>
      <c r="L153" t="s">
        <v>712</v>
      </c>
      <c r="M153">
        <v>120</v>
      </c>
      <c r="N153">
        <v>117</v>
      </c>
      <c r="O153">
        <v>114</v>
      </c>
      <c r="P153">
        <v>117</v>
      </c>
      <c r="Q153">
        <v>97</v>
      </c>
      <c r="R153">
        <v>115</v>
      </c>
      <c r="S153">
        <v>114</v>
      </c>
      <c r="T153">
        <v>116</v>
      </c>
      <c r="U153">
        <v>116</v>
      </c>
      <c r="V153">
        <v>31</v>
      </c>
      <c r="W153">
        <v>468</v>
      </c>
      <c r="X153">
        <v>461</v>
      </c>
      <c r="Y153">
        <v>1057</v>
      </c>
      <c r="Z153">
        <v>217</v>
      </c>
      <c r="AA153">
        <v>331</v>
      </c>
      <c r="AB153">
        <v>114</v>
      </c>
      <c r="AC153">
        <v>230</v>
      </c>
      <c r="AD153">
        <v>231</v>
      </c>
      <c r="AE153" t="s">
        <v>537</v>
      </c>
    </row>
    <row r="154" spans="1:31" x14ac:dyDescent="0.35">
      <c r="A154" t="s">
        <v>539</v>
      </c>
      <c r="B154" s="12">
        <v>153</v>
      </c>
      <c r="C154" t="s">
        <v>206</v>
      </c>
      <c r="D154" t="s">
        <v>538</v>
      </c>
      <c r="E154" t="s">
        <v>23</v>
      </c>
      <c r="F154" t="s">
        <v>26</v>
      </c>
      <c r="G154" t="s">
        <v>152</v>
      </c>
      <c r="H154" t="s">
        <v>71</v>
      </c>
      <c r="I154" t="s">
        <v>709</v>
      </c>
      <c r="J154" t="s">
        <v>22</v>
      </c>
      <c r="K154" t="s">
        <v>710</v>
      </c>
      <c r="L154" t="s">
        <v>712</v>
      </c>
      <c r="M154">
        <v>115</v>
      </c>
      <c r="N154">
        <v>115</v>
      </c>
      <c r="O154">
        <v>112</v>
      </c>
      <c r="P154">
        <v>120</v>
      </c>
      <c r="Q154">
        <v>97</v>
      </c>
      <c r="R154">
        <v>120</v>
      </c>
      <c r="S154">
        <v>115</v>
      </c>
      <c r="T154">
        <v>117</v>
      </c>
      <c r="U154">
        <v>116</v>
      </c>
      <c r="V154">
        <v>31</v>
      </c>
      <c r="W154">
        <v>462</v>
      </c>
      <c r="X154">
        <v>468</v>
      </c>
      <c r="Y154">
        <v>1058</v>
      </c>
      <c r="Z154">
        <v>212</v>
      </c>
      <c r="AA154">
        <v>332</v>
      </c>
      <c r="AB154">
        <v>112</v>
      </c>
      <c r="AC154">
        <v>231</v>
      </c>
      <c r="AD154">
        <v>237</v>
      </c>
      <c r="AE154" t="s">
        <v>540</v>
      </c>
    </row>
    <row r="155" spans="1:31" x14ac:dyDescent="0.35">
      <c r="A155" t="s">
        <v>542</v>
      </c>
      <c r="B155" s="12">
        <v>154</v>
      </c>
      <c r="C155" t="s">
        <v>206</v>
      </c>
      <c r="D155" t="s">
        <v>541</v>
      </c>
      <c r="E155" t="s">
        <v>23</v>
      </c>
      <c r="F155" t="s">
        <v>25</v>
      </c>
      <c r="G155" t="s">
        <v>152</v>
      </c>
      <c r="H155" t="s">
        <v>71</v>
      </c>
      <c r="I155" t="s">
        <v>709</v>
      </c>
      <c r="J155" t="s">
        <v>22</v>
      </c>
      <c r="K155" t="s">
        <v>710</v>
      </c>
      <c r="L155" t="s">
        <v>711</v>
      </c>
      <c r="M155">
        <v>119</v>
      </c>
      <c r="N155">
        <v>118</v>
      </c>
      <c r="O155">
        <v>115</v>
      </c>
      <c r="P155">
        <v>117</v>
      </c>
      <c r="Q155">
        <v>97</v>
      </c>
      <c r="R155">
        <v>116</v>
      </c>
      <c r="S155">
        <v>115</v>
      </c>
      <c r="T155">
        <v>116</v>
      </c>
      <c r="U155">
        <v>116</v>
      </c>
      <c r="V155">
        <v>31</v>
      </c>
      <c r="W155">
        <v>469</v>
      </c>
      <c r="X155">
        <v>463</v>
      </c>
      <c r="Y155">
        <v>1060</v>
      </c>
      <c r="Z155">
        <v>216</v>
      </c>
      <c r="AA155">
        <v>332</v>
      </c>
      <c r="AB155">
        <v>115</v>
      </c>
      <c r="AC155">
        <v>231</v>
      </c>
      <c r="AD155">
        <v>232</v>
      </c>
      <c r="AE155" t="s">
        <v>543</v>
      </c>
    </row>
    <row r="156" spans="1:31" x14ac:dyDescent="0.35">
      <c r="A156" t="s">
        <v>702</v>
      </c>
      <c r="B156" s="12">
        <v>155</v>
      </c>
      <c r="C156" t="s">
        <v>699</v>
      </c>
      <c r="D156" t="s">
        <v>541</v>
      </c>
      <c r="E156" t="s">
        <v>24</v>
      </c>
      <c r="F156" t="s">
        <v>25</v>
      </c>
      <c r="G156" t="s">
        <v>152</v>
      </c>
      <c r="H156" t="s">
        <v>71</v>
      </c>
      <c r="I156" t="s">
        <v>709</v>
      </c>
      <c r="J156" t="s">
        <v>22</v>
      </c>
      <c r="K156" t="s">
        <v>710</v>
      </c>
      <c r="L156" t="s">
        <v>720</v>
      </c>
      <c r="M156">
        <v>122</v>
      </c>
      <c r="N156">
        <v>121</v>
      </c>
      <c r="O156">
        <v>116</v>
      </c>
      <c r="P156">
        <v>118</v>
      </c>
      <c r="Q156">
        <v>97</v>
      </c>
      <c r="R156">
        <v>117</v>
      </c>
      <c r="S156">
        <v>116</v>
      </c>
      <c r="T156">
        <v>119</v>
      </c>
      <c r="U156">
        <v>117</v>
      </c>
      <c r="V156">
        <v>31</v>
      </c>
      <c r="W156">
        <v>477</v>
      </c>
      <c r="X156">
        <v>469</v>
      </c>
      <c r="Y156">
        <v>1074</v>
      </c>
      <c r="Z156">
        <v>219</v>
      </c>
      <c r="AA156">
        <v>336</v>
      </c>
      <c r="AB156">
        <v>116</v>
      </c>
      <c r="AC156">
        <v>233</v>
      </c>
      <c r="AD156">
        <v>236</v>
      </c>
      <c r="AE156" t="s">
        <v>543</v>
      </c>
    </row>
    <row r="157" spans="1:31" x14ac:dyDescent="0.35">
      <c r="A157" t="s">
        <v>545</v>
      </c>
      <c r="B157" s="12">
        <v>156</v>
      </c>
      <c r="C157" t="s">
        <v>206</v>
      </c>
      <c r="D157" t="s">
        <v>544</v>
      </c>
      <c r="E157" t="s">
        <v>24</v>
      </c>
      <c r="F157" t="s">
        <v>25</v>
      </c>
      <c r="G157" t="s">
        <v>159</v>
      </c>
      <c r="H157" t="s">
        <v>71</v>
      </c>
      <c r="I157" t="s">
        <v>709</v>
      </c>
      <c r="J157" t="s">
        <v>22</v>
      </c>
      <c r="K157" t="s">
        <v>710</v>
      </c>
      <c r="L157" t="s">
        <v>711</v>
      </c>
      <c r="M157">
        <v>122</v>
      </c>
      <c r="N157">
        <v>121</v>
      </c>
      <c r="O157">
        <v>114</v>
      </c>
      <c r="P157">
        <v>122</v>
      </c>
      <c r="Q157">
        <v>101</v>
      </c>
      <c r="R157">
        <v>114</v>
      </c>
      <c r="S157">
        <v>115</v>
      </c>
      <c r="T157">
        <v>118</v>
      </c>
      <c r="U157">
        <v>120</v>
      </c>
      <c r="V157">
        <v>41</v>
      </c>
      <c r="W157">
        <v>479</v>
      </c>
      <c r="X157">
        <v>467</v>
      </c>
      <c r="Y157">
        <v>1088</v>
      </c>
      <c r="Z157">
        <v>223</v>
      </c>
      <c r="AA157">
        <v>344</v>
      </c>
      <c r="AB157">
        <v>114</v>
      </c>
      <c r="AC157">
        <v>235</v>
      </c>
      <c r="AD157">
        <v>232</v>
      </c>
      <c r="AE157" t="s">
        <v>546</v>
      </c>
    </row>
    <row r="158" spans="1:31" x14ac:dyDescent="0.35">
      <c r="A158" t="s">
        <v>547</v>
      </c>
      <c r="B158" s="12">
        <v>157</v>
      </c>
      <c r="C158" t="s">
        <v>208</v>
      </c>
      <c r="D158" t="s">
        <v>544</v>
      </c>
      <c r="E158" t="s">
        <v>28</v>
      </c>
      <c r="F158" t="s">
        <v>25</v>
      </c>
      <c r="G158" t="s">
        <v>159</v>
      </c>
      <c r="H158" t="s">
        <v>71</v>
      </c>
      <c r="I158" t="s">
        <v>709</v>
      </c>
      <c r="J158" t="s">
        <v>22</v>
      </c>
      <c r="K158" t="s">
        <v>710</v>
      </c>
      <c r="L158" t="s">
        <v>720</v>
      </c>
      <c r="M158">
        <v>125</v>
      </c>
      <c r="N158">
        <v>124</v>
      </c>
      <c r="O158">
        <v>115</v>
      </c>
      <c r="P158">
        <v>123</v>
      </c>
      <c r="Q158">
        <v>101</v>
      </c>
      <c r="R158">
        <v>115</v>
      </c>
      <c r="S158">
        <v>116</v>
      </c>
      <c r="T158">
        <v>121</v>
      </c>
      <c r="U158">
        <v>121</v>
      </c>
      <c r="V158">
        <v>41</v>
      </c>
      <c r="W158">
        <v>487</v>
      </c>
      <c r="X158">
        <v>473</v>
      </c>
      <c r="Y158">
        <v>1102</v>
      </c>
      <c r="Z158">
        <v>226</v>
      </c>
      <c r="AA158">
        <v>348</v>
      </c>
      <c r="AB158">
        <v>115</v>
      </c>
      <c r="AC158">
        <v>237</v>
      </c>
      <c r="AD158">
        <v>236</v>
      </c>
      <c r="AE158" t="s">
        <v>546</v>
      </c>
    </row>
    <row r="159" spans="1:31" x14ac:dyDescent="0.35">
      <c r="A159" t="s">
        <v>815</v>
      </c>
      <c r="B159" s="12">
        <v>158</v>
      </c>
      <c r="C159" t="s">
        <v>811</v>
      </c>
      <c r="D159" t="s">
        <v>544</v>
      </c>
      <c r="E159" t="s">
        <v>23</v>
      </c>
      <c r="F159" t="s">
        <v>25</v>
      </c>
      <c r="G159" t="s">
        <v>159</v>
      </c>
      <c r="H159" t="s">
        <v>71</v>
      </c>
      <c r="I159" t="s">
        <v>709</v>
      </c>
      <c r="J159" t="s">
        <v>22</v>
      </c>
      <c r="K159" t="s">
        <v>710</v>
      </c>
      <c r="L159" t="s">
        <v>720</v>
      </c>
      <c r="M159">
        <v>128</v>
      </c>
      <c r="N159">
        <v>121</v>
      </c>
      <c r="O159">
        <v>115</v>
      </c>
      <c r="P159">
        <v>120</v>
      </c>
      <c r="Q159">
        <v>101</v>
      </c>
      <c r="R159">
        <v>116</v>
      </c>
      <c r="S159">
        <v>116</v>
      </c>
      <c r="T159">
        <v>123</v>
      </c>
      <c r="U159">
        <v>121</v>
      </c>
      <c r="V159">
        <v>41</v>
      </c>
      <c r="W159">
        <v>484</v>
      </c>
      <c r="X159">
        <v>476</v>
      </c>
      <c r="Y159">
        <v>1102</v>
      </c>
      <c r="Z159">
        <v>229</v>
      </c>
      <c r="AA159">
        <v>342</v>
      </c>
      <c r="AB159">
        <v>115</v>
      </c>
      <c r="AC159">
        <v>237</v>
      </c>
      <c r="AD159">
        <v>239</v>
      </c>
      <c r="AE159" t="s">
        <v>546</v>
      </c>
    </row>
    <row r="160" spans="1:31" x14ac:dyDescent="0.35">
      <c r="A160" t="s">
        <v>1066</v>
      </c>
      <c r="B160" s="12">
        <v>159</v>
      </c>
      <c r="C160" t="s">
        <v>1063</v>
      </c>
      <c r="D160" t="s">
        <v>544</v>
      </c>
      <c r="E160" t="s">
        <v>24</v>
      </c>
      <c r="F160" t="s">
        <v>25</v>
      </c>
      <c r="G160" t="s">
        <v>159</v>
      </c>
      <c r="H160" t="s">
        <v>71</v>
      </c>
      <c r="I160" t="s">
        <v>709</v>
      </c>
      <c r="J160" t="s">
        <v>22</v>
      </c>
      <c r="K160" t="s">
        <v>710</v>
      </c>
      <c r="L160" t="s">
        <v>714</v>
      </c>
      <c r="M160">
        <v>126</v>
      </c>
      <c r="N160">
        <v>127</v>
      </c>
      <c r="O160">
        <v>115</v>
      </c>
      <c r="P160">
        <v>125</v>
      </c>
      <c r="Q160">
        <v>101</v>
      </c>
      <c r="R160">
        <v>115</v>
      </c>
      <c r="S160">
        <v>118</v>
      </c>
      <c r="T160">
        <v>122</v>
      </c>
      <c r="U160">
        <v>122</v>
      </c>
      <c r="V160">
        <v>41</v>
      </c>
      <c r="W160">
        <v>493</v>
      </c>
      <c r="X160">
        <v>477</v>
      </c>
      <c r="Y160">
        <v>1112</v>
      </c>
      <c r="Z160">
        <v>227</v>
      </c>
      <c r="AA160">
        <v>353</v>
      </c>
      <c r="AB160">
        <v>115</v>
      </c>
      <c r="AC160">
        <v>240</v>
      </c>
      <c r="AD160">
        <v>237</v>
      </c>
      <c r="AE160" t="s">
        <v>546</v>
      </c>
    </row>
    <row r="161" spans="1:31" x14ac:dyDescent="0.35">
      <c r="A161" t="s">
        <v>549</v>
      </c>
      <c r="B161" s="12">
        <v>160</v>
      </c>
      <c r="C161" t="s">
        <v>206</v>
      </c>
      <c r="D161" t="s">
        <v>548</v>
      </c>
      <c r="E161" t="s">
        <v>24</v>
      </c>
      <c r="F161" t="s">
        <v>26</v>
      </c>
      <c r="G161" t="s">
        <v>159</v>
      </c>
      <c r="H161" t="s">
        <v>71</v>
      </c>
      <c r="I161" t="s">
        <v>709</v>
      </c>
      <c r="J161" t="s">
        <v>22</v>
      </c>
      <c r="K161" t="s">
        <v>710</v>
      </c>
      <c r="L161" t="s">
        <v>711</v>
      </c>
      <c r="M161">
        <v>117</v>
      </c>
      <c r="N161">
        <v>115</v>
      </c>
      <c r="O161">
        <v>112</v>
      </c>
      <c r="P161">
        <v>120</v>
      </c>
      <c r="Q161">
        <v>97</v>
      </c>
      <c r="R161">
        <v>121</v>
      </c>
      <c r="S161">
        <v>115</v>
      </c>
      <c r="T161">
        <v>117</v>
      </c>
      <c r="U161">
        <v>117</v>
      </c>
      <c r="V161">
        <v>41</v>
      </c>
      <c r="W161">
        <v>464</v>
      </c>
      <c r="X161">
        <v>470</v>
      </c>
      <c r="Y161">
        <v>1072</v>
      </c>
      <c r="Z161">
        <v>214</v>
      </c>
      <c r="AA161">
        <v>332</v>
      </c>
      <c r="AB161">
        <v>112</v>
      </c>
      <c r="AC161">
        <v>232</v>
      </c>
      <c r="AD161">
        <v>238</v>
      </c>
      <c r="AE161" t="s">
        <v>550</v>
      </c>
    </row>
    <row r="162" spans="1:31" x14ac:dyDescent="0.35">
      <c r="A162" t="s">
        <v>552</v>
      </c>
      <c r="B162" s="12">
        <v>161</v>
      </c>
      <c r="C162" t="s">
        <v>206</v>
      </c>
      <c r="D162" t="s">
        <v>551</v>
      </c>
      <c r="E162" t="s">
        <v>23</v>
      </c>
      <c r="F162" t="s">
        <v>31</v>
      </c>
      <c r="G162" t="s">
        <v>159</v>
      </c>
      <c r="H162" t="s">
        <v>71</v>
      </c>
      <c r="I162" t="s">
        <v>709</v>
      </c>
      <c r="J162" t="s">
        <v>22</v>
      </c>
      <c r="K162" t="s">
        <v>710</v>
      </c>
      <c r="L162" t="s">
        <v>713</v>
      </c>
      <c r="M162">
        <v>115</v>
      </c>
      <c r="N162">
        <v>114</v>
      </c>
      <c r="O162">
        <v>120</v>
      </c>
      <c r="P162">
        <v>120</v>
      </c>
      <c r="Q162">
        <v>97</v>
      </c>
      <c r="R162">
        <v>117</v>
      </c>
      <c r="S162">
        <v>114</v>
      </c>
      <c r="T162">
        <v>116</v>
      </c>
      <c r="U162">
        <v>117</v>
      </c>
      <c r="V162">
        <v>41</v>
      </c>
      <c r="W162">
        <v>469</v>
      </c>
      <c r="X162">
        <v>464</v>
      </c>
      <c r="Y162">
        <v>1071</v>
      </c>
      <c r="Z162">
        <v>212</v>
      </c>
      <c r="AA162">
        <v>331</v>
      </c>
      <c r="AB162">
        <v>120</v>
      </c>
      <c r="AC162">
        <v>231</v>
      </c>
      <c r="AD162">
        <v>233</v>
      </c>
      <c r="AE162" t="s">
        <v>553</v>
      </c>
    </row>
    <row r="163" spans="1:31" x14ac:dyDescent="0.35">
      <c r="A163" t="s">
        <v>554</v>
      </c>
      <c r="B163" s="12">
        <v>162</v>
      </c>
      <c r="C163" t="s">
        <v>208</v>
      </c>
      <c r="D163" t="s">
        <v>551</v>
      </c>
      <c r="E163" t="s">
        <v>24</v>
      </c>
      <c r="F163" t="s">
        <v>31</v>
      </c>
      <c r="G163" t="s">
        <v>159</v>
      </c>
      <c r="H163" t="s">
        <v>71</v>
      </c>
      <c r="I163" t="s">
        <v>709</v>
      </c>
      <c r="J163" t="s">
        <v>22</v>
      </c>
      <c r="K163" t="s">
        <v>710</v>
      </c>
      <c r="L163" t="s">
        <v>712</v>
      </c>
      <c r="M163">
        <v>116</v>
      </c>
      <c r="N163">
        <v>117</v>
      </c>
      <c r="O163">
        <v>123</v>
      </c>
      <c r="P163">
        <v>123</v>
      </c>
      <c r="Q163">
        <v>97</v>
      </c>
      <c r="R163">
        <v>118</v>
      </c>
      <c r="S163">
        <v>115</v>
      </c>
      <c r="T163">
        <v>117</v>
      </c>
      <c r="U163">
        <v>118</v>
      </c>
      <c r="V163">
        <v>41</v>
      </c>
      <c r="W163">
        <v>479</v>
      </c>
      <c r="X163">
        <v>468</v>
      </c>
      <c r="Y163">
        <v>1085</v>
      </c>
      <c r="Z163">
        <v>213</v>
      </c>
      <c r="AA163">
        <v>337</v>
      </c>
      <c r="AB163">
        <v>123</v>
      </c>
      <c r="AC163">
        <v>233</v>
      </c>
      <c r="AD163">
        <v>235</v>
      </c>
      <c r="AE163" t="s">
        <v>553</v>
      </c>
    </row>
    <row r="164" spans="1:31" x14ac:dyDescent="0.35">
      <c r="A164" t="s">
        <v>556</v>
      </c>
      <c r="B164" s="12">
        <v>163</v>
      </c>
      <c r="C164" t="s">
        <v>206</v>
      </c>
      <c r="D164" t="s">
        <v>555</v>
      </c>
      <c r="E164" t="s">
        <v>23</v>
      </c>
      <c r="F164" t="s">
        <v>25</v>
      </c>
      <c r="G164" t="s">
        <v>159</v>
      </c>
      <c r="H164" t="s">
        <v>71</v>
      </c>
      <c r="I164" t="s">
        <v>709</v>
      </c>
      <c r="J164" t="s">
        <v>22</v>
      </c>
      <c r="K164" t="s">
        <v>710</v>
      </c>
      <c r="L164" t="s">
        <v>713</v>
      </c>
      <c r="M164">
        <v>120</v>
      </c>
      <c r="N164">
        <v>119</v>
      </c>
      <c r="O164">
        <v>113</v>
      </c>
      <c r="P164">
        <v>118</v>
      </c>
      <c r="Q164">
        <v>97</v>
      </c>
      <c r="R164">
        <v>115</v>
      </c>
      <c r="S164">
        <v>115</v>
      </c>
      <c r="T164">
        <v>116</v>
      </c>
      <c r="U164">
        <v>116</v>
      </c>
      <c r="V164">
        <v>41</v>
      </c>
      <c r="W164">
        <v>470</v>
      </c>
      <c r="X164">
        <v>462</v>
      </c>
      <c r="Y164">
        <v>1070</v>
      </c>
      <c r="Z164">
        <v>217</v>
      </c>
      <c r="AA164">
        <v>334</v>
      </c>
      <c r="AB164">
        <v>113</v>
      </c>
      <c r="AC164">
        <v>231</v>
      </c>
      <c r="AD164">
        <v>231</v>
      </c>
      <c r="AE164" t="s">
        <v>557</v>
      </c>
    </row>
    <row r="165" spans="1:31" x14ac:dyDescent="0.35">
      <c r="A165" t="s">
        <v>559</v>
      </c>
      <c r="B165" s="12">
        <v>164</v>
      </c>
      <c r="C165" t="s">
        <v>206</v>
      </c>
      <c r="D165" t="s">
        <v>558</v>
      </c>
      <c r="E165" t="s">
        <v>24</v>
      </c>
      <c r="F165" t="s">
        <v>26</v>
      </c>
      <c r="G165" t="s">
        <v>159</v>
      </c>
      <c r="H165" t="s">
        <v>71</v>
      </c>
      <c r="I165" t="s">
        <v>709</v>
      </c>
      <c r="J165" t="s">
        <v>22</v>
      </c>
      <c r="K165" t="s">
        <v>710</v>
      </c>
      <c r="L165" t="s">
        <v>713</v>
      </c>
      <c r="M165">
        <v>116</v>
      </c>
      <c r="N165">
        <v>115</v>
      </c>
      <c r="O165">
        <v>113</v>
      </c>
      <c r="P165">
        <v>117</v>
      </c>
      <c r="Q165">
        <v>97</v>
      </c>
      <c r="R165">
        <v>121</v>
      </c>
      <c r="S165">
        <v>115</v>
      </c>
      <c r="T165">
        <v>116</v>
      </c>
      <c r="U165">
        <v>117</v>
      </c>
      <c r="V165">
        <v>41</v>
      </c>
      <c r="W165">
        <v>461</v>
      </c>
      <c r="X165">
        <v>469</v>
      </c>
      <c r="Y165">
        <v>1068</v>
      </c>
      <c r="Z165">
        <v>213</v>
      </c>
      <c r="AA165">
        <v>329</v>
      </c>
      <c r="AB165">
        <v>113</v>
      </c>
      <c r="AC165">
        <v>232</v>
      </c>
      <c r="AD165">
        <v>237</v>
      </c>
      <c r="AE165" t="s">
        <v>560</v>
      </c>
    </row>
    <row r="166" spans="1:31" x14ac:dyDescent="0.35">
      <c r="A166" t="s">
        <v>562</v>
      </c>
      <c r="B166" s="12">
        <v>165</v>
      </c>
      <c r="C166" t="s">
        <v>206</v>
      </c>
      <c r="D166" t="s">
        <v>561</v>
      </c>
      <c r="E166" t="s">
        <v>24</v>
      </c>
      <c r="F166" t="s">
        <v>25</v>
      </c>
      <c r="G166" t="s">
        <v>159</v>
      </c>
      <c r="H166" t="s">
        <v>71</v>
      </c>
      <c r="I166" t="s">
        <v>709</v>
      </c>
      <c r="J166" t="s">
        <v>22</v>
      </c>
      <c r="K166" t="s">
        <v>710</v>
      </c>
      <c r="L166" t="s">
        <v>713</v>
      </c>
      <c r="M166">
        <v>118</v>
      </c>
      <c r="N166">
        <v>118</v>
      </c>
      <c r="O166">
        <v>113</v>
      </c>
      <c r="P166">
        <v>120</v>
      </c>
      <c r="Q166">
        <v>97</v>
      </c>
      <c r="R166">
        <v>115</v>
      </c>
      <c r="S166">
        <v>115</v>
      </c>
      <c r="T166">
        <v>120</v>
      </c>
      <c r="U166">
        <v>120</v>
      </c>
      <c r="V166">
        <v>41</v>
      </c>
      <c r="W166">
        <v>469</v>
      </c>
      <c r="X166">
        <v>470</v>
      </c>
      <c r="Y166">
        <v>1077</v>
      </c>
      <c r="Z166">
        <v>215</v>
      </c>
      <c r="AA166">
        <v>335</v>
      </c>
      <c r="AB166">
        <v>113</v>
      </c>
      <c r="AC166">
        <v>235</v>
      </c>
      <c r="AD166">
        <v>235</v>
      </c>
      <c r="AE166" t="s">
        <v>563</v>
      </c>
    </row>
    <row r="167" spans="1:31" x14ac:dyDescent="0.35">
      <c r="A167" t="s">
        <v>565</v>
      </c>
      <c r="B167" s="12">
        <v>166</v>
      </c>
      <c r="C167" t="s">
        <v>206</v>
      </c>
      <c r="D167" t="s">
        <v>564</v>
      </c>
      <c r="E167" t="s">
        <v>24</v>
      </c>
      <c r="F167" t="s">
        <v>21</v>
      </c>
      <c r="G167" t="s">
        <v>159</v>
      </c>
      <c r="H167" t="s">
        <v>71</v>
      </c>
      <c r="I167" t="s">
        <v>709</v>
      </c>
      <c r="J167" t="s">
        <v>22</v>
      </c>
      <c r="K167" t="s">
        <v>710</v>
      </c>
      <c r="L167" t="s">
        <v>724</v>
      </c>
      <c r="M167">
        <v>112</v>
      </c>
      <c r="N167">
        <v>110</v>
      </c>
      <c r="O167">
        <v>114</v>
      </c>
      <c r="P167">
        <v>120</v>
      </c>
      <c r="Q167">
        <v>101</v>
      </c>
      <c r="R167">
        <v>110</v>
      </c>
      <c r="S167">
        <v>120</v>
      </c>
      <c r="T167">
        <v>119</v>
      </c>
      <c r="U167">
        <v>120</v>
      </c>
      <c r="V167">
        <v>41</v>
      </c>
      <c r="W167">
        <v>456</v>
      </c>
      <c r="X167">
        <v>469</v>
      </c>
      <c r="Y167">
        <v>1067</v>
      </c>
      <c r="Z167">
        <v>213</v>
      </c>
      <c r="AA167">
        <v>331</v>
      </c>
      <c r="AB167">
        <v>114</v>
      </c>
      <c r="AC167">
        <v>240</v>
      </c>
      <c r="AD167">
        <v>229</v>
      </c>
      <c r="AE167" t="s">
        <v>566</v>
      </c>
    </row>
    <row r="168" spans="1:31" x14ac:dyDescent="0.35">
      <c r="A168" t="s">
        <v>568</v>
      </c>
      <c r="B168" s="12">
        <v>167</v>
      </c>
      <c r="C168" t="s">
        <v>206</v>
      </c>
      <c r="D168" t="s">
        <v>567</v>
      </c>
      <c r="E168" t="s">
        <v>28</v>
      </c>
      <c r="F168" t="s">
        <v>25</v>
      </c>
      <c r="G168" t="s">
        <v>156</v>
      </c>
      <c r="H168" t="s">
        <v>71</v>
      </c>
      <c r="I168" t="s">
        <v>709</v>
      </c>
      <c r="J168" t="s">
        <v>22</v>
      </c>
      <c r="K168" t="s">
        <v>710</v>
      </c>
      <c r="L168" t="s">
        <v>711</v>
      </c>
      <c r="M168">
        <v>123</v>
      </c>
      <c r="N168">
        <v>121</v>
      </c>
      <c r="O168">
        <v>113</v>
      </c>
      <c r="P168">
        <v>121</v>
      </c>
      <c r="Q168">
        <v>97</v>
      </c>
      <c r="R168">
        <v>115</v>
      </c>
      <c r="S168">
        <v>115</v>
      </c>
      <c r="T168">
        <v>120</v>
      </c>
      <c r="U168">
        <v>121</v>
      </c>
      <c r="V168">
        <v>41</v>
      </c>
      <c r="W168">
        <v>478</v>
      </c>
      <c r="X168">
        <v>471</v>
      </c>
      <c r="Y168">
        <v>1087</v>
      </c>
      <c r="Z168">
        <v>220</v>
      </c>
      <c r="AA168">
        <v>339</v>
      </c>
      <c r="AB168">
        <v>113</v>
      </c>
      <c r="AC168">
        <v>236</v>
      </c>
      <c r="AD168">
        <v>235</v>
      </c>
      <c r="AE168" t="s">
        <v>569</v>
      </c>
    </row>
    <row r="169" spans="1:31" x14ac:dyDescent="0.35">
      <c r="A169" t="s">
        <v>1068</v>
      </c>
      <c r="B169" s="12">
        <v>168</v>
      </c>
      <c r="C169" t="s">
        <v>1063</v>
      </c>
      <c r="D169" t="s">
        <v>567</v>
      </c>
      <c r="E169" t="s">
        <v>23</v>
      </c>
      <c r="F169" t="s">
        <v>25</v>
      </c>
      <c r="G169" t="s">
        <v>156</v>
      </c>
      <c r="H169" t="s">
        <v>71</v>
      </c>
      <c r="I169" t="s">
        <v>709</v>
      </c>
      <c r="J169" t="s">
        <v>22</v>
      </c>
      <c r="K169" t="s">
        <v>710</v>
      </c>
      <c r="L169" t="s">
        <v>720</v>
      </c>
      <c r="M169">
        <v>126</v>
      </c>
      <c r="N169">
        <v>124</v>
      </c>
      <c r="O169">
        <v>114</v>
      </c>
      <c r="P169">
        <v>122</v>
      </c>
      <c r="Q169">
        <v>97</v>
      </c>
      <c r="R169">
        <v>116</v>
      </c>
      <c r="S169">
        <v>116</v>
      </c>
      <c r="T169">
        <v>123</v>
      </c>
      <c r="U169">
        <v>122</v>
      </c>
      <c r="V169">
        <v>41</v>
      </c>
      <c r="W169">
        <v>486</v>
      </c>
      <c r="X169">
        <v>477</v>
      </c>
      <c r="Y169">
        <v>1101</v>
      </c>
      <c r="Z169">
        <v>223</v>
      </c>
      <c r="AA169">
        <v>343</v>
      </c>
      <c r="AB169">
        <v>114</v>
      </c>
      <c r="AC169">
        <v>238</v>
      </c>
      <c r="AD169">
        <v>239</v>
      </c>
      <c r="AE169" t="s">
        <v>569</v>
      </c>
    </row>
    <row r="170" spans="1:31" x14ac:dyDescent="0.35">
      <c r="A170" t="s">
        <v>571</v>
      </c>
      <c r="B170" s="12">
        <v>169</v>
      </c>
      <c r="C170" t="s">
        <v>206</v>
      </c>
      <c r="D170" t="s">
        <v>570</v>
      </c>
      <c r="E170" t="s">
        <v>24</v>
      </c>
      <c r="F170" t="s">
        <v>25</v>
      </c>
      <c r="G170" t="s">
        <v>156</v>
      </c>
      <c r="H170" t="s">
        <v>71</v>
      </c>
      <c r="I170" t="s">
        <v>709</v>
      </c>
      <c r="J170" t="s">
        <v>22</v>
      </c>
      <c r="K170" t="s">
        <v>710</v>
      </c>
      <c r="L170" t="s">
        <v>717</v>
      </c>
      <c r="M170">
        <v>119</v>
      </c>
      <c r="N170">
        <v>116</v>
      </c>
      <c r="O170">
        <v>113</v>
      </c>
      <c r="P170">
        <v>117</v>
      </c>
      <c r="Q170">
        <v>97</v>
      </c>
      <c r="R170">
        <v>113</v>
      </c>
      <c r="S170">
        <v>115</v>
      </c>
      <c r="T170">
        <v>115</v>
      </c>
      <c r="U170">
        <v>116</v>
      </c>
      <c r="V170">
        <v>31</v>
      </c>
      <c r="W170">
        <v>465</v>
      </c>
      <c r="X170">
        <v>459</v>
      </c>
      <c r="Y170">
        <v>1052</v>
      </c>
      <c r="Z170">
        <v>216</v>
      </c>
      <c r="AA170">
        <v>330</v>
      </c>
      <c r="AB170">
        <v>113</v>
      </c>
      <c r="AC170">
        <v>231</v>
      </c>
      <c r="AD170">
        <v>228</v>
      </c>
      <c r="AE170" t="s">
        <v>572</v>
      </c>
    </row>
    <row r="171" spans="1:31" x14ac:dyDescent="0.35">
      <c r="A171" t="s">
        <v>574</v>
      </c>
      <c r="B171" s="12">
        <v>170</v>
      </c>
      <c r="C171" t="s">
        <v>206</v>
      </c>
      <c r="D171" t="s">
        <v>573</v>
      </c>
      <c r="E171" t="s">
        <v>28</v>
      </c>
      <c r="F171" t="s">
        <v>31</v>
      </c>
      <c r="G171" t="s">
        <v>156</v>
      </c>
      <c r="H171" t="s">
        <v>71</v>
      </c>
      <c r="I171" t="s">
        <v>709</v>
      </c>
      <c r="J171" t="s">
        <v>22</v>
      </c>
      <c r="K171" t="s">
        <v>710</v>
      </c>
      <c r="L171" t="s">
        <v>711</v>
      </c>
      <c r="M171">
        <v>119</v>
      </c>
      <c r="N171">
        <v>121</v>
      </c>
      <c r="O171">
        <v>122</v>
      </c>
      <c r="P171">
        <v>121</v>
      </c>
      <c r="Q171">
        <v>97</v>
      </c>
      <c r="R171">
        <v>119</v>
      </c>
      <c r="S171">
        <v>119</v>
      </c>
      <c r="T171">
        <v>118</v>
      </c>
      <c r="U171">
        <v>118</v>
      </c>
      <c r="V171">
        <v>41</v>
      </c>
      <c r="W171">
        <v>483</v>
      </c>
      <c r="X171">
        <v>474</v>
      </c>
      <c r="Y171">
        <v>1095</v>
      </c>
      <c r="Z171">
        <v>216</v>
      </c>
      <c r="AA171">
        <v>339</v>
      </c>
      <c r="AB171">
        <v>122</v>
      </c>
      <c r="AC171">
        <v>237</v>
      </c>
      <c r="AD171">
        <v>237</v>
      </c>
      <c r="AE171" t="s">
        <v>575</v>
      </c>
    </row>
    <row r="172" spans="1:31" x14ac:dyDescent="0.35">
      <c r="A172" t="s">
        <v>577</v>
      </c>
      <c r="B172" s="12">
        <v>171</v>
      </c>
      <c r="C172" t="s">
        <v>206</v>
      </c>
      <c r="D172" t="s">
        <v>576</v>
      </c>
      <c r="E172" t="s">
        <v>28</v>
      </c>
      <c r="F172" t="s">
        <v>26</v>
      </c>
      <c r="G172" t="s">
        <v>156</v>
      </c>
      <c r="H172" t="s">
        <v>71</v>
      </c>
      <c r="I172" t="s">
        <v>709</v>
      </c>
      <c r="J172" t="s">
        <v>22</v>
      </c>
      <c r="K172" t="s">
        <v>710</v>
      </c>
      <c r="L172" t="s">
        <v>717</v>
      </c>
      <c r="M172">
        <v>114</v>
      </c>
      <c r="N172">
        <v>114</v>
      </c>
      <c r="O172">
        <v>113</v>
      </c>
      <c r="P172">
        <v>117</v>
      </c>
      <c r="Q172">
        <v>97</v>
      </c>
      <c r="R172">
        <v>121</v>
      </c>
      <c r="S172">
        <v>115</v>
      </c>
      <c r="T172">
        <v>116</v>
      </c>
      <c r="U172">
        <v>117</v>
      </c>
      <c r="V172">
        <v>31</v>
      </c>
      <c r="W172">
        <v>458</v>
      </c>
      <c r="X172">
        <v>469</v>
      </c>
      <c r="Y172">
        <v>1055</v>
      </c>
      <c r="Z172">
        <v>211</v>
      </c>
      <c r="AA172">
        <v>328</v>
      </c>
      <c r="AB172">
        <v>113</v>
      </c>
      <c r="AC172">
        <v>232</v>
      </c>
      <c r="AD172">
        <v>237</v>
      </c>
      <c r="AE172" t="s">
        <v>578</v>
      </c>
    </row>
    <row r="173" spans="1:31" x14ac:dyDescent="0.35">
      <c r="A173" t="s">
        <v>580</v>
      </c>
      <c r="B173" s="12">
        <v>172</v>
      </c>
      <c r="C173" t="s">
        <v>206</v>
      </c>
      <c r="D173" t="s">
        <v>579</v>
      </c>
      <c r="E173" t="s">
        <v>28</v>
      </c>
      <c r="F173" t="s">
        <v>21</v>
      </c>
      <c r="G173" t="s">
        <v>156</v>
      </c>
      <c r="H173" t="s">
        <v>71</v>
      </c>
      <c r="I173" t="s">
        <v>709</v>
      </c>
      <c r="J173" t="s">
        <v>22</v>
      </c>
      <c r="K173" t="s">
        <v>710</v>
      </c>
      <c r="L173" t="s">
        <v>724</v>
      </c>
      <c r="M173">
        <v>112</v>
      </c>
      <c r="N173">
        <v>110</v>
      </c>
      <c r="O173">
        <v>114</v>
      </c>
      <c r="P173">
        <v>120</v>
      </c>
      <c r="Q173">
        <v>101</v>
      </c>
      <c r="R173">
        <v>110</v>
      </c>
      <c r="S173">
        <v>121</v>
      </c>
      <c r="T173">
        <v>119</v>
      </c>
      <c r="U173">
        <v>120</v>
      </c>
      <c r="V173">
        <v>41</v>
      </c>
      <c r="W173">
        <v>456</v>
      </c>
      <c r="X173">
        <v>470</v>
      </c>
      <c r="Y173">
        <v>1068</v>
      </c>
      <c r="Z173">
        <v>213</v>
      </c>
      <c r="AA173">
        <v>331</v>
      </c>
      <c r="AB173">
        <v>114</v>
      </c>
      <c r="AC173">
        <v>241</v>
      </c>
      <c r="AD173">
        <v>229</v>
      </c>
      <c r="AE173" t="s">
        <v>581</v>
      </c>
    </row>
    <row r="174" spans="1:31" x14ac:dyDescent="0.35">
      <c r="A174" t="s">
        <v>583</v>
      </c>
      <c r="B174" s="12">
        <v>173</v>
      </c>
      <c r="C174" t="s">
        <v>206</v>
      </c>
      <c r="D174" t="s">
        <v>582</v>
      </c>
      <c r="E174" t="s">
        <v>28</v>
      </c>
      <c r="F174" t="s">
        <v>26</v>
      </c>
      <c r="G174" t="s">
        <v>156</v>
      </c>
      <c r="H174" t="s">
        <v>71</v>
      </c>
      <c r="I174" t="s">
        <v>709</v>
      </c>
      <c r="J174" t="s">
        <v>22</v>
      </c>
      <c r="K174" t="s">
        <v>710</v>
      </c>
      <c r="L174" t="s">
        <v>713</v>
      </c>
      <c r="M174">
        <v>114</v>
      </c>
      <c r="N174">
        <v>115</v>
      </c>
      <c r="O174">
        <v>113</v>
      </c>
      <c r="P174">
        <v>118</v>
      </c>
      <c r="Q174">
        <v>97</v>
      </c>
      <c r="R174">
        <v>121</v>
      </c>
      <c r="S174">
        <v>117</v>
      </c>
      <c r="T174">
        <v>116</v>
      </c>
      <c r="U174">
        <v>117</v>
      </c>
      <c r="V174">
        <v>31</v>
      </c>
      <c r="W174">
        <v>460</v>
      </c>
      <c r="X174">
        <v>471</v>
      </c>
      <c r="Y174">
        <v>1059</v>
      </c>
      <c r="Z174">
        <v>211</v>
      </c>
      <c r="AA174">
        <v>330</v>
      </c>
      <c r="AB174">
        <v>113</v>
      </c>
      <c r="AC174">
        <v>234</v>
      </c>
      <c r="AD174">
        <v>237</v>
      </c>
      <c r="AE174" t="s">
        <v>584</v>
      </c>
    </row>
    <row r="175" spans="1:31" x14ac:dyDescent="0.35">
      <c r="A175" t="s">
        <v>586</v>
      </c>
      <c r="B175" s="12">
        <v>174</v>
      </c>
      <c r="C175" t="s">
        <v>206</v>
      </c>
      <c r="D175" t="s">
        <v>585</v>
      </c>
      <c r="E175" t="s">
        <v>28</v>
      </c>
      <c r="F175" t="s">
        <v>25</v>
      </c>
      <c r="G175" t="s">
        <v>156</v>
      </c>
      <c r="H175" t="s">
        <v>71</v>
      </c>
      <c r="I175" t="s">
        <v>709</v>
      </c>
      <c r="J175" t="s">
        <v>22</v>
      </c>
      <c r="K175" t="s">
        <v>710</v>
      </c>
      <c r="L175" t="s">
        <v>713</v>
      </c>
      <c r="M175">
        <v>121</v>
      </c>
      <c r="N175">
        <v>118</v>
      </c>
      <c r="O175">
        <v>114</v>
      </c>
      <c r="P175">
        <v>120</v>
      </c>
      <c r="Q175">
        <v>101</v>
      </c>
      <c r="R175">
        <v>116</v>
      </c>
      <c r="S175">
        <v>116</v>
      </c>
      <c r="T175">
        <v>118</v>
      </c>
      <c r="U175">
        <v>118</v>
      </c>
      <c r="V175">
        <v>36</v>
      </c>
      <c r="W175">
        <v>473</v>
      </c>
      <c r="X175">
        <v>468</v>
      </c>
      <c r="Y175">
        <v>1078</v>
      </c>
      <c r="Z175">
        <v>222</v>
      </c>
      <c r="AA175">
        <v>339</v>
      </c>
      <c r="AB175">
        <v>114</v>
      </c>
      <c r="AC175">
        <v>234</v>
      </c>
      <c r="AD175">
        <v>234</v>
      </c>
      <c r="AE175" t="s">
        <v>587</v>
      </c>
    </row>
    <row r="176" spans="1:31" x14ac:dyDescent="0.35">
      <c r="A176" t="s">
        <v>589</v>
      </c>
      <c r="B176" s="12">
        <v>175</v>
      </c>
      <c r="C176" t="s">
        <v>206</v>
      </c>
      <c r="D176" t="s">
        <v>588</v>
      </c>
      <c r="E176" t="s">
        <v>23</v>
      </c>
      <c r="F176" t="s">
        <v>25</v>
      </c>
      <c r="G176" t="s">
        <v>157</v>
      </c>
      <c r="H176" t="s">
        <v>71</v>
      </c>
      <c r="I176" t="s">
        <v>709</v>
      </c>
      <c r="J176" t="s">
        <v>22</v>
      </c>
      <c r="K176" t="s">
        <v>710</v>
      </c>
      <c r="L176" t="s">
        <v>726</v>
      </c>
      <c r="M176">
        <v>130</v>
      </c>
      <c r="N176">
        <v>130</v>
      </c>
      <c r="O176">
        <v>114</v>
      </c>
      <c r="P176">
        <v>123</v>
      </c>
      <c r="Q176">
        <v>101</v>
      </c>
      <c r="R176">
        <v>116</v>
      </c>
      <c r="S176">
        <v>116</v>
      </c>
      <c r="T176">
        <v>120</v>
      </c>
      <c r="U176">
        <v>120</v>
      </c>
      <c r="V176">
        <v>41</v>
      </c>
      <c r="W176">
        <v>497</v>
      </c>
      <c r="X176">
        <v>472</v>
      </c>
      <c r="Y176">
        <v>1111</v>
      </c>
      <c r="Z176">
        <v>231</v>
      </c>
      <c r="AA176">
        <v>354</v>
      </c>
      <c r="AB176">
        <v>114</v>
      </c>
      <c r="AC176">
        <v>236</v>
      </c>
      <c r="AD176">
        <v>236</v>
      </c>
      <c r="AE176" t="s">
        <v>590</v>
      </c>
    </row>
    <row r="177" spans="1:31" x14ac:dyDescent="0.35">
      <c r="A177" t="s">
        <v>591</v>
      </c>
      <c r="B177" s="12">
        <v>176</v>
      </c>
      <c r="C177" t="s">
        <v>211</v>
      </c>
      <c r="D177" t="s">
        <v>588</v>
      </c>
      <c r="E177" t="s">
        <v>24</v>
      </c>
      <c r="F177" t="s">
        <v>25</v>
      </c>
      <c r="G177" t="s">
        <v>157</v>
      </c>
      <c r="H177" t="s">
        <v>71</v>
      </c>
      <c r="I177" t="s">
        <v>709</v>
      </c>
      <c r="J177" t="s">
        <v>22</v>
      </c>
      <c r="K177" t="s">
        <v>710</v>
      </c>
      <c r="L177" t="s">
        <v>727</v>
      </c>
      <c r="M177">
        <v>133</v>
      </c>
      <c r="N177">
        <v>133</v>
      </c>
      <c r="O177">
        <v>115</v>
      </c>
      <c r="P177">
        <v>124</v>
      </c>
      <c r="Q177">
        <v>101</v>
      </c>
      <c r="R177">
        <v>117</v>
      </c>
      <c r="S177">
        <v>117</v>
      </c>
      <c r="T177">
        <v>123</v>
      </c>
      <c r="U177">
        <v>121</v>
      </c>
      <c r="V177">
        <v>41</v>
      </c>
      <c r="W177">
        <v>505</v>
      </c>
      <c r="X177">
        <v>478</v>
      </c>
      <c r="Y177">
        <v>1125</v>
      </c>
      <c r="Z177">
        <v>234</v>
      </c>
      <c r="AA177">
        <v>358</v>
      </c>
      <c r="AB177">
        <v>115</v>
      </c>
      <c r="AC177">
        <v>238</v>
      </c>
      <c r="AD177">
        <v>240</v>
      </c>
      <c r="AE177" t="s">
        <v>590</v>
      </c>
    </row>
    <row r="178" spans="1:31" x14ac:dyDescent="0.35">
      <c r="A178" t="s">
        <v>800</v>
      </c>
      <c r="B178" s="12">
        <v>177</v>
      </c>
      <c r="C178" t="s">
        <v>794</v>
      </c>
      <c r="D178" t="s">
        <v>588</v>
      </c>
      <c r="E178" t="s">
        <v>28</v>
      </c>
      <c r="F178" t="s">
        <v>25</v>
      </c>
      <c r="G178" t="s">
        <v>157</v>
      </c>
      <c r="H178" t="s">
        <v>71</v>
      </c>
      <c r="I178" t="s">
        <v>709</v>
      </c>
      <c r="J178" t="s">
        <v>22</v>
      </c>
      <c r="K178" t="s">
        <v>710</v>
      </c>
      <c r="L178" t="s">
        <v>727</v>
      </c>
      <c r="M178">
        <v>136</v>
      </c>
      <c r="N178">
        <v>135</v>
      </c>
      <c r="O178">
        <v>115</v>
      </c>
      <c r="P178">
        <v>125</v>
      </c>
      <c r="Q178">
        <v>101</v>
      </c>
      <c r="R178">
        <v>115</v>
      </c>
      <c r="S178">
        <v>115</v>
      </c>
      <c r="T178">
        <v>122</v>
      </c>
      <c r="U178">
        <v>120</v>
      </c>
      <c r="V178">
        <v>41</v>
      </c>
      <c r="W178">
        <v>511</v>
      </c>
      <c r="X178">
        <v>472</v>
      </c>
      <c r="Y178">
        <v>1125</v>
      </c>
      <c r="Z178">
        <v>237</v>
      </c>
      <c r="AA178">
        <v>361</v>
      </c>
      <c r="AB178">
        <v>115</v>
      </c>
      <c r="AC178">
        <v>235</v>
      </c>
      <c r="AD178">
        <v>237</v>
      </c>
      <c r="AE178" t="s">
        <v>590</v>
      </c>
    </row>
    <row r="179" spans="1:31" x14ac:dyDescent="0.35">
      <c r="A179" t="s">
        <v>963</v>
      </c>
      <c r="B179" s="12">
        <v>178</v>
      </c>
      <c r="C179" t="s">
        <v>208</v>
      </c>
      <c r="D179" t="s">
        <v>588</v>
      </c>
      <c r="E179" t="s">
        <v>23</v>
      </c>
      <c r="F179" t="s">
        <v>25</v>
      </c>
      <c r="G179" t="s">
        <v>157</v>
      </c>
      <c r="H179" t="s">
        <v>71</v>
      </c>
      <c r="I179" t="s">
        <v>709</v>
      </c>
      <c r="J179" t="s">
        <v>22</v>
      </c>
      <c r="K179" t="s">
        <v>710</v>
      </c>
      <c r="L179" t="s">
        <v>719</v>
      </c>
      <c r="M179">
        <v>135</v>
      </c>
      <c r="N179">
        <v>136</v>
      </c>
      <c r="O179">
        <v>115</v>
      </c>
      <c r="P179">
        <v>126</v>
      </c>
      <c r="Q179">
        <v>101</v>
      </c>
      <c r="R179">
        <v>117</v>
      </c>
      <c r="S179">
        <v>118</v>
      </c>
      <c r="T179">
        <v>124</v>
      </c>
      <c r="U179">
        <v>122</v>
      </c>
      <c r="V179">
        <v>41</v>
      </c>
      <c r="W179">
        <v>512</v>
      </c>
      <c r="X179">
        <v>481</v>
      </c>
      <c r="Y179">
        <v>1135</v>
      </c>
      <c r="Z179">
        <v>236</v>
      </c>
      <c r="AA179">
        <v>363</v>
      </c>
      <c r="AB179">
        <v>115</v>
      </c>
      <c r="AC179">
        <v>240</v>
      </c>
      <c r="AD179">
        <v>241</v>
      </c>
      <c r="AE179" t="s">
        <v>590</v>
      </c>
    </row>
    <row r="180" spans="1:31" x14ac:dyDescent="0.35">
      <c r="A180" t="s">
        <v>1166</v>
      </c>
      <c r="B180" s="12">
        <v>179</v>
      </c>
      <c r="C180" t="s">
        <v>1145</v>
      </c>
      <c r="D180" t="s">
        <v>588</v>
      </c>
      <c r="E180" t="s">
        <v>24</v>
      </c>
      <c r="F180" t="s">
        <v>25</v>
      </c>
      <c r="G180" t="s">
        <v>157</v>
      </c>
      <c r="H180" t="s">
        <v>71</v>
      </c>
      <c r="I180" t="s">
        <v>709</v>
      </c>
      <c r="J180" t="s">
        <v>22</v>
      </c>
      <c r="K180" t="s">
        <v>710</v>
      </c>
      <c r="L180" t="s">
        <v>719</v>
      </c>
      <c r="M180">
        <v>136</v>
      </c>
      <c r="N180">
        <v>134</v>
      </c>
      <c r="O180">
        <v>116</v>
      </c>
      <c r="P180">
        <v>125</v>
      </c>
      <c r="Q180">
        <v>101</v>
      </c>
      <c r="R180">
        <v>119</v>
      </c>
      <c r="S180">
        <v>117</v>
      </c>
      <c r="T180">
        <v>125</v>
      </c>
      <c r="U180">
        <v>121</v>
      </c>
      <c r="V180">
        <v>41</v>
      </c>
      <c r="W180">
        <v>511</v>
      </c>
      <c r="X180">
        <v>482</v>
      </c>
      <c r="Y180">
        <v>1135</v>
      </c>
      <c r="Z180">
        <v>237</v>
      </c>
      <c r="AA180">
        <v>360</v>
      </c>
      <c r="AB180">
        <v>116</v>
      </c>
      <c r="AC180">
        <v>238</v>
      </c>
      <c r="AD180">
        <v>244</v>
      </c>
      <c r="AE180" t="s">
        <v>590</v>
      </c>
    </row>
    <row r="181" spans="1:31" x14ac:dyDescent="0.35">
      <c r="A181" t="s">
        <v>593</v>
      </c>
      <c r="B181" s="12">
        <v>180</v>
      </c>
      <c r="C181" t="s">
        <v>206</v>
      </c>
      <c r="D181" t="s">
        <v>592</v>
      </c>
      <c r="E181" t="s">
        <v>23</v>
      </c>
      <c r="F181" t="s">
        <v>26</v>
      </c>
      <c r="G181" t="s">
        <v>157</v>
      </c>
      <c r="H181" t="s">
        <v>71</v>
      </c>
      <c r="I181" t="s">
        <v>709</v>
      </c>
      <c r="J181" t="s">
        <v>22</v>
      </c>
      <c r="K181" t="s">
        <v>710</v>
      </c>
      <c r="L181" t="s">
        <v>725</v>
      </c>
      <c r="M181">
        <v>123</v>
      </c>
      <c r="N181">
        <v>120</v>
      </c>
      <c r="O181">
        <v>113</v>
      </c>
      <c r="P181">
        <v>121</v>
      </c>
      <c r="Q181">
        <v>97</v>
      </c>
      <c r="R181">
        <v>125</v>
      </c>
      <c r="S181">
        <v>115</v>
      </c>
      <c r="T181">
        <v>117</v>
      </c>
      <c r="U181">
        <v>117</v>
      </c>
      <c r="V181">
        <v>28</v>
      </c>
      <c r="W181">
        <v>477</v>
      </c>
      <c r="X181">
        <v>474</v>
      </c>
      <c r="Y181">
        <v>1076</v>
      </c>
      <c r="Z181">
        <v>220</v>
      </c>
      <c r="AA181">
        <v>338</v>
      </c>
      <c r="AB181">
        <v>113</v>
      </c>
      <c r="AC181">
        <v>232</v>
      </c>
      <c r="AD181">
        <v>242</v>
      </c>
      <c r="AE181" t="s">
        <v>594</v>
      </c>
    </row>
    <row r="182" spans="1:31" x14ac:dyDescent="0.35">
      <c r="A182" t="s">
        <v>595</v>
      </c>
      <c r="B182" s="12">
        <v>181</v>
      </c>
      <c r="C182" t="s">
        <v>211</v>
      </c>
      <c r="D182" t="s">
        <v>592</v>
      </c>
      <c r="E182" t="s">
        <v>24</v>
      </c>
      <c r="F182" t="s">
        <v>26</v>
      </c>
      <c r="G182" t="s">
        <v>157</v>
      </c>
      <c r="H182" t="s">
        <v>71</v>
      </c>
      <c r="I182" t="s">
        <v>709</v>
      </c>
      <c r="J182" t="s">
        <v>22</v>
      </c>
      <c r="K182" t="s">
        <v>710</v>
      </c>
      <c r="L182" t="s">
        <v>726</v>
      </c>
      <c r="M182">
        <v>126</v>
      </c>
      <c r="N182">
        <v>121</v>
      </c>
      <c r="O182">
        <v>114</v>
      </c>
      <c r="P182">
        <v>122</v>
      </c>
      <c r="Q182">
        <v>97</v>
      </c>
      <c r="R182">
        <v>128</v>
      </c>
      <c r="S182">
        <v>116</v>
      </c>
      <c r="T182">
        <v>120</v>
      </c>
      <c r="U182">
        <v>118</v>
      </c>
      <c r="V182">
        <v>28</v>
      </c>
      <c r="W182">
        <v>483</v>
      </c>
      <c r="X182">
        <v>482</v>
      </c>
      <c r="Y182">
        <v>1090</v>
      </c>
      <c r="Z182">
        <v>223</v>
      </c>
      <c r="AA182">
        <v>340</v>
      </c>
      <c r="AB182">
        <v>114</v>
      </c>
      <c r="AC182">
        <v>234</v>
      </c>
      <c r="AD182">
        <v>248</v>
      </c>
      <c r="AE182" t="s">
        <v>594</v>
      </c>
    </row>
    <row r="183" spans="1:31" x14ac:dyDescent="0.35">
      <c r="A183" t="s">
        <v>773</v>
      </c>
      <c r="B183" s="12">
        <v>182</v>
      </c>
      <c r="C183" t="s">
        <v>768</v>
      </c>
      <c r="D183" t="s">
        <v>592</v>
      </c>
      <c r="E183" t="s">
        <v>28</v>
      </c>
      <c r="F183" t="s">
        <v>26</v>
      </c>
      <c r="G183" t="s">
        <v>157</v>
      </c>
      <c r="H183" t="s">
        <v>71</v>
      </c>
      <c r="I183" t="s">
        <v>709</v>
      </c>
      <c r="J183" t="s">
        <v>22</v>
      </c>
      <c r="K183" t="s">
        <v>710</v>
      </c>
      <c r="L183" t="s">
        <v>726</v>
      </c>
      <c r="M183">
        <v>127</v>
      </c>
      <c r="N183">
        <v>119</v>
      </c>
      <c r="O183">
        <v>114</v>
      </c>
      <c r="P183">
        <v>120</v>
      </c>
      <c r="Q183">
        <v>97</v>
      </c>
      <c r="R183">
        <v>130</v>
      </c>
      <c r="S183">
        <v>115</v>
      </c>
      <c r="T183">
        <v>122</v>
      </c>
      <c r="U183">
        <v>118</v>
      </c>
      <c r="V183">
        <v>28</v>
      </c>
      <c r="W183">
        <v>480</v>
      </c>
      <c r="X183">
        <v>485</v>
      </c>
      <c r="Y183">
        <v>1090</v>
      </c>
      <c r="Z183">
        <v>224</v>
      </c>
      <c r="AA183">
        <v>336</v>
      </c>
      <c r="AB183">
        <v>114</v>
      </c>
      <c r="AC183">
        <v>233</v>
      </c>
      <c r="AD183">
        <v>252</v>
      </c>
      <c r="AE183" t="s">
        <v>594</v>
      </c>
    </row>
    <row r="184" spans="1:31" x14ac:dyDescent="0.35">
      <c r="A184" t="s">
        <v>966</v>
      </c>
      <c r="B184" s="12">
        <v>183</v>
      </c>
      <c r="C184" t="s">
        <v>208</v>
      </c>
      <c r="D184" t="s">
        <v>592</v>
      </c>
      <c r="E184" t="s">
        <v>23</v>
      </c>
      <c r="F184" t="s">
        <v>26</v>
      </c>
      <c r="G184" t="s">
        <v>157</v>
      </c>
      <c r="H184" t="s">
        <v>71</v>
      </c>
      <c r="I184" t="s">
        <v>709</v>
      </c>
      <c r="J184" t="s">
        <v>22</v>
      </c>
      <c r="K184" t="s">
        <v>710</v>
      </c>
      <c r="L184" t="s">
        <v>726</v>
      </c>
      <c r="M184">
        <v>129</v>
      </c>
      <c r="N184">
        <v>119</v>
      </c>
      <c r="O184">
        <v>116</v>
      </c>
      <c r="P184">
        <v>122</v>
      </c>
      <c r="Q184">
        <v>97</v>
      </c>
      <c r="R184">
        <v>128</v>
      </c>
      <c r="S184">
        <v>114</v>
      </c>
      <c r="T184">
        <v>122</v>
      </c>
      <c r="U184">
        <v>116</v>
      </c>
      <c r="V184">
        <v>28</v>
      </c>
      <c r="W184">
        <v>486</v>
      </c>
      <c r="X184">
        <v>480</v>
      </c>
      <c r="Y184">
        <v>1091</v>
      </c>
      <c r="Z184">
        <v>226</v>
      </c>
      <c r="AA184">
        <v>338</v>
      </c>
      <c r="AB184">
        <v>116</v>
      </c>
      <c r="AC184">
        <v>230</v>
      </c>
      <c r="AD184">
        <v>250</v>
      </c>
      <c r="AE184" t="s">
        <v>594</v>
      </c>
    </row>
    <row r="185" spans="1:31" x14ac:dyDescent="0.35">
      <c r="A185" t="s">
        <v>1111</v>
      </c>
      <c r="B185" s="12">
        <v>184</v>
      </c>
      <c r="C185" t="s">
        <v>1095</v>
      </c>
      <c r="D185" t="s">
        <v>592</v>
      </c>
      <c r="E185" t="s">
        <v>24</v>
      </c>
      <c r="F185" t="s">
        <v>26</v>
      </c>
      <c r="G185" t="s">
        <v>157</v>
      </c>
      <c r="H185" t="s">
        <v>71</v>
      </c>
      <c r="I185" t="s">
        <v>709</v>
      </c>
      <c r="J185" t="s">
        <v>22</v>
      </c>
      <c r="K185" t="s">
        <v>710</v>
      </c>
      <c r="L185" t="s">
        <v>727</v>
      </c>
      <c r="M185">
        <v>128</v>
      </c>
      <c r="N185">
        <v>121</v>
      </c>
      <c r="O185">
        <v>115</v>
      </c>
      <c r="P185">
        <v>122</v>
      </c>
      <c r="Q185">
        <v>97</v>
      </c>
      <c r="R185">
        <v>131</v>
      </c>
      <c r="S185">
        <v>117</v>
      </c>
      <c r="T185">
        <v>122</v>
      </c>
      <c r="U185">
        <v>119</v>
      </c>
      <c r="V185">
        <v>28</v>
      </c>
      <c r="W185">
        <v>486</v>
      </c>
      <c r="X185">
        <v>489</v>
      </c>
      <c r="Y185">
        <v>1100</v>
      </c>
      <c r="Z185">
        <v>225</v>
      </c>
      <c r="AA185">
        <v>340</v>
      </c>
      <c r="AB185">
        <v>115</v>
      </c>
      <c r="AC185">
        <v>236</v>
      </c>
      <c r="AD185">
        <v>253</v>
      </c>
      <c r="AE185" t="s">
        <v>594</v>
      </c>
    </row>
    <row r="186" spans="1:31" x14ac:dyDescent="0.35">
      <c r="A186" t="s">
        <v>597</v>
      </c>
      <c r="B186" s="12">
        <v>185</v>
      </c>
      <c r="C186" t="s">
        <v>206</v>
      </c>
      <c r="D186" t="s">
        <v>596</v>
      </c>
      <c r="E186" t="s">
        <v>28</v>
      </c>
      <c r="F186" t="s">
        <v>25</v>
      </c>
      <c r="G186" t="s">
        <v>157</v>
      </c>
      <c r="H186" t="s">
        <v>71</v>
      </c>
      <c r="I186" t="s">
        <v>709</v>
      </c>
      <c r="J186" t="s">
        <v>22</v>
      </c>
      <c r="K186" t="s">
        <v>710</v>
      </c>
      <c r="L186" t="s">
        <v>711</v>
      </c>
      <c r="M186">
        <v>123</v>
      </c>
      <c r="N186">
        <v>120</v>
      </c>
      <c r="O186">
        <v>118</v>
      </c>
      <c r="P186">
        <v>123</v>
      </c>
      <c r="Q186">
        <v>101</v>
      </c>
      <c r="R186">
        <v>118</v>
      </c>
      <c r="S186">
        <v>118</v>
      </c>
      <c r="T186">
        <v>121</v>
      </c>
      <c r="U186">
        <v>121</v>
      </c>
      <c r="V186">
        <v>36</v>
      </c>
      <c r="W186">
        <v>484</v>
      </c>
      <c r="X186">
        <v>478</v>
      </c>
      <c r="Y186">
        <v>1099</v>
      </c>
      <c r="Z186">
        <v>224</v>
      </c>
      <c r="AA186">
        <v>344</v>
      </c>
      <c r="AB186">
        <v>118</v>
      </c>
      <c r="AC186">
        <v>239</v>
      </c>
      <c r="AD186">
        <v>239</v>
      </c>
      <c r="AE186" t="s">
        <v>598</v>
      </c>
    </row>
    <row r="187" spans="1:31" x14ac:dyDescent="0.35">
      <c r="A187" t="s">
        <v>701</v>
      </c>
      <c r="B187" s="12">
        <v>186</v>
      </c>
      <c r="C187" t="s">
        <v>699</v>
      </c>
      <c r="D187" t="s">
        <v>596</v>
      </c>
      <c r="E187" t="s">
        <v>23</v>
      </c>
      <c r="F187" t="s">
        <v>25</v>
      </c>
      <c r="G187" t="s">
        <v>157</v>
      </c>
      <c r="H187" t="s">
        <v>71</v>
      </c>
      <c r="I187" t="s">
        <v>709</v>
      </c>
      <c r="J187" t="s">
        <v>22</v>
      </c>
      <c r="K187" t="s">
        <v>710</v>
      </c>
      <c r="L187" t="s">
        <v>720</v>
      </c>
      <c r="M187">
        <v>126</v>
      </c>
      <c r="N187">
        <v>123</v>
      </c>
      <c r="O187">
        <v>119</v>
      </c>
      <c r="P187">
        <v>124</v>
      </c>
      <c r="Q187">
        <v>101</v>
      </c>
      <c r="R187">
        <v>119</v>
      </c>
      <c r="S187">
        <v>119</v>
      </c>
      <c r="T187">
        <v>124</v>
      </c>
      <c r="U187">
        <v>122</v>
      </c>
      <c r="V187">
        <v>41</v>
      </c>
      <c r="W187">
        <v>492</v>
      </c>
      <c r="X187">
        <v>484</v>
      </c>
      <c r="Y187">
        <v>1118</v>
      </c>
      <c r="Z187">
        <v>227</v>
      </c>
      <c r="AA187">
        <v>348</v>
      </c>
      <c r="AB187">
        <v>119</v>
      </c>
      <c r="AC187">
        <v>241</v>
      </c>
      <c r="AD187">
        <v>243</v>
      </c>
      <c r="AE187" t="s">
        <v>598</v>
      </c>
    </row>
    <row r="188" spans="1:31" x14ac:dyDescent="0.35">
      <c r="A188" t="s">
        <v>960</v>
      </c>
      <c r="B188" s="12">
        <v>187</v>
      </c>
      <c r="C188" t="s">
        <v>208</v>
      </c>
      <c r="D188" t="s">
        <v>596</v>
      </c>
      <c r="E188" t="s">
        <v>24</v>
      </c>
      <c r="F188" t="s">
        <v>25</v>
      </c>
      <c r="G188" t="s">
        <v>157</v>
      </c>
      <c r="H188" t="s">
        <v>71</v>
      </c>
      <c r="I188" t="s">
        <v>709</v>
      </c>
      <c r="J188" t="s">
        <v>22</v>
      </c>
      <c r="K188" t="s">
        <v>710</v>
      </c>
      <c r="L188" t="s">
        <v>720</v>
      </c>
      <c r="M188">
        <v>128</v>
      </c>
      <c r="N188">
        <v>126</v>
      </c>
      <c r="O188">
        <v>117</v>
      </c>
      <c r="P188">
        <v>126</v>
      </c>
      <c r="Q188">
        <v>101</v>
      </c>
      <c r="R188">
        <v>117</v>
      </c>
      <c r="S188">
        <v>119</v>
      </c>
      <c r="T188">
        <v>122</v>
      </c>
      <c r="U188">
        <v>122</v>
      </c>
      <c r="V188">
        <v>41</v>
      </c>
      <c r="W188">
        <v>497</v>
      </c>
      <c r="X188">
        <v>480</v>
      </c>
      <c r="Y188">
        <v>1119</v>
      </c>
      <c r="Z188">
        <v>229</v>
      </c>
      <c r="AA188">
        <v>353</v>
      </c>
      <c r="AB188">
        <v>117</v>
      </c>
      <c r="AC188">
        <v>241</v>
      </c>
      <c r="AD188">
        <v>239</v>
      </c>
      <c r="AE188" t="s">
        <v>598</v>
      </c>
    </row>
    <row r="189" spans="1:31" x14ac:dyDescent="0.35">
      <c r="A189" t="s">
        <v>1055</v>
      </c>
      <c r="B189" s="12">
        <v>188</v>
      </c>
      <c r="C189" t="s">
        <v>1018</v>
      </c>
      <c r="D189" t="s">
        <v>596</v>
      </c>
      <c r="E189" t="s">
        <v>28</v>
      </c>
      <c r="F189" t="s">
        <v>25</v>
      </c>
      <c r="G189" t="s">
        <v>157</v>
      </c>
      <c r="H189" t="s">
        <v>71</v>
      </c>
      <c r="I189" t="s">
        <v>709</v>
      </c>
      <c r="J189" t="s">
        <v>22</v>
      </c>
      <c r="K189" t="s">
        <v>710</v>
      </c>
      <c r="L189" t="s">
        <v>720</v>
      </c>
      <c r="M189">
        <v>129</v>
      </c>
      <c r="N189">
        <v>121</v>
      </c>
      <c r="O189">
        <v>117</v>
      </c>
      <c r="P189">
        <v>122</v>
      </c>
      <c r="Q189">
        <v>101</v>
      </c>
      <c r="R189">
        <v>121</v>
      </c>
      <c r="S189">
        <v>120</v>
      </c>
      <c r="T189">
        <v>126</v>
      </c>
      <c r="U189">
        <v>122</v>
      </c>
      <c r="V189">
        <v>41</v>
      </c>
      <c r="W189">
        <v>489</v>
      </c>
      <c r="X189">
        <v>489</v>
      </c>
      <c r="Y189">
        <v>1120</v>
      </c>
      <c r="Z189">
        <v>230</v>
      </c>
      <c r="AA189">
        <v>344</v>
      </c>
      <c r="AB189">
        <v>117</v>
      </c>
      <c r="AC189">
        <v>242</v>
      </c>
      <c r="AD189">
        <v>247</v>
      </c>
      <c r="AE189" t="s">
        <v>598</v>
      </c>
    </row>
    <row r="190" spans="1:31" x14ac:dyDescent="0.35">
      <c r="A190" t="s">
        <v>1204</v>
      </c>
      <c r="B190" s="12">
        <v>189</v>
      </c>
      <c r="C190" t="s">
        <v>1194</v>
      </c>
      <c r="D190" t="s">
        <v>596</v>
      </c>
      <c r="E190" t="s">
        <v>23</v>
      </c>
      <c r="F190" t="s">
        <v>25</v>
      </c>
      <c r="G190" t="s">
        <v>157</v>
      </c>
      <c r="H190" t="s">
        <v>71</v>
      </c>
      <c r="I190" t="s">
        <v>709</v>
      </c>
      <c r="J190" t="s">
        <v>22</v>
      </c>
      <c r="K190" t="s">
        <v>710</v>
      </c>
      <c r="L190" t="s">
        <v>714</v>
      </c>
      <c r="M190">
        <v>128</v>
      </c>
      <c r="N190">
        <v>123</v>
      </c>
      <c r="O190">
        <v>120</v>
      </c>
      <c r="P190">
        <v>124</v>
      </c>
      <c r="Q190">
        <v>101</v>
      </c>
      <c r="R190">
        <v>122</v>
      </c>
      <c r="S190">
        <v>120</v>
      </c>
      <c r="T190">
        <v>126</v>
      </c>
      <c r="U190">
        <v>123</v>
      </c>
      <c r="V190">
        <v>41</v>
      </c>
      <c r="W190">
        <v>495</v>
      </c>
      <c r="X190">
        <v>491</v>
      </c>
      <c r="Y190">
        <v>1128</v>
      </c>
      <c r="Z190">
        <v>229</v>
      </c>
      <c r="AA190">
        <v>348</v>
      </c>
      <c r="AB190">
        <v>120</v>
      </c>
      <c r="AC190">
        <v>243</v>
      </c>
      <c r="AD190">
        <v>248</v>
      </c>
      <c r="AE190" t="s">
        <v>598</v>
      </c>
    </row>
    <row r="191" spans="1:31" x14ac:dyDescent="0.35">
      <c r="A191" t="s">
        <v>599</v>
      </c>
      <c r="B191" s="12">
        <v>190</v>
      </c>
      <c r="C191" t="s">
        <v>206</v>
      </c>
      <c r="D191" t="s">
        <v>390</v>
      </c>
      <c r="E191" t="s">
        <v>23</v>
      </c>
      <c r="F191" t="s">
        <v>31</v>
      </c>
      <c r="G191" t="s">
        <v>157</v>
      </c>
      <c r="H191" t="s">
        <v>71</v>
      </c>
      <c r="I191" t="s">
        <v>709</v>
      </c>
      <c r="J191" t="s">
        <v>22</v>
      </c>
      <c r="K191" t="s">
        <v>710</v>
      </c>
      <c r="L191" t="s">
        <v>712</v>
      </c>
      <c r="M191">
        <v>119</v>
      </c>
      <c r="N191">
        <v>120</v>
      </c>
      <c r="O191">
        <v>127</v>
      </c>
      <c r="P191">
        <v>123</v>
      </c>
      <c r="Q191">
        <v>101</v>
      </c>
      <c r="R191">
        <v>117</v>
      </c>
      <c r="S191">
        <v>117</v>
      </c>
      <c r="T191">
        <v>116</v>
      </c>
      <c r="U191">
        <v>118</v>
      </c>
      <c r="V191">
        <v>36</v>
      </c>
      <c r="W191">
        <v>489</v>
      </c>
      <c r="X191">
        <v>468</v>
      </c>
      <c r="Y191">
        <v>1094</v>
      </c>
      <c r="Z191">
        <v>220</v>
      </c>
      <c r="AA191">
        <v>344</v>
      </c>
      <c r="AB191">
        <v>127</v>
      </c>
      <c r="AC191">
        <v>235</v>
      </c>
      <c r="AD191">
        <v>233</v>
      </c>
      <c r="AE191" t="s">
        <v>600</v>
      </c>
    </row>
    <row r="192" spans="1:31" x14ac:dyDescent="0.35">
      <c r="A192" t="s">
        <v>601</v>
      </c>
      <c r="B192" s="12">
        <v>191</v>
      </c>
      <c r="C192" t="s">
        <v>389</v>
      </c>
      <c r="D192" t="s">
        <v>390</v>
      </c>
      <c r="E192" t="s">
        <v>24</v>
      </c>
      <c r="F192" t="s">
        <v>31</v>
      </c>
      <c r="G192" t="s">
        <v>157</v>
      </c>
      <c r="H192" t="s">
        <v>71</v>
      </c>
      <c r="I192" t="s">
        <v>709</v>
      </c>
      <c r="J192" t="s">
        <v>22</v>
      </c>
      <c r="K192" t="s">
        <v>710</v>
      </c>
      <c r="L192" t="s">
        <v>711</v>
      </c>
      <c r="M192">
        <v>120</v>
      </c>
      <c r="N192">
        <v>123</v>
      </c>
      <c r="O192">
        <v>130</v>
      </c>
      <c r="P192">
        <v>126</v>
      </c>
      <c r="Q192">
        <v>101</v>
      </c>
      <c r="R192">
        <v>118</v>
      </c>
      <c r="S192">
        <v>118</v>
      </c>
      <c r="T192">
        <v>117</v>
      </c>
      <c r="U192">
        <v>119</v>
      </c>
      <c r="V192">
        <v>36</v>
      </c>
      <c r="W192">
        <v>499</v>
      </c>
      <c r="X192">
        <v>472</v>
      </c>
      <c r="Y192">
        <v>1108</v>
      </c>
      <c r="Z192">
        <v>221</v>
      </c>
      <c r="AA192">
        <v>350</v>
      </c>
      <c r="AB192">
        <v>130</v>
      </c>
      <c r="AC192">
        <v>237</v>
      </c>
      <c r="AD192">
        <v>235</v>
      </c>
      <c r="AE192" t="s">
        <v>600</v>
      </c>
    </row>
    <row r="193" spans="1:31" x14ac:dyDescent="0.35">
      <c r="A193" t="s">
        <v>962</v>
      </c>
      <c r="B193" s="12">
        <v>192</v>
      </c>
      <c r="C193" t="s">
        <v>208</v>
      </c>
      <c r="D193" t="s">
        <v>390</v>
      </c>
      <c r="E193" t="s">
        <v>28</v>
      </c>
      <c r="F193" t="s">
        <v>31</v>
      </c>
      <c r="G193" t="s">
        <v>157</v>
      </c>
      <c r="H193" t="s">
        <v>71</v>
      </c>
      <c r="I193" t="s">
        <v>709</v>
      </c>
      <c r="J193" t="s">
        <v>22</v>
      </c>
      <c r="K193" t="s">
        <v>710</v>
      </c>
      <c r="L193" t="s">
        <v>711</v>
      </c>
      <c r="M193">
        <v>118</v>
      </c>
      <c r="N193">
        <v>126</v>
      </c>
      <c r="O193">
        <v>132</v>
      </c>
      <c r="P193">
        <v>128</v>
      </c>
      <c r="Q193">
        <v>101</v>
      </c>
      <c r="R193">
        <v>116</v>
      </c>
      <c r="S193">
        <v>118</v>
      </c>
      <c r="T193">
        <v>115</v>
      </c>
      <c r="U193">
        <v>119</v>
      </c>
      <c r="V193">
        <v>36</v>
      </c>
      <c r="W193">
        <v>504</v>
      </c>
      <c r="X193">
        <v>468</v>
      </c>
      <c r="Y193">
        <v>1109</v>
      </c>
      <c r="Z193">
        <v>219</v>
      </c>
      <c r="AA193">
        <v>355</v>
      </c>
      <c r="AB193">
        <v>132</v>
      </c>
      <c r="AC193">
        <v>237</v>
      </c>
      <c r="AD193">
        <v>231</v>
      </c>
      <c r="AE193" t="s">
        <v>600</v>
      </c>
    </row>
    <row r="194" spans="1:31" x14ac:dyDescent="0.35">
      <c r="A194" t="s">
        <v>1023</v>
      </c>
      <c r="B194" s="12">
        <v>193</v>
      </c>
      <c r="C194" t="s">
        <v>1018</v>
      </c>
      <c r="D194" t="s">
        <v>390</v>
      </c>
      <c r="E194" t="s">
        <v>23</v>
      </c>
      <c r="F194" t="s">
        <v>31</v>
      </c>
      <c r="G194" t="s">
        <v>157</v>
      </c>
      <c r="H194" t="s">
        <v>71</v>
      </c>
      <c r="I194" t="s">
        <v>709</v>
      </c>
      <c r="J194" t="s">
        <v>22</v>
      </c>
      <c r="K194" t="s">
        <v>710</v>
      </c>
      <c r="L194" t="s">
        <v>711</v>
      </c>
      <c r="M194">
        <v>116</v>
      </c>
      <c r="N194">
        <v>121</v>
      </c>
      <c r="O194">
        <v>133</v>
      </c>
      <c r="P194">
        <v>124</v>
      </c>
      <c r="Q194">
        <v>101</v>
      </c>
      <c r="R194">
        <v>120</v>
      </c>
      <c r="S194">
        <v>120</v>
      </c>
      <c r="T194">
        <v>117</v>
      </c>
      <c r="U194">
        <v>120</v>
      </c>
      <c r="V194">
        <v>36</v>
      </c>
      <c r="W194">
        <v>494</v>
      </c>
      <c r="X194">
        <v>477</v>
      </c>
      <c r="Y194">
        <v>1108</v>
      </c>
      <c r="Z194">
        <v>217</v>
      </c>
      <c r="AA194">
        <v>346</v>
      </c>
      <c r="AB194">
        <v>133</v>
      </c>
      <c r="AC194">
        <v>240</v>
      </c>
      <c r="AD194">
        <v>237</v>
      </c>
      <c r="AE194" t="s">
        <v>600</v>
      </c>
    </row>
    <row r="195" spans="1:31" x14ac:dyDescent="0.35">
      <c r="A195" t="s">
        <v>603</v>
      </c>
      <c r="B195" s="12">
        <v>194</v>
      </c>
      <c r="C195" t="s">
        <v>206</v>
      </c>
      <c r="D195" t="s">
        <v>602</v>
      </c>
      <c r="E195" t="s">
        <v>23</v>
      </c>
      <c r="F195" t="s">
        <v>25</v>
      </c>
      <c r="G195" t="s">
        <v>157</v>
      </c>
      <c r="H195" t="s">
        <v>71</v>
      </c>
      <c r="I195" t="s">
        <v>709</v>
      </c>
      <c r="J195" t="s">
        <v>22</v>
      </c>
      <c r="K195" t="s">
        <v>710</v>
      </c>
      <c r="L195" t="s">
        <v>712</v>
      </c>
      <c r="M195">
        <v>123</v>
      </c>
      <c r="N195">
        <v>120</v>
      </c>
      <c r="O195">
        <v>118</v>
      </c>
      <c r="P195">
        <v>123</v>
      </c>
      <c r="Q195">
        <v>97</v>
      </c>
      <c r="R195">
        <v>118</v>
      </c>
      <c r="S195">
        <v>118</v>
      </c>
      <c r="T195">
        <v>121</v>
      </c>
      <c r="U195">
        <v>121</v>
      </c>
      <c r="V195">
        <v>31</v>
      </c>
      <c r="W195">
        <v>484</v>
      </c>
      <c r="X195">
        <v>478</v>
      </c>
      <c r="Y195">
        <v>1090</v>
      </c>
      <c r="Z195">
        <v>220</v>
      </c>
      <c r="AA195">
        <v>340</v>
      </c>
      <c r="AB195">
        <v>118</v>
      </c>
      <c r="AC195">
        <v>239</v>
      </c>
      <c r="AD195">
        <v>239</v>
      </c>
      <c r="AE195" t="s">
        <v>604</v>
      </c>
    </row>
    <row r="196" spans="1:31" x14ac:dyDescent="0.35">
      <c r="A196" t="s">
        <v>606</v>
      </c>
      <c r="B196" s="12">
        <v>195</v>
      </c>
      <c r="C196" t="s">
        <v>206</v>
      </c>
      <c r="D196" t="s">
        <v>605</v>
      </c>
      <c r="E196" t="s">
        <v>23</v>
      </c>
      <c r="F196" t="s">
        <v>26</v>
      </c>
      <c r="G196" t="s">
        <v>157</v>
      </c>
      <c r="H196" t="s">
        <v>71</v>
      </c>
      <c r="I196" t="s">
        <v>709</v>
      </c>
      <c r="J196" t="s">
        <v>22</v>
      </c>
      <c r="K196" t="s">
        <v>710</v>
      </c>
      <c r="L196" t="s">
        <v>712</v>
      </c>
      <c r="M196">
        <v>123</v>
      </c>
      <c r="N196">
        <v>120</v>
      </c>
      <c r="O196">
        <v>113</v>
      </c>
      <c r="P196">
        <v>121</v>
      </c>
      <c r="Q196">
        <v>101</v>
      </c>
      <c r="R196">
        <v>121</v>
      </c>
      <c r="S196">
        <v>115</v>
      </c>
      <c r="T196">
        <v>117</v>
      </c>
      <c r="U196">
        <v>117</v>
      </c>
      <c r="V196">
        <v>31</v>
      </c>
      <c r="W196">
        <v>477</v>
      </c>
      <c r="X196">
        <v>470</v>
      </c>
      <c r="Y196">
        <v>1079</v>
      </c>
      <c r="Z196">
        <v>224</v>
      </c>
      <c r="AA196">
        <v>342</v>
      </c>
      <c r="AB196">
        <v>113</v>
      </c>
      <c r="AC196">
        <v>232</v>
      </c>
      <c r="AD196">
        <v>238</v>
      </c>
      <c r="AE196" t="s">
        <v>607</v>
      </c>
    </row>
    <row r="197" spans="1:31" x14ac:dyDescent="0.35">
      <c r="A197" t="s">
        <v>926</v>
      </c>
      <c r="B197" s="12">
        <v>196</v>
      </c>
      <c r="C197" t="s">
        <v>909</v>
      </c>
      <c r="D197" t="s">
        <v>605</v>
      </c>
      <c r="E197" t="s">
        <v>24</v>
      </c>
      <c r="F197" t="s">
        <v>26</v>
      </c>
      <c r="G197" t="s">
        <v>157</v>
      </c>
      <c r="H197" t="s">
        <v>71</v>
      </c>
      <c r="I197" t="s">
        <v>709</v>
      </c>
      <c r="J197" t="s">
        <v>22</v>
      </c>
      <c r="K197" t="s">
        <v>710</v>
      </c>
      <c r="L197" t="s">
        <v>711</v>
      </c>
      <c r="M197">
        <v>126</v>
      </c>
      <c r="N197">
        <v>121</v>
      </c>
      <c r="O197">
        <v>114</v>
      </c>
      <c r="P197">
        <v>122</v>
      </c>
      <c r="Q197">
        <v>101</v>
      </c>
      <c r="R197">
        <v>124</v>
      </c>
      <c r="S197">
        <v>116</v>
      </c>
      <c r="T197">
        <v>120</v>
      </c>
      <c r="U197">
        <v>118</v>
      </c>
      <c r="V197">
        <v>31</v>
      </c>
      <c r="W197">
        <v>483</v>
      </c>
      <c r="X197">
        <v>478</v>
      </c>
      <c r="Y197">
        <v>1093</v>
      </c>
      <c r="Z197">
        <v>227</v>
      </c>
      <c r="AA197">
        <v>344</v>
      </c>
      <c r="AB197">
        <v>114</v>
      </c>
      <c r="AC197">
        <v>234</v>
      </c>
      <c r="AD197">
        <v>244</v>
      </c>
      <c r="AE197" t="s">
        <v>607</v>
      </c>
    </row>
    <row r="198" spans="1:31" x14ac:dyDescent="0.35">
      <c r="A198" t="s">
        <v>661</v>
      </c>
      <c r="B198" s="12">
        <v>197</v>
      </c>
      <c r="C198" t="s">
        <v>206</v>
      </c>
      <c r="D198" t="s">
        <v>659</v>
      </c>
      <c r="E198" t="s">
        <v>23</v>
      </c>
      <c r="F198" t="s">
        <v>31</v>
      </c>
      <c r="G198" t="s">
        <v>157</v>
      </c>
      <c r="H198" t="s">
        <v>71</v>
      </c>
      <c r="I198" t="s">
        <v>709</v>
      </c>
      <c r="J198" t="s">
        <v>22</v>
      </c>
      <c r="K198" t="s">
        <v>710</v>
      </c>
      <c r="L198" t="s">
        <v>713</v>
      </c>
      <c r="M198">
        <v>117</v>
      </c>
      <c r="N198">
        <v>120</v>
      </c>
      <c r="O198">
        <v>121</v>
      </c>
      <c r="P198">
        <v>121</v>
      </c>
      <c r="Q198">
        <v>101</v>
      </c>
      <c r="R198">
        <v>117</v>
      </c>
      <c r="S198">
        <v>117</v>
      </c>
      <c r="T198">
        <v>117</v>
      </c>
      <c r="U198">
        <v>118</v>
      </c>
      <c r="V198">
        <v>36</v>
      </c>
      <c r="W198">
        <v>479</v>
      </c>
      <c r="X198">
        <v>469</v>
      </c>
      <c r="Y198">
        <v>1085</v>
      </c>
      <c r="Z198">
        <v>218</v>
      </c>
      <c r="AA198">
        <v>342</v>
      </c>
      <c r="AB198">
        <v>121</v>
      </c>
      <c r="AC198">
        <v>235</v>
      </c>
      <c r="AD198">
        <v>234</v>
      </c>
      <c r="AE198" t="s">
        <v>608</v>
      </c>
    </row>
    <row r="199" spans="1:31" x14ac:dyDescent="0.35">
      <c r="A199" t="s">
        <v>832</v>
      </c>
      <c r="B199" s="12">
        <v>198</v>
      </c>
      <c r="C199" t="s">
        <v>811</v>
      </c>
      <c r="D199" t="s">
        <v>659</v>
      </c>
      <c r="E199" t="s">
        <v>24</v>
      </c>
      <c r="F199" t="s">
        <v>31</v>
      </c>
      <c r="G199" t="s">
        <v>157</v>
      </c>
      <c r="H199" t="s">
        <v>71</v>
      </c>
      <c r="I199" t="s">
        <v>709</v>
      </c>
      <c r="J199" t="s">
        <v>22</v>
      </c>
      <c r="K199" t="s">
        <v>710</v>
      </c>
      <c r="L199" t="s">
        <v>712</v>
      </c>
      <c r="M199">
        <v>118</v>
      </c>
      <c r="N199">
        <v>123</v>
      </c>
      <c r="O199">
        <v>124</v>
      </c>
      <c r="P199">
        <v>124</v>
      </c>
      <c r="Q199">
        <v>101</v>
      </c>
      <c r="R199">
        <v>118</v>
      </c>
      <c r="S199">
        <v>118</v>
      </c>
      <c r="T199">
        <v>118</v>
      </c>
      <c r="U199">
        <v>119</v>
      </c>
      <c r="V199">
        <v>36</v>
      </c>
      <c r="W199">
        <v>489</v>
      </c>
      <c r="X199">
        <v>473</v>
      </c>
      <c r="Y199">
        <v>1099</v>
      </c>
      <c r="Z199">
        <v>219</v>
      </c>
      <c r="AA199">
        <v>348</v>
      </c>
      <c r="AB199">
        <v>124</v>
      </c>
      <c r="AC199">
        <v>237</v>
      </c>
      <c r="AD199">
        <v>236</v>
      </c>
      <c r="AE199" t="s">
        <v>608</v>
      </c>
    </row>
    <row r="200" spans="1:31" x14ac:dyDescent="0.35">
      <c r="A200" t="s">
        <v>1057</v>
      </c>
      <c r="B200" s="12">
        <v>199</v>
      </c>
      <c r="C200" t="s">
        <v>1018</v>
      </c>
      <c r="D200" t="s">
        <v>659</v>
      </c>
      <c r="E200" t="s">
        <v>28</v>
      </c>
      <c r="F200" t="s">
        <v>31</v>
      </c>
      <c r="G200" t="s">
        <v>157</v>
      </c>
      <c r="H200" t="s">
        <v>71</v>
      </c>
      <c r="I200" t="s">
        <v>709</v>
      </c>
      <c r="J200" t="s">
        <v>22</v>
      </c>
      <c r="K200" t="s">
        <v>710</v>
      </c>
      <c r="L200" t="s">
        <v>712</v>
      </c>
      <c r="M200">
        <v>116</v>
      </c>
      <c r="N200">
        <v>126</v>
      </c>
      <c r="O200">
        <v>124</v>
      </c>
      <c r="P200">
        <v>126</v>
      </c>
      <c r="Q200">
        <v>101</v>
      </c>
      <c r="R200">
        <v>116</v>
      </c>
      <c r="S200">
        <v>120</v>
      </c>
      <c r="T200">
        <v>116</v>
      </c>
      <c r="U200">
        <v>119</v>
      </c>
      <c r="V200">
        <v>36</v>
      </c>
      <c r="W200">
        <v>492</v>
      </c>
      <c r="X200">
        <v>471</v>
      </c>
      <c r="Y200">
        <v>1100</v>
      </c>
      <c r="Z200">
        <v>217</v>
      </c>
      <c r="AA200">
        <v>353</v>
      </c>
      <c r="AB200">
        <v>124</v>
      </c>
      <c r="AC200">
        <v>239</v>
      </c>
      <c r="AD200">
        <v>232</v>
      </c>
      <c r="AE200" t="s">
        <v>608</v>
      </c>
    </row>
    <row r="201" spans="1:31" x14ac:dyDescent="0.35">
      <c r="A201" t="s">
        <v>610</v>
      </c>
      <c r="B201" s="12">
        <v>200</v>
      </c>
      <c r="C201" t="s">
        <v>206</v>
      </c>
      <c r="D201" t="s">
        <v>609</v>
      </c>
      <c r="E201" t="s">
        <v>23</v>
      </c>
      <c r="F201" t="s">
        <v>21</v>
      </c>
      <c r="G201" t="s">
        <v>157</v>
      </c>
      <c r="H201" t="s">
        <v>71</v>
      </c>
      <c r="I201" t="s">
        <v>709</v>
      </c>
      <c r="J201" t="s">
        <v>22</v>
      </c>
      <c r="K201" t="s">
        <v>710</v>
      </c>
      <c r="L201" t="s">
        <v>724</v>
      </c>
      <c r="M201">
        <v>112</v>
      </c>
      <c r="N201">
        <v>110</v>
      </c>
      <c r="O201">
        <v>114</v>
      </c>
      <c r="P201">
        <v>120</v>
      </c>
      <c r="Q201">
        <v>101</v>
      </c>
      <c r="R201">
        <v>110</v>
      </c>
      <c r="S201">
        <v>121</v>
      </c>
      <c r="T201">
        <v>119</v>
      </c>
      <c r="U201">
        <v>120</v>
      </c>
      <c r="V201">
        <v>41</v>
      </c>
      <c r="W201">
        <v>456</v>
      </c>
      <c r="X201">
        <v>470</v>
      </c>
      <c r="Y201">
        <v>1068</v>
      </c>
      <c r="Z201">
        <v>213</v>
      </c>
      <c r="AA201">
        <v>331</v>
      </c>
      <c r="AB201">
        <v>114</v>
      </c>
      <c r="AC201">
        <v>241</v>
      </c>
      <c r="AD201">
        <v>229</v>
      </c>
      <c r="AE201" t="s">
        <v>611</v>
      </c>
    </row>
    <row r="202" spans="1:31" x14ac:dyDescent="0.35">
      <c r="A202" t="s">
        <v>1046</v>
      </c>
      <c r="B202" s="12">
        <v>201</v>
      </c>
      <c r="C202" t="s">
        <v>206</v>
      </c>
      <c r="D202" t="s">
        <v>1047</v>
      </c>
      <c r="E202" t="s">
        <v>23</v>
      </c>
      <c r="F202" t="s">
        <v>25</v>
      </c>
      <c r="G202" t="s">
        <v>1048</v>
      </c>
      <c r="H202" t="s">
        <v>71</v>
      </c>
      <c r="I202" t="s">
        <v>709</v>
      </c>
      <c r="J202" t="s">
        <v>22</v>
      </c>
      <c r="K202" t="s">
        <v>710</v>
      </c>
      <c r="L202" t="s">
        <v>711</v>
      </c>
      <c r="M202">
        <v>119</v>
      </c>
      <c r="N202">
        <v>123</v>
      </c>
      <c r="O202">
        <v>116</v>
      </c>
      <c r="P202">
        <v>121</v>
      </c>
      <c r="Q202">
        <v>101</v>
      </c>
      <c r="R202">
        <v>121</v>
      </c>
      <c r="S202">
        <v>119</v>
      </c>
      <c r="T202">
        <v>118</v>
      </c>
      <c r="U202">
        <v>118</v>
      </c>
      <c r="V202">
        <v>41</v>
      </c>
      <c r="W202">
        <v>479</v>
      </c>
      <c r="X202">
        <v>476</v>
      </c>
      <c r="Y202">
        <v>1097</v>
      </c>
      <c r="Z202">
        <v>220</v>
      </c>
      <c r="AA202">
        <v>345</v>
      </c>
      <c r="AB202">
        <v>116</v>
      </c>
      <c r="AC202">
        <v>237</v>
      </c>
      <c r="AD202">
        <v>239</v>
      </c>
      <c r="AE202" t="s">
        <v>1049</v>
      </c>
    </row>
    <row r="203" spans="1:31" x14ac:dyDescent="0.35">
      <c r="A203" t="s">
        <v>1054</v>
      </c>
      <c r="B203" s="12">
        <v>202</v>
      </c>
      <c r="C203" t="s">
        <v>206</v>
      </c>
      <c r="D203" t="s">
        <v>1050</v>
      </c>
      <c r="E203" t="s">
        <v>28</v>
      </c>
      <c r="F203" t="s">
        <v>25</v>
      </c>
      <c r="G203" t="s">
        <v>1048</v>
      </c>
      <c r="H203" t="s">
        <v>71</v>
      </c>
      <c r="I203" t="s">
        <v>709</v>
      </c>
      <c r="J203" t="s">
        <v>22</v>
      </c>
      <c r="K203" t="s">
        <v>710</v>
      </c>
      <c r="L203" t="s">
        <v>713</v>
      </c>
      <c r="M203">
        <v>119</v>
      </c>
      <c r="N203">
        <v>116</v>
      </c>
      <c r="O203">
        <v>119</v>
      </c>
      <c r="P203">
        <v>119</v>
      </c>
      <c r="Q203">
        <v>101</v>
      </c>
      <c r="R203">
        <v>114</v>
      </c>
      <c r="S203">
        <v>113</v>
      </c>
      <c r="T203">
        <v>118</v>
      </c>
      <c r="U203">
        <v>117</v>
      </c>
      <c r="V203">
        <v>41</v>
      </c>
      <c r="W203">
        <v>473</v>
      </c>
      <c r="X203">
        <v>462</v>
      </c>
      <c r="Y203">
        <v>1077</v>
      </c>
      <c r="Z203">
        <v>220</v>
      </c>
      <c r="AA203">
        <v>336</v>
      </c>
      <c r="AB203">
        <v>119</v>
      </c>
      <c r="AC203">
        <v>230</v>
      </c>
      <c r="AD203">
        <v>232</v>
      </c>
      <c r="AE203" t="s">
        <v>1052</v>
      </c>
    </row>
    <row r="204" spans="1:31" x14ac:dyDescent="0.35">
      <c r="A204" t="s">
        <v>1062</v>
      </c>
      <c r="B204" s="12">
        <v>203</v>
      </c>
      <c r="C204" t="s">
        <v>206</v>
      </c>
      <c r="D204" t="s">
        <v>1058</v>
      </c>
      <c r="E204" t="s">
        <v>23</v>
      </c>
      <c r="F204" t="s">
        <v>26</v>
      </c>
      <c r="G204" t="s">
        <v>1048</v>
      </c>
      <c r="H204" t="s">
        <v>71</v>
      </c>
      <c r="I204" t="s">
        <v>709</v>
      </c>
      <c r="J204" t="s">
        <v>22</v>
      </c>
      <c r="K204" t="s">
        <v>710</v>
      </c>
      <c r="L204" t="s">
        <v>713</v>
      </c>
      <c r="M204">
        <v>118</v>
      </c>
      <c r="N204">
        <v>118</v>
      </c>
      <c r="O204">
        <v>112</v>
      </c>
      <c r="P204">
        <v>120</v>
      </c>
      <c r="Q204">
        <v>97</v>
      </c>
      <c r="R204">
        <v>120</v>
      </c>
      <c r="S204">
        <v>115</v>
      </c>
      <c r="T204">
        <v>115</v>
      </c>
      <c r="U204">
        <v>115</v>
      </c>
      <c r="V204">
        <v>31</v>
      </c>
      <c r="W204">
        <v>468</v>
      </c>
      <c r="X204">
        <v>465</v>
      </c>
      <c r="Y204">
        <v>1061</v>
      </c>
      <c r="Z204">
        <v>215</v>
      </c>
      <c r="AA204">
        <v>335</v>
      </c>
      <c r="AB204">
        <v>112</v>
      </c>
      <c r="AC204">
        <v>230</v>
      </c>
      <c r="AD204">
        <v>235</v>
      </c>
      <c r="AE204" t="s">
        <v>1060</v>
      </c>
    </row>
    <row r="205" spans="1:31" x14ac:dyDescent="0.35">
      <c r="A205" t="s">
        <v>1108</v>
      </c>
      <c r="B205" s="12">
        <v>204</v>
      </c>
      <c r="C205" t="s">
        <v>206</v>
      </c>
      <c r="D205" t="s">
        <v>1099</v>
      </c>
      <c r="E205" t="s">
        <v>23</v>
      </c>
      <c r="F205" t="s">
        <v>21</v>
      </c>
      <c r="G205" t="s">
        <v>1048</v>
      </c>
      <c r="H205" t="s">
        <v>71</v>
      </c>
      <c r="I205" t="s">
        <v>709</v>
      </c>
      <c r="J205" t="s">
        <v>22</v>
      </c>
      <c r="K205" t="s">
        <v>710</v>
      </c>
      <c r="L205" t="s">
        <v>716</v>
      </c>
      <c r="M205">
        <v>111</v>
      </c>
      <c r="N205">
        <v>112</v>
      </c>
      <c r="O205">
        <v>115</v>
      </c>
      <c r="P205">
        <v>119</v>
      </c>
      <c r="Q205">
        <v>101</v>
      </c>
      <c r="R205">
        <v>111</v>
      </c>
      <c r="S205">
        <v>121</v>
      </c>
      <c r="T205">
        <v>118</v>
      </c>
      <c r="U205">
        <v>120</v>
      </c>
      <c r="V205">
        <v>41</v>
      </c>
      <c r="W205">
        <v>457</v>
      </c>
      <c r="X205">
        <v>470</v>
      </c>
      <c r="Y205">
        <v>1069</v>
      </c>
      <c r="Z205">
        <v>212</v>
      </c>
      <c r="AA205">
        <v>332</v>
      </c>
      <c r="AB205">
        <v>115</v>
      </c>
      <c r="AC205">
        <v>241</v>
      </c>
      <c r="AD205">
        <v>229</v>
      </c>
      <c r="AE205" t="s">
        <v>1101</v>
      </c>
    </row>
    <row r="206" spans="1:31" x14ac:dyDescent="0.35">
      <c r="A206" t="s">
        <v>1109</v>
      </c>
      <c r="B206" s="12">
        <v>205</v>
      </c>
      <c r="C206" t="s">
        <v>206</v>
      </c>
      <c r="D206" t="s">
        <v>1103</v>
      </c>
      <c r="E206" t="s">
        <v>23</v>
      </c>
      <c r="F206" t="s">
        <v>31</v>
      </c>
      <c r="G206" t="s">
        <v>1048</v>
      </c>
      <c r="H206" t="s">
        <v>71</v>
      </c>
      <c r="I206" t="s">
        <v>709</v>
      </c>
      <c r="J206" t="s">
        <v>22</v>
      </c>
      <c r="K206" t="s">
        <v>710</v>
      </c>
      <c r="L206" t="s">
        <v>712</v>
      </c>
      <c r="M206">
        <v>112</v>
      </c>
      <c r="N206">
        <v>117</v>
      </c>
      <c r="O206">
        <v>119</v>
      </c>
      <c r="P206">
        <v>119</v>
      </c>
      <c r="Q206">
        <v>97</v>
      </c>
      <c r="R206">
        <v>114</v>
      </c>
      <c r="S206">
        <v>113</v>
      </c>
      <c r="T206">
        <v>115</v>
      </c>
      <c r="U206">
        <v>116</v>
      </c>
      <c r="V206">
        <v>41</v>
      </c>
      <c r="W206">
        <v>467</v>
      </c>
      <c r="X206">
        <v>458</v>
      </c>
      <c r="Y206">
        <v>1063</v>
      </c>
      <c r="Z206">
        <v>209</v>
      </c>
      <c r="AA206">
        <v>333</v>
      </c>
      <c r="AB206">
        <v>119</v>
      </c>
      <c r="AC206">
        <v>229</v>
      </c>
      <c r="AD206">
        <v>229</v>
      </c>
      <c r="AE206" t="s">
        <v>1105</v>
      </c>
    </row>
    <row r="207" spans="1:31" x14ac:dyDescent="0.35">
      <c r="A207" t="s">
        <v>1120</v>
      </c>
      <c r="B207" s="12">
        <v>206</v>
      </c>
      <c r="C207" t="s">
        <v>206</v>
      </c>
      <c r="D207" t="s">
        <v>1118</v>
      </c>
      <c r="E207" t="s">
        <v>23</v>
      </c>
      <c r="F207" t="s">
        <v>26</v>
      </c>
      <c r="G207" t="s">
        <v>1048</v>
      </c>
      <c r="H207" t="s">
        <v>71</v>
      </c>
      <c r="I207" t="s">
        <v>709</v>
      </c>
      <c r="J207" t="s">
        <v>22</v>
      </c>
      <c r="K207" t="s">
        <v>710</v>
      </c>
      <c r="L207" t="s">
        <v>712</v>
      </c>
      <c r="M207">
        <v>117</v>
      </c>
      <c r="N207">
        <v>114</v>
      </c>
      <c r="O207">
        <v>112</v>
      </c>
      <c r="P207">
        <v>117</v>
      </c>
      <c r="Q207">
        <v>97</v>
      </c>
      <c r="R207">
        <v>120</v>
      </c>
      <c r="S207">
        <v>115</v>
      </c>
      <c r="T207">
        <v>115</v>
      </c>
      <c r="U207">
        <v>115</v>
      </c>
      <c r="V207">
        <v>31</v>
      </c>
      <c r="W207">
        <v>460</v>
      </c>
      <c r="X207">
        <v>465</v>
      </c>
      <c r="Y207">
        <v>1053</v>
      </c>
      <c r="Z207">
        <v>214</v>
      </c>
      <c r="AA207">
        <v>328</v>
      </c>
      <c r="AB207">
        <v>112</v>
      </c>
      <c r="AC207">
        <v>230</v>
      </c>
      <c r="AD207">
        <v>235</v>
      </c>
      <c r="AE207" t="s">
        <v>1119</v>
      </c>
    </row>
    <row r="208" spans="1:31" x14ac:dyDescent="0.35">
      <c r="A208" t="s">
        <v>1126</v>
      </c>
      <c r="B208" s="12">
        <v>207</v>
      </c>
      <c r="C208" t="s">
        <v>206</v>
      </c>
      <c r="D208" t="s">
        <v>1122</v>
      </c>
      <c r="E208" t="s">
        <v>23</v>
      </c>
      <c r="F208" t="s">
        <v>25</v>
      </c>
      <c r="G208" t="s">
        <v>1048</v>
      </c>
      <c r="H208" t="s">
        <v>71</v>
      </c>
      <c r="I208" t="s">
        <v>709</v>
      </c>
      <c r="J208" t="s">
        <v>22</v>
      </c>
      <c r="K208" t="s">
        <v>710</v>
      </c>
      <c r="L208" t="s">
        <v>712</v>
      </c>
      <c r="M208">
        <v>120</v>
      </c>
      <c r="N208">
        <v>119</v>
      </c>
      <c r="O208">
        <v>116</v>
      </c>
      <c r="P208">
        <v>120</v>
      </c>
      <c r="Q208">
        <v>101</v>
      </c>
      <c r="R208">
        <v>119</v>
      </c>
      <c r="S208">
        <v>117</v>
      </c>
      <c r="T208">
        <v>120</v>
      </c>
      <c r="U208">
        <v>117</v>
      </c>
      <c r="V208">
        <v>36</v>
      </c>
      <c r="W208">
        <v>475</v>
      </c>
      <c r="X208">
        <v>473</v>
      </c>
      <c r="Y208">
        <v>1085</v>
      </c>
      <c r="Z208">
        <v>221</v>
      </c>
      <c r="AA208">
        <v>340</v>
      </c>
      <c r="AB208">
        <v>116</v>
      </c>
      <c r="AC208">
        <v>234</v>
      </c>
      <c r="AD208">
        <v>239</v>
      </c>
      <c r="AE208" t="s">
        <v>1124</v>
      </c>
    </row>
    <row r="209" spans="1:31" x14ac:dyDescent="0.35">
      <c r="A209" t="s">
        <v>1179</v>
      </c>
      <c r="B209" s="12">
        <v>208</v>
      </c>
      <c r="C209" t="s">
        <v>206</v>
      </c>
      <c r="D209" t="s">
        <v>1171</v>
      </c>
      <c r="E209" t="s">
        <v>28</v>
      </c>
      <c r="F209" t="s">
        <v>26</v>
      </c>
      <c r="G209" t="s">
        <v>1174</v>
      </c>
      <c r="H209" t="s">
        <v>71</v>
      </c>
      <c r="I209" t="s">
        <v>709</v>
      </c>
      <c r="J209" t="s">
        <v>22</v>
      </c>
      <c r="K209" t="s">
        <v>710</v>
      </c>
      <c r="L209" t="s">
        <v>711</v>
      </c>
      <c r="M209">
        <v>125</v>
      </c>
      <c r="N209">
        <v>120</v>
      </c>
      <c r="O209">
        <v>115</v>
      </c>
      <c r="P209">
        <v>120</v>
      </c>
      <c r="Q209">
        <v>101</v>
      </c>
      <c r="R209">
        <v>123</v>
      </c>
      <c r="S209">
        <v>117</v>
      </c>
      <c r="T209">
        <v>120</v>
      </c>
      <c r="U209">
        <v>115</v>
      </c>
      <c r="V209">
        <v>41</v>
      </c>
      <c r="W209">
        <v>480</v>
      </c>
      <c r="X209">
        <v>475</v>
      </c>
      <c r="Y209">
        <v>1097</v>
      </c>
      <c r="Z209">
        <v>226</v>
      </c>
      <c r="AA209">
        <v>341</v>
      </c>
      <c r="AB209">
        <v>115</v>
      </c>
      <c r="AC209">
        <v>232</v>
      </c>
      <c r="AD209">
        <v>243</v>
      </c>
      <c r="AE209" t="s">
        <v>1176</v>
      </c>
    </row>
    <row r="210" spans="1:31" x14ac:dyDescent="0.35">
      <c r="A210" t="s">
        <v>1186</v>
      </c>
      <c r="B210" s="12">
        <v>209</v>
      </c>
      <c r="C210" t="s">
        <v>206</v>
      </c>
      <c r="D210" t="s">
        <v>1181</v>
      </c>
      <c r="E210" t="s">
        <v>24</v>
      </c>
      <c r="F210" t="s">
        <v>25</v>
      </c>
      <c r="G210" t="s">
        <v>1174</v>
      </c>
      <c r="H210" t="s">
        <v>71</v>
      </c>
      <c r="I210" t="s">
        <v>709</v>
      </c>
      <c r="J210" t="s">
        <v>22</v>
      </c>
      <c r="K210" t="s">
        <v>710</v>
      </c>
      <c r="L210" t="s">
        <v>712</v>
      </c>
      <c r="M210">
        <v>123</v>
      </c>
      <c r="N210">
        <v>119</v>
      </c>
      <c r="O210">
        <v>118</v>
      </c>
      <c r="P210">
        <v>119</v>
      </c>
      <c r="Q210">
        <v>101</v>
      </c>
      <c r="R210">
        <v>117</v>
      </c>
      <c r="S210">
        <v>116</v>
      </c>
      <c r="T210">
        <v>118</v>
      </c>
      <c r="U210">
        <v>118</v>
      </c>
      <c r="V210">
        <v>36</v>
      </c>
      <c r="W210">
        <v>479</v>
      </c>
      <c r="X210">
        <v>469</v>
      </c>
      <c r="Y210">
        <v>1085</v>
      </c>
      <c r="Z210">
        <v>224</v>
      </c>
      <c r="AA210">
        <v>339</v>
      </c>
      <c r="AB210">
        <v>118</v>
      </c>
      <c r="AC210">
        <v>234</v>
      </c>
      <c r="AD210">
        <v>235</v>
      </c>
      <c r="AE210" t="s">
        <v>1184</v>
      </c>
    </row>
    <row r="211" spans="1:31" x14ac:dyDescent="0.35">
      <c r="A211" t="s">
        <v>1210</v>
      </c>
      <c r="B211" s="12">
        <v>210</v>
      </c>
      <c r="C211" t="s">
        <v>206</v>
      </c>
      <c r="D211" t="s">
        <v>1206</v>
      </c>
      <c r="E211" t="s">
        <v>28</v>
      </c>
      <c r="F211" t="s">
        <v>21</v>
      </c>
      <c r="G211" t="s">
        <v>1174</v>
      </c>
      <c r="H211" t="s">
        <v>71</v>
      </c>
      <c r="I211" t="s">
        <v>709</v>
      </c>
      <c r="J211" t="s">
        <v>22</v>
      </c>
      <c r="K211" t="s">
        <v>710</v>
      </c>
      <c r="L211" t="s">
        <v>716</v>
      </c>
      <c r="M211">
        <v>111</v>
      </c>
      <c r="N211">
        <v>110</v>
      </c>
      <c r="O211">
        <v>117</v>
      </c>
      <c r="P211">
        <v>119</v>
      </c>
      <c r="Q211">
        <v>101</v>
      </c>
      <c r="R211">
        <v>110</v>
      </c>
      <c r="S211">
        <v>121</v>
      </c>
      <c r="T211">
        <v>118</v>
      </c>
      <c r="U211">
        <v>121</v>
      </c>
      <c r="V211">
        <v>41</v>
      </c>
      <c r="W211">
        <v>457</v>
      </c>
      <c r="X211">
        <v>470</v>
      </c>
      <c r="Y211">
        <v>1069</v>
      </c>
      <c r="Z211">
        <v>212</v>
      </c>
      <c r="AA211">
        <v>330</v>
      </c>
      <c r="AB211">
        <v>117</v>
      </c>
      <c r="AC211">
        <v>242</v>
      </c>
      <c r="AD211">
        <v>228</v>
      </c>
      <c r="AE211" t="s">
        <v>1208</v>
      </c>
    </row>
    <row r="212" spans="1:31" x14ac:dyDescent="0.35">
      <c r="A212" t="s">
        <v>613</v>
      </c>
      <c r="B212" s="12">
        <v>211</v>
      </c>
      <c r="C212" t="s">
        <v>206</v>
      </c>
      <c r="D212" t="s">
        <v>612</v>
      </c>
      <c r="E212" t="s">
        <v>28</v>
      </c>
      <c r="F212" t="s">
        <v>31</v>
      </c>
      <c r="G212" t="s">
        <v>190</v>
      </c>
      <c r="H212" t="s">
        <v>71</v>
      </c>
      <c r="I212" t="s">
        <v>709</v>
      </c>
      <c r="J212" t="s">
        <v>22</v>
      </c>
      <c r="K212" t="s">
        <v>710</v>
      </c>
      <c r="L212" t="s">
        <v>726</v>
      </c>
      <c r="M212">
        <v>120</v>
      </c>
      <c r="N212">
        <v>129</v>
      </c>
      <c r="O212">
        <v>130</v>
      </c>
      <c r="P212">
        <v>127</v>
      </c>
      <c r="Q212">
        <v>101</v>
      </c>
      <c r="R212">
        <v>114</v>
      </c>
      <c r="S212">
        <v>119</v>
      </c>
      <c r="T212">
        <v>114</v>
      </c>
      <c r="U212">
        <v>118</v>
      </c>
      <c r="V212">
        <v>36</v>
      </c>
      <c r="W212">
        <v>506</v>
      </c>
      <c r="X212">
        <v>465</v>
      </c>
      <c r="Y212">
        <v>1108</v>
      </c>
      <c r="Z212">
        <v>221</v>
      </c>
      <c r="AA212">
        <v>357</v>
      </c>
      <c r="AB212">
        <v>130</v>
      </c>
      <c r="AC212">
        <v>237</v>
      </c>
      <c r="AD212">
        <v>228</v>
      </c>
      <c r="AE212" t="s">
        <v>614</v>
      </c>
    </row>
    <row r="213" spans="1:31" x14ac:dyDescent="0.35">
      <c r="A213" t="s">
        <v>772</v>
      </c>
      <c r="B213" s="12">
        <v>212</v>
      </c>
      <c r="C213" t="s">
        <v>768</v>
      </c>
      <c r="D213" t="s">
        <v>612</v>
      </c>
      <c r="E213" t="s">
        <v>23</v>
      </c>
      <c r="F213" t="s">
        <v>31</v>
      </c>
      <c r="G213" t="s">
        <v>190</v>
      </c>
      <c r="H213" t="s">
        <v>71</v>
      </c>
      <c r="I213" t="s">
        <v>709</v>
      </c>
      <c r="J213" t="s">
        <v>22</v>
      </c>
      <c r="K213" t="s">
        <v>710</v>
      </c>
      <c r="L213" t="s">
        <v>727</v>
      </c>
      <c r="M213">
        <v>121</v>
      </c>
      <c r="N213">
        <v>132</v>
      </c>
      <c r="O213">
        <v>133</v>
      </c>
      <c r="P213">
        <v>130</v>
      </c>
      <c r="Q213">
        <v>101</v>
      </c>
      <c r="R213">
        <v>115</v>
      </c>
      <c r="S213">
        <v>120</v>
      </c>
      <c r="T213">
        <v>115</v>
      </c>
      <c r="U213">
        <v>119</v>
      </c>
      <c r="V213">
        <v>36</v>
      </c>
      <c r="W213">
        <v>516</v>
      </c>
      <c r="X213">
        <v>469</v>
      </c>
      <c r="Y213">
        <v>1122</v>
      </c>
      <c r="Z213">
        <v>222</v>
      </c>
      <c r="AA213">
        <v>363</v>
      </c>
      <c r="AB213">
        <v>133</v>
      </c>
      <c r="AC213">
        <v>239</v>
      </c>
      <c r="AD213">
        <v>230</v>
      </c>
      <c r="AE213" t="s">
        <v>614</v>
      </c>
    </row>
    <row r="214" spans="1:31" x14ac:dyDescent="0.35">
      <c r="A214" t="s">
        <v>888</v>
      </c>
      <c r="B214" s="12">
        <v>213</v>
      </c>
      <c r="C214" t="s">
        <v>885</v>
      </c>
      <c r="D214" t="s">
        <v>612</v>
      </c>
      <c r="E214" t="s">
        <v>24</v>
      </c>
      <c r="F214" t="s">
        <v>31</v>
      </c>
      <c r="G214" t="s">
        <v>190</v>
      </c>
      <c r="H214" t="s">
        <v>71</v>
      </c>
      <c r="I214" t="s">
        <v>709</v>
      </c>
      <c r="J214" t="s">
        <v>22</v>
      </c>
      <c r="K214" t="s">
        <v>710</v>
      </c>
      <c r="L214" t="s">
        <v>727</v>
      </c>
      <c r="M214">
        <v>119</v>
      </c>
      <c r="N214">
        <v>134</v>
      </c>
      <c r="O214">
        <v>132</v>
      </c>
      <c r="P214">
        <v>131</v>
      </c>
      <c r="Q214">
        <v>101</v>
      </c>
      <c r="R214">
        <v>113</v>
      </c>
      <c r="S214">
        <v>122</v>
      </c>
      <c r="T214">
        <v>114</v>
      </c>
      <c r="U214">
        <v>120</v>
      </c>
      <c r="V214">
        <v>36</v>
      </c>
      <c r="W214">
        <v>516</v>
      </c>
      <c r="X214">
        <v>469</v>
      </c>
      <c r="Y214">
        <v>1122</v>
      </c>
      <c r="Z214">
        <v>220</v>
      </c>
      <c r="AA214">
        <v>366</v>
      </c>
      <c r="AB214">
        <v>132</v>
      </c>
      <c r="AC214">
        <v>242</v>
      </c>
      <c r="AD214">
        <v>227</v>
      </c>
      <c r="AE214" t="s">
        <v>614</v>
      </c>
    </row>
    <row r="215" spans="1:31" x14ac:dyDescent="0.35">
      <c r="A215" t="s">
        <v>1094</v>
      </c>
      <c r="B215" s="12">
        <v>214</v>
      </c>
      <c r="C215" t="s">
        <v>1080</v>
      </c>
      <c r="D215" t="s">
        <v>612</v>
      </c>
      <c r="E215" t="s">
        <v>28</v>
      </c>
      <c r="F215" t="s">
        <v>31</v>
      </c>
      <c r="G215" t="s">
        <v>190</v>
      </c>
      <c r="H215" t="s">
        <v>71</v>
      </c>
      <c r="I215" t="s">
        <v>709</v>
      </c>
      <c r="J215" t="s">
        <v>22</v>
      </c>
      <c r="K215" t="s">
        <v>710</v>
      </c>
      <c r="L215" t="s">
        <v>727</v>
      </c>
      <c r="M215">
        <v>123</v>
      </c>
      <c r="N215">
        <v>130</v>
      </c>
      <c r="O215">
        <v>131</v>
      </c>
      <c r="P215">
        <v>128</v>
      </c>
      <c r="Q215">
        <v>101</v>
      </c>
      <c r="R215">
        <v>118</v>
      </c>
      <c r="S215">
        <v>121</v>
      </c>
      <c r="T215">
        <v>117</v>
      </c>
      <c r="U215">
        <v>119</v>
      </c>
      <c r="V215">
        <v>36</v>
      </c>
      <c r="W215">
        <v>512</v>
      </c>
      <c r="X215">
        <v>475</v>
      </c>
      <c r="Y215">
        <v>1124</v>
      </c>
      <c r="Z215">
        <v>224</v>
      </c>
      <c r="AA215">
        <v>359</v>
      </c>
      <c r="AB215">
        <v>131</v>
      </c>
      <c r="AC215">
        <v>240</v>
      </c>
      <c r="AD215">
        <v>235</v>
      </c>
      <c r="AE215" t="s">
        <v>614</v>
      </c>
    </row>
    <row r="216" spans="1:31" x14ac:dyDescent="0.35">
      <c r="A216" t="s">
        <v>616</v>
      </c>
      <c r="B216" s="12">
        <v>215</v>
      </c>
      <c r="C216" t="s">
        <v>206</v>
      </c>
      <c r="D216" t="s">
        <v>615</v>
      </c>
      <c r="E216" t="s">
        <v>24</v>
      </c>
      <c r="F216" t="s">
        <v>25</v>
      </c>
      <c r="G216" t="s">
        <v>190</v>
      </c>
      <c r="H216" t="s">
        <v>71</v>
      </c>
      <c r="I216" t="s">
        <v>709</v>
      </c>
      <c r="J216" t="s">
        <v>22</v>
      </c>
      <c r="K216" t="s">
        <v>710</v>
      </c>
      <c r="L216" t="s">
        <v>726</v>
      </c>
      <c r="M216">
        <v>127</v>
      </c>
      <c r="N216">
        <v>120</v>
      </c>
      <c r="O216">
        <v>116</v>
      </c>
      <c r="P216">
        <v>121</v>
      </c>
      <c r="Q216">
        <v>101</v>
      </c>
      <c r="R216">
        <v>123</v>
      </c>
      <c r="S216">
        <v>119</v>
      </c>
      <c r="T216">
        <v>122</v>
      </c>
      <c r="U216">
        <v>119</v>
      </c>
      <c r="V216">
        <v>31</v>
      </c>
      <c r="W216">
        <v>484</v>
      </c>
      <c r="X216">
        <v>483</v>
      </c>
      <c r="Y216">
        <v>1099</v>
      </c>
      <c r="Z216">
        <v>228</v>
      </c>
      <c r="AA216">
        <v>342</v>
      </c>
      <c r="AB216">
        <v>116</v>
      </c>
      <c r="AC216">
        <v>238</v>
      </c>
      <c r="AD216">
        <v>245</v>
      </c>
      <c r="AE216" t="s">
        <v>617</v>
      </c>
    </row>
    <row r="217" spans="1:31" x14ac:dyDescent="0.35">
      <c r="A217" t="s">
        <v>889</v>
      </c>
      <c r="B217" s="12">
        <v>216</v>
      </c>
      <c r="C217" t="s">
        <v>885</v>
      </c>
      <c r="D217" t="s">
        <v>615</v>
      </c>
      <c r="E217" t="s">
        <v>24</v>
      </c>
      <c r="F217" t="s">
        <v>25</v>
      </c>
      <c r="G217" t="s">
        <v>190</v>
      </c>
      <c r="H217" t="s">
        <v>71</v>
      </c>
      <c r="I217" t="s">
        <v>709</v>
      </c>
      <c r="J217" t="s">
        <v>22</v>
      </c>
      <c r="K217" t="s">
        <v>710</v>
      </c>
      <c r="L217" t="s">
        <v>727</v>
      </c>
      <c r="M217">
        <v>130</v>
      </c>
      <c r="N217">
        <v>123</v>
      </c>
      <c r="O217">
        <v>117</v>
      </c>
      <c r="P217">
        <v>122</v>
      </c>
      <c r="Q217">
        <v>101</v>
      </c>
      <c r="R217">
        <v>124</v>
      </c>
      <c r="S217">
        <v>120</v>
      </c>
      <c r="T217">
        <v>125</v>
      </c>
      <c r="U217">
        <v>120</v>
      </c>
      <c r="V217">
        <v>31</v>
      </c>
      <c r="W217">
        <v>492</v>
      </c>
      <c r="X217">
        <v>489</v>
      </c>
      <c r="Y217">
        <v>1113</v>
      </c>
      <c r="Z217">
        <v>231</v>
      </c>
      <c r="AA217">
        <v>346</v>
      </c>
      <c r="AB217">
        <v>117</v>
      </c>
      <c r="AC217">
        <v>240</v>
      </c>
      <c r="AD217">
        <v>249</v>
      </c>
      <c r="AE217" t="s">
        <v>617</v>
      </c>
    </row>
    <row r="218" spans="1:31" x14ac:dyDescent="0.35">
      <c r="A218" t="s">
        <v>1093</v>
      </c>
      <c r="B218" s="12">
        <v>217</v>
      </c>
      <c r="C218" t="s">
        <v>1080</v>
      </c>
      <c r="D218" t="s">
        <v>615</v>
      </c>
      <c r="E218" t="s">
        <v>23</v>
      </c>
      <c r="F218" t="s">
        <v>25</v>
      </c>
      <c r="G218" t="s">
        <v>190</v>
      </c>
      <c r="H218" t="s">
        <v>71</v>
      </c>
      <c r="I218" t="s">
        <v>709</v>
      </c>
      <c r="J218" t="s">
        <v>22</v>
      </c>
      <c r="K218" t="s">
        <v>710</v>
      </c>
      <c r="L218" t="s">
        <v>727</v>
      </c>
      <c r="M218">
        <v>131</v>
      </c>
      <c r="N218">
        <v>121</v>
      </c>
      <c r="O218">
        <v>120</v>
      </c>
      <c r="P218">
        <v>120</v>
      </c>
      <c r="Q218">
        <v>101</v>
      </c>
      <c r="R218">
        <v>122</v>
      </c>
      <c r="S218">
        <v>122</v>
      </c>
      <c r="T218">
        <v>125</v>
      </c>
      <c r="U218">
        <v>122</v>
      </c>
      <c r="V218">
        <v>31</v>
      </c>
      <c r="W218">
        <v>492</v>
      </c>
      <c r="X218">
        <v>491</v>
      </c>
      <c r="Y218">
        <v>1115</v>
      </c>
      <c r="Z218">
        <v>232</v>
      </c>
      <c r="AA218">
        <v>342</v>
      </c>
      <c r="AB218">
        <v>120</v>
      </c>
      <c r="AC218">
        <v>244</v>
      </c>
      <c r="AD218">
        <v>247</v>
      </c>
      <c r="AE218" t="s">
        <v>617</v>
      </c>
    </row>
    <row r="219" spans="1:31" x14ac:dyDescent="0.35">
      <c r="A219" t="s">
        <v>619</v>
      </c>
      <c r="B219" s="12">
        <v>218</v>
      </c>
      <c r="C219" t="s">
        <v>206</v>
      </c>
      <c r="D219" t="s">
        <v>618</v>
      </c>
      <c r="E219" t="s">
        <v>28</v>
      </c>
      <c r="F219" t="s">
        <v>26</v>
      </c>
      <c r="G219" t="s">
        <v>190</v>
      </c>
      <c r="H219" t="s">
        <v>71</v>
      </c>
      <c r="I219" t="s">
        <v>709</v>
      </c>
      <c r="J219" t="s">
        <v>22</v>
      </c>
      <c r="K219" t="s">
        <v>710</v>
      </c>
      <c r="L219" t="s">
        <v>717</v>
      </c>
      <c r="M219">
        <v>126</v>
      </c>
      <c r="N219">
        <v>118</v>
      </c>
      <c r="O219">
        <v>112</v>
      </c>
      <c r="P219">
        <v>121</v>
      </c>
      <c r="Q219">
        <v>101</v>
      </c>
      <c r="R219">
        <v>128</v>
      </c>
      <c r="S219">
        <v>114</v>
      </c>
      <c r="T219">
        <v>117</v>
      </c>
      <c r="U219">
        <v>117</v>
      </c>
      <c r="V219">
        <v>36</v>
      </c>
      <c r="W219">
        <v>477</v>
      </c>
      <c r="X219">
        <v>476</v>
      </c>
      <c r="Y219">
        <v>1090</v>
      </c>
      <c r="Z219">
        <v>227</v>
      </c>
      <c r="AA219">
        <v>340</v>
      </c>
      <c r="AB219">
        <v>112</v>
      </c>
      <c r="AC219">
        <v>231</v>
      </c>
      <c r="AD219">
        <v>245</v>
      </c>
      <c r="AE219" t="s">
        <v>620</v>
      </c>
    </row>
    <row r="220" spans="1:31" x14ac:dyDescent="0.35">
      <c r="A220" t="s">
        <v>877</v>
      </c>
      <c r="B220" s="12">
        <v>219</v>
      </c>
      <c r="C220" t="s">
        <v>875</v>
      </c>
      <c r="D220" t="s">
        <v>618</v>
      </c>
      <c r="E220" t="s">
        <v>23</v>
      </c>
      <c r="F220" t="s">
        <v>26</v>
      </c>
      <c r="G220" t="s">
        <v>190</v>
      </c>
      <c r="H220" t="s">
        <v>71</v>
      </c>
      <c r="I220" t="s">
        <v>709</v>
      </c>
      <c r="J220" t="s">
        <v>22</v>
      </c>
      <c r="K220" t="s">
        <v>710</v>
      </c>
      <c r="L220" t="s">
        <v>725</v>
      </c>
      <c r="M220">
        <v>129</v>
      </c>
      <c r="N220">
        <v>119</v>
      </c>
      <c r="O220">
        <v>113</v>
      </c>
      <c r="P220">
        <v>122</v>
      </c>
      <c r="Q220">
        <v>101</v>
      </c>
      <c r="R220">
        <v>131</v>
      </c>
      <c r="S220">
        <v>115</v>
      </c>
      <c r="T220">
        <v>120</v>
      </c>
      <c r="U220">
        <v>118</v>
      </c>
      <c r="V220">
        <v>36</v>
      </c>
      <c r="W220">
        <v>483</v>
      </c>
      <c r="X220">
        <v>484</v>
      </c>
      <c r="Y220">
        <v>1104</v>
      </c>
      <c r="Z220">
        <v>230</v>
      </c>
      <c r="AA220">
        <v>342</v>
      </c>
      <c r="AB220">
        <v>113</v>
      </c>
      <c r="AC220">
        <v>233</v>
      </c>
      <c r="AD220">
        <v>251</v>
      </c>
      <c r="AE220" t="s">
        <v>620</v>
      </c>
    </row>
    <row r="221" spans="1:31" x14ac:dyDescent="0.35">
      <c r="A221" t="s">
        <v>1027</v>
      </c>
      <c r="B221" s="12">
        <v>220</v>
      </c>
      <c r="C221" t="s">
        <v>1005</v>
      </c>
      <c r="D221" t="s">
        <v>618</v>
      </c>
      <c r="E221" t="s">
        <v>24</v>
      </c>
      <c r="F221" t="s">
        <v>26</v>
      </c>
      <c r="G221" t="s">
        <v>190</v>
      </c>
      <c r="H221" t="s">
        <v>71</v>
      </c>
      <c r="I221" t="s">
        <v>709</v>
      </c>
      <c r="J221" t="s">
        <v>22</v>
      </c>
      <c r="K221" t="s">
        <v>710</v>
      </c>
      <c r="L221" t="s">
        <v>725</v>
      </c>
      <c r="M221">
        <v>131</v>
      </c>
      <c r="N221">
        <v>117</v>
      </c>
      <c r="O221">
        <v>111</v>
      </c>
      <c r="P221">
        <v>120</v>
      </c>
      <c r="Q221">
        <v>101</v>
      </c>
      <c r="R221">
        <v>134</v>
      </c>
      <c r="S221">
        <v>115</v>
      </c>
      <c r="T221">
        <v>122</v>
      </c>
      <c r="U221">
        <v>118</v>
      </c>
      <c r="V221">
        <v>36</v>
      </c>
      <c r="W221">
        <v>479</v>
      </c>
      <c r="X221">
        <v>489</v>
      </c>
      <c r="Y221">
        <v>1105</v>
      </c>
      <c r="Z221">
        <v>232</v>
      </c>
      <c r="AA221">
        <v>338</v>
      </c>
      <c r="AB221">
        <v>111</v>
      </c>
      <c r="AC221">
        <v>233</v>
      </c>
      <c r="AD221">
        <v>256</v>
      </c>
      <c r="AE221" t="s">
        <v>620</v>
      </c>
    </row>
    <row r="222" spans="1:31" x14ac:dyDescent="0.35">
      <c r="A222" t="s">
        <v>622</v>
      </c>
      <c r="B222" s="12">
        <v>221</v>
      </c>
      <c r="C222" t="s">
        <v>206</v>
      </c>
      <c r="D222" t="s">
        <v>621</v>
      </c>
      <c r="E222" t="s">
        <v>28</v>
      </c>
      <c r="F222" t="s">
        <v>25</v>
      </c>
      <c r="G222" t="s">
        <v>190</v>
      </c>
      <c r="H222" t="s">
        <v>71</v>
      </c>
      <c r="I222" t="s">
        <v>709</v>
      </c>
      <c r="J222" t="s">
        <v>22</v>
      </c>
      <c r="K222" t="s">
        <v>710</v>
      </c>
      <c r="L222" t="s">
        <v>712</v>
      </c>
      <c r="M222">
        <v>125</v>
      </c>
      <c r="N222">
        <v>119</v>
      </c>
      <c r="O222">
        <v>115</v>
      </c>
      <c r="P222">
        <v>119</v>
      </c>
      <c r="Q222">
        <v>97</v>
      </c>
      <c r="R222">
        <v>118</v>
      </c>
      <c r="S222">
        <v>121</v>
      </c>
      <c r="T222">
        <v>120</v>
      </c>
      <c r="U222">
        <v>121</v>
      </c>
      <c r="V222">
        <v>36</v>
      </c>
      <c r="W222">
        <v>478</v>
      </c>
      <c r="X222">
        <v>480</v>
      </c>
      <c r="Y222">
        <v>1091</v>
      </c>
      <c r="Z222">
        <v>222</v>
      </c>
      <c r="AA222">
        <v>335</v>
      </c>
      <c r="AB222">
        <v>115</v>
      </c>
      <c r="AC222">
        <v>242</v>
      </c>
      <c r="AD222">
        <v>238</v>
      </c>
      <c r="AE222" t="s">
        <v>623</v>
      </c>
    </row>
    <row r="223" spans="1:31" x14ac:dyDescent="0.35">
      <c r="A223" t="s">
        <v>793</v>
      </c>
      <c r="B223" s="12">
        <v>222</v>
      </c>
      <c r="C223" t="s">
        <v>781</v>
      </c>
      <c r="D223" t="s">
        <v>621</v>
      </c>
      <c r="E223" t="s">
        <v>23</v>
      </c>
      <c r="F223" t="s">
        <v>25</v>
      </c>
      <c r="G223" t="s">
        <v>190</v>
      </c>
      <c r="H223" t="s">
        <v>71</v>
      </c>
      <c r="I223" t="s">
        <v>709</v>
      </c>
      <c r="J223" t="s">
        <v>22</v>
      </c>
      <c r="K223" t="s">
        <v>710</v>
      </c>
      <c r="L223" t="s">
        <v>711</v>
      </c>
      <c r="M223">
        <v>128</v>
      </c>
      <c r="N223">
        <v>122</v>
      </c>
      <c r="O223">
        <v>116</v>
      </c>
      <c r="P223">
        <v>120</v>
      </c>
      <c r="Q223">
        <v>97</v>
      </c>
      <c r="R223">
        <v>119</v>
      </c>
      <c r="S223">
        <v>122</v>
      </c>
      <c r="T223">
        <v>123</v>
      </c>
      <c r="U223">
        <v>122</v>
      </c>
      <c r="V223">
        <v>36</v>
      </c>
      <c r="W223">
        <v>486</v>
      </c>
      <c r="X223">
        <v>486</v>
      </c>
      <c r="Y223">
        <v>1105</v>
      </c>
      <c r="Z223">
        <v>225</v>
      </c>
      <c r="AA223">
        <v>339</v>
      </c>
      <c r="AB223">
        <v>116</v>
      </c>
      <c r="AC223">
        <v>244</v>
      </c>
      <c r="AD223">
        <v>242</v>
      </c>
      <c r="AE223" t="s">
        <v>623</v>
      </c>
    </row>
    <row r="224" spans="1:31" x14ac:dyDescent="0.35">
      <c r="A224" t="s">
        <v>1074</v>
      </c>
      <c r="B224" s="12">
        <v>223</v>
      </c>
      <c r="C224" t="s">
        <v>1063</v>
      </c>
      <c r="D224" t="s">
        <v>621</v>
      </c>
      <c r="E224" t="s">
        <v>24</v>
      </c>
      <c r="F224" t="s">
        <v>25</v>
      </c>
      <c r="G224" t="s">
        <v>190</v>
      </c>
      <c r="H224" t="s">
        <v>71</v>
      </c>
      <c r="I224" t="s">
        <v>709</v>
      </c>
      <c r="J224" t="s">
        <v>22</v>
      </c>
      <c r="K224" t="s">
        <v>710</v>
      </c>
      <c r="L224" t="s">
        <v>711</v>
      </c>
      <c r="M224">
        <v>128</v>
      </c>
      <c r="N224">
        <v>125</v>
      </c>
      <c r="O224">
        <v>114</v>
      </c>
      <c r="P224">
        <v>122</v>
      </c>
      <c r="Q224">
        <v>97</v>
      </c>
      <c r="R224">
        <v>117</v>
      </c>
      <c r="S224">
        <v>124</v>
      </c>
      <c r="T224">
        <v>121</v>
      </c>
      <c r="U224">
        <v>122</v>
      </c>
      <c r="V224">
        <v>36</v>
      </c>
      <c r="W224">
        <v>489</v>
      </c>
      <c r="X224">
        <v>484</v>
      </c>
      <c r="Y224">
        <v>1106</v>
      </c>
      <c r="Z224">
        <v>225</v>
      </c>
      <c r="AA224">
        <v>344</v>
      </c>
      <c r="AB224">
        <v>114</v>
      </c>
      <c r="AC224">
        <v>246</v>
      </c>
      <c r="AD224">
        <v>238</v>
      </c>
      <c r="AE224" t="s">
        <v>623</v>
      </c>
    </row>
    <row r="225" spans="1:31" x14ac:dyDescent="0.35">
      <c r="A225" t="s">
        <v>672</v>
      </c>
      <c r="B225" s="12">
        <v>224</v>
      </c>
      <c r="C225" t="s">
        <v>206</v>
      </c>
      <c r="D225" t="s">
        <v>671</v>
      </c>
      <c r="E225" t="s">
        <v>28</v>
      </c>
      <c r="F225" t="s">
        <v>25</v>
      </c>
      <c r="G225" t="s">
        <v>190</v>
      </c>
      <c r="H225" t="s">
        <v>71</v>
      </c>
      <c r="I225" t="s">
        <v>709</v>
      </c>
      <c r="J225" t="s">
        <v>22</v>
      </c>
      <c r="K225" t="s">
        <v>710</v>
      </c>
      <c r="L225" t="s">
        <v>720</v>
      </c>
      <c r="M225">
        <v>127</v>
      </c>
      <c r="N225">
        <v>122</v>
      </c>
      <c r="O225">
        <v>113</v>
      </c>
      <c r="P225">
        <v>117</v>
      </c>
      <c r="Q225">
        <v>101</v>
      </c>
      <c r="R225">
        <v>117</v>
      </c>
      <c r="S225">
        <v>115</v>
      </c>
      <c r="T225">
        <v>120</v>
      </c>
      <c r="U225">
        <v>115</v>
      </c>
      <c r="V225">
        <v>31</v>
      </c>
      <c r="W225">
        <v>479</v>
      </c>
      <c r="X225">
        <v>467</v>
      </c>
      <c r="Y225">
        <v>1078</v>
      </c>
      <c r="Z225">
        <v>228</v>
      </c>
      <c r="AA225">
        <v>340</v>
      </c>
      <c r="AB225">
        <v>113</v>
      </c>
      <c r="AC225">
        <v>230</v>
      </c>
      <c r="AD225">
        <v>237</v>
      </c>
      <c r="AE225" t="s">
        <v>673</v>
      </c>
    </row>
    <row r="226" spans="1:31" x14ac:dyDescent="0.35">
      <c r="A226" t="s">
        <v>825</v>
      </c>
      <c r="B226" s="12">
        <v>225</v>
      </c>
      <c r="C226" t="s">
        <v>811</v>
      </c>
      <c r="D226" t="s">
        <v>671</v>
      </c>
      <c r="E226" t="s">
        <v>28</v>
      </c>
      <c r="F226" t="s">
        <v>25</v>
      </c>
      <c r="G226" t="s">
        <v>190</v>
      </c>
      <c r="H226" t="s">
        <v>71</v>
      </c>
      <c r="I226" t="s">
        <v>709</v>
      </c>
      <c r="J226" t="s">
        <v>22</v>
      </c>
      <c r="K226" t="s">
        <v>710</v>
      </c>
      <c r="L226" t="s">
        <v>714</v>
      </c>
      <c r="M226">
        <v>130</v>
      </c>
      <c r="N226">
        <v>125</v>
      </c>
      <c r="O226">
        <v>114</v>
      </c>
      <c r="P226">
        <v>118</v>
      </c>
      <c r="Q226">
        <v>101</v>
      </c>
      <c r="R226">
        <v>118</v>
      </c>
      <c r="S226">
        <v>116</v>
      </c>
      <c r="T226">
        <v>123</v>
      </c>
      <c r="U226">
        <v>116</v>
      </c>
      <c r="V226">
        <v>31</v>
      </c>
      <c r="W226">
        <v>487</v>
      </c>
      <c r="X226">
        <v>473</v>
      </c>
      <c r="Y226">
        <v>1092</v>
      </c>
      <c r="Z226">
        <v>231</v>
      </c>
      <c r="AA226">
        <v>344</v>
      </c>
      <c r="AB226">
        <v>114</v>
      </c>
      <c r="AC226">
        <v>232</v>
      </c>
      <c r="AD226">
        <v>241</v>
      </c>
      <c r="AE226" t="s">
        <v>673</v>
      </c>
    </row>
    <row r="227" spans="1:31" x14ac:dyDescent="0.35">
      <c r="A227" t="s">
        <v>675</v>
      </c>
      <c r="B227" s="12">
        <v>226</v>
      </c>
      <c r="C227" t="s">
        <v>206</v>
      </c>
      <c r="D227" t="s">
        <v>674</v>
      </c>
      <c r="E227" t="s">
        <v>28</v>
      </c>
      <c r="F227" t="s">
        <v>21</v>
      </c>
      <c r="G227" t="s">
        <v>190</v>
      </c>
      <c r="H227" t="s">
        <v>71</v>
      </c>
      <c r="I227" t="s">
        <v>709</v>
      </c>
      <c r="J227" t="s">
        <v>22</v>
      </c>
      <c r="K227" t="s">
        <v>710</v>
      </c>
      <c r="L227" t="s">
        <v>716</v>
      </c>
      <c r="M227">
        <v>116</v>
      </c>
      <c r="N227">
        <v>110</v>
      </c>
      <c r="O227">
        <v>116</v>
      </c>
      <c r="P227">
        <v>122</v>
      </c>
      <c r="Q227">
        <v>101</v>
      </c>
      <c r="R227">
        <v>110</v>
      </c>
      <c r="S227">
        <v>124</v>
      </c>
      <c r="T227">
        <v>118</v>
      </c>
      <c r="U227">
        <v>122</v>
      </c>
      <c r="V227">
        <v>41</v>
      </c>
      <c r="W227">
        <v>464</v>
      </c>
      <c r="X227">
        <v>474</v>
      </c>
      <c r="Y227">
        <v>1080</v>
      </c>
      <c r="Z227">
        <v>217</v>
      </c>
      <c r="AA227">
        <v>333</v>
      </c>
      <c r="AB227">
        <v>116</v>
      </c>
      <c r="AC227">
        <v>246</v>
      </c>
      <c r="AD227">
        <v>228</v>
      </c>
      <c r="AE227" t="s">
        <v>676</v>
      </c>
    </row>
    <row r="228" spans="1:31" x14ac:dyDescent="0.35">
      <c r="A228" t="s">
        <v>1199</v>
      </c>
      <c r="B228" s="12">
        <v>227</v>
      </c>
      <c r="C228" t="s">
        <v>1194</v>
      </c>
      <c r="D228" t="s">
        <v>674</v>
      </c>
      <c r="E228" t="s">
        <v>23</v>
      </c>
      <c r="F228" t="s">
        <v>21</v>
      </c>
      <c r="G228" t="s">
        <v>190</v>
      </c>
      <c r="H228" t="s">
        <v>71</v>
      </c>
      <c r="I228" t="s">
        <v>709</v>
      </c>
      <c r="J228" t="s">
        <v>22</v>
      </c>
      <c r="K228" t="s">
        <v>710</v>
      </c>
      <c r="L228" t="s">
        <v>729</v>
      </c>
      <c r="M228">
        <v>117</v>
      </c>
      <c r="N228">
        <v>111</v>
      </c>
      <c r="O228">
        <v>119</v>
      </c>
      <c r="P228">
        <v>123</v>
      </c>
      <c r="Q228">
        <v>101</v>
      </c>
      <c r="R228">
        <v>111</v>
      </c>
      <c r="S228">
        <v>127</v>
      </c>
      <c r="T228">
        <v>119</v>
      </c>
      <c r="U228">
        <v>125</v>
      </c>
      <c r="V228">
        <v>41</v>
      </c>
      <c r="W228">
        <v>470</v>
      </c>
      <c r="X228">
        <v>482</v>
      </c>
      <c r="Y228">
        <v>1094</v>
      </c>
      <c r="Z228">
        <v>218</v>
      </c>
      <c r="AA228">
        <v>335</v>
      </c>
      <c r="AB228">
        <v>119</v>
      </c>
      <c r="AC228">
        <v>252</v>
      </c>
      <c r="AD228">
        <v>230</v>
      </c>
      <c r="AE228" t="s">
        <v>676</v>
      </c>
    </row>
    <row r="229" spans="1:31" x14ac:dyDescent="0.35">
      <c r="A229" t="s">
        <v>678</v>
      </c>
      <c r="B229" s="12">
        <v>228</v>
      </c>
      <c r="C229" t="s">
        <v>206</v>
      </c>
      <c r="D229" t="s">
        <v>677</v>
      </c>
      <c r="E229" t="s">
        <v>28</v>
      </c>
      <c r="F229" t="s">
        <v>26</v>
      </c>
      <c r="G229" t="s">
        <v>190</v>
      </c>
      <c r="H229" t="s">
        <v>71</v>
      </c>
      <c r="I229" t="s">
        <v>709</v>
      </c>
      <c r="J229" t="s">
        <v>22</v>
      </c>
      <c r="K229" t="s">
        <v>710</v>
      </c>
      <c r="L229" t="s">
        <v>712</v>
      </c>
      <c r="M229">
        <v>118</v>
      </c>
      <c r="N229">
        <v>114</v>
      </c>
      <c r="O229">
        <v>114</v>
      </c>
      <c r="P229">
        <v>120</v>
      </c>
      <c r="Q229">
        <v>97</v>
      </c>
      <c r="R229">
        <v>129</v>
      </c>
      <c r="S229">
        <v>115</v>
      </c>
      <c r="T229">
        <v>115</v>
      </c>
      <c r="U229">
        <v>117</v>
      </c>
      <c r="V229">
        <v>31</v>
      </c>
      <c r="W229">
        <v>466</v>
      </c>
      <c r="X229">
        <v>476</v>
      </c>
      <c r="Y229">
        <v>1070</v>
      </c>
      <c r="Z229">
        <v>215</v>
      </c>
      <c r="AA229">
        <v>331</v>
      </c>
      <c r="AB229">
        <v>114</v>
      </c>
      <c r="AC229">
        <v>232</v>
      </c>
      <c r="AD229">
        <v>244</v>
      </c>
      <c r="AE229" t="s">
        <v>679</v>
      </c>
    </row>
    <row r="230" spans="1:31" x14ac:dyDescent="0.35">
      <c r="A230" t="s">
        <v>681</v>
      </c>
      <c r="B230" s="12">
        <v>229</v>
      </c>
      <c r="C230" t="s">
        <v>206</v>
      </c>
      <c r="D230" t="s">
        <v>680</v>
      </c>
      <c r="E230" t="s">
        <v>28</v>
      </c>
      <c r="F230" t="s">
        <v>25</v>
      </c>
      <c r="G230" t="s">
        <v>190</v>
      </c>
      <c r="H230" t="s">
        <v>71</v>
      </c>
      <c r="I230" t="s">
        <v>709</v>
      </c>
      <c r="J230" t="s">
        <v>22</v>
      </c>
      <c r="K230" t="s">
        <v>710</v>
      </c>
      <c r="L230" t="s">
        <v>713</v>
      </c>
      <c r="M230">
        <v>121</v>
      </c>
      <c r="N230">
        <v>126</v>
      </c>
      <c r="O230">
        <v>112</v>
      </c>
      <c r="P230">
        <v>115</v>
      </c>
      <c r="Q230">
        <v>97</v>
      </c>
      <c r="R230">
        <v>115</v>
      </c>
      <c r="S230">
        <v>115</v>
      </c>
      <c r="T230">
        <v>118</v>
      </c>
      <c r="U230">
        <v>117</v>
      </c>
      <c r="V230">
        <v>31</v>
      </c>
      <c r="W230">
        <v>474</v>
      </c>
      <c r="X230">
        <v>465</v>
      </c>
      <c r="Y230">
        <v>1067</v>
      </c>
      <c r="Z230">
        <v>218</v>
      </c>
      <c r="AA230">
        <v>338</v>
      </c>
      <c r="AB230">
        <v>112</v>
      </c>
      <c r="AC230">
        <v>232</v>
      </c>
      <c r="AD230">
        <v>233</v>
      </c>
      <c r="AE230" t="s">
        <v>682</v>
      </c>
    </row>
    <row r="231" spans="1:31" x14ac:dyDescent="0.35">
      <c r="A231" t="s">
        <v>954</v>
      </c>
      <c r="B231" s="12">
        <v>230</v>
      </c>
      <c r="C231" t="s">
        <v>206</v>
      </c>
      <c r="D231" t="s">
        <v>950</v>
      </c>
      <c r="E231" t="s">
        <v>28</v>
      </c>
      <c r="F231" t="s">
        <v>25</v>
      </c>
      <c r="G231" t="s">
        <v>190</v>
      </c>
      <c r="H231" t="s">
        <v>71</v>
      </c>
      <c r="I231" t="s">
        <v>709</v>
      </c>
      <c r="J231" t="s">
        <v>22</v>
      </c>
      <c r="K231" t="s">
        <v>710</v>
      </c>
      <c r="L231" t="s">
        <v>713</v>
      </c>
      <c r="M231">
        <v>122</v>
      </c>
      <c r="N231">
        <v>117</v>
      </c>
      <c r="O231">
        <v>113</v>
      </c>
      <c r="P231">
        <v>118</v>
      </c>
      <c r="Q231">
        <v>101</v>
      </c>
      <c r="R231">
        <v>117</v>
      </c>
      <c r="S231">
        <v>117</v>
      </c>
      <c r="T231">
        <v>117</v>
      </c>
      <c r="U231">
        <v>118</v>
      </c>
      <c r="V231">
        <v>36</v>
      </c>
      <c r="W231">
        <v>470</v>
      </c>
      <c r="X231">
        <v>469</v>
      </c>
      <c r="Y231">
        <v>1076</v>
      </c>
      <c r="Z231">
        <v>223</v>
      </c>
      <c r="AA231">
        <v>336</v>
      </c>
      <c r="AB231">
        <v>113</v>
      </c>
      <c r="AC231">
        <v>235</v>
      </c>
      <c r="AD231">
        <v>234</v>
      </c>
      <c r="AE231" t="s">
        <v>952</v>
      </c>
    </row>
    <row r="232" spans="1:31" x14ac:dyDescent="0.35">
      <c r="A232" t="s">
        <v>1205</v>
      </c>
      <c r="B232" s="12">
        <v>231</v>
      </c>
      <c r="C232" t="s">
        <v>1194</v>
      </c>
      <c r="D232" t="s">
        <v>950</v>
      </c>
      <c r="E232" t="s">
        <v>23</v>
      </c>
      <c r="F232" t="s">
        <v>25</v>
      </c>
      <c r="G232" t="s">
        <v>190</v>
      </c>
      <c r="H232" t="s">
        <v>71</v>
      </c>
      <c r="I232" t="s">
        <v>709</v>
      </c>
      <c r="J232" t="s">
        <v>22</v>
      </c>
      <c r="K232" t="s">
        <v>710</v>
      </c>
      <c r="L232" t="s">
        <v>712</v>
      </c>
      <c r="M232">
        <v>125</v>
      </c>
      <c r="N232">
        <v>120</v>
      </c>
      <c r="O232">
        <v>114</v>
      </c>
      <c r="P232">
        <v>119</v>
      </c>
      <c r="Q232">
        <v>101</v>
      </c>
      <c r="R232">
        <v>118</v>
      </c>
      <c r="S232">
        <v>118</v>
      </c>
      <c r="T232">
        <v>120</v>
      </c>
      <c r="U232">
        <v>119</v>
      </c>
      <c r="V232">
        <v>36</v>
      </c>
      <c r="W232">
        <v>478</v>
      </c>
      <c r="X232">
        <v>475</v>
      </c>
      <c r="Y232">
        <v>1090</v>
      </c>
      <c r="Z232">
        <v>226</v>
      </c>
      <c r="AA232">
        <v>340</v>
      </c>
      <c r="AB232">
        <v>114</v>
      </c>
      <c r="AC232">
        <v>237</v>
      </c>
      <c r="AD232">
        <v>238</v>
      </c>
      <c r="AE232" t="s">
        <v>952</v>
      </c>
    </row>
    <row r="233" spans="1:31" x14ac:dyDescent="0.35">
      <c r="A233" t="s">
        <v>625</v>
      </c>
      <c r="B233" s="12">
        <v>232</v>
      </c>
      <c r="C233" t="s">
        <v>206</v>
      </c>
      <c r="D233" t="s">
        <v>624</v>
      </c>
      <c r="E233" t="s">
        <v>24</v>
      </c>
      <c r="F233" t="s">
        <v>25</v>
      </c>
      <c r="G233" t="s">
        <v>154</v>
      </c>
      <c r="H233" t="s">
        <v>71</v>
      </c>
      <c r="I233" t="s">
        <v>709</v>
      </c>
      <c r="J233" t="s">
        <v>22</v>
      </c>
      <c r="K233" t="s">
        <v>710</v>
      </c>
      <c r="L233" t="s">
        <v>726</v>
      </c>
      <c r="M233">
        <v>128</v>
      </c>
      <c r="N233">
        <v>127</v>
      </c>
      <c r="O233">
        <v>114</v>
      </c>
      <c r="P233">
        <v>119</v>
      </c>
      <c r="Q233">
        <v>101</v>
      </c>
      <c r="R233">
        <v>118</v>
      </c>
      <c r="S233">
        <v>121</v>
      </c>
      <c r="T233">
        <v>121</v>
      </c>
      <c r="U233">
        <v>121</v>
      </c>
      <c r="V233">
        <v>26</v>
      </c>
      <c r="W233">
        <v>488</v>
      </c>
      <c r="X233">
        <v>481</v>
      </c>
      <c r="Y233">
        <v>1096</v>
      </c>
      <c r="Z233">
        <v>229</v>
      </c>
      <c r="AA233">
        <v>347</v>
      </c>
      <c r="AB233">
        <v>114</v>
      </c>
      <c r="AC233">
        <v>242</v>
      </c>
      <c r="AD233">
        <v>239</v>
      </c>
      <c r="AE233" t="s">
        <v>626</v>
      </c>
    </row>
    <row r="234" spans="1:31" x14ac:dyDescent="0.35">
      <c r="A234" t="s">
        <v>627</v>
      </c>
      <c r="B234" s="12">
        <v>233</v>
      </c>
      <c r="C234" t="s">
        <v>209</v>
      </c>
      <c r="D234" t="s">
        <v>624</v>
      </c>
      <c r="E234" t="s">
        <v>28</v>
      </c>
      <c r="F234" t="s">
        <v>25</v>
      </c>
      <c r="G234" t="s">
        <v>154</v>
      </c>
      <c r="H234" t="s">
        <v>71</v>
      </c>
      <c r="I234" t="s">
        <v>709</v>
      </c>
      <c r="J234" t="s">
        <v>22</v>
      </c>
      <c r="K234" t="s">
        <v>710</v>
      </c>
      <c r="L234" t="s">
        <v>727</v>
      </c>
      <c r="M234">
        <v>131</v>
      </c>
      <c r="N234">
        <v>130</v>
      </c>
      <c r="O234">
        <v>115</v>
      </c>
      <c r="P234">
        <v>120</v>
      </c>
      <c r="Q234">
        <v>101</v>
      </c>
      <c r="R234">
        <v>119</v>
      </c>
      <c r="S234">
        <v>122</v>
      </c>
      <c r="T234">
        <v>124</v>
      </c>
      <c r="U234">
        <v>122</v>
      </c>
      <c r="V234">
        <v>26</v>
      </c>
      <c r="W234">
        <v>496</v>
      </c>
      <c r="X234">
        <v>487</v>
      </c>
      <c r="Y234">
        <v>1110</v>
      </c>
      <c r="Z234">
        <v>232</v>
      </c>
      <c r="AA234">
        <v>351</v>
      </c>
      <c r="AB234">
        <v>115</v>
      </c>
      <c r="AC234">
        <v>244</v>
      </c>
      <c r="AD234">
        <v>243</v>
      </c>
      <c r="AE234" t="s">
        <v>626</v>
      </c>
    </row>
    <row r="235" spans="1:31" x14ac:dyDescent="0.35">
      <c r="A235" t="s">
        <v>787</v>
      </c>
      <c r="B235" s="12">
        <v>234</v>
      </c>
      <c r="C235" t="s">
        <v>781</v>
      </c>
      <c r="D235" t="s">
        <v>624</v>
      </c>
      <c r="E235" t="s">
        <v>23</v>
      </c>
      <c r="F235" t="s">
        <v>25</v>
      </c>
      <c r="G235" t="s">
        <v>154</v>
      </c>
      <c r="H235" t="s">
        <v>71</v>
      </c>
      <c r="I235" t="s">
        <v>709</v>
      </c>
      <c r="J235" t="s">
        <v>22</v>
      </c>
      <c r="K235" t="s">
        <v>710</v>
      </c>
      <c r="L235" t="s">
        <v>727</v>
      </c>
      <c r="M235">
        <v>133</v>
      </c>
      <c r="N235">
        <v>128</v>
      </c>
      <c r="O235">
        <v>115</v>
      </c>
      <c r="P235">
        <v>118</v>
      </c>
      <c r="Q235">
        <v>101</v>
      </c>
      <c r="R235">
        <v>121</v>
      </c>
      <c r="S235">
        <v>122</v>
      </c>
      <c r="T235">
        <v>126</v>
      </c>
      <c r="U235">
        <v>121</v>
      </c>
      <c r="V235">
        <v>26</v>
      </c>
      <c r="W235">
        <v>494</v>
      </c>
      <c r="X235">
        <v>490</v>
      </c>
      <c r="Y235">
        <v>1111</v>
      </c>
      <c r="Z235">
        <v>234</v>
      </c>
      <c r="AA235">
        <v>347</v>
      </c>
      <c r="AB235">
        <v>115</v>
      </c>
      <c r="AC235">
        <v>243</v>
      </c>
      <c r="AD235">
        <v>247</v>
      </c>
      <c r="AE235" t="s">
        <v>626</v>
      </c>
    </row>
    <row r="236" spans="1:31" x14ac:dyDescent="0.35">
      <c r="A236" t="s">
        <v>834</v>
      </c>
      <c r="B236" s="12">
        <v>235</v>
      </c>
      <c r="C236" t="s">
        <v>208</v>
      </c>
      <c r="D236" t="s">
        <v>624</v>
      </c>
      <c r="E236" t="s">
        <v>24</v>
      </c>
      <c r="F236" t="s">
        <v>25</v>
      </c>
      <c r="G236" t="s">
        <v>154</v>
      </c>
      <c r="H236" t="s">
        <v>71</v>
      </c>
      <c r="I236" t="s">
        <v>709</v>
      </c>
      <c r="J236" t="s">
        <v>22</v>
      </c>
      <c r="K236" t="s">
        <v>710</v>
      </c>
      <c r="L236" t="s">
        <v>727</v>
      </c>
      <c r="M236">
        <v>134</v>
      </c>
      <c r="N236">
        <v>127</v>
      </c>
      <c r="O236">
        <v>115</v>
      </c>
      <c r="P236">
        <v>117</v>
      </c>
      <c r="Q236">
        <v>101</v>
      </c>
      <c r="R236">
        <v>119</v>
      </c>
      <c r="S236">
        <v>125</v>
      </c>
      <c r="T236">
        <v>124</v>
      </c>
      <c r="U236">
        <v>124</v>
      </c>
      <c r="V236">
        <v>26</v>
      </c>
      <c r="W236">
        <v>493</v>
      </c>
      <c r="X236">
        <v>492</v>
      </c>
      <c r="Y236">
        <v>1112</v>
      </c>
      <c r="Z236">
        <v>235</v>
      </c>
      <c r="AA236">
        <v>345</v>
      </c>
      <c r="AB236">
        <v>115</v>
      </c>
      <c r="AC236">
        <v>249</v>
      </c>
      <c r="AD236">
        <v>243</v>
      </c>
      <c r="AE236" t="s">
        <v>626</v>
      </c>
    </row>
    <row r="237" spans="1:31" x14ac:dyDescent="0.35">
      <c r="A237" t="s">
        <v>975</v>
      </c>
      <c r="B237" s="12">
        <v>236</v>
      </c>
      <c r="C237" t="s">
        <v>967</v>
      </c>
      <c r="D237" t="s">
        <v>624</v>
      </c>
      <c r="E237" t="s">
        <v>28</v>
      </c>
      <c r="F237" t="s">
        <v>25</v>
      </c>
      <c r="G237" t="s">
        <v>154</v>
      </c>
      <c r="H237" t="s">
        <v>71</v>
      </c>
      <c r="I237" t="s">
        <v>709</v>
      </c>
      <c r="J237" t="s">
        <v>22</v>
      </c>
      <c r="K237" t="s">
        <v>710</v>
      </c>
      <c r="L237" t="s">
        <v>719</v>
      </c>
      <c r="M237">
        <v>134</v>
      </c>
      <c r="N237">
        <v>131</v>
      </c>
      <c r="O237">
        <v>115</v>
      </c>
      <c r="P237">
        <v>120</v>
      </c>
      <c r="Q237">
        <v>101</v>
      </c>
      <c r="R237">
        <v>121</v>
      </c>
      <c r="S237">
        <v>124</v>
      </c>
      <c r="T237">
        <v>125</v>
      </c>
      <c r="U237">
        <v>123</v>
      </c>
      <c r="V237">
        <v>26</v>
      </c>
      <c r="W237">
        <v>500</v>
      </c>
      <c r="X237">
        <v>493</v>
      </c>
      <c r="Y237">
        <v>1120</v>
      </c>
      <c r="Z237">
        <v>235</v>
      </c>
      <c r="AA237">
        <v>352</v>
      </c>
      <c r="AB237">
        <v>115</v>
      </c>
      <c r="AC237">
        <v>247</v>
      </c>
      <c r="AD237">
        <v>246</v>
      </c>
      <c r="AE237" t="s">
        <v>626</v>
      </c>
    </row>
    <row r="238" spans="1:31" x14ac:dyDescent="0.35">
      <c r="A238" t="s">
        <v>629</v>
      </c>
      <c r="B238" s="12">
        <v>237</v>
      </c>
      <c r="C238" t="s">
        <v>206</v>
      </c>
      <c r="D238" t="s">
        <v>628</v>
      </c>
      <c r="E238" t="s">
        <v>24</v>
      </c>
      <c r="F238" t="s">
        <v>25</v>
      </c>
      <c r="G238" t="s">
        <v>154</v>
      </c>
      <c r="H238" t="s">
        <v>71</v>
      </c>
      <c r="I238" t="s">
        <v>709</v>
      </c>
      <c r="J238" t="s">
        <v>22</v>
      </c>
      <c r="K238" t="s">
        <v>710</v>
      </c>
      <c r="L238" t="s">
        <v>711</v>
      </c>
      <c r="M238">
        <v>123</v>
      </c>
      <c r="N238">
        <v>117</v>
      </c>
      <c r="O238">
        <v>120</v>
      </c>
      <c r="P238">
        <v>123</v>
      </c>
      <c r="Q238">
        <v>101</v>
      </c>
      <c r="R238">
        <v>116</v>
      </c>
      <c r="S238">
        <v>121</v>
      </c>
      <c r="T238">
        <v>121</v>
      </c>
      <c r="U238">
        <v>121</v>
      </c>
      <c r="V238">
        <v>36</v>
      </c>
      <c r="W238">
        <v>483</v>
      </c>
      <c r="X238">
        <v>479</v>
      </c>
      <c r="Y238">
        <v>1099</v>
      </c>
      <c r="Z238">
        <v>224</v>
      </c>
      <c r="AA238">
        <v>341</v>
      </c>
      <c r="AB238">
        <v>120</v>
      </c>
      <c r="AC238">
        <v>242</v>
      </c>
      <c r="AD238">
        <v>237</v>
      </c>
      <c r="AE238" t="s">
        <v>630</v>
      </c>
    </row>
    <row r="239" spans="1:31" x14ac:dyDescent="0.35">
      <c r="A239" t="s">
        <v>662</v>
      </c>
      <c r="B239" s="12">
        <v>238</v>
      </c>
      <c r="C239" t="s">
        <v>389</v>
      </c>
      <c r="D239" t="s">
        <v>628</v>
      </c>
      <c r="E239" t="s">
        <v>28</v>
      </c>
      <c r="F239" t="s">
        <v>25</v>
      </c>
      <c r="G239" t="s">
        <v>154</v>
      </c>
      <c r="H239" t="s">
        <v>71</v>
      </c>
      <c r="I239" t="s">
        <v>709</v>
      </c>
      <c r="J239" t="s">
        <v>22</v>
      </c>
      <c r="K239" t="s">
        <v>710</v>
      </c>
      <c r="L239" t="s">
        <v>720</v>
      </c>
      <c r="M239">
        <v>126</v>
      </c>
      <c r="N239">
        <v>120</v>
      </c>
      <c r="O239">
        <v>121</v>
      </c>
      <c r="P239">
        <v>124</v>
      </c>
      <c r="Q239">
        <v>101</v>
      </c>
      <c r="R239">
        <v>117</v>
      </c>
      <c r="S239">
        <v>122</v>
      </c>
      <c r="T239">
        <v>124</v>
      </c>
      <c r="U239">
        <v>122</v>
      </c>
      <c r="V239">
        <v>36</v>
      </c>
      <c r="W239">
        <v>491</v>
      </c>
      <c r="X239">
        <v>485</v>
      </c>
      <c r="Y239">
        <v>1113</v>
      </c>
      <c r="Z239">
        <v>227</v>
      </c>
      <c r="AA239">
        <v>345</v>
      </c>
      <c r="AB239">
        <v>121</v>
      </c>
      <c r="AC239">
        <v>244</v>
      </c>
      <c r="AD239">
        <v>241</v>
      </c>
      <c r="AE239" t="s">
        <v>630</v>
      </c>
    </row>
    <row r="240" spans="1:31" x14ac:dyDescent="0.35">
      <c r="A240" t="s">
        <v>957</v>
      </c>
      <c r="B240" s="12">
        <v>239</v>
      </c>
      <c r="C240" t="s">
        <v>955</v>
      </c>
      <c r="D240" t="s">
        <v>628</v>
      </c>
      <c r="E240" t="s">
        <v>23</v>
      </c>
      <c r="F240" t="s">
        <v>25</v>
      </c>
      <c r="G240" t="s">
        <v>154</v>
      </c>
      <c r="H240" t="s">
        <v>71</v>
      </c>
      <c r="I240" t="s">
        <v>709</v>
      </c>
      <c r="J240" t="s">
        <v>22</v>
      </c>
      <c r="K240" t="s">
        <v>710</v>
      </c>
      <c r="L240" t="s">
        <v>720</v>
      </c>
      <c r="M240">
        <v>127</v>
      </c>
      <c r="N240">
        <v>117</v>
      </c>
      <c r="O240">
        <v>123</v>
      </c>
      <c r="P240">
        <v>122</v>
      </c>
      <c r="Q240">
        <v>101</v>
      </c>
      <c r="R240">
        <v>117</v>
      </c>
      <c r="S240">
        <v>125</v>
      </c>
      <c r="T240">
        <v>122</v>
      </c>
      <c r="U240">
        <v>124</v>
      </c>
      <c r="V240">
        <v>36</v>
      </c>
      <c r="W240">
        <v>489</v>
      </c>
      <c r="X240">
        <v>488</v>
      </c>
      <c r="Y240">
        <v>1114</v>
      </c>
      <c r="Z240">
        <v>228</v>
      </c>
      <c r="AA240">
        <v>340</v>
      </c>
      <c r="AB240">
        <v>123</v>
      </c>
      <c r="AC240">
        <v>249</v>
      </c>
      <c r="AD240">
        <v>239</v>
      </c>
      <c r="AE240" t="s">
        <v>630</v>
      </c>
    </row>
    <row r="241" spans="1:31" x14ac:dyDescent="0.35">
      <c r="A241" t="s">
        <v>632</v>
      </c>
      <c r="B241" s="12">
        <v>240</v>
      </c>
      <c r="C241" t="s">
        <v>206</v>
      </c>
      <c r="D241" t="s">
        <v>631</v>
      </c>
      <c r="E241" t="s">
        <v>24</v>
      </c>
      <c r="F241" t="s">
        <v>25</v>
      </c>
      <c r="G241" t="s">
        <v>154</v>
      </c>
      <c r="H241" t="s">
        <v>71</v>
      </c>
      <c r="I241" t="s">
        <v>709</v>
      </c>
      <c r="J241" t="s">
        <v>22</v>
      </c>
      <c r="K241" t="s">
        <v>710</v>
      </c>
      <c r="L241" t="s">
        <v>712</v>
      </c>
      <c r="M241">
        <v>123</v>
      </c>
      <c r="N241">
        <v>119</v>
      </c>
      <c r="O241">
        <v>116</v>
      </c>
      <c r="P241">
        <v>121</v>
      </c>
      <c r="Q241">
        <v>97</v>
      </c>
      <c r="R241">
        <v>121</v>
      </c>
      <c r="S241">
        <v>121</v>
      </c>
      <c r="T241">
        <v>123</v>
      </c>
      <c r="U241">
        <v>118</v>
      </c>
      <c r="V241">
        <v>41</v>
      </c>
      <c r="W241">
        <v>479</v>
      </c>
      <c r="X241">
        <v>483</v>
      </c>
      <c r="Y241">
        <v>1100</v>
      </c>
      <c r="Z241">
        <v>220</v>
      </c>
      <c r="AA241">
        <v>337</v>
      </c>
      <c r="AB241">
        <v>116</v>
      </c>
      <c r="AC241">
        <v>239</v>
      </c>
      <c r="AD241">
        <v>244</v>
      </c>
      <c r="AE241" t="s">
        <v>633</v>
      </c>
    </row>
    <row r="242" spans="1:31" x14ac:dyDescent="0.35">
      <c r="A242" t="s">
        <v>635</v>
      </c>
      <c r="B242" s="12">
        <v>241</v>
      </c>
      <c r="C242" t="s">
        <v>206</v>
      </c>
      <c r="D242" t="s">
        <v>634</v>
      </c>
      <c r="E242" t="s">
        <v>24</v>
      </c>
      <c r="F242" t="s">
        <v>21</v>
      </c>
      <c r="G242" t="s">
        <v>154</v>
      </c>
      <c r="H242" t="s">
        <v>71</v>
      </c>
      <c r="I242" t="s">
        <v>709</v>
      </c>
      <c r="J242" t="s">
        <v>22</v>
      </c>
      <c r="K242" t="s">
        <v>710</v>
      </c>
      <c r="L242" t="s">
        <v>716</v>
      </c>
      <c r="M242">
        <v>113</v>
      </c>
      <c r="N242">
        <v>110</v>
      </c>
      <c r="O242">
        <v>113</v>
      </c>
      <c r="P242">
        <v>120</v>
      </c>
      <c r="Q242">
        <v>101</v>
      </c>
      <c r="R242">
        <v>110</v>
      </c>
      <c r="S242">
        <v>123</v>
      </c>
      <c r="T242">
        <v>119</v>
      </c>
      <c r="U242">
        <v>122</v>
      </c>
      <c r="V242">
        <v>41</v>
      </c>
      <c r="W242">
        <v>456</v>
      </c>
      <c r="X242">
        <v>474</v>
      </c>
      <c r="Y242">
        <v>1072</v>
      </c>
      <c r="Z242">
        <v>214</v>
      </c>
      <c r="AA242">
        <v>331</v>
      </c>
      <c r="AB242">
        <v>113</v>
      </c>
      <c r="AC242">
        <v>245</v>
      </c>
      <c r="AD242">
        <v>229</v>
      </c>
      <c r="AE242" t="s">
        <v>636</v>
      </c>
    </row>
    <row r="243" spans="1:31" x14ac:dyDescent="0.35">
      <c r="A243" t="s">
        <v>638</v>
      </c>
      <c r="B243" s="12">
        <v>242</v>
      </c>
      <c r="C243" t="s">
        <v>206</v>
      </c>
      <c r="D243" t="s">
        <v>637</v>
      </c>
      <c r="E243" t="s">
        <v>24</v>
      </c>
      <c r="F243" t="s">
        <v>26</v>
      </c>
      <c r="G243" t="s">
        <v>154</v>
      </c>
      <c r="H243" t="s">
        <v>71</v>
      </c>
      <c r="I243" t="s">
        <v>709</v>
      </c>
      <c r="J243" t="s">
        <v>22</v>
      </c>
      <c r="K243" t="s">
        <v>710</v>
      </c>
      <c r="L243" t="s">
        <v>712</v>
      </c>
      <c r="M243">
        <v>117</v>
      </c>
      <c r="N243">
        <v>117</v>
      </c>
      <c r="O243">
        <v>112</v>
      </c>
      <c r="P243">
        <v>116</v>
      </c>
      <c r="Q243">
        <v>97</v>
      </c>
      <c r="R243">
        <v>121</v>
      </c>
      <c r="S243">
        <v>113</v>
      </c>
      <c r="T243">
        <v>114</v>
      </c>
      <c r="U243">
        <v>115</v>
      </c>
      <c r="V243">
        <v>36</v>
      </c>
      <c r="W243">
        <v>462</v>
      </c>
      <c r="X243">
        <v>463</v>
      </c>
      <c r="Y243">
        <v>1058</v>
      </c>
      <c r="Z243">
        <v>214</v>
      </c>
      <c r="AA243">
        <v>330</v>
      </c>
      <c r="AB243">
        <v>112</v>
      </c>
      <c r="AC243">
        <v>228</v>
      </c>
      <c r="AD243">
        <v>235</v>
      </c>
      <c r="AE243" t="s">
        <v>639</v>
      </c>
    </row>
    <row r="244" spans="1:31" x14ac:dyDescent="0.35">
      <c r="A244" t="s">
        <v>641</v>
      </c>
      <c r="B244" s="12">
        <v>243</v>
      </c>
      <c r="C244" t="s">
        <v>206</v>
      </c>
      <c r="D244" t="s">
        <v>640</v>
      </c>
      <c r="E244" t="s">
        <v>24</v>
      </c>
      <c r="F244" t="s">
        <v>26</v>
      </c>
      <c r="G244" t="s">
        <v>154</v>
      </c>
      <c r="H244" t="s">
        <v>71</v>
      </c>
      <c r="I244" t="s">
        <v>709</v>
      </c>
      <c r="J244" t="s">
        <v>22</v>
      </c>
      <c r="K244" t="s">
        <v>710</v>
      </c>
      <c r="L244" t="s">
        <v>712</v>
      </c>
      <c r="M244">
        <v>121</v>
      </c>
      <c r="N244">
        <v>121</v>
      </c>
      <c r="O244">
        <v>112</v>
      </c>
      <c r="P244">
        <v>122</v>
      </c>
      <c r="Q244">
        <v>97</v>
      </c>
      <c r="R244">
        <v>125</v>
      </c>
      <c r="S244">
        <v>115</v>
      </c>
      <c r="T244">
        <v>116</v>
      </c>
      <c r="U244">
        <v>115</v>
      </c>
      <c r="V244">
        <v>36</v>
      </c>
      <c r="W244">
        <v>476</v>
      </c>
      <c r="X244">
        <v>471</v>
      </c>
      <c r="Y244">
        <v>1080</v>
      </c>
      <c r="Z244">
        <v>218</v>
      </c>
      <c r="AA244">
        <v>340</v>
      </c>
      <c r="AB244">
        <v>112</v>
      </c>
      <c r="AC244">
        <v>230</v>
      </c>
      <c r="AD244">
        <v>241</v>
      </c>
      <c r="AE244" t="s">
        <v>642</v>
      </c>
    </row>
    <row r="245" spans="1:31" x14ac:dyDescent="0.35">
      <c r="A245" t="s">
        <v>644</v>
      </c>
      <c r="B245" s="12">
        <v>244</v>
      </c>
      <c r="C245" t="s">
        <v>206</v>
      </c>
      <c r="D245" t="s">
        <v>643</v>
      </c>
      <c r="E245" t="s">
        <v>23</v>
      </c>
      <c r="F245" t="s">
        <v>31</v>
      </c>
      <c r="G245" t="s">
        <v>154</v>
      </c>
      <c r="H245" t="s">
        <v>71</v>
      </c>
      <c r="I245" t="s">
        <v>709</v>
      </c>
      <c r="J245" t="s">
        <v>22</v>
      </c>
      <c r="K245" t="s">
        <v>710</v>
      </c>
      <c r="L245" t="s">
        <v>714</v>
      </c>
      <c r="M245">
        <v>119</v>
      </c>
      <c r="N245">
        <v>121</v>
      </c>
      <c r="O245">
        <v>126</v>
      </c>
      <c r="P245">
        <v>126</v>
      </c>
      <c r="Q245">
        <v>101</v>
      </c>
      <c r="R245">
        <v>114</v>
      </c>
      <c r="S245">
        <v>121</v>
      </c>
      <c r="T245">
        <v>118</v>
      </c>
      <c r="U245">
        <v>119</v>
      </c>
      <c r="V245">
        <v>41</v>
      </c>
      <c r="W245">
        <v>492</v>
      </c>
      <c r="X245">
        <v>472</v>
      </c>
      <c r="Y245">
        <v>1106</v>
      </c>
      <c r="Z245">
        <v>220</v>
      </c>
      <c r="AA245">
        <v>348</v>
      </c>
      <c r="AB245">
        <v>126</v>
      </c>
      <c r="AC245">
        <v>240</v>
      </c>
      <c r="AD245">
        <v>232</v>
      </c>
      <c r="AE245" t="s">
        <v>645</v>
      </c>
    </row>
    <row r="246" spans="1:31" x14ac:dyDescent="0.35">
      <c r="A246" t="s">
        <v>646</v>
      </c>
      <c r="B246" s="12">
        <v>245</v>
      </c>
      <c r="C246" t="s">
        <v>209</v>
      </c>
      <c r="D246" t="s">
        <v>643</v>
      </c>
      <c r="E246" t="s">
        <v>24</v>
      </c>
      <c r="F246" t="s">
        <v>31</v>
      </c>
      <c r="G246" t="s">
        <v>154</v>
      </c>
      <c r="H246" t="s">
        <v>71</v>
      </c>
      <c r="I246" t="s">
        <v>709</v>
      </c>
      <c r="J246" t="s">
        <v>22</v>
      </c>
      <c r="K246" t="s">
        <v>710</v>
      </c>
      <c r="L246" t="s">
        <v>718</v>
      </c>
      <c r="M246">
        <v>120</v>
      </c>
      <c r="N246">
        <v>124</v>
      </c>
      <c r="O246">
        <v>129</v>
      </c>
      <c r="P246">
        <v>129</v>
      </c>
      <c r="Q246">
        <v>101</v>
      </c>
      <c r="R246">
        <v>115</v>
      </c>
      <c r="S246">
        <v>122</v>
      </c>
      <c r="T246">
        <v>119</v>
      </c>
      <c r="U246">
        <v>120</v>
      </c>
      <c r="V246">
        <v>41</v>
      </c>
      <c r="W246">
        <v>502</v>
      </c>
      <c r="X246">
        <v>476</v>
      </c>
      <c r="Y246">
        <v>1120</v>
      </c>
      <c r="Z246">
        <v>221</v>
      </c>
      <c r="AA246">
        <v>354</v>
      </c>
      <c r="AB246">
        <v>129</v>
      </c>
      <c r="AC246">
        <v>242</v>
      </c>
      <c r="AD246">
        <v>234</v>
      </c>
      <c r="AE246" t="s">
        <v>645</v>
      </c>
    </row>
    <row r="247" spans="1:31" x14ac:dyDescent="0.35">
      <c r="A247" t="s">
        <v>835</v>
      </c>
      <c r="B247" s="12">
        <v>246</v>
      </c>
      <c r="C247" t="s">
        <v>208</v>
      </c>
      <c r="D247" t="s">
        <v>643</v>
      </c>
      <c r="E247" t="s">
        <v>28</v>
      </c>
      <c r="F247" t="s">
        <v>31</v>
      </c>
      <c r="G247" t="s">
        <v>154</v>
      </c>
      <c r="H247" t="s">
        <v>71</v>
      </c>
      <c r="I247" t="s">
        <v>709</v>
      </c>
      <c r="J247" t="s">
        <v>22</v>
      </c>
      <c r="K247" t="s">
        <v>710</v>
      </c>
      <c r="L247" t="s">
        <v>726</v>
      </c>
      <c r="M247">
        <v>118</v>
      </c>
      <c r="N247">
        <v>126</v>
      </c>
      <c r="O247">
        <v>132</v>
      </c>
      <c r="P247">
        <v>131</v>
      </c>
      <c r="Q247">
        <v>101</v>
      </c>
      <c r="R247">
        <v>112</v>
      </c>
      <c r="S247">
        <v>122</v>
      </c>
      <c r="T247">
        <v>117</v>
      </c>
      <c r="U247">
        <v>120</v>
      </c>
      <c r="V247">
        <v>41</v>
      </c>
      <c r="W247">
        <v>507</v>
      </c>
      <c r="X247">
        <v>471</v>
      </c>
      <c r="Y247">
        <v>1120</v>
      </c>
      <c r="Z247">
        <v>219</v>
      </c>
      <c r="AA247">
        <v>358</v>
      </c>
      <c r="AB247">
        <v>132</v>
      </c>
      <c r="AC247">
        <v>242</v>
      </c>
      <c r="AD247">
        <v>229</v>
      </c>
      <c r="AE247" t="s">
        <v>645</v>
      </c>
    </row>
    <row r="248" spans="1:31" x14ac:dyDescent="0.35">
      <c r="A248" t="s">
        <v>946</v>
      </c>
      <c r="B248" s="12">
        <v>247</v>
      </c>
      <c r="C248" t="s">
        <v>942</v>
      </c>
      <c r="D248" t="s">
        <v>643</v>
      </c>
      <c r="E248" t="s">
        <v>23</v>
      </c>
      <c r="F248" t="s">
        <v>31</v>
      </c>
      <c r="G248" t="s">
        <v>154</v>
      </c>
      <c r="H248" t="s">
        <v>71</v>
      </c>
      <c r="I248" t="s">
        <v>709</v>
      </c>
      <c r="J248" t="s">
        <v>22</v>
      </c>
      <c r="K248" t="s">
        <v>710</v>
      </c>
      <c r="L248" t="s">
        <v>718</v>
      </c>
      <c r="M248">
        <v>118</v>
      </c>
      <c r="N248">
        <v>121</v>
      </c>
      <c r="O248">
        <v>131</v>
      </c>
      <c r="P248">
        <v>128</v>
      </c>
      <c r="Q248">
        <v>101</v>
      </c>
      <c r="R248">
        <v>118</v>
      </c>
      <c r="S248">
        <v>122</v>
      </c>
      <c r="T248">
        <v>121</v>
      </c>
      <c r="U248">
        <v>120</v>
      </c>
      <c r="V248">
        <v>41</v>
      </c>
      <c r="W248">
        <v>498</v>
      </c>
      <c r="X248">
        <v>481</v>
      </c>
      <c r="Y248">
        <v>1121</v>
      </c>
      <c r="Z248">
        <v>219</v>
      </c>
      <c r="AA248">
        <v>350</v>
      </c>
      <c r="AB248">
        <v>131</v>
      </c>
      <c r="AC248">
        <v>242</v>
      </c>
      <c r="AD248">
        <v>239</v>
      </c>
      <c r="AE248" t="s">
        <v>645</v>
      </c>
    </row>
    <row r="249" spans="1:31" x14ac:dyDescent="0.35">
      <c r="A249" t="s">
        <v>1098</v>
      </c>
      <c r="B249" s="12">
        <v>248</v>
      </c>
      <c r="C249" t="s">
        <v>1095</v>
      </c>
      <c r="D249" t="s">
        <v>643</v>
      </c>
      <c r="E249" t="s">
        <v>24</v>
      </c>
      <c r="F249" t="s">
        <v>31</v>
      </c>
      <c r="G249" t="s">
        <v>154</v>
      </c>
      <c r="H249" t="s">
        <v>71</v>
      </c>
      <c r="I249" t="s">
        <v>709</v>
      </c>
      <c r="J249" t="s">
        <v>22</v>
      </c>
      <c r="K249" t="s">
        <v>710</v>
      </c>
      <c r="L249" t="s">
        <v>717</v>
      </c>
      <c r="M249">
        <v>121</v>
      </c>
      <c r="N249">
        <v>126</v>
      </c>
      <c r="O249">
        <v>132</v>
      </c>
      <c r="P249">
        <v>131</v>
      </c>
      <c r="Q249">
        <v>101</v>
      </c>
      <c r="R249">
        <v>115</v>
      </c>
      <c r="S249">
        <v>123</v>
      </c>
      <c r="T249">
        <v>119</v>
      </c>
      <c r="U249">
        <v>121</v>
      </c>
      <c r="V249">
        <v>41</v>
      </c>
      <c r="W249">
        <v>510</v>
      </c>
      <c r="X249">
        <v>478</v>
      </c>
      <c r="Y249">
        <v>1130</v>
      </c>
      <c r="Z249">
        <v>222</v>
      </c>
      <c r="AA249">
        <v>358</v>
      </c>
      <c r="AB249">
        <v>132</v>
      </c>
      <c r="AC249">
        <v>244</v>
      </c>
      <c r="AD249">
        <v>234</v>
      </c>
      <c r="AE249" t="s">
        <v>645</v>
      </c>
    </row>
    <row r="250" spans="1:31" x14ac:dyDescent="0.35">
      <c r="A250" t="s">
        <v>908</v>
      </c>
      <c r="B250" s="12">
        <v>249</v>
      </c>
      <c r="C250" t="s">
        <v>206</v>
      </c>
      <c r="D250" t="s">
        <v>904</v>
      </c>
      <c r="E250" t="s">
        <v>24</v>
      </c>
      <c r="F250" t="s">
        <v>25</v>
      </c>
      <c r="G250" t="s">
        <v>892</v>
      </c>
      <c r="H250" t="s">
        <v>71</v>
      </c>
      <c r="I250" t="s">
        <v>709</v>
      </c>
      <c r="J250" t="s">
        <v>22</v>
      </c>
      <c r="K250" t="s">
        <v>710</v>
      </c>
      <c r="L250" t="s">
        <v>711</v>
      </c>
      <c r="M250">
        <v>118</v>
      </c>
      <c r="N250">
        <v>125</v>
      </c>
      <c r="O250">
        <v>115</v>
      </c>
      <c r="P250">
        <v>123</v>
      </c>
      <c r="Q250">
        <v>101</v>
      </c>
      <c r="R250">
        <v>114</v>
      </c>
      <c r="S250">
        <v>116</v>
      </c>
      <c r="T250">
        <v>115</v>
      </c>
      <c r="U250">
        <v>118</v>
      </c>
      <c r="V250">
        <v>31</v>
      </c>
      <c r="W250">
        <v>481</v>
      </c>
      <c r="X250">
        <v>463</v>
      </c>
      <c r="Y250">
        <v>1076</v>
      </c>
      <c r="Z250">
        <v>219</v>
      </c>
      <c r="AA250">
        <v>349</v>
      </c>
      <c r="AB250">
        <v>115</v>
      </c>
      <c r="AC250">
        <v>234</v>
      </c>
      <c r="AD250">
        <v>229</v>
      </c>
      <c r="AE250" t="s">
        <v>906</v>
      </c>
    </row>
    <row r="251" spans="1:31" x14ac:dyDescent="0.35">
      <c r="A251" t="s">
        <v>1032</v>
      </c>
      <c r="B251" s="12">
        <v>250</v>
      </c>
      <c r="C251" t="s">
        <v>1005</v>
      </c>
      <c r="D251" t="s">
        <v>904</v>
      </c>
      <c r="E251" t="s">
        <v>28</v>
      </c>
      <c r="F251" t="s">
        <v>25</v>
      </c>
      <c r="G251" t="s">
        <v>892</v>
      </c>
      <c r="H251" t="s">
        <v>71</v>
      </c>
      <c r="I251" t="s">
        <v>709</v>
      </c>
      <c r="J251" t="s">
        <v>22</v>
      </c>
      <c r="K251" t="s">
        <v>710</v>
      </c>
      <c r="L251" t="s">
        <v>720</v>
      </c>
      <c r="M251">
        <v>121</v>
      </c>
      <c r="N251">
        <v>128</v>
      </c>
      <c r="O251">
        <v>116</v>
      </c>
      <c r="P251">
        <v>124</v>
      </c>
      <c r="Q251">
        <v>101</v>
      </c>
      <c r="R251">
        <v>115</v>
      </c>
      <c r="S251">
        <v>117</v>
      </c>
      <c r="T251">
        <v>118</v>
      </c>
      <c r="U251">
        <v>119</v>
      </c>
      <c r="V251">
        <v>31</v>
      </c>
      <c r="W251">
        <v>489</v>
      </c>
      <c r="X251">
        <v>469</v>
      </c>
      <c r="Y251">
        <v>1090</v>
      </c>
      <c r="Z251">
        <v>222</v>
      </c>
      <c r="AA251">
        <v>353</v>
      </c>
      <c r="AB251">
        <v>116</v>
      </c>
      <c r="AC251">
        <v>236</v>
      </c>
      <c r="AD251">
        <v>233</v>
      </c>
      <c r="AE251" t="s">
        <v>906</v>
      </c>
    </row>
    <row r="252" spans="1:31" x14ac:dyDescent="0.35">
      <c r="A252" t="s">
        <v>918</v>
      </c>
      <c r="B252" s="12">
        <v>251</v>
      </c>
      <c r="C252" t="s">
        <v>206</v>
      </c>
      <c r="D252" t="s">
        <v>914</v>
      </c>
      <c r="E252" t="s">
        <v>24</v>
      </c>
      <c r="F252" t="s">
        <v>26</v>
      </c>
      <c r="G252" t="s">
        <v>892</v>
      </c>
      <c r="H252" t="s">
        <v>71</v>
      </c>
      <c r="I252" t="s">
        <v>709</v>
      </c>
      <c r="J252" t="s">
        <v>22</v>
      </c>
      <c r="K252" t="s">
        <v>710</v>
      </c>
      <c r="L252" t="s">
        <v>712</v>
      </c>
      <c r="M252">
        <v>114</v>
      </c>
      <c r="N252">
        <v>113</v>
      </c>
      <c r="O252">
        <v>112</v>
      </c>
      <c r="P252">
        <v>118</v>
      </c>
      <c r="Q252">
        <v>97</v>
      </c>
      <c r="R252">
        <v>123</v>
      </c>
      <c r="S252">
        <v>113</v>
      </c>
      <c r="T252">
        <v>116</v>
      </c>
      <c r="U252">
        <v>117</v>
      </c>
      <c r="V252">
        <v>31</v>
      </c>
      <c r="W252">
        <v>457</v>
      </c>
      <c r="X252">
        <v>469</v>
      </c>
      <c r="Y252">
        <v>1054</v>
      </c>
      <c r="Z252">
        <v>211</v>
      </c>
      <c r="AA252">
        <v>328</v>
      </c>
      <c r="AB252">
        <v>112</v>
      </c>
      <c r="AC252">
        <v>230</v>
      </c>
      <c r="AD252">
        <v>239</v>
      </c>
      <c r="AE252" t="s">
        <v>916</v>
      </c>
    </row>
    <row r="253" spans="1:31" x14ac:dyDescent="0.35">
      <c r="A253" t="s">
        <v>898</v>
      </c>
      <c r="B253" s="12">
        <v>252</v>
      </c>
      <c r="C253" t="s">
        <v>206</v>
      </c>
      <c r="D253" t="s">
        <v>890</v>
      </c>
      <c r="E253" t="s">
        <v>24</v>
      </c>
      <c r="F253" t="s">
        <v>31</v>
      </c>
      <c r="G253" t="s">
        <v>892</v>
      </c>
      <c r="H253" t="s">
        <v>71</v>
      </c>
      <c r="I253" t="s">
        <v>709</v>
      </c>
      <c r="J253" t="s">
        <v>22</v>
      </c>
      <c r="K253" t="s">
        <v>710</v>
      </c>
      <c r="L253" t="s">
        <v>714</v>
      </c>
      <c r="M253">
        <v>118</v>
      </c>
      <c r="N253">
        <v>120</v>
      </c>
      <c r="O253">
        <v>125</v>
      </c>
      <c r="P253">
        <v>126</v>
      </c>
      <c r="Q253">
        <v>101</v>
      </c>
      <c r="R253">
        <v>114</v>
      </c>
      <c r="S253">
        <v>119</v>
      </c>
      <c r="T253">
        <v>118</v>
      </c>
      <c r="U253">
        <v>117</v>
      </c>
      <c r="V253">
        <v>41</v>
      </c>
      <c r="W253">
        <v>489</v>
      </c>
      <c r="X253">
        <v>468</v>
      </c>
      <c r="Y253">
        <v>1099</v>
      </c>
      <c r="Z253">
        <v>219</v>
      </c>
      <c r="AA253">
        <v>347</v>
      </c>
      <c r="AB253">
        <v>125</v>
      </c>
      <c r="AC253">
        <v>236</v>
      </c>
      <c r="AD253">
        <v>232</v>
      </c>
      <c r="AE253" t="s">
        <v>894</v>
      </c>
    </row>
    <row r="254" spans="1:31" x14ac:dyDescent="0.35">
      <c r="A254" t="s">
        <v>923</v>
      </c>
      <c r="B254" s="12">
        <v>253</v>
      </c>
      <c r="C254" t="s">
        <v>206</v>
      </c>
      <c r="D254" t="s">
        <v>919</v>
      </c>
      <c r="E254" t="s">
        <v>24</v>
      </c>
      <c r="F254" t="s">
        <v>21</v>
      </c>
      <c r="G254" t="s">
        <v>892</v>
      </c>
      <c r="H254" t="s">
        <v>71</v>
      </c>
      <c r="I254" t="s">
        <v>709</v>
      </c>
      <c r="J254" t="s">
        <v>22</v>
      </c>
      <c r="K254" t="s">
        <v>710</v>
      </c>
      <c r="L254" t="s">
        <v>716</v>
      </c>
      <c r="M254">
        <v>113</v>
      </c>
      <c r="N254">
        <v>110</v>
      </c>
      <c r="O254">
        <v>112</v>
      </c>
      <c r="P254">
        <v>121</v>
      </c>
      <c r="Q254">
        <v>101</v>
      </c>
      <c r="R254">
        <v>110</v>
      </c>
      <c r="S254">
        <v>123</v>
      </c>
      <c r="T254">
        <v>119</v>
      </c>
      <c r="U254">
        <v>121</v>
      </c>
      <c r="V254">
        <v>41</v>
      </c>
      <c r="W254">
        <v>456</v>
      </c>
      <c r="X254">
        <v>473</v>
      </c>
      <c r="Y254">
        <v>1071</v>
      </c>
      <c r="Z254">
        <v>214</v>
      </c>
      <c r="AA254">
        <v>332</v>
      </c>
      <c r="AB254">
        <v>112</v>
      </c>
      <c r="AC254">
        <v>244</v>
      </c>
      <c r="AD254">
        <v>229</v>
      </c>
      <c r="AE254" t="s">
        <v>921</v>
      </c>
    </row>
    <row r="255" spans="1:31" x14ac:dyDescent="0.35">
      <c r="A255" t="s">
        <v>931</v>
      </c>
      <c r="B255" s="12">
        <v>254</v>
      </c>
      <c r="C255" t="s">
        <v>206</v>
      </c>
      <c r="D255" t="s">
        <v>927</v>
      </c>
      <c r="E255" t="s">
        <v>23</v>
      </c>
      <c r="F255" t="s">
        <v>25</v>
      </c>
      <c r="G255" t="s">
        <v>892</v>
      </c>
      <c r="H255" t="s">
        <v>71</v>
      </c>
      <c r="I255" t="s">
        <v>709</v>
      </c>
      <c r="J255" t="s">
        <v>22</v>
      </c>
      <c r="K255" t="s">
        <v>710</v>
      </c>
      <c r="L255" t="s">
        <v>720</v>
      </c>
      <c r="M255">
        <v>120</v>
      </c>
      <c r="N255">
        <v>117</v>
      </c>
      <c r="O255">
        <v>113</v>
      </c>
      <c r="P255">
        <v>119</v>
      </c>
      <c r="Q255">
        <v>101</v>
      </c>
      <c r="R255">
        <v>119</v>
      </c>
      <c r="S255">
        <v>117</v>
      </c>
      <c r="T255">
        <v>118</v>
      </c>
      <c r="U255">
        <v>117</v>
      </c>
      <c r="V255">
        <v>36</v>
      </c>
      <c r="W255">
        <v>469</v>
      </c>
      <c r="X255">
        <v>471</v>
      </c>
      <c r="Y255">
        <v>1077</v>
      </c>
      <c r="Z255">
        <v>221</v>
      </c>
      <c r="AA255">
        <v>337</v>
      </c>
      <c r="AB255">
        <v>113</v>
      </c>
      <c r="AC255">
        <v>234</v>
      </c>
      <c r="AD255">
        <v>237</v>
      </c>
      <c r="AE255" t="s">
        <v>929</v>
      </c>
    </row>
    <row r="256" spans="1:31" x14ac:dyDescent="0.35">
      <c r="A256" t="s">
        <v>934</v>
      </c>
      <c r="B256" s="12">
        <v>255</v>
      </c>
      <c r="C256" t="s">
        <v>206</v>
      </c>
      <c r="D256" t="s">
        <v>935</v>
      </c>
      <c r="E256" t="s">
        <v>24</v>
      </c>
      <c r="F256" t="s">
        <v>25</v>
      </c>
      <c r="G256" t="s">
        <v>892</v>
      </c>
      <c r="H256" t="s">
        <v>71</v>
      </c>
      <c r="I256" t="s">
        <v>709</v>
      </c>
      <c r="J256" t="s">
        <v>22</v>
      </c>
      <c r="K256" t="s">
        <v>710</v>
      </c>
      <c r="L256" t="s">
        <v>711</v>
      </c>
      <c r="M256">
        <v>120</v>
      </c>
      <c r="N256">
        <v>113</v>
      </c>
      <c r="O256">
        <v>112</v>
      </c>
      <c r="P256">
        <v>119</v>
      </c>
      <c r="Q256">
        <v>97</v>
      </c>
      <c r="R256">
        <v>118</v>
      </c>
      <c r="S256">
        <v>118</v>
      </c>
      <c r="T256">
        <v>117</v>
      </c>
      <c r="U256">
        <v>117</v>
      </c>
      <c r="V256">
        <v>41</v>
      </c>
      <c r="W256">
        <v>464</v>
      </c>
      <c r="X256">
        <v>470</v>
      </c>
      <c r="Y256">
        <v>1072</v>
      </c>
      <c r="Z256">
        <v>217</v>
      </c>
      <c r="AA256">
        <v>329</v>
      </c>
      <c r="AB256">
        <v>112</v>
      </c>
      <c r="AC256">
        <v>235</v>
      </c>
      <c r="AD256">
        <v>235</v>
      </c>
      <c r="AE256" t="s">
        <v>936</v>
      </c>
    </row>
    <row r="257" spans="1:31" x14ac:dyDescent="0.35">
      <c r="A257" t="s">
        <v>903</v>
      </c>
      <c r="B257" s="12">
        <v>256</v>
      </c>
      <c r="C257" t="s">
        <v>206</v>
      </c>
      <c r="D257" t="s">
        <v>899</v>
      </c>
      <c r="E257" t="s">
        <v>24</v>
      </c>
      <c r="F257" t="s">
        <v>25</v>
      </c>
      <c r="G257" t="s">
        <v>892</v>
      </c>
      <c r="H257" t="s">
        <v>71</v>
      </c>
      <c r="I257" t="s">
        <v>709</v>
      </c>
      <c r="J257" t="s">
        <v>22</v>
      </c>
      <c r="K257" t="s">
        <v>710</v>
      </c>
      <c r="L257" t="s">
        <v>712</v>
      </c>
      <c r="M257">
        <v>127</v>
      </c>
      <c r="N257">
        <v>116</v>
      </c>
      <c r="O257">
        <v>112</v>
      </c>
      <c r="P257">
        <v>119</v>
      </c>
      <c r="Q257">
        <v>97</v>
      </c>
      <c r="R257">
        <v>117</v>
      </c>
      <c r="S257">
        <v>114</v>
      </c>
      <c r="T257">
        <v>118</v>
      </c>
      <c r="U257">
        <v>116</v>
      </c>
      <c r="V257">
        <v>36</v>
      </c>
      <c r="W257">
        <v>474</v>
      </c>
      <c r="X257">
        <v>465</v>
      </c>
      <c r="Y257">
        <v>1072</v>
      </c>
      <c r="Z257">
        <v>224</v>
      </c>
      <c r="AA257">
        <v>332</v>
      </c>
      <c r="AB257">
        <v>112</v>
      </c>
      <c r="AC257">
        <v>230</v>
      </c>
      <c r="AD257">
        <v>235</v>
      </c>
      <c r="AE257" t="s">
        <v>901</v>
      </c>
    </row>
    <row r="258" spans="1:31" x14ac:dyDescent="0.35">
      <c r="A258" t="s">
        <v>648</v>
      </c>
      <c r="B258" s="12">
        <v>257</v>
      </c>
      <c r="C258" t="s">
        <v>206</v>
      </c>
      <c r="D258" t="s">
        <v>647</v>
      </c>
      <c r="E258" t="s">
        <v>28</v>
      </c>
      <c r="F258" t="s">
        <v>25</v>
      </c>
      <c r="G258" t="s">
        <v>155</v>
      </c>
      <c r="H258" t="s">
        <v>71</v>
      </c>
      <c r="I258" t="s">
        <v>709</v>
      </c>
      <c r="J258" t="s">
        <v>22</v>
      </c>
      <c r="K258" t="s">
        <v>710</v>
      </c>
      <c r="L258" t="s">
        <v>727</v>
      </c>
      <c r="M258">
        <v>130</v>
      </c>
      <c r="N258">
        <v>125</v>
      </c>
      <c r="O258">
        <v>115</v>
      </c>
      <c r="P258">
        <v>121</v>
      </c>
      <c r="Q258">
        <v>101</v>
      </c>
      <c r="R258">
        <v>118</v>
      </c>
      <c r="S258">
        <v>118</v>
      </c>
      <c r="T258">
        <v>126</v>
      </c>
      <c r="U258">
        <v>121</v>
      </c>
      <c r="V258">
        <v>36</v>
      </c>
      <c r="W258">
        <v>491</v>
      </c>
      <c r="X258">
        <v>483</v>
      </c>
      <c r="Y258">
        <v>1111</v>
      </c>
      <c r="Z258">
        <v>231</v>
      </c>
      <c r="AA258">
        <v>347</v>
      </c>
      <c r="AB258">
        <v>115</v>
      </c>
      <c r="AC258">
        <v>239</v>
      </c>
      <c r="AD258">
        <v>244</v>
      </c>
      <c r="AE258" t="s">
        <v>649</v>
      </c>
    </row>
    <row r="259" spans="1:31" x14ac:dyDescent="0.35">
      <c r="A259" t="s">
        <v>774</v>
      </c>
      <c r="B259" s="12">
        <v>258</v>
      </c>
      <c r="C259" t="s">
        <v>768</v>
      </c>
      <c r="D259" t="s">
        <v>647</v>
      </c>
      <c r="E259" t="s">
        <v>23</v>
      </c>
      <c r="F259" t="s">
        <v>25</v>
      </c>
      <c r="G259" t="s">
        <v>155</v>
      </c>
      <c r="H259" t="s">
        <v>71</v>
      </c>
      <c r="I259" t="s">
        <v>709</v>
      </c>
      <c r="J259" t="s">
        <v>22</v>
      </c>
      <c r="K259" t="s">
        <v>710</v>
      </c>
      <c r="L259" t="s">
        <v>719</v>
      </c>
      <c r="M259">
        <v>133</v>
      </c>
      <c r="N259">
        <v>128</v>
      </c>
      <c r="O259">
        <v>116</v>
      </c>
      <c r="P259">
        <v>122</v>
      </c>
      <c r="Q259">
        <v>101</v>
      </c>
      <c r="R259">
        <v>119</v>
      </c>
      <c r="S259">
        <v>119</v>
      </c>
      <c r="T259">
        <v>129</v>
      </c>
      <c r="U259">
        <v>122</v>
      </c>
      <c r="V259">
        <v>36</v>
      </c>
      <c r="W259">
        <v>499</v>
      </c>
      <c r="X259">
        <v>489</v>
      </c>
      <c r="Y259">
        <v>1125</v>
      </c>
      <c r="Z259">
        <v>234</v>
      </c>
      <c r="AA259">
        <v>351</v>
      </c>
      <c r="AB259">
        <v>116</v>
      </c>
      <c r="AC259">
        <v>241</v>
      </c>
      <c r="AD259">
        <v>248</v>
      </c>
      <c r="AE259" t="s">
        <v>649</v>
      </c>
    </row>
    <row r="260" spans="1:31" x14ac:dyDescent="0.35">
      <c r="A260" t="s">
        <v>880</v>
      </c>
      <c r="B260" s="12">
        <v>259</v>
      </c>
      <c r="C260" t="s">
        <v>875</v>
      </c>
      <c r="D260" t="s">
        <v>647</v>
      </c>
      <c r="E260" t="s">
        <v>24</v>
      </c>
      <c r="F260" t="s">
        <v>25</v>
      </c>
      <c r="G260" t="s">
        <v>155</v>
      </c>
      <c r="H260" t="s">
        <v>71</v>
      </c>
      <c r="I260" t="s">
        <v>709</v>
      </c>
      <c r="J260" t="s">
        <v>22</v>
      </c>
      <c r="K260" t="s">
        <v>710</v>
      </c>
      <c r="L260" t="s">
        <v>719</v>
      </c>
      <c r="M260">
        <v>132</v>
      </c>
      <c r="N260">
        <v>130</v>
      </c>
      <c r="O260">
        <v>115</v>
      </c>
      <c r="P260">
        <v>123</v>
      </c>
      <c r="Q260">
        <v>101</v>
      </c>
      <c r="R260">
        <v>117</v>
      </c>
      <c r="S260">
        <v>121</v>
      </c>
      <c r="T260">
        <v>128</v>
      </c>
      <c r="U260">
        <v>123</v>
      </c>
      <c r="V260">
        <v>36</v>
      </c>
      <c r="W260">
        <v>500</v>
      </c>
      <c r="X260">
        <v>489</v>
      </c>
      <c r="Y260">
        <v>1126</v>
      </c>
      <c r="Z260">
        <v>233</v>
      </c>
      <c r="AA260">
        <v>354</v>
      </c>
      <c r="AB260">
        <v>115</v>
      </c>
      <c r="AC260">
        <v>244</v>
      </c>
      <c r="AD260">
        <v>245</v>
      </c>
      <c r="AE260" t="s">
        <v>649</v>
      </c>
    </row>
    <row r="261" spans="1:31" x14ac:dyDescent="0.35">
      <c r="A261" t="s">
        <v>1033</v>
      </c>
      <c r="B261" s="12">
        <v>260</v>
      </c>
      <c r="C261" t="s">
        <v>1005</v>
      </c>
      <c r="D261" t="s">
        <v>647</v>
      </c>
      <c r="E261" t="s">
        <v>28</v>
      </c>
      <c r="F261" t="s">
        <v>25</v>
      </c>
      <c r="G261" t="s">
        <v>155</v>
      </c>
      <c r="H261" t="s">
        <v>71</v>
      </c>
      <c r="I261" t="s">
        <v>709</v>
      </c>
      <c r="J261" t="s">
        <v>22</v>
      </c>
      <c r="K261" t="s">
        <v>710</v>
      </c>
      <c r="L261" t="s">
        <v>719</v>
      </c>
      <c r="M261">
        <v>133</v>
      </c>
      <c r="N261">
        <v>125</v>
      </c>
      <c r="O261">
        <v>115</v>
      </c>
      <c r="P261">
        <v>120</v>
      </c>
      <c r="Q261">
        <v>101</v>
      </c>
      <c r="R261">
        <v>122</v>
      </c>
      <c r="S261">
        <v>121</v>
      </c>
      <c r="T261">
        <v>131</v>
      </c>
      <c r="U261">
        <v>123</v>
      </c>
      <c r="V261">
        <v>36</v>
      </c>
      <c r="W261">
        <v>493</v>
      </c>
      <c r="X261">
        <v>497</v>
      </c>
      <c r="Y261">
        <v>1127</v>
      </c>
      <c r="Z261">
        <v>234</v>
      </c>
      <c r="AA261">
        <v>346</v>
      </c>
      <c r="AB261">
        <v>115</v>
      </c>
      <c r="AC261">
        <v>244</v>
      </c>
      <c r="AD261">
        <v>253</v>
      </c>
      <c r="AE261" t="s">
        <v>649</v>
      </c>
    </row>
    <row r="262" spans="1:31" x14ac:dyDescent="0.35">
      <c r="A262" t="s">
        <v>657</v>
      </c>
      <c r="B262" s="12">
        <v>261</v>
      </c>
      <c r="C262" t="s">
        <v>206</v>
      </c>
      <c r="D262" t="s">
        <v>656</v>
      </c>
      <c r="E262" t="s">
        <v>28</v>
      </c>
      <c r="F262" t="s">
        <v>26</v>
      </c>
      <c r="G262" t="s">
        <v>155</v>
      </c>
      <c r="H262" t="s">
        <v>71</v>
      </c>
      <c r="I262" t="s">
        <v>709</v>
      </c>
      <c r="J262" t="s">
        <v>22</v>
      </c>
      <c r="K262" t="s">
        <v>710</v>
      </c>
      <c r="L262" t="s">
        <v>712</v>
      </c>
      <c r="M262">
        <v>125</v>
      </c>
      <c r="N262">
        <v>122</v>
      </c>
      <c r="O262">
        <v>112</v>
      </c>
      <c r="P262">
        <v>121</v>
      </c>
      <c r="Q262">
        <v>101</v>
      </c>
      <c r="R262">
        <v>131</v>
      </c>
      <c r="S262">
        <v>115</v>
      </c>
      <c r="T262">
        <v>115</v>
      </c>
      <c r="U262">
        <v>117</v>
      </c>
      <c r="V262">
        <v>41</v>
      </c>
      <c r="W262">
        <v>480</v>
      </c>
      <c r="X262">
        <v>478</v>
      </c>
      <c r="Y262">
        <v>1100</v>
      </c>
      <c r="Z262">
        <v>226</v>
      </c>
      <c r="AA262">
        <v>344</v>
      </c>
      <c r="AB262">
        <v>112</v>
      </c>
      <c r="AC262">
        <v>232</v>
      </c>
      <c r="AD262">
        <v>246</v>
      </c>
      <c r="AE262" t="s">
        <v>658</v>
      </c>
    </row>
    <row r="263" spans="1:31" x14ac:dyDescent="0.35">
      <c r="A263" t="s">
        <v>785</v>
      </c>
      <c r="B263" s="12">
        <v>262</v>
      </c>
      <c r="C263" t="s">
        <v>781</v>
      </c>
      <c r="D263" t="s">
        <v>656</v>
      </c>
      <c r="E263" t="s">
        <v>23</v>
      </c>
      <c r="F263" t="s">
        <v>26</v>
      </c>
      <c r="G263" t="s">
        <v>155</v>
      </c>
      <c r="H263" t="s">
        <v>71</v>
      </c>
      <c r="I263" t="s">
        <v>709</v>
      </c>
      <c r="J263" t="s">
        <v>22</v>
      </c>
      <c r="K263" t="s">
        <v>710</v>
      </c>
      <c r="L263" t="s">
        <v>711</v>
      </c>
      <c r="M263">
        <v>128</v>
      </c>
      <c r="N263">
        <v>123</v>
      </c>
      <c r="O263">
        <v>113</v>
      </c>
      <c r="P263">
        <v>122</v>
      </c>
      <c r="Q263">
        <v>101</v>
      </c>
      <c r="R263">
        <v>134</v>
      </c>
      <c r="S263">
        <v>116</v>
      </c>
      <c r="T263">
        <v>118</v>
      </c>
      <c r="U263">
        <v>118</v>
      </c>
      <c r="V263">
        <v>41</v>
      </c>
      <c r="W263">
        <v>486</v>
      </c>
      <c r="X263">
        <v>486</v>
      </c>
      <c r="Y263">
        <v>1114</v>
      </c>
      <c r="Z263">
        <v>229</v>
      </c>
      <c r="AA263">
        <v>346</v>
      </c>
      <c r="AB263">
        <v>113</v>
      </c>
      <c r="AC263">
        <v>234</v>
      </c>
      <c r="AD263">
        <v>252</v>
      </c>
      <c r="AE263" t="s">
        <v>658</v>
      </c>
    </row>
    <row r="264" spans="1:31" x14ac:dyDescent="0.35">
      <c r="A264" t="s">
        <v>651</v>
      </c>
      <c r="B264" s="12">
        <v>263</v>
      </c>
      <c r="C264" t="s">
        <v>206</v>
      </c>
      <c r="D264" t="s">
        <v>650</v>
      </c>
      <c r="E264" t="s">
        <v>28</v>
      </c>
      <c r="F264" t="s">
        <v>25</v>
      </c>
      <c r="G264" t="s">
        <v>158</v>
      </c>
      <c r="H264" t="s">
        <v>71</v>
      </c>
      <c r="I264" t="s">
        <v>709</v>
      </c>
      <c r="J264" t="s">
        <v>22</v>
      </c>
      <c r="K264" t="s">
        <v>710</v>
      </c>
      <c r="L264" t="s">
        <v>726</v>
      </c>
      <c r="M264">
        <v>129</v>
      </c>
      <c r="N264">
        <v>126</v>
      </c>
      <c r="O264">
        <v>114</v>
      </c>
      <c r="P264">
        <v>121</v>
      </c>
      <c r="Q264">
        <v>101</v>
      </c>
      <c r="R264">
        <v>118</v>
      </c>
      <c r="S264">
        <v>123</v>
      </c>
      <c r="T264">
        <v>119</v>
      </c>
      <c r="U264">
        <v>120</v>
      </c>
      <c r="V264">
        <v>41</v>
      </c>
      <c r="W264">
        <v>490</v>
      </c>
      <c r="X264">
        <v>480</v>
      </c>
      <c r="Y264">
        <v>1112</v>
      </c>
      <c r="Z264">
        <v>230</v>
      </c>
      <c r="AA264">
        <v>348</v>
      </c>
      <c r="AB264">
        <v>114</v>
      </c>
      <c r="AC264">
        <v>243</v>
      </c>
      <c r="AD264">
        <v>237</v>
      </c>
      <c r="AE264" t="s">
        <v>652</v>
      </c>
    </row>
    <row r="265" spans="1:31" x14ac:dyDescent="0.35">
      <c r="A265" t="s">
        <v>881</v>
      </c>
      <c r="B265" s="12">
        <v>264</v>
      </c>
      <c r="C265" t="s">
        <v>875</v>
      </c>
      <c r="D265" t="s">
        <v>650</v>
      </c>
      <c r="E265" t="s">
        <v>23</v>
      </c>
      <c r="F265" t="s">
        <v>25</v>
      </c>
      <c r="G265" t="s">
        <v>158</v>
      </c>
      <c r="H265" t="s">
        <v>71</v>
      </c>
      <c r="I265" t="s">
        <v>709</v>
      </c>
      <c r="J265" t="s">
        <v>22</v>
      </c>
      <c r="K265" t="s">
        <v>710</v>
      </c>
      <c r="L265" t="s">
        <v>727</v>
      </c>
      <c r="M265">
        <v>132</v>
      </c>
      <c r="N265">
        <v>129</v>
      </c>
      <c r="O265">
        <v>115</v>
      </c>
      <c r="P265">
        <v>122</v>
      </c>
      <c r="Q265">
        <v>101</v>
      </c>
      <c r="R265">
        <v>119</v>
      </c>
      <c r="S265">
        <v>124</v>
      </c>
      <c r="T265">
        <v>122</v>
      </c>
      <c r="U265">
        <v>121</v>
      </c>
      <c r="V265">
        <v>41</v>
      </c>
      <c r="W265">
        <v>498</v>
      </c>
      <c r="X265">
        <v>486</v>
      </c>
      <c r="Y265">
        <v>1126</v>
      </c>
      <c r="Z265">
        <v>233</v>
      </c>
      <c r="AA265">
        <v>352</v>
      </c>
      <c r="AB265">
        <v>115</v>
      </c>
      <c r="AC265">
        <v>245</v>
      </c>
      <c r="AD265">
        <v>241</v>
      </c>
      <c r="AE265" t="s">
        <v>652</v>
      </c>
    </row>
    <row r="266" spans="1:31" x14ac:dyDescent="0.35">
      <c r="A266" t="s">
        <v>654</v>
      </c>
      <c r="B266" s="12">
        <v>265</v>
      </c>
      <c r="C266" t="s">
        <v>206</v>
      </c>
      <c r="D266" t="s">
        <v>653</v>
      </c>
      <c r="E266" t="s">
        <v>28</v>
      </c>
      <c r="F266" t="s">
        <v>21</v>
      </c>
      <c r="G266" t="s">
        <v>158</v>
      </c>
      <c r="H266" t="s">
        <v>71</v>
      </c>
      <c r="I266" t="s">
        <v>709</v>
      </c>
      <c r="J266" t="s">
        <v>22</v>
      </c>
      <c r="K266" t="s">
        <v>710</v>
      </c>
      <c r="L266" t="s">
        <v>716</v>
      </c>
      <c r="M266">
        <v>115</v>
      </c>
      <c r="N266">
        <v>111</v>
      </c>
      <c r="O266">
        <v>119</v>
      </c>
      <c r="P266">
        <v>124</v>
      </c>
      <c r="Q266">
        <v>101</v>
      </c>
      <c r="R266">
        <v>110</v>
      </c>
      <c r="S266">
        <v>131</v>
      </c>
      <c r="T266">
        <v>116</v>
      </c>
      <c r="U266">
        <v>121</v>
      </c>
      <c r="V266">
        <v>36</v>
      </c>
      <c r="W266">
        <v>469</v>
      </c>
      <c r="X266">
        <v>478</v>
      </c>
      <c r="Y266">
        <v>1084</v>
      </c>
      <c r="Z266">
        <v>216</v>
      </c>
      <c r="AA266">
        <v>336</v>
      </c>
      <c r="AB266">
        <v>119</v>
      </c>
      <c r="AC266">
        <v>252</v>
      </c>
      <c r="AD266">
        <v>226</v>
      </c>
      <c r="AE266" t="s">
        <v>655</v>
      </c>
    </row>
    <row r="267" spans="1:31" x14ac:dyDescent="0.35">
      <c r="A267" t="s">
        <v>971</v>
      </c>
      <c r="B267" s="12">
        <v>266</v>
      </c>
      <c r="C267" t="s">
        <v>967</v>
      </c>
      <c r="D267" t="s">
        <v>653</v>
      </c>
      <c r="E267" t="s">
        <v>23</v>
      </c>
      <c r="F267" t="s">
        <v>21</v>
      </c>
      <c r="G267" t="s">
        <v>158</v>
      </c>
      <c r="H267" t="s">
        <v>71</v>
      </c>
      <c r="I267" t="s">
        <v>709</v>
      </c>
      <c r="J267" t="s">
        <v>22</v>
      </c>
      <c r="K267" t="s">
        <v>710</v>
      </c>
      <c r="L267" t="s">
        <v>729</v>
      </c>
      <c r="M267">
        <v>116</v>
      </c>
      <c r="N267">
        <v>112</v>
      </c>
      <c r="O267">
        <v>122</v>
      </c>
      <c r="P267">
        <v>125</v>
      </c>
      <c r="Q267">
        <v>101</v>
      </c>
      <c r="R267">
        <v>111</v>
      </c>
      <c r="S267">
        <v>134</v>
      </c>
      <c r="T267">
        <v>117</v>
      </c>
      <c r="U267">
        <v>124</v>
      </c>
      <c r="V267">
        <v>36</v>
      </c>
      <c r="W267">
        <v>475</v>
      </c>
      <c r="X267">
        <v>486</v>
      </c>
      <c r="Y267">
        <v>1098</v>
      </c>
      <c r="Z267">
        <v>217</v>
      </c>
      <c r="AA267">
        <v>338</v>
      </c>
      <c r="AB267">
        <v>122</v>
      </c>
      <c r="AC267">
        <v>258</v>
      </c>
      <c r="AD267">
        <v>228</v>
      </c>
      <c r="AE267" t="s">
        <v>655</v>
      </c>
    </row>
    <row r="268" spans="1:31" x14ac:dyDescent="0.35">
      <c r="A268" t="s">
        <v>695</v>
      </c>
      <c r="B268" s="12">
        <v>267</v>
      </c>
      <c r="C268" t="s">
        <v>206</v>
      </c>
      <c r="D268" t="s">
        <v>684</v>
      </c>
      <c r="E268" t="s">
        <v>24</v>
      </c>
      <c r="F268" t="s">
        <v>25</v>
      </c>
      <c r="G268" t="s">
        <v>686</v>
      </c>
      <c r="H268" t="s">
        <v>71</v>
      </c>
      <c r="I268" t="s">
        <v>709</v>
      </c>
      <c r="J268" t="s">
        <v>22</v>
      </c>
      <c r="K268" t="s">
        <v>710</v>
      </c>
      <c r="L268" t="s">
        <v>711</v>
      </c>
      <c r="M268">
        <v>123</v>
      </c>
      <c r="N268">
        <v>119</v>
      </c>
      <c r="O268">
        <v>118</v>
      </c>
      <c r="P268">
        <v>123</v>
      </c>
      <c r="Q268">
        <v>101</v>
      </c>
      <c r="R268">
        <v>116</v>
      </c>
      <c r="S268">
        <v>122</v>
      </c>
      <c r="T268">
        <v>123</v>
      </c>
      <c r="U268">
        <v>118</v>
      </c>
      <c r="V268">
        <v>36</v>
      </c>
      <c r="W268">
        <v>483</v>
      </c>
      <c r="X268">
        <v>479</v>
      </c>
      <c r="Y268">
        <v>1099</v>
      </c>
      <c r="Z268">
        <v>224</v>
      </c>
      <c r="AA268">
        <v>343</v>
      </c>
      <c r="AB268">
        <v>118</v>
      </c>
      <c r="AC268">
        <v>240</v>
      </c>
      <c r="AD268">
        <v>239</v>
      </c>
      <c r="AE268" t="s">
        <v>691</v>
      </c>
    </row>
    <row r="269" spans="1:31" x14ac:dyDescent="0.35">
      <c r="A269" t="s">
        <v>802</v>
      </c>
      <c r="B269" s="12">
        <v>268</v>
      </c>
      <c r="C269" t="s">
        <v>794</v>
      </c>
      <c r="D269" t="s">
        <v>684</v>
      </c>
      <c r="E269" t="s">
        <v>28</v>
      </c>
      <c r="F269" t="s">
        <v>25</v>
      </c>
      <c r="G269" t="s">
        <v>686</v>
      </c>
      <c r="H269" t="s">
        <v>71</v>
      </c>
      <c r="I269" t="s">
        <v>709</v>
      </c>
      <c r="J269" t="s">
        <v>22</v>
      </c>
      <c r="K269" t="s">
        <v>710</v>
      </c>
      <c r="L269" t="s">
        <v>720</v>
      </c>
      <c r="M269">
        <v>126</v>
      </c>
      <c r="N269">
        <v>122</v>
      </c>
      <c r="O269">
        <v>119</v>
      </c>
      <c r="P269">
        <v>124</v>
      </c>
      <c r="Q269">
        <v>101</v>
      </c>
      <c r="R269">
        <v>117</v>
      </c>
      <c r="S269">
        <v>123</v>
      </c>
      <c r="T269">
        <v>126</v>
      </c>
      <c r="U269">
        <v>119</v>
      </c>
      <c r="V269">
        <v>36</v>
      </c>
      <c r="W269">
        <v>491</v>
      </c>
      <c r="X269">
        <v>485</v>
      </c>
      <c r="Y269">
        <v>1113</v>
      </c>
      <c r="Z269">
        <v>227</v>
      </c>
      <c r="AA269">
        <v>347</v>
      </c>
      <c r="AB269">
        <v>119</v>
      </c>
      <c r="AC269">
        <v>242</v>
      </c>
      <c r="AD269">
        <v>243</v>
      </c>
      <c r="AE269" t="s">
        <v>691</v>
      </c>
    </row>
    <row r="270" spans="1:31" x14ac:dyDescent="0.35">
      <c r="A270" t="s">
        <v>1084</v>
      </c>
      <c r="B270" s="12">
        <v>269</v>
      </c>
      <c r="C270" t="s">
        <v>1080</v>
      </c>
      <c r="D270" t="s">
        <v>684</v>
      </c>
      <c r="E270" t="s">
        <v>23</v>
      </c>
      <c r="F270" t="s">
        <v>25</v>
      </c>
      <c r="G270" t="s">
        <v>686</v>
      </c>
      <c r="H270" t="s">
        <v>71</v>
      </c>
      <c r="I270" t="s">
        <v>709</v>
      </c>
      <c r="J270" t="s">
        <v>22</v>
      </c>
      <c r="K270" t="s">
        <v>710</v>
      </c>
      <c r="L270" t="s">
        <v>720</v>
      </c>
      <c r="M270">
        <v>126</v>
      </c>
      <c r="N270">
        <v>125</v>
      </c>
      <c r="O270">
        <v>117</v>
      </c>
      <c r="P270">
        <v>126</v>
      </c>
      <c r="Q270">
        <v>101</v>
      </c>
      <c r="R270">
        <v>115</v>
      </c>
      <c r="S270">
        <v>125</v>
      </c>
      <c r="T270">
        <v>124</v>
      </c>
      <c r="U270">
        <v>119</v>
      </c>
      <c r="V270">
        <v>36</v>
      </c>
      <c r="W270">
        <v>494</v>
      </c>
      <c r="X270">
        <v>483</v>
      </c>
      <c r="Y270">
        <v>1114</v>
      </c>
      <c r="Z270">
        <v>227</v>
      </c>
      <c r="AA270">
        <v>352</v>
      </c>
      <c r="AB270">
        <v>117</v>
      </c>
      <c r="AC270">
        <v>244</v>
      </c>
      <c r="AD270">
        <v>239</v>
      </c>
      <c r="AE270" t="s">
        <v>691</v>
      </c>
    </row>
    <row r="271" spans="1:31" x14ac:dyDescent="0.35">
      <c r="A271" t="s">
        <v>696</v>
      </c>
      <c r="B271" s="12">
        <v>270</v>
      </c>
      <c r="C271" t="s">
        <v>206</v>
      </c>
      <c r="D271" t="s">
        <v>689</v>
      </c>
      <c r="E271" t="s">
        <v>24</v>
      </c>
      <c r="F271" t="s">
        <v>25</v>
      </c>
      <c r="G271" t="s">
        <v>686</v>
      </c>
      <c r="H271" t="s">
        <v>71</v>
      </c>
      <c r="I271" t="s">
        <v>709</v>
      </c>
      <c r="J271" t="s">
        <v>22</v>
      </c>
      <c r="K271" t="s">
        <v>710</v>
      </c>
      <c r="L271" t="s">
        <v>712</v>
      </c>
      <c r="M271">
        <v>125</v>
      </c>
      <c r="N271">
        <v>119</v>
      </c>
      <c r="O271">
        <v>116</v>
      </c>
      <c r="P271">
        <v>119</v>
      </c>
      <c r="Q271">
        <v>97</v>
      </c>
      <c r="R271">
        <v>118</v>
      </c>
      <c r="S271">
        <v>119</v>
      </c>
      <c r="T271">
        <v>121</v>
      </c>
      <c r="U271">
        <v>119</v>
      </c>
      <c r="V271">
        <v>36</v>
      </c>
      <c r="W271">
        <v>479</v>
      </c>
      <c r="X271">
        <v>477</v>
      </c>
      <c r="Y271">
        <v>1089</v>
      </c>
      <c r="Z271">
        <v>222</v>
      </c>
      <c r="AA271">
        <v>335</v>
      </c>
      <c r="AB271">
        <v>116</v>
      </c>
      <c r="AC271">
        <v>238</v>
      </c>
      <c r="AD271">
        <v>239</v>
      </c>
      <c r="AE271" t="s">
        <v>693</v>
      </c>
    </row>
    <row r="272" spans="1:31" x14ac:dyDescent="0.35">
      <c r="A272" t="s">
        <v>761</v>
      </c>
      <c r="B272" s="12">
        <v>271</v>
      </c>
      <c r="C272" t="s">
        <v>206</v>
      </c>
      <c r="D272" t="s">
        <v>737</v>
      </c>
      <c r="E272" t="s">
        <v>24</v>
      </c>
      <c r="F272" t="s">
        <v>25</v>
      </c>
      <c r="G272" t="s">
        <v>686</v>
      </c>
      <c r="H272" t="s">
        <v>71</v>
      </c>
      <c r="I272" t="s">
        <v>709</v>
      </c>
      <c r="J272" t="s">
        <v>22</v>
      </c>
      <c r="K272" t="s">
        <v>710</v>
      </c>
      <c r="L272" t="s">
        <v>712</v>
      </c>
      <c r="M272">
        <v>123</v>
      </c>
      <c r="N272">
        <v>118</v>
      </c>
      <c r="O272">
        <v>114</v>
      </c>
      <c r="P272">
        <v>121</v>
      </c>
      <c r="Q272">
        <v>97</v>
      </c>
      <c r="R272">
        <v>117</v>
      </c>
      <c r="S272">
        <v>115</v>
      </c>
      <c r="T272">
        <v>120</v>
      </c>
      <c r="U272">
        <v>117</v>
      </c>
      <c r="V272">
        <v>31</v>
      </c>
      <c r="W272">
        <v>476</v>
      </c>
      <c r="X272">
        <v>469</v>
      </c>
      <c r="Y272">
        <v>1073</v>
      </c>
      <c r="Z272">
        <v>220</v>
      </c>
      <c r="AA272">
        <v>336</v>
      </c>
      <c r="AB272">
        <v>114</v>
      </c>
      <c r="AC272">
        <v>232</v>
      </c>
      <c r="AD272">
        <v>237</v>
      </c>
      <c r="AE272" t="s">
        <v>749</v>
      </c>
    </row>
    <row r="273" spans="1:31" x14ac:dyDescent="0.35">
      <c r="A273" t="s">
        <v>945</v>
      </c>
      <c r="B273" s="12">
        <v>272</v>
      </c>
      <c r="C273" t="s">
        <v>942</v>
      </c>
      <c r="D273" t="s">
        <v>737</v>
      </c>
      <c r="E273" t="s">
        <v>28</v>
      </c>
      <c r="F273" t="s">
        <v>25</v>
      </c>
      <c r="G273" t="s">
        <v>686</v>
      </c>
      <c r="H273" t="s">
        <v>71</v>
      </c>
      <c r="I273" t="s">
        <v>709</v>
      </c>
      <c r="J273" t="s">
        <v>22</v>
      </c>
      <c r="K273" t="s">
        <v>710</v>
      </c>
      <c r="L273" t="s">
        <v>711</v>
      </c>
      <c r="M273">
        <v>126</v>
      </c>
      <c r="N273">
        <v>121</v>
      </c>
      <c r="O273">
        <v>115</v>
      </c>
      <c r="P273">
        <v>122</v>
      </c>
      <c r="Q273">
        <v>97</v>
      </c>
      <c r="R273">
        <v>118</v>
      </c>
      <c r="S273">
        <v>116</v>
      </c>
      <c r="T273">
        <v>123</v>
      </c>
      <c r="U273">
        <v>118</v>
      </c>
      <c r="V273">
        <v>31</v>
      </c>
      <c r="W273">
        <v>484</v>
      </c>
      <c r="X273">
        <v>475</v>
      </c>
      <c r="Y273">
        <v>1087</v>
      </c>
      <c r="Z273">
        <v>223</v>
      </c>
      <c r="AA273">
        <v>340</v>
      </c>
      <c r="AB273">
        <v>115</v>
      </c>
      <c r="AC273">
        <v>234</v>
      </c>
      <c r="AD273">
        <v>241</v>
      </c>
      <c r="AE273" t="s">
        <v>749</v>
      </c>
    </row>
    <row r="274" spans="1:31" x14ac:dyDescent="0.35">
      <c r="A274" t="s">
        <v>762</v>
      </c>
      <c r="B274" s="12">
        <v>273</v>
      </c>
      <c r="C274" t="s">
        <v>206</v>
      </c>
      <c r="D274" t="s">
        <v>739</v>
      </c>
      <c r="E274" t="s">
        <v>24</v>
      </c>
      <c r="F274" t="s">
        <v>25</v>
      </c>
      <c r="G274" t="s">
        <v>686</v>
      </c>
      <c r="H274" t="s">
        <v>71</v>
      </c>
      <c r="I274" t="s">
        <v>709</v>
      </c>
      <c r="J274" t="s">
        <v>22</v>
      </c>
      <c r="K274" t="s">
        <v>710</v>
      </c>
      <c r="L274" t="s">
        <v>713</v>
      </c>
      <c r="M274">
        <v>121</v>
      </c>
      <c r="N274">
        <v>120</v>
      </c>
      <c r="O274">
        <v>114</v>
      </c>
      <c r="P274">
        <v>121</v>
      </c>
      <c r="Q274">
        <v>101</v>
      </c>
      <c r="R274">
        <v>116</v>
      </c>
      <c r="S274">
        <v>116</v>
      </c>
      <c r="T274">
        <v>118</v>
      </c>
      <c r="U274">
        <v>115</v>
      </c>
      <c r="V274">
        <v>36</v>
      </c>
      <c r="W274">
        <v>476</v>
      </c>
      <c r="X274">
        <v>465</v>
      </c>
      <c r="Y274">
        <v>1078</v>
      </c>
      <c r="Z274">
        <v>222</v>
      </c>
      <c r="AA274">
        <v>342</v>
      </c>
      <c r="AB274">
        <v>114</v>
      </c>
      <c r="AC274">
        <v>231</v>
      </c>
      <c r="AD274">
        <v>234</v>
      </c>
      <c r="AE274" t="s">
        <v>751</v>
      </c>
    </row>
    <row r="275" spans="1:31" x14ac:dyDescent="0.35">
      <c r="A275" t="s">
        <v>763</v>
      </c>
      <c r="B275" s="12">
        <v>274</v>
      </c>
      <c r="C275" t="s">
        <v>206</v>
      </c>
      <c r="D275" t="s">
        <v>741</v>
      </c>
      <c r="E275" t="s">
        <v>24</v>
      </c>
      <c r="F275" t="s">
        <v>26</v>
      </c>
      <c r="G275" t="s">
        <v>686</v>
      </c>
      <c r="H275" t="s">
        <v>71</v>
      </c>
      <c r="I275" t="s">
        <v>709</v>
      </c>
      <c r="J275" t="s">
        <v>22</v>
      </c>
      <c r="K275" t="s">
        <v>710</v>
      </c>
      <c r="L275" t="s">
        <v>713</v>
      </c>
      <c r="M275">
        <v>116</v>
      </c>
      <c r="N275">
        <v>112</v>
      </c>
      <c r="O275">
        <v>112</v>
      </c>
      <c r="P275">
        <v>126</v>
      </c>
      <c r="Q275">
        <v>97</v>
      </c>
      <c r="R275">
        <v>121</v>
      </c>
      <c r="S275">
        <v>115</v>
      </c>
      <c r="T275">
        <v>116</v>
      </c>
      <c r="U275">
        <v>116</v>
      </c>
      <c r="V275">
        <v>31</v>
      </c>
      <c r="W275">
        <v>466</v>
      </c>
      <c r="X275">
        <v>468</v>
      </c>
      <c r="Y275">
        <v>1062</v>
      </c>
      <c r="Z275">
        <v>213</v>
      </c>
      <c r="AA275">
        <v>335</v>
      </c>
      <c r="AB275">
        <v>112</v>
      </c>
      <c r="AC275">
        <v>231</v>
      </c>
      <c r="AD275">
        <v>237</v>
      </c>
      <c r="AE275" t="s">
        <v>753</v>
      </c>
    </row>
    <row r="276" spans="1:31" x14ac:dyDescent="0.35">
      <c r="A276" t="s">
        <v>1081</v>
      </c>
      <c r="B276" s="12">
        <v>275</v>
      </c>
      <c r="C276" t="s">
        <v>1080</v>
      </c>
      <c r="D276" t="s">
        <v>741</v>
      </c>
      <c r="E276" t="s">
        <v>28</v>
      </c>
      <c r="F276" t="s">
        <v>26</v>
      </c>
      <c r="G276" t="s">
        <v>686</v>
      </c>
      <c r="H276" t="s">
        <v>71</v>
      </c>
      <c r="I276" t="s">
        <v>709</v>
      </c>
      <c r="J276" t="s">
        <v>22</v>
      </c>
      <c r="K276" t="s">
        <v>710</v>
      </c>
      <c r="L276" t="s">
        <v>712</v>
      </c>
      <c r="M276">
        <v>119</v>
      </c>
      <c r="N276">
        <v>113</v>
      </c>
      <c r="O276">
        <v>113</v>
      </c>
      <c r="P276">
        <v>127</v>
      </c>
      <c r="Q276">
        <v>97</v>
      </c>
      <c r="R276">
        <v>124</v>
      </c>
      <c r="S276">
        <v>116</v>
      </c>
      <c r="T276">
        <v>119</v>
      </c>
      <c r="U276">
        <v>117</v>
      </c>
      <c r="V276">
        <v>31</v>
      </c>
      <c r="W276">
        <v>472</v>
      </c>
      <c r="X276">
        <v>476</v>
      </c>
      <c r="Y276">
        <v>1076</v>
      </c>
      <c r="Z276">
        <v>216</v>
      </c>
      <c r="AA276">
        <v>337</v>
      </c>
      <c r="AB276">
        <v>113</v>
      </c>
      <c r="AC276">
        <v>233</v>
      </c>
      <c r="AD276">
        <v>243</v>
      </c>
      <c r="AE276" t="s">
        <v>753</v>
      </c>
    </row>
    <row r="277" spans="1:31" x14ac:dyDescent="0.35">
      <c r="A277" t="s">
        <v>764</v>
      </c>
      <c r="B277" s="12">
        <v>276</v>
      </c>
      <c r="C277" t="s">
        <v>206</v>
      </c>
      <c r="D277" t="s">
        <v>743</v>
      </c>
      <c r="E277" t="s">
        <v>24</v>
      </c>
      <c r="F277" t="s">
        <v>31</v>
      </c>
      <c r="G277" t="s">
        <v>686</v>
      </c>
      <c r="H277" t="s">
        <v>71</v>
      </c>
      <c r="I277" t="s">
        <v>709</v>
      </c>
      <c r="J277" t="s">
        <v>22</v>
      </c>
      <c r="K277" t="s">
        <v>710</v>
      </c>
      <c r="L277" t="s">
        <v>715</v>
      </c>
      <c r="M277">
        <v>115</v>
      </c>
      <c r="N277">
        <v>116</v>
      </c>
      <c r="O277">
        <v>120</v>
      </c>
      <c r="P277">
        <v>120</v>
      </c>
      <c r="Q277">
        <v>97</v>
      </c>
      <c r="R277">
        <v>115</v>
      </c>
      <c r="S277">
        <v>114</v>
      </c>
      <c r="T277">
        <v>116</v>
      </c>
      <c r="U277">
        <v>117</v>
      </c>
      <c r="V277">
        <v>41</v>
      </c>
      <c r="W277">
        <v>471</v>
      </c>
      <c r="X277">
        <v>462</v>
      </c>
      <c r="Y277">
        <v>1071</v>
      </c>
      <c r="Z277">
        <v>212</v>
      </c>
      <c r="AA277">
        <v>333</v>
      </c>
      <c r="AB277">
        <v>120</v>
      </c>
      <c r="AC277">
        <v>231</v>
      </c>
      <c r="AD277">
        <v>231</v>
      </c>
      <c r="AE277" t="s">
        <v>755</v>
      </c>
    </row>
    <row r="278" spans="1:31" x14ac:dyDescent="0.35">
      <c r="A278" t="s">
        <v>765</v>
      </c>
      <c r="B278" s="12">
        <v>277</v>
      </c>
      <c r="C278" t="s">
        <v>206</v>
      </c>
      <c r="D278" t="s">
        <v>745</v>
      </c>
      <c r="E278" t="s">
        <v>24</v>
      </c>
      <c r="F278" t="s">
        <v>26</v>
      </c>
      <c r="G278" t="s">
        <v>686</v>
      </c>
      <c r="H278" t="s">
        <v>71</v>
      </c>
      <c r="I278" t="s">
        <v>709</v>
      </c>
      <c r="J278" t="s">
        <v>22</v>
      </c>
      <c r="K278" t="s">
        <v>710</v>
      </c>
      <c r="L278" t="s">
        <v>723</v>
      </c>
      <c r="M278">
        <v>117</v>
      </c>
      <c r="N278">
        <v>113</v>
      </c>
      <c r="O278">
        <v>112</v>
      </c>
      <c r="P278">
        <v>116</v>
      </c>
      <c r="Q278">
        <v>97</v>
      </c>
      <c r="R278">
        <v>121</v>
      </c>
      <c r="S278">
        <v>115</v>
      </c>
      <c r="T278">
        <v>116</v>
      </c>
      <c r="U278">
        <v>115</v>
      </c>
      <c r="V278">
        <v>31</v>
      </c>
      <c r="W278">
        <v>458</v>
      </c>
      <c r="X278">
        <v>467</v>
      </c>
      <c r="Y278">
        <v>1053</v>
      </c>
      <c r="Z278">
        <v>214</v>
      </c>
      <c r="AA278">
        <v>326</v>
      </c>
      <c r="AB278">
        <v>112</v>
      </c>
      <c r="AC278">
        <v>230</v>
      </c>
      <c r="AD278">
        <v>237</v>
      </c>
      <c r="AE278" t="s">
        <v>757</v>
      </c>
    </row>
    <row r="279" spans="1:31" x14ac:dyDescent="0.35">
      <c r="A279" t="s">
        <v>766</v>
      </c>
      <c r="B279" s="12">
        <v>278</v>
      </c>
      <c r="C279" t="s">
        <v>206</v>
      </c>
      <c r="D279" t="s">
        <v>747</v>
      </c>
      <c r="E279" t="s">
        <v>24</v>
      </c>
      <c r="F279" t="s">
        <v>21</v>
      </c>
      <c r="G279" t="s">
        <v>686</v>
      </c>
      <c r="H279" t="s">
        <v>71</v>
      </c>
      <c r="I279" t="s">
        <v>709</v>
      </c>
      <c r="J279" t="s">
        <v>22</v>
      </c>
      <c r="K279" t="s">
        <v>710</v>
      </c>
      <c r="L279" t="s">
        <v>716</v>
      </c>
      <c r="M279">
        <v>112</v>
      </c>
      <c r="N279">
        <v>110</v>
      </c>
      <c r="O279">
        <v>114</v>
      </c>
      <c r="P279">
        <v>120</v>
      </c>
      <c r="Q279">
        <v>101</v>
      </c>
      <c r="R279">
        <v>110</v>
      </c>
      <c r="S279">
        <v>121</v>
      </c>
      <c r="T279">
        <v>119</v>
      </c>
      <c r="U279">
        <v>120</v>
      </c>
      <c r="V279">
        <v>41</v>
      </c>
      <c r="W279">
        <v>456</v>
      </c>
      <c r="X279">
        <v>470</v>
      </c>
      <c r="Y279">
        <v>1068</v>
      </c>
      <c r="Z279">
        <v>213</v>
      </c>
      <c r="AA279">
        <v>331</v>
      </c>
      <c r="AB279">
        <v>114</v>
      </c>
      <c r="AC279">
        <v>241</v>
      </c>
      <c r="AD279">
        <v>229</v>
      </c>
      <c r="AE279" t="s">
        <v>759</v>
      </c>
    </row>
    <row r="280" spans="1:31" x14ac:dyDescent="0.35">
      <c r="B280" s="9"/>
    </row>
    <row r="281" spans="1:31" x14ac:dyDescent="0.35">
      <c r="B281" s="9"/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topLeftCell="A4" workbookViewId="0">
      <selection activeCell="L57" sqref="L57"/>
    </sheetView>
  </sheetViews>
  <sheetFormatPr defaultRowHeight="15" x14ac:dyDescent="0.35"/>
  <cols>
    <col min="1" max="1" width="6.77734375" bestFit="1" customWidth="1"/>
    <col min="2" max="2" width="27.21875" bestFit="1" customWidth="1"/>
    <col min="3" max="3" width="13.21875" bestFit="1" customWidth="1"/>
    <col min="5" max="5" width="11.21875" customWidth="1"/>
  </cols>
  <sheetData>
    <row r="1" spans="1:5" x14ac:dyDescent="0.35">
      <c r="A1" s="1" t="s">
        <v>161</v>
      </c>
      <c r="B1" s="1" t="s">
        <v>269</v>
      </c>
      <c r="C1" s="1" t="s">
        <v>270</v>
      </c>
      <c r="E1" s="1"/>
    </row>
    <row r="2" spans="1:5" x14ac:dyDescent="0.3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5">
      <c r="A6">
        <f>IFERROR(Stat[[#This Row],[No.]],"")</f>
        <v>5</v>
      </c>
      <c r="B6" t="str">
        <f>IFERROR(Stat[[#This Row],[No用]],"")</f>
        <v>王冠日向翔陽ICONIC</v>
      </c>
      <c r="C6">
        <f>SetNo[[#This Row],[No.]]</f>
        <v>5</v>
      </c>
    </row>
    <row r="7" spans="1:5" x14ac:dyDescent="0.35">
      <c r="A7">
        <f>IFERROR(Stat[[#This Row],[No.]],"")</f>
        <v>6</v>
      </c>
      <c r="B7" t="str">
        <f>IFERROR(Stat[[#This Row],[No用]],"")</f>
        <v>ジャージ日向翔陽ICONIC</v>
      </c>
      <c r="C7">
        <f>SetNo[[#This Row],[No.]]</f>
        <v>6</v>
      </c>
    </row>
    <row r="8" spans="1:5" x14ac:dyDescent="0.35">
      <c r="A8">
        <f>IFERROR(Stat[[#This Row],[No.]],"")</f>
        <v>7</v>
      </c>
      <c r="B8" t="str">
        <f>IFERROR(Stat[[#This Row],[No用]],"")</f>
        <v>ユニフォーム影山飛雄ICONIC</v>
      </c>
      <c r="C8">
        <f>SetNo[[#This Row],[No.]]</f>
        <v>7</v>
      </c>
    </row>
    <row r="9" spans="1:5" x14ac:dyDescent="0.35">
      <c r="A9">
        <f>IFERROR(Stat[[#This Row],[No.]],"")</f>
        <v>8</v>
      </c>
      <c r="B9" t="str">
        <f>IFERROR(Stat[[#This Row],[No用]],"")</f>
        <v>制服影山飛雄ICONIC</v>
      </c>
      <c r="C9">
        <f>SetNo[[#This Row],[No.]]</f>
        <v>8</v>
      </c>
    </row>
    <row r="10" spans="1:5" x14ac:dyDescent="0.35">
      <c r="A10">
        <f>IFERROR(Stat[[#This Row],[No.]],"")</f>
        <v>9</v>
      </c>
      <c r="B10" t="str">
        <f>IFERROR(Stat[[#This Row],[No用]],"")</f>
        <v>夏祭り影山飛雄ICONIC</v>
      </c>
      <c r="C10">
        <f>SetNo[[#This Row],[No.]]</f>
        <v>9</v>
      </c>
    </row>
    <row r="11" spans="1:5" x14ac:dyDescent="0.35">
      <c r="A11">
        <f>IFERROR(Stat[[#This Row],[No.]],"")</f>
        <v>10</v>
      </c>
      <c r="B11" t="str">
        <f>IFERROR(Stat[[#This Row],[No用]],"")</f>
        <v>Xmas影山飛雄ICONIC</v>
      </c>
      <c r="C11">
        <f>SetNo[[#This Row],[No.]]</f>
        <v>10</v>
      </c>
    </row>
    <row r="12" spans="1:5" x14ac:dyDescent="0.35">
      <c r="A12">
        <f>IFERROR(Stat[[#This Row],[No.]],"")</f>
        <v>11</v>
      </c>
      <c r="B12" t="str">
        <f>IFERROR(Stat[[#This Row],[No用]],"")</f>
        <v>1周年影山飛雄ICONIC</v>
      </c>
      <c r="C12">
        <f>SetNo[[#This Row],[No.]]</f>
        <v>11</v>
      </c>
    </row>
    <row r="13" spans="1:5" x14ac:dyDescent="0.35">
      <c r="A13">
        <f>IFERROR(Stat[[#This Row],[No.]],"")</f>
        <v>12</v>
      </c>
      <c r="B13" t="str">
        <f>IFERROR(Stat[[#This Row],[No用]],"")</f>
        <v>王冠影山飛雄ICONIC</v>
      </c>
      <c r="C13">
        <f>SetNo[[#This Row],[No.]]</f>
        <v>12</v>
      </c>
    </row>
    <row r="14" spans="1:5" x14ac:dyDescent="0.35">
      <c r="A14">
        <f>IFERROR(Stat[[#This Row],[No.]],"")</f>
        <v>13</v>
      </c>
      <c r="B14" t="str">
        <f>IFERROR(Stat[[#This Row],[No用]],"")</f>
        <v>ジャージ影山飛雄ICONIC</v>
      </c>
      <c r="C14">
        <f>SetNo[[#This Row],[No.]]</f>
        <v>13</v>
      </c>
    </row>
    <row r="15" spans="1:5" x14ac:dyDescent="0.35">
      <c r="A15">
        <f>IFERROR(Stat[[#This Row],[No.]],"")</f>
        <v>14</v>
      </c>
      <c r="B15" t="str">
        <f>IFERROR(Stat[[#This Row],[No用]],"")</f>
        <v>ユニフォーム月島蛍ICONIC</v>
      </c>
      <c r="C15">
        <f>SetNo[[#This Row],[No.]]</f>
        <v>14</v>
      </c>
    </row>
    <row r="16" spans="1:5" x14ac:dyDescent="0.35">
      <c r="A16">
        <f>IFERROR(Stat[[#This Row],[No.]],"")</f>
        <v>15</v>
      </c>
      <c r="B16" t="str">
        <f>IFERROR(Stat[[#This Row],[No用]],"")</f>
        <v>水着月島蛍ICONIC</v>
      </c>
      <c r="C16">
        <f>SetNo[[#This Row],[No.]]</f>
        <v>15</v>
      </c>
    </row>
    <row r="17" spans="1:3" x14ac:dyDescent="0.35">
      <c r="A17">
        <f>IFERROR(Stat[[#This Row],[No.]],"")</f>
        <v>16</v>
      </c>
      <c r="B17" t="str">
        <f>IFERROR(Stat[[#This Row],[No用]],"")</f>
        <v>職業体験月島蛍ICONIC</v>
      </c>
      <c r="C17">
        <f>SetNo[[#This Row],[No.]]</f>
        <v>16</v>
      </c>
    </row>
    <row r="18" spans="1:3" x14ac:dyDescent="0.35">
      <c r="A18">
        <f>IFERROR(Stat[[#This Row],[No.]],"")</f>
        <v>17</v>
      </c>
      <c r="B18" t="str">
        <f>IFERROR(Stat[[#This Row],[No用]],"")</f>
        <v>1周年月島蛍ICONIC</v>
      </c>
      <c r="C18">
        <f>SetNo[[#This Row],[No.]]</f>
        <v>17</v>
      </c>
    </row>
    <row r="19" spans="1:3" x14ac:dyDescent="0.35">
      <c r="A19">
        <f>IFERROR(Stat[[#This Row],[No.]],"")</f>
        <v>18</v>
      </c>
      <c r="B19" t="str">
        <f>IFERROR(Stat[[#This Row],[No用]],"")</f>
        <v>花火月島蛍ICONIC</v>
      </c>
      <c r="C19">
        <f>SetNo[[#This Row],[No.]]</f>
        <v>18</v>
      </c>
    </row>
    <row r="20" spans="1:3" x14ac:dyDescent="0.35">
      <c r="A20">
        <f>IFERROR(Stat[[#This Row],[No.]],"")</f>
        <v>19</v>
      </c>
      <c r="B20" t="str">
        <f>IFERROR(Stat[[#This Row],[No用]],"")</f>
        <v>ユニフォーム山口忠ICONIC</v>
      </c>
      <c r="C20">
        <f>SetNo[[#This Row],[No.]]</f>
        <v>19</v>
      </c>
    </row>
    <row r="21" spans="1:3" x14ac:dyDescent="0.35">
      <c r="A21">
        <f>IFERROR(Stat[[#This Row],[No.]],"")</f>
        <v>20</v>
      </c>
      <c r="B21" t="str">
        <f>IFERROR(Stat[[#This Row],[No用]],"")</f>
        <v>水着山口忠ICONIC</v>
      </c>
      <c r="C21">
        <f>SetNo[[#This Row],[No.]]</f>
        <v>20</v>
      </c>
    </row>
    <row r="22" spans="1:3" x14ac:dyDescent="0.35">
      <c r="A22">
        <f>IFERROR(Stat[[#This Row],[No.]],"")</f>
        <v>21</v>
      </c>
      <c r="B22" t="str">
        <f>IFERROR(Stat[[#This Row],[No用]],"")</f>
        <v>雪遊び山口忠ICONIC</v>
      </c>
      <c r="C22">
        <f>SetNo[[#This Row],[No.]]</f>
        <v>21</v>
      </c>
    </row>
    <row r="23" spans="1:3" x14ac:dyDescent="0.35">
      <c r="A23">
        <f>IFERROR(Stat[[#This Row],[No.]],"")</f>
        <v>22</v>
      </c>
      <c r="B23" t="str">
        <f>IFERROR(Stat[[#This Row],[No用]],"")</f>
        <v>スパイ山口忠ICONIC</v>
      </c>
      <c r="C23">
        <f>SetNo[[#This Row],[No.]]</f>
        <v>22</v>
      </c>
    </row>
    <row r="24" spans="1:3" x14ac:dyDescent="0.35">
      <c r="A24">
        <f>IFERROR(Stat[[#This Row],[No.]],"")</f>
        <v>23</v>
      </c>
      <c r="B24" t="str">
        <f>IFERROR(Stat[[#This Row],[No用]],"")</f>
        <v>ユニフォーム西谷夕ICONIC</v>
      </c>
      <c r="C24">
        <f>SetNo[[#This Row],[No.]]</f>
        <v>23</v>
      </c>
    </row>
    <row r="25" spans="1:3" x14ac:dyDescent="0.35">
      <c r="A25">
        <f>IFERROR(Stat[[#This Row],[No.]],"")</f>
        <v>24</v>
      </c>
      <c r="B25" t="str">
        <f>IFERROR(Stat[[#This Row],[No用]],"")</f>
        <v>制服西谷夕ICONIC</v>
      </c>
      <c r="C25">
        <f>SetNo[[#This Row],[No.]]</f>
        <v>24</v>
      </c>
    </row>
    <row r="26" spans="1:3" x14ac:dyDescent="0.35">
      <c r="A26">
        <f>IFERROR(Stat[[#This Row],[No.]],"")</f>
        <v>25</v>
      </c>
      <c r="B26" t="str">
        <f>IFERROR(Stat[[#This Row],[No用]],"")</f>
        <v>Xmas西谷夕ICONIC</v>
      </c>
      <c r="C26">
        <f>SetNo[[#This Row],[No.]]</f>
        <v>25</v>
      </c>
    </row>
    <row r="27" spans="1:3" x14ac:dyDescent="0.35">
      <c r="A27">
        <f>IFERROR(Stat[[#This Row],[No.]],"")</f>
        <v>26</v>
      </c>
      <c r="B27" t="str">
        <f>IFERROR(Stat[[#This Row],[No用]],"")</f>
        <v>バーガー西谷夕ICONIC</v>
      </c>
      <c r="C27">
        <f>SetNo[[#This Row],[No.]]</f>
        <v>26</v>
      </c>
    </row>
    <row r="28" spans="1:3" x14ac:dyDescent="0.35">
      <c r="A28">
        <f>IFERROR(Stat[[#This Row],[No.]],"")</f>
        <v>27</v>
      </c>
      <c r="B28" t="str">
        <f>IFERROR(Stat[[#This Row],[No用]],"")</f>
        <v>文化祭2西谷夕ICONIC</v>
      </c>
      <c r="C28">
        <f>SetNo[[#This Row],[No.]]</f>
        <v>27</v>
      </c>
    </row>
    <row r="29" spans="1:3" x14ac:dyDescent="0.35">
      <c r="A29">
        <f>IFERROR(Stat[[#This Row],[No.]],"")</f>
        <v>28</v>
      </c>
      <c r="B29" t="str">
        <f>IFERROR(Stat[[#This Row],[No用]],"")</f>
        <v>ユニフォーム田中龍之介ICONIC</v>
      </c>
      <c r="C29">
        <f>SetNo[[#This Row],[No.]]</f>
        <v>28</v>
      </c>
    </row>
    <row r="30" spans="1:3" x14ac:dyDescent="0.35">
      <c r="A30">
        <f>IFERROR(Stat[[#This Row],[No.]],"")</f>
        <v>29</v>
      </c>
      <c r="B30" t="str">
        <f>IFERROR(Stat[[#This Row],[No用]],"")</f>
        <v>制服田中龍之介ICONIC</v>
      </c>
      <c r="C30">
        <f>SetNo[[#This Row],[No.]]</f>
        <v>29</v>
      </c>
    </row>
    <row r="31" spans="1:3" x14ac:dyDescent="0.35">
      <c r="A31">
        <f>IFERROR(Stat[[#This Row],[No.]],"")</f>
        <v>30</v>
      </c>
      <c r="B31" t="str">
        <f>IFERROR(Stat[[#This Row],[No用]],"")</f>
        <v>新年田中龍之介ICONIC</v>
      </c>
      <c r="C31">
        <f>SetNo[[#This Row],[No.]]</f>
        <v>30</v>
      </c>
    </row>
    <row r="32" spans="1:3" x14ac:dyDescent="0.35">
      <c r="A32">
        <f>IFERROR(Stat[[#This Row],[No.]],"")</f>
        <v>31</v>
      </c>
      <c r="B32" t="str">
        <f>IFERROR(Stat[[#This Row],[No用]],"")</f>
        <v>RPG田中龍之介ICONIC</v>
      </c>
      <c r="C32">
        <f>SetNo[[#This Row],[No.]]</f>
        <v>31</v>
      </c>
    </row>
    <row r="33" spans="1:3" x14ac:dyDescent="0.35">
      <c r="A33">
        <f>IFERROR(Stat[[#This Row],[No.]],"")</f>
        <v>32</v>
      </c>
      <c r="B33" t="str">
        <f>IFERROR(Stat[[#This Row],[No用]],"")</f>
        <v>仮装田中龍之介ICONIC</v>
      </c>
      <c r="C33">
        <f>SetNo[[#This Row],[No.]]</f>
        <v>32</v>
      </c>
    </row>
    <row r="34" spans="1:3" x14ac:dyDescent="0.35">
      <c r="A34">
        <f>IFERROR(Stat[[#This Row],[No.]],"")</f>
        <v>33</v>
      </c>
      <c r="B34" t="str">
        <f>IFERROR(Stat[[#This Row],[No用]],"")</f>
        <v>ユニフォーム澤村大地ICONIC</v>
      </c>
      <c r="C34">
        <f>SetNo[[#This Row],[No.]]</f>
        <v>33</v>
      </c>
    </row>
    <row r="35" spans="1:3" x14ac:dyDescent="0.35">
      <c r="A35">
        <f>IFERROR(Stat[[#This Row],[No.]],"")</f>
        <v>34</v>
      </c>
      <c r="B35" t="str">
        <f>IFERROR(Stat[[#This Row],[No用]],"")</f>
        <v>プール掃除澤村大地ICONIC</v>
      </c>
      <c r="C35">
        <f>SetNo[[#This Row],[No.]]</f>
        <v>34</v>
      </c>
    </row>
    <row r="36" spans="1:3" x14ac:dyDescent="0.35">
      <c r="A36">
        <f>IFERROR(Stat[[#This Row],[No.]],"")</f>
        <v>35</v>
      </c>
      <c r="B36" t="str">
        <f>IFERROR(Stat[[#This Row],[No用]],"")</f>
        <v>文化祭澤村大地ICONIC</v>
      </c>
      <c r="C36">
        <f>SetNo[[#This Row],[No.]]</f>
        <v>35</v>
      </c>
    </row>
    <row r="37" spans="1:3" x14ac:dyDescent="0.35">
      <c r="A37">
        <f>IFERROR(Stat[[#This Row],[No.]],"")</f>
        <v>36</v>
      </c>
      <c r="B37" t="str">
        <f>IFERROR(Stat[[#This Row],[No用]],"")</f>
        <v>RPG澤村大地ICONIC</v>
      </c>
      <c r="C37">
        <f>SetNo[[#This Row],[No.]]</f>
        <v>36</v>
      </c>
    </row>
    <row r="38" spans="1:3" x14ac:dyDescent="0.35">
      <c r="A38">
        <f>IFERROR(Stat[[#This Row],[No.]],"")</f>
        <v>37</v>
      </c>
      <c r="B38" t="str">
        <f>IFERROR(Stat[[#This Row],[No用]],"")</f>
        <v>ユニフォーム菅原考支ICONIC</v>
      </c>
      <c r="C38">
        <f>SetNo[[#This Row],[No.]]</f>
        <v>37</v>
      </c>
    </row>
    <row r="39" spans="1:3" x14ac:dyDescent="0.35">
      <c r="A39">
        <f>IFERROR(Stat[[#This Row],[No.]],"")</f>
        <v>38</v>
      </c>
      <c r="B39" t="str">
        <f>IFERROR(Stat[[#This Row],[No用]],"")</f>
        <v>プール掃除菅原考支ICONIC</v>
      </c>
      <c r="C39">
        <f>SetNo[[#This Row],[No.]]</f>
        <v>38</v>
      </c>
    </row>
    <row r="40" spans="1:3" x14ac:dyDescent="0.35">
      <c r="A40">
        <f>IFERROR(Stat[[#This Row],[No.]],"")</f>
        <v>39</v>
      </c>
      <c r="B40" t="str">
        <f>IFERROR(Stat[[#This Row],[No用]],"")</f>
        <v>文化祭菅原考支ICONIC</v>
      </c>
      <c r="C40">
        <f>SetNo[[#This Row],[No.]]</f>
        <v>39</v>
      </c>
    </row>
    <row r="41" spans="1:3" x14ac:dyDescent="0.35">
      <c r="A41">
        <f>IFERROR(Stat[[#This Row],[No.]],"")</f>
        <v>40</v>
      </c>
      <c r="B41" t="str">
        <f>IFERROR(Stat[[#This Row],[No用]],"")</f>
        <v>梅雨菅原考支ICONIC</v>
      </c>
      <c r="C41">
        <f>SetNo[[#This Row],[No.]]</f>
        <v>40</v>
      </c>
    </row>
    <row r="42" spans="1:3" x14ac:dyDescent="0.35">
      <c r="A42">
        <f>IFERROR(Stat[[#This Row],[No.]],"")</f>
        <v>41</v>
      </c>
      <c r="B42" t="str">
        <f>IFERROR(Stat[[#This Row],[No用]],"")</f>
        <v>Xmas2菅原考支ICONIC</v>
      </c>
      <c r="C42">
        <f>SetNo[[#This Row],[No.]]</f>
        <v>41</v>
      </c>
    </row>
    <row r="43" spans="1:3" x14ac:dyDescent="0.35">
      <c r="A43">
        <f>IFERROR(Stat[[#This Row],[No.]],"")</f>
        <v>42</v>
      </c>
      <c r="B43" t="str">
        <f>IFERROR(Stat[[#This Row],[No用]],"")</f>
        <v>ユニフォーム東峰旭ICONIC</v>
      </c>
      <c r="C43">
        <f>SetNo[[#This Row],[No.]]</f>
        <v>42</v>
      </c>
    </row>
    <row r="44" spans="1:3" x14ac:dyDescent="0.35">
      <c r="A44">
        <f>IFERROR(Stat[[#This Row],[No.]],"")</f>
        <v>43</v>
      </c>
      <c r="B44" t="str">
        <f>IFERROR(Stat[[#This Row],[No用]],"")</f>
        <v>プール掃除東峰旭ICONIC</v>
      </c>
      <c r="C44">
        <f>SetNo[[#This Row],[No.]]</f>
        <v>43</v>
      </c>
    </row>
    <row r="45" spans="1:3" x14ac:dyDescent="0.35">
      <c r="A45">
        <f>IFERROR(Stat[[#This Row],[No.]],"")</f>
        <v>44</v>
      </c>
      <c r="B45" t="str">
        <f>IFERROR(Stat[[#This Row],[No用]],"")</f>
        <v>サバゲ東峰旭ICONIC</v>
      </c>
      <c r="C45">
        <f>SetNo[[#This Row],[No.]]</f>
        <v>44</v>
      </c>
    </row>
    <row r="46" spans="1:3" x14ac:dyDescent="0.35">
      <c r="A46">
        <f>IFERROR(Stat[[#This Row],[No.]],"")</f>
        <v>45</v>
      </c>
      <c r="B46" t="str">
        <f>IFERROR(Stat[[#This Row],[No用]],"")</f>
        <v>ユニフォーム東峰旭YELL</v>
      </c>
      <c r="C46">
        <f>SetNo[[#This Row],[No.]]</f>
        <v>45</v>
      </c>
    </row>
    <row r="47" spans="1:3" x14ac:dyDescent="0.35">
      <c r="A47">
        <f>IFERROR(Stat[[#This Row],[No.]],"")</f>
        <v>46</v>
      </c>
      <c r="B47" t="str">
        <f>IFERROR(Stat[[#This Row],[No用]],"")</f>
        <v>ユニフォーム縁下力ICONIC</v>
      </c>
      <c r="C47">
        <f>SetNo[[#This Row],[No.]]</f>
        <v>46</v>
      </c>
    </row>
    <row r="48" spans="1:3" x14ac:dyDescent="0.35">
      <c r="A48">
        <f>IFERROR(Stat[[#This Row],[No.]],"")</f>
        <v>47</v>
      </c>
      <c r="B48" t="str">
        <f>IFERROR(Stat[[#This Row],[No用]],"")</f>
        <v>探偵縁下力ICONIC</v>
      </c>
      <c r="C48">
        <f>SetNo[[#This Row],[No.]]</f>
        <v>47</v>
      </c>
    </row>
    <row r="49" spans="1:3" x14ac:dyDescent="0.35">
      <c r="A49">
        <f>IFERROR(Stat[[#This Row],[No.]],"")</f>
        <v>48</v>
      </c>
      <c r="B49" t="str">
        <f>IFERROR(Stat[[#This Row],[No用]],"")</f>
        <v>RPG縁下力ICONIC</v>
      </c>
      <c r="C49">
        <f>SetNo[[#This Row],[No.]]</f>
        <v>48</v>
      </c>
    </row>
    <row r="50" spans="1:3" x14ac:dyDescent="0.35">
      <c r="A50">
        <f>IFERROR(Stat[[#This Row],[No.]],"")</f>
        <v>49</v>
      </c>
      <c r="B50" t="str">
        <f>IFERROR(Stat[[#This Row],[No用]],"")</f>
        <v>花火縁下力ICONIC</v>
      </c>
      <c r="C50">
        <f>SetNo[[#This Row],[No.]]</f>
        <v>49</v>
      </c>
    </row>
    <row r="51" spans="1:3" x14ac:dyDescent="0.35">
      <c r="A51">
        <f>IFERROR(Stat[[#This Row],[No.]],"")</f>
        <v>50</v>
      </c>
      <c r="B51" t="str">
        <f>IFERROR(Stat[[#This Row],[No用]],"")</f>
        <v>ユニフォーム木下久志ICONIC</v>
      </c>
      <c r="C51">
        <f>SetNo[[#This Row],[No.]]</f>
        <v>50</v>
      </c>
    </row>
    <row r="52" spans="1:3" x14ac:dyDescent="0.35">
      <c r="A52">
        <f>IFERROR(Stat[[#This Row],[No.]],"")</f>
        <v>51</v>
      </c>
      <c r="B52" t="str">
        <f>IFERROR(Stat[[#This Row],[No用]],"")</f>
        <v>ユニフォーム成田一仁ICONIC</v>
      </c>
      <c r="C52">
        <f>SetNo[[#This Row],[No.]]</f>
        <v>51</v>
      </c>
    </row>
    <row r="53" spans="1:3" x14ac:dyDescent="0.35">
      <c r="A53">
        <f>IFERROR(Stat[[#This Row],[No.]],"")</f>
        <v>52</v>
      </c>
      <c r="B53" t="str">
        <f>IFERROR(Stat[[#This Row],[No用]],"")</f>
        <v>ユニフォーム孤爪研磨ICONIC</v>
      </c>
      <c r="C53">
        <f>SetNo[[#This Row],[No.]]</f>
        <v>52</v>
      </c>
    </row>
    <row r="54" spans="1:3" x14ac:dyDescent="0.35">
      <c r="A54">
        <f>IFERROR(Stat[[#This Row],[No.]],"")</f>
        <v>53</v>
      </c>
      <c r="B54" t="str">
        <f>IFERROR(Stat[[#This Row],[No用]],"")</f>
        <v>制服孤爪研磨ICONIC</v>
      </c>
      <c r="C54">
        <f>SetNo[[#This Row],[No.]]</f>
        <v>53</v>
      </c>
    </row>
    <row r="55" spans="1:3" x14ac:dyDescent="0.35">
      <c r="A55">
        <f>IFERROR(Stat[[#This Row],[No.]],"")</f>
        <v>54</v>
      </c>
      <c r="B55" t="str">
        <f>IFERROR(Stat[[#This Row],[No用]],"")</f>
        <v>夏祭り孤爪研磨ICONIC</v>
      </c>
      <c r="C55">
        <f>SetNo[[#This Row],[No.]]</f>
        <v>54</v>
      </c>
    </row>
    <row r="56" spans="1:3" x14ac:dyDescent="0.35">
      <c r="A56">
        <f>IFERROR(Stat[[#This Row],[No.]],"")</f>
        <v>55</v>
      </c>
      <c r="B56" t="str">
        <f>IFERROR(Stat[[#This Row],[No用]],"")</f>
        <v>1周年孤爪研磨ICONIC</v>
      </c>
      <c r="C56">
        <f>SetNo[[#This Row],[No.]]</f>
        <v>55</v>
      </c>
    </row>
    <row r="57" spans="1:3" x14ac:dyDescent="0.35">
      <c r="A57">
        <f>IFERROR(Stat[[#This Row],[No.]],"")</f>
        <v>56</v>
      </c>
      <c r="B57" t="str">
        <f>IFERROR(Stat[[#This Row],[No用]],"")</f>
        <v>スパイ孤爪研磨ICONIC</v>
      </c>
      <c r="C57">
        <f>SetNo[[#This Row],[No.]]</f>
        <v>56</v>
      </c>
    </row>
    <row r="58" spans="1:3" x14ac:dyDescent="0.35">
      <c r="A58">
        <f>IFERROR(Stat[[#This Row],[No.]],"")</f>
        <v>57</v>
      </c>
      <c r="B58" t="str">
        <f>IFERROR(Stat[[#This Row],[No用]],"")</f>
        <v>ユニフォーム黒尾鉄朗ICONIC</v>
      </c>
      <c r="C58">
        <f>SetNo[[#This Row],[No.]]</f>
        <v>57</v>
      </c>
    </row>
    <row r="59" spans="1:3" x14ac:dyDescent="0.35">
      <c r="A59">
        <f>IFERROR(Stat[[#This Row],[No.]],"")</f>
        <v>58</v>
      </c>
      <c r="B59" t="str">
        <f>IFERROR(Stat[[#This Row],[No用]],"")</f>
        <v>制服黒尾鉄朗ICONIC</v>
      </c>
      <c r="C59">
        <f>SetNo[[#This Row],[No.]]</f>
        <v>58</v>
      </c>
    </row>
    <row r="60" spans="1:3" x14ac:dyDescent="0.35">
      <c r="A60">
        <f>IFERROR(Stat[[#This Row],[No.]],"")</f>
        <v>59</v>
      </c>
      <c r="B60" t="str">
        <f>IFERROR(Stat[[#This Row],[No用]],"")</f>
        <v>夏祭り黒尾鉄朗ICONIC</v>
      </c>
      <c r="C60">
        <f>SetNo[[#This Row],[No.]]</f>
        <v>59</v>
      </c>
    </row>
    <row r="61" spans="1:3" x14ac:dyDescent="0.35">
      <c r="A61">
        <f>IFERROR(Stat[[#This Row],[No.]],"")</f>
        <v>60</v>
      </c>
      <c r="B61" t="str">
        <f>IFERROR(Stat[[#This Row],[No用]],"")</f>
        <v>1周年黒尾鉄朗ICONIC</v>
      </c>
      <c r="C61">
        <f>SetNo[[#This Row],[No.]]</f>
        <v>60</v>
      </c>
    </row>
    <row r="62" spans="1:3" x14ac:dyDescent="0.35">
      <c r="A62">
        <f>IFERROR(Stat[[#This Row],[No.]],"")</f>
        <v>61</v>
      </c>
      <c r="B62" t="str">
        <f>IFERROR(Stat[[#This Row],[No用]],"")</f>
        <v>キャンプ黒尾鉄朗ICONIC</v>
      </c>
      <c r="C62">
        <f>SetNo[[#This Row],[No.]]</f>
        <v>61</v>
      </c>
    </row>
    <row r="63" spans="1:3" x14ac:dyDescent="0.35">
      <c r="A63">
        <f>IFERROR(Stat[[#This Row],[No.]],"")</f>
        <v>62</v>
      </c>
      <c r="B63" t="str">
        <f>IFERROR(Stat[[#This Row],[No用]],"")</f>
        <v>文化祭2黒尾鉄朗ICONIC</v>
      </c>
      <c r="C63">
        <f>SetNo[[#This Row],[No.]]</f>
        <v>62</v>
      </c>
    </row>
    <row r="64" spans="1:3" x14ac:dyDescent="0.35">
      <c r="A64">
        <f>IFERROR(Stat[[#This Row],[No.]],"")</f>
        <v>63</v>
      </c>
      <c r="B64" t="str">
        <f>IFERROR(Stat[[#This Row],[No用]],"")</f>
        <v>ユニフォーム灰羽リエーフICONIC</v>
      </c>
      <c r="C64">
        <f>SetNo[[#This Row],[No.]]</f>
        <v>63</v>
      </c>
    </row>
    <row r="65" spans="1:3" x14ac:dyDescent="0.35">
      <c r="A65">
        <f>IFERROR(Stat[[#This Row],[No.]],"")</f>
        <v>64</v>
      </c>
      <c r="B65" t="str">
        <f>IFERROR(Stat[[#This Row],[No用]],"")</f>
        <v>探偵灰羽リエーフICONIC</v>
      </c>
      <c r="C65">
        <f>SetNo[[#This Row],[No.]]</f>
        <v>64</v>
      </c>
    </row>
    <row r="66" spans="1:3" x14ac:dyDescent="0.35">
      <c r="A66">
        <f>IFERROR(Stat[[#This Row],[No.]],"")</f>
        <v>65</v>
      </c>
      <c r="B66" t="str">
        <f>IFERROR(Stat[[#This Row],[No用]],"")</f>
        <v>路地裏灰羽リエーフICONIC</v>
      </c>
      <c r="C66">
        <f>SetNo[[#This Row],[No.]]</f>
        <v>65</v>
      </c>
    </row>
    <row r="67" spans="1:3" x14ac:dyDescent="0.35">
      <c r="A67">
        <f>IFERROR(Stat[[#This Row],[No.]],"")</f>
        <v>66</v>
      </c>
      <c r="B67" t="str">
        <f>IFERROR(Stat[[#This Row],[No用]],"")</f>
        <v>文化祭2灰羽リエーフICONIC</v>
      </c>
      <c r="C67">
        <f>SetNo[[#This Row],[No.]]</f>
        <v>66</v>
      </c>
    </row>
    <row r="68" spans="1:3" x14ac:dyDescent="0.35">
      <c r="A68">
        <f>IFERROR(Stat[[#This Row],[No.]],"")</f>
        <v>67</v>
      </c>
      <c r="B68" t="str">
        <f>IFERROR(Stat[[#This Row],[No用]],"")</f>
        <v>ユニフォーム夜久衛輔ICONIC</v>
      </c>
      <c r="C68">
        <f>SetNo[[#This Row],[No.]]</f>
        <v>67</v>
      </c>
    </row>
    <row r="69" spans="1:3" x14ac:dyDescent="0.35">
      <c r="A69">
        <f>IFERROR(Stat[[#This Row],[No.]],"")</f>
        <v>68</v>
      </c>
      <c r="B69" t="str">
        <f>IFERROR(Stat[[#This Row],[No用]],"")</f>
        <v>1周年夜久衛輔ICONIC</v>
      </c>
      <c r="C69">
        <f>SetNo[[#This Row],[No.]]</f>
        <v>68</v>
      </c>
    </row>
    <row r="70" spans="1:3" x14ac:dyDescent="0.35">
      <c r="A70">
        <f>IFERROR(Stat[[#This Row],[No.]],"")</f>
        <v>69</v>
      </c>
      <c r="B70" t="str">
        <f>IFERROR(Stat[[#This Row],[No用]],"")</f>
        <v>花火夜久衛輔ICONIC</v>
      </c>
      <c r="C70">
        <f>SetNo[[#This Row],[No.]]</f>
        <v>69</v>
      </c>
    </row>
    <row r="71" spans="1:3" x14ac:dyDescent="0.35">
      <c r="A71">
        <f>IFERROR(Stat[[#This Row],[No.]],"")</f>
        <v>70</v>
      </c>
      <c r="B71" t="str">
        <f>IFERROR(Stat[[#This Row],[No用]],"")</f>
        <v>ユニフォーム福永招平ICONIC</v>
      </c>
      <c r="C71">
        <f>SetNo[[#This Row],[No.]]</f>
        <v>70</v>
      </c>
    </row>
    <row r="72" spans="1:3" x14ac:dyDescent="0.35">
      <c r="A72">
        <f>IFERROR(Stat[[#This Row],[No.]],"")</f>
        <v>71</v>
      </c>
      <c r="B72" t="str">
        <f>IFERROR(Stat[[#This Row],[No用]],"")</f>
        <v>バーガー福永招平ICONIC</v>
      </c>
      <c r="C72">
        <f>SetNo[[#This Row],[No.]]</f>
        <v>71</v>
      </c>
    </row>
    <row r="73" spans="1:3" x14ac:dyDescent="0.35">
      <c r="A73">
        <f>IFERROR(Stat[[#This Row],[No.]],"")</f>
        <v>72</v>
      </c>
      <c r="B73" t="str">
        <f>IFERROR(Stat[[#This Row],[No用]],"")</f>
        <v>ユニフォーム犬岡走ICONIC</v>
      </c>
      <c r="C73">
        <f>SetNo[[#This Row],[No.]]</f>
        <v>72</v>
      </c>
    </row>
    <row r="74" spans="1:3" x14ac:dyDescent="0.35">
      <c r="A74">
        <f>IFERROR(Stat[[#This Row],[No.]],"")</f>
        <v>73</v>
      </c>
      <c r="B74" t="str">
        <f>IFERROR(Stat[[#This Row],[No用]],"")</f>
        <v>新年犬岡走ICONIC</v>
      </c>
      <c r="C74">
        <f>SetNo[[#This Row],[No.]]</f>
        <v>73</v>
      </c>
    </row>
    <row r="75" spans="1:3" x14ac:dyDescent="0.35">
      <c r="A75">
        <f>IFERROR(Stat[[#This Row],[No.]],"")</f>
        <v>74</v>
      </c>
      <c r="B75" t="str">
        <f>IFERROR(Stat[[#This Row],[No用]],"")</f>
        <v>ユニフォーム山本猛虎ICONIC</v>
      </c>
      <c r="C75">
        <f>SetNo[[#This Row],[No.]]</f>
        <v>74</v>
      </c>
    </row>
    <row r="76" spans="1:3" x14ac:dyDescent="0.35">
      <c r="A76">
        <f>IFERROR(Stat[[#This Row],[No.]],"")</f>
        <v>75</v>
      </c>
      <c r="B76" t="str">
        <f>IFERROR(Stat[[#This Row],[No用]],"")</f>
        <v>新年山本猛虎ICONIC</v>
      </c>
      <c r="C76">
        <f>SetNo[[#This Row],[No.]]</f>
        <v>75</v>
      </c>
    </row>
    <row r="77" spans="1:3" x14ac:dyDescent="0.35">
      <c r="A77">
        <f>IFERROR(Stat[[#This Row],[No.]],"")</f>
        <v>76</v>
      </c>
      <c r="B77" t="str">
        <f>IFERROR(Stat[[#This Row],[No用]],"")</f>
        <v>ユニフォーム芝山優生ICONIC</v>
      </c>
      <c r="C77">
        <f>SetNo[[#This Row],[No.]]</f>
        <v>76</v>
      </c>
    </row>
    <row r="78" spans="1:3" x14ac:dyDescent="0.35">
      <c r="A78">
        <f>IFERROR(Stat[[#This Row],[No.]],"")</f>
        <v>77</v>
      </c>
      <c r="B78" t="str">
        <f>IFERROR(Stat[[#This Row],[No用]],"")</f>
        <v>ユニフォーム海信之ICONIC</v>
      </c>
      <c r="C78">
        <f>SetNo[[#This Row],[No.]]</f>
        <v>77</v>
      </c>
    </row>
    <row r="79" spans="1:3" x14ac:dyDescent="0.35">
      <c r="A79">
        <f>IFERROR(Stat[[#This Row],[No.]],"")</f>
        <v>78</v>
      </c>
      <c r="B79" t="str">
        <f>IFERROR(Stat[[#This Row],[No用]],"")</f>
        <v>ユニフォーム海信之YELL</v>
      </c>
      <c r="C79">
        <f>SetNo[[#This Row],[No.]]</f>
        <v>78</v>
      </c>
    </row>
    <row r="80" spans="1:3" x14ac:dyDescent="0.35">
      <c r="A80">
        <f>IFERROR(Stat[[#This Row],[No.]],"")</f>
        <v>79</v>
      </c>
      <c r="B80" t="str">
        <f>IFERROR(Stat[[#This Row],[No用]],"")</f>
        <v>ユニフォーム手白球彦ICONIC</v>
      </c>
      <c r="C80">
        <f>SetNo[[#This Row],[No.]]</f>
        <v>79</v>
      </c>
    </row>
    <row r="81" spans="1:3" x14ac:dyDescent="0.35">
      <c r="A81">
        <f>IFERROR(Stat[[#This Row],[No.]],"")</f>
        <v>80</v>
      </c>
      <c r="B81" t="str">
        <f>IFERROR(Stat[[#This Row],[No用]],"")</f>
        <v>ユニフォーム青根高伸ICONIC</v>
      </c>
      <c r="C81">
        <f>SetNo[[#This Row],[No.]]</f>
        <v>80</v>
      </c>
    </row>
    <row r="82" spans="1:3" x14ac:dyDescent="0.35">
      <c r="A82">
        <f>IFERROR(Stat[[#This Row],[No.]],"")</f>
        <v>81</v>
      </c>
      <c r="B82" t="str">
        <f>IFERROR(Stat[[#This Row],[No用]],"")</f>
        <v>制服青根高伸ICONIC</v>
      </c>
      <c r="C82">
        <f>SetNo[[#This Row],[No.]]</f>
        <v>81</v>
      </c>
    </row>
    <row r="83" spans="1:3" x14ac:dyDescent="0.35">
      <c r="A83">
        <f>IFERROR(Stat[[#This Row],[No.]],"")</f>
        <v>82</v>
      </c>
      <c r="B83" t="str">
        <f>IFERROR(Stat[[#This Row],[No用]],"")</f>
        <v>プール掃除青根高伸ICONIC</v>
      </c>
      <c r="C83">
        <f>SetNo[[#This Row],[No.]]</f>
        <v>82</v>
      </c>
    </row>
    <row r="84" spans="1:3" x14ac:dyDescent="0.35">
      <c r="A84">
        <f>IFERROR(Stat[[#This Row],[No.]],"")</f>
        <v>83</v>
      </c>
      <c r="B84" t="str">
        <f>IFERROR(Stat[[#This Row],[No用]],"")</f>
        <v>キャンプ青根高伸ICONIC</v>
      </c>
      <c r="C84">
        <f>SetNo[[#This Row],[No.]]</f>
        <v>83</v>
      </c>
    </row>
    <row r="85" spans="1:3" x14ac:dyDescent="0.35">
      <c r="A85">
        <f>IFERROR(Stat[[#This Row],[No.]],"")</f>
        <v>84</v>
      </c>
      <c r="B85" t="str">
        <f>IFERROR(Stat[[#This Row],[No用]],"")</f>
        <v>甲冑青根高伸ICONIC</v>
      </c>
      <c r="C85">
        <f>SetNo[[#This Row],[No.]]</f>
        <v>84</v>
      </c>
    </row>
    <row r="86" spans="1:3" x14ac:dyDescent="0.35">
      <c r="A86">
        <f>IFERROR(Stat[[#This Row],[No.]],"")</f>
        <v>85</v>
      </c>
      <c r="B86" t="str">
        <f>IFERROR(Stat[[#This Row],[No用]],"")</f>
        <v>ユニフォーム二口堅治ICONIC</v>
      </c>
      <c r="C86">
        <f>SetNo[[#This Row],[No.]]</f>
        <v>85</v>
      </c>
    </row>
    <row r="87" spans="1:3" x14ac:dyDescent="0.35">
      <c r="A87">
        <f>IFERROR(Stat[[#This Row],[No.]],"")</f>
        <v>86</v>
      </c>
      <c r="B87" t="str">
        <f>IFERROR(Stat[[#This Row],[No用]],"")</f>
        <v>制服二口堅治ICONIC</v>
      </c>
      <c r="C87">
        <f>SetNo[[#This Row],[No.]]</f>
        <v>86</v>
      </c>
    </row>
    <row r="88" spans="1:3" x14ac:dyDescent="0.35">
      <c r="A88">
        <f>IFERROR(Stat[[#This Row],[No.]],"")</f>
        <v>87</v>
      </c>
      <c r="B88" t="str">
        <f>IFERROR(Stat[[#This Row],[No用]],"")</f>
        <v>プール掃除二口堅治ICONIC</v>
      </c>
      <c r="C88">
        <f>SetNo[[#This Row],[No.]]</f>
        <v>87</v>
      </c>
    </row>
    <row r="89" spans="1:3" x14ac:dyDescent="0.35">
      <c r="A89">
        <f>IFERROR(Stat[[#This Row],[No.]],"")</f>
        <v>88</v>
      </c>
      <c r="B89" t="str">
        <f>IFERROR(Stat[[#This Row],[No用]],"")</f>
        <v>路地裏二口堅治ICONIC</v>
      </c>
      <c r="C89">
        <f>SetNo[[#This Row],[No.]]</f>
        <v>88</v>
      </c>
    </row>
    <row r="90" spans="1:3" x14ac:dyDescent="0.35">
      <c r="A90">
        <f>IFERROR(Stat[[#This Row],[No.]],"")</f>
        <v>89</v>
      </c>
      <c r="B90" t="str">
        <f>IFERROR(Stat[[#This Row],[No用]],"")</f>
        <v>甲冑二口堅治ICONIC</v>
      </c>
      <c r="C90">
        <f>SetNo[[#This Row],[No.]]</f>
        <v>89</v>
      </c>
    </row>
    <row r="91" spans="1:3" x14ac:dyDescent="0.35">
      <c r="A91">
        <f>IFERROR(Stat[[#This Row],[No.]],"")</f>
        <v>90</v>
      </c>
      <c r="B91" t="str">
        <f>IFERROR(Stat[[#This Row],[No用]],"")</f>
        <v>ユニフォーム黄金川貫至ICONIC</v>
      </c>
      <c r="C91">
        <f>SetNo[[#This Row],[No.]]</f>
        <v>90</v>
      </c>
    </row>
    <row r="92" spans="1:3" x14ac:dyDescent="0.35">
      <c r="A92">
        <f>IFERROR(Stat[[#This Row],[No.]],"")</f>
        <v>91</v>
      </c>
      <c r="B92" t="str">
        <f>IFERROR(Stat[[#This Row],[No用]],"")</f>
        <v>制服黄金川貫至ICONIC</v>
      </c>
      <c r="C92">
        <f>SetNo[[#This Row],[No.]]</f>
        <v>91</v>
      </c>
    </row>
    <row r="93" spans="1:3" x14ac:dyDescent="0.35">
      <c r="A93">
        <f>IFERROR(Stat[[#This Row],[No.]],"")</f>
        <v>92</v>
      </c>
      <c r="B93" t="str">
        <f>IFERROR(Stat[[#This Row],[No用]],"")</f>
        <v>職業体験黄金川貫至ICONIC</v>
      </c>
      <c r="C93">
        <f>SetNo[[#This Row],[No.]]</f>
        <v>92</v>
      </c>
    </row>
    <row r="94" spans="1:3" x14ac:dyDescent="0.35">
      <c r="A94">
        <f>IFERROR(Stat[[#This Row],[No.]],"")</f>
        <v>93</v>
      </c>
      <c r="B94" t="str">
        <f>IFERROR(Stat[[#This Row],[No用]],"")</f>
        <v>スパイ黄金川貫至ICONIC</v>
      </c>
      <c r="C94">
        <f>SetNo[[#This Row],[No.]]</f>
        <v>93</v>
      </c>
    </row>
    <row r="95" spans="1:3" x14ac:dyDescent="0.35">
      <c r="A95">
        <f>IFERROR(Stat[[#This Row],[No.]],"")</f>
        <v>94</v>
      </c>
      <c r="B95" t="str">
        <f>IFERROR(Stat[[#This Row],[No用]],"")</f>
        <v>ユニフォーム小原豊ICONIC</v>
      </c>
      <c r="C95">
        <f>SetNo[[#This Row],[No.]]</f>
        <v>94</v>
      </c>
    </row>
    <row r="96" spans="1:3" x14ac:dyDescent="0.35">
      <c r="A96">
        <f>IFERROR(Stat[[#This Row],[No.]],"")</f>
        <v>95</v>
      </c>
      <c r="B96" t="str">
        <f>IFERROR(Stat[[#This Row],[No用]],"")</f>
        <v>ユニフォーム女川太郎ICONIC</v>
      </c>
      <c r="C96">
        <f>SetNo[[#This Row],[No.]]</f>
        <v>95</v>
      </c>
    </row>
    <row r="97" spans="1:3" x14ac:dyDescent="0.35">
      <c r="A97">
        <f>IFERROR(Stat[[#This Row],[No.]],"")</f>
        <v>96</v>
      </c>
      <c r="B97" t="str">
        <f>IFERROR(Stat[[#This Row],[No用]],"")</f>
        <v>ユニフォーム作並浩輔ICONIC</v>
      </c>
      <c r="C97">
        <f>SetNo[[#This Row],[No.]]</f>
        <v>96</v>
      </c>
    </row>
    <row r="98" spans="1:3" x14ac:dyDescent="0.35">
      <c r="A98">
        <f>IFERROR(Stat[[#This Row],[No.]],"")</f>
        <v>97</v>
      </c>
      <c r="B98" t="str">
        <f>IFERROR(Stat[[#This Row],[No用]],"")</f>
        <v>ユニフォーム吹上仁悟ICONIC</v>
      </c>
      <c r="C98">
        <f>SetNo[[#This Row],[No.]]</f>
        <v>97</v>
      </c>
    </row>
    <row r="99" spans="1:3" x14ac:dyDescent="0.35">
      <c r="A99">
        <f>IFERROR(Stat[[#This Row],[No.]],"")</f>
        <v>98</v>
      </c>
      <c r="B99" t="str">
        <f>IFERROR(Stat[[#This Row],[No用]],"")</f>
        <v>ユニフォーム茂庭要ICONIC</v>
      </c>
      <c r="C99">
        <f>SetNo[[#This Row],[No.]]</f>
        <v>98</v>
      </c>
    </row>
    <row r="100" spans="1:3" x14ac:dyDescent="0.35">
      <c r="A100">
        <f>IFERROR(Stat[[#This Row],[No.]],"")</f>
        <v>99</v>
      </c>
      <c r="B100" t="str">
        <f>IFERROR(Stat[[#This Row],[No用]],"")</f>
        <v>ユニフォーム鎌先靖志ICONIC</v>
      </c>
      <c r="C100">
        <f>SetNo[[#This Row],[No.]]</f>
        <v>99</v>
      </c>
    </row>
    <row r="101" spans="1:3" x14ac:dyDescent="0.35">
      <c r="A101">
        <f>IFERROR(Stat[[#This Row],[No.]],"")</f>
        <v>100</v>
      </c>
      <c r="B101" t="str">
        <f>IFERROR(Stat[[#This Row],[No用]],"")</f>
        <v>甲冑鎌先靖志ICONIC</v>
      </c>
      <c r="C101">
        <f>SetNo[[#This Row],[No.]]</f>
        <v>100</v>
      </c>
    </row>
    <row r="102" spans="1:3" x14ac:dyDescent="0.35">
      <c r="A102">
        <f>IFERROR(Stat[[#This Row],[No.]],"")</f>
        <v>101</v>
      </c>
      <c r="B102" t="str">
        <f>IFERROR(Stat[[#This Row],[No用]],"")</f>
        <v>ユニフォーム笹谷武仁ICONIC</v>
      </c>
      <c r="C102">
        <f>SetNo[[#This Row],[No.]]</f>
        <v>101</v>
      </c>
    </row>
    <row r="103" spans="1:3" x14ac:dyDescent="0.35">
      <c r="A103">
        <f>IFERROR(Stat[[#This Row],[No.]],"")</f>
        <v>102</v>
      </c>
      <c r="B103" t="str">
        <f>IFERROR(Stat[[#This Row],[No用]],"")</f>
        <v>ユニフォーム及川徹ICONIC</v>
      </c>
      <c r="C103">
        <f>SetNo[[#This Row],[No.]]</f>
        <v>102</v>
      </c>
    </row>
    <row r="104" spans="1:3" x14ac:dyDescent="0.35">
      <c r="A104">
        <f>IFERROR(Stat[[#This Row],[No.]],"")</f>
        <v>103</v>
      </c>
      <c r="B104" t="str">
        <f>IFERROR(Stat[[#This Row],[No用]],"")</f>
        <v>プール掃除及川徹ICONIC</v>
      </c>
      <c r="C104">
        <f>SetNo[[#This Row],[No.]]</f>
        <v>103</v>
      </c>
    </row>
    <row r="105" spans="1:3" x14ac:dyDescent="0.35">
      <c r="A105">
        <f>IFERROR(Stat[[#This Row],[No.]],"")</f>
        <v>104</v>
      </c>
      <c r="B105" t="str">
        <f>IFERROR(Stat[[#This Row],[No用]],"")</f>
        <v>Xmas及川徹ICONIC</v>
      </c>
      <c r="C105">
        <f>SetNo[[#This Row],[No.]]</f>
        <v>104</v>
      </c>
    </row>
    <row r="106" spans="1:3" x14ac:dyDescent="0.35">
      <c r="A106">
        <f>IFERROR(Stat[[#This Row],[No.]],"")</f>
        <v>105</v>
      </c>
      <c r="B106" t="str">
        <f>IFERROR(Stat[[#This Row],[No用]],"")</f>
        <v>制服及川徹ICONIC</v>
      </c>
      <c r="C106">
        <f>SetNo[[#This Row],[No.]]</f>
        <v>105</v>
      </c>
    </row>
    <row r="107" spans="1:3" x14ac:dyDescent="0.35">
      <c r="A107">
        <f>IFERROR(Stat[[#This Row],[No.]],"")</f>
        <v>106</v>
      </c>
      <c r="B107" t="str">
        <f>IFERROR(Stat[[#This Row],[No用]],"")</f>
        <v>路地裏及川徹ICONIC</v>
      </c>
      <c r="C107">
        <f>SetNo[[#This Row],[No.]]</f>
        <v>106</v>
      </c>
    </row>
    <row r="108" spans="1:3" x14ac:dyDescent="0.35">
      <c r="A108">
        <f>IFERROR(Stat[[#This Row],[No.]],"")</f>
        <v>107</v>
      </c>
      <c r="B108" t="str">
        <f>IFERROR(Stat[[#This Row],[No用]],"")</f>
        <v>バカンス及川徹ICONIC</v>
      </c>
      <c r="C108">
        <f>SetNo[[#This Row],[No.]]</f>
        <v>107</v>
      </c>
    </row>
    <row r="109" spans="1:3" x14ac:dyDescent="0.35">
      <c r="A109">
        <f>IFERROR(Stat[[#This Row],[No.]],"")</f>
        <v>108</v>
      </c>
      <c r="B109" t="str">
        <f>IFERROR(Stat[[#This Row],[No用]],"")</f>
        <v>ユニフォーム岩泉一ICONIC</v>
      </c>
      <c r="C109">
        <f>SetNo[[#This Row],[No.]]</f>
        <v>108</v>
      </c>
    </row>
    <row r="110" spans="1:3" x14ac:dyDescent="0.35">
      <c r="A110">
        <f>IFERROR(Stat[[#This Row],[No.]],"")</f>
        <v>109</v>
      </c>
      <c r="B110" t="str">
        <f>IFERROR(Stat[[#This Row],[No用]],"")</f>
        <v>プール掃除岩泉一ICONIC</v>
      </c>
      <c r="C110">
        <f>SetNo[[#This Row],[No.]]</f>
        <v>109</v>
      </c>
    </row>
    <row r="111" spans="1:3" x14ac:dyDescent="0.35">
      <c r="A111">
        <f>IFERROR(Stat[[#This Row],[No.]],"")</f>
        <v>110</v>
      </c>
      <c r="B111" t="str">
        <f>IFERROR(Stat[[#This Row],[No用]],"")</f>
        <v>制服岩泉一ICONIC</v>
      </c>
      <c r="C111">
        <f>SetNo[[#This Row],[No.]]</f>
        <v>110</v>
      </c>
    </row>
    <row r="112" spans="1:3" x14ac:dyDescent="0.35">
      <c r="A112">
        <f>IFERROR(Stat[[#This Row],[No.]],"")</f>
        <v>111</v>
      </c>
      <c r="B112" t="str">
        <f>IFERROR(Stat[[#This Row],[No用]],"")</f>
        <v>サバゲ岩泉一ICONIC</v>
      </c>
      <c r="C112">
        <f>SetNo[[#This Row],[No.]]</f>
        <v>111</v>
      </c>
    </row>
    <row r="113" spans="1:3" x14ac:dyDescent="0.35">
      <c r="A113">
        <f>IFERROR(Stat[[#This Row],[No.]],"")</f>
        <v>112</v>
      </c>
      <c r="B113" t="str">
        <f>IFERROR(Stat[[#This Row],[No用]],"")</f>
        <v>バカンス岩泉一ICONIC</v>
      </c>
      <c r="C113">
        <f>SetNo[[#This Row],[No.]]</f>
        <v>112</v>
      </c>
    </row>
    <row r="114" spans="1:3" x14ac:dyDescent="0.35">
      <c r="A114">
        <f>IFERROR(Stat[[#This Row],[No.]],"")</f>
        <v>113</v>
      </c>
      <c r="B114" t="str">
        <f>IFERROR(Stat[[#This Row],[No用]],"")</f>
        <v>ユニフォーム金田一勇太郎ICONIC</v>
      </c>
      <c r="C114">
        <f>SetNo[[#This Row],[No.]]</f>
        <v>113</v>
      </c>
    </row>
    <row r="115" spans="1:3" x14ac:dyDescent="0.35">
      <c r="A115">
        <f>IFERROR(Stat[[#This Row],[No.]],"")</f>
        <v>114</v>
      </c>
      <c r="B115" t="str">
        <f>IFERROR(Stat[[#This Row],[No用]],"")</f>
        <v>雪遊び金田一勇太郎ICONIC</v>
      </c>
      <c r="C115">
        <f>SetNo[[#This Row],[No.]]</f>
        <v>114</v>
      </c>
    </row>
    <row r="116" spans="1:3" x14ac:dyDescent="0.35">
      <c r="A116">
        <f>IFERROR(Stat[[#This Row],[No.]],"")</f>
        <v>115</v>
      </c>
      <c r="B116" t="str">
        <f>IFERROR(Stat[[#This Row],[No用]],"")</f>
        <v>カンフー金田一勇太郎ICONIC</v>
      </c>
      <c r="C116">
        <f>SetNo[[#This Row],[No.]]</f>
        <v>115</v>
      </c>
    </row>
    <row r="117" spans="1:3" x14ac:dyDescent="0.35">
      <c r="A117">
        <f>IFERROR(Stat[[#This Row],[No.]],"")</f>
        <v>116</v>
      </c>
      <c r="B117" t="str">
        <f>IFERROR(Stat[[#This Row],[No用]],"")</f>
        <v>ユニフォーム京谷賢太郎ICONIC</v>
      </c>
      <c r="C117">
        <f>SetNo[[#This Row],[No.]]</f>
        <v>116</v>
      </c>
    </row>
    <row r="118" spans="1:3" x14ac:dyDescent="0.35">
      <c r="A118">
        <f>IFERROR(Stat[[#This Row],[No.]],"")</f>
        <v>117</v>
      </c>
      <c r="B118" t="str">
        <f>IFERROR(Stat[[#This Row],[No用]],"")</f>
        <v>梅雨京谷賢太郎ICONIC</v>
      </c>
      <c r="C118">
        <f>SetNo[[#This Row],[No.]]</f>
        <v>117</v>
      </c>
    </row>
    <row r="119" spans="1:3" x14ac:dyDescent="0.35">
      <c r="A119">
        <f>IFERROR(Stat[[#This Row],[No.]],"")</f>
        <v>118</v>
      </c>
      <c r="B119" t="str">
        <f>IFERROR(Stat[[#This Row],[No用]],"")</f>
        <v>ユニフォーム国見英ICONIC</v>
      </c>
      <c r="C119">
        <f>SetNo[[#This Row],[No.]]</f>
        <v>118</v>
      </c>
    </row>
    <row r="120" spans="1:3" x14ac:dyDescent="0.35">
      <c r="A120">
        <f>IFERROR(Stat[[#This Row],[No.]],"")</f>
        <v>119</v>
      </c>
      <c r="B120" t="str">
        <f>IFERROR(Stat[[#This Row],[No用]],"")</f>
        <v>職業体験国見英ICONIC</v>
      </c>
      <c r="C120">
        <f>SetNo[[#This Row],[No.]]</f>
        <v>119</v>
      </c>
    </row>
    <row r="121" spans="1:3" x14ac:dyDescent="0.35">
      <c r="A121">
        <f>IFERROR(Stat[[#This Row],[No.]],"")</f>
        <v>120</v>
      </c>
      <c r="B121" t="str">
        <f>IFERROR(Stat[[#This Row],[No用]],"")</f>
        <v>路地裏国見英ICONIC</v>
      </c>
      <c r="C121">
        <f>SetNo[[#This Row],[No.]]</f>
        <v>120</v>
      </c>
    </row>
    <row r="122" spans="1:3" x14ac:dyDescent="0.35">
      <c r="A122">
        <f>IFERROR(Stat[[#This Row],[No.]],"")</f>
        <v>121</v>
      </c>
      <c r="B122" t="str">
        <f>IFERROR(Stat[[#This Row],[No用]],"")</f>
        <v>カンフー国見英ICONIC</v>
      </c>
      <c r="C122">
        <f>SetNo[[#This Row],[No.]]</f>
        <v>121</v>
      </c>
    </row>
    <row r="123" spans="1:3" x14ac:dyDescent="0.35">
      <c r="A123">
        <f>IFERROR(Stat[[#This Row],[No.]],"")</f>
        <v>122</v>
      </c>
      <c r="B123" t="str">
        <f>IFERROR(Stat[[#This Row],[No用]],"")</f>
        <v>ユニフォーム渡親治ICONIC</v>
      </c>
      <c r="C123">
        <f>SetNo[[#This Row],[No.]]</f>
        <v>122</v>
      </c>
    </row>
    <row r="124" spans="1:3" x14ac:dyDescent="0.35">
      <c r="A124">
        <f>IFERROR(Stat[[#This Row],[No.]],"")</f>
        <v>123</v>
      </c>
      <c r="B124" t="str">
        <f>IFERROR(Stat[[#This Row],[No用]],"")</f>
        <v>ユニフォーム松川一静ICONIC</v>
      </c>
      <c r="C124">
        <f>SetNo[[#This Row],[No.]]</f>
        <v>123</v>
      </c>
    </row>
    <row r="125" spans="1:3" x14ac:dyDescent="0.35">
      <c r="A125">
        <f>IFERROR(Stat[[#This Row],[No.]],"")</f>
        <v>124</v>
      </c>
      <c r="B125" t="str">
        <f>IFERROR(Stat[[#This Row],[No用]],"")</f>
        <v>アート松川一静ICONIC</v>
      </c>
      <c r="C125">
        <f>SetNo[[#This Row],[No.]]</f>
        <v>124</v>
      </c>
    </row>
    <row r="126" spans="1:3" x14ac:dyDescent="0.35">
      <c r="A126">
        <f>IFERROR(Stat[[#This Row],[No.]],"")</f>
        <v>125</v>
      </c>
      <c r="B126" t="str">
        <f>IFERROR(Stat[[#This Row],[No用]],"")</f>
        <v>バカンス松川一静ICONIC</v>
      </c>
      <c r="C126">
        <f>SetNo[[#This Row],[No.]]</f>
        <v>125</v>
      </c>
    </row>
    <row r="127" spans="1:3" x14ac:dyDescent="0.35">
      <c r="A127">
        <f>IFERROR(Stat[[#This Row],[No.]],"")</f>
        <v>126</v>
      </c>
      <c r="B127" t="str">
        <f>IFERROR(Stat[[#This Row],[No用]],"")</f>
        <v>ユニフォーム花巻貴大ICONIC</v>
      </c>
      <c r="C127">
        <f>SetNo[[#This Row],[No.]]</f>
        <v>126</v>
      </c>
    </row>
    <row r="128" spans="1:3" x14ac:dyDescent="0.35">
      <c r="A128">
        <f>IFERROR(Stat[[#This Row],[No.]],"")</f>
        <v>127</v>
      </c>
      <c r="B128" t="str">
        <f>IFERROR(Stat[[#This Row],[No用]],"")</f>
        <v>アート花巻貴大ICONIC</v>
      </c>
      <c r="C128">
        <f>SetNo[[#This Row],[No.]]</f>
        <v>127</v>
      </c>
    </row>
    <row r="129" spans="1:3" x14ac:dyDescent="0.35">
      <c r="A129">
        <f>IFERROR(Stat[[#This Row],[No.]],"")</f>
        <v>128</v>
      </c>
      <c r="B129" t="str">
        <f>IFERROR(Stat[[#This Row],[No用]],"")</f>
        <v>バーガー花巻貴大ICONIC</v>
      </c>
      <c r="C129">
        <f>SetNo[[#This Row],[No.]]</f>
        <v>128</v>
      </c>
    </row>
    <row r="130" spans="1:3" x14ac:dyDescent="0.35">
      <c r="A130">
        <f>IFERROR(Stat[[#This Row],[No.]],"")</f>
        <v>129</v>
      </c>
      <c r="B130" t="str">
        <f>IFERROR(Stat[[#This Row],[No用]],"")</f>
        <v>ユニフォーム矢巾秀ICONIC</v>
      </c>
      <c r="C130">
        <f>SetNo[[#This Row],[No.]]</f>
        <v>129</v>
      </c>
    </row>
    <row r="131" spans="1:3" x14ac:dyDescent="0.35">
      <c r="A131">
        <f>IFERROR(Stat[[#This Row],[No.]],"")</f>
        <v>130</v>
      </c>
      <c r="B131" t="str">
        <f>IFERROR(Stat[[#This Row],[No用]],"")</f>
        <v>キャンプ矢巾秀ICONIC</v>
      </c>
      <c r="C131">
        <f>SetNo[[#This Row],[No.]]</f>
        <v>130</v>
      </c>
    </row>
    <row r="132" spans="1:3" x14ac:dyDescent="0.35">
      <c r="A132">
        <f>IFERROR(Stat[[#This Row],[No.]],"")</f>
        <v>131</v>
      </c>
      <c r="B132" t="str">
        <f>IFERROR(Stat[[#This Row],[No用]],"")</f>
        <v>ユニフォーム駒木輝ICONIC</v>
      </c>
      <c r="C132">
        <f>SetNo[[#This Row],[No.]]</f>
        <v>131</v>
      </c>
    </row>
    <row r="133" spans="1:3" x14ac:dyDescent="0.35">
      <c r="A133">
        <f>IFERROR(Stat[[#This Row],[No.]],"")</f>
        <v>132</v>
      </c>
      <c r="B133" t="str">
        <f>IFERROR(Stat[[#This Row],[No用]],"")</f>
        <v>ユニフォーム茶屋和馬ICONIC</v>
      </c>
      <c r="C133">
        <f>SetNo[[#This Row],[No.]]</f>
        <v>132</v>
      </c>
    </row>
    <row r="134" spans="1:3" x14ac:dyDescent="0.35">
      <c r="A134">
        <f>IFERROR(Stat[[#This Row],[No.]],"")</f>
        <v>133</v>
      </c>
      <c r="B134" t="str">
        <f>IFERROR(Stat[[#This Row],[No用]],"")</f>
        <v>ユニフォーム玉川弘樹ICONIC</v>
      </c>
      <c r="C134">
        <f>SetNo[[#This Row],[No.]]</f>
        <v>133</v>
      </c>
    </row>
    <row r="135" spans="1:3" x14ac:dyDescent="0.35">
      <c r="A135">
        <f>IFERROR(Stat[[#This Row],[No.]],"")</f>
        <v>134</v>
      </c>
      <c r="B135" t="str">
        <f>IFERROR(Stat[[#This Row],[No用]],"")</f>
        <v>ユニフォーム桜井大河ICONIC</v>
      </c>
      <c r="C135">
        <f>SetNo[[#This Row],[No.]]</f>
        <v>134</v>
      </c>
    </row>
    <row r="136" spans="1:3" x14ac:dyDescent="0.35">
      <c r="A136">
        <f>IFERROR(Stat[[#This Row],[No.]],"")</f>
        <v>135</v>
      </c>
      <c r="B136" t="str">
        <f>IFERROR(Stat[[#This Row],[No用]],"")</f>
        <v>ユニフォーム芳賀良治ICONIC</v>
      </c>
      <c r="C136">
        <f>SetNo[[#This Row],[No.]]</f>
        <v>135</v>
      </c>
    </row>
    <row r="137" spans="1:3" x14ac:dyDescent="0.35">
      <c r="A137">
        <f>IFERROR(Stat[[#This Row],[No.]],"")</f>
        <v>136</v>
      </c>
      <c r="B137" t="str">
        <f>IFERROR(Stat[[#This Row],[No用]],"")</f>
        <v>ユニフォーム渋谷陸斗ICONIC</v>
      </c>
      <c r="C137">
        <f>SetNo[[#This Row],[No.]]</f>
        <v>136</v>
      </c>
    </row>
    <row r="138" spans="1:3" x14ac:dyDescent="0.35">
      <c r="A138">
        <f>IFERROR(Stat[[#This Row],[No.]],"")</f>
        <v>137</v>
      </c>
      <c r="B138" t="str">
        <f>IFERROR(Stat[[#This Row],[No用]],"")</f>
        <v>ユニフォーム池尻隼人ICONIC</v>
      </c>
      <c r="C138">
        <f>SetNo[[#This Row],[No.]]</f>
        <v>137</v>
      </c>
    </row>
    <row r="139" spans="1:3" x14ac:dyDescent="0.35">
      <c r="A139">
        <f>IFERROR(Stat[[#This Row],[No.]],"")</f>
        <v>138</v>
      </c>
      <c r="B139" t="str">
        <f>IFERROR(Stat[[#This Row],[No用]],"")</f>
        <v>文化祭2池尻隼人ICONIC</v>
      </c>
      <c r="C139">
        <f>SetNo[[#This Row],[No.]]</f>
        <v>138</v>
      </c>
    </row>
    <row r="140" spans="1:3" x14ac:dyDescent="0.35">
      <c r="A140">
        <f>IFERROR(Stat[[#This Row],[No.]],"")</f>
        <v>139</v>
      </c>
      <c r="B140" t="str">
        <f>IFERROR(Stat[[#This Row],[No用]],"")</f>
        <v>ユニフォーム十和田良樹ICONIC</v>
      </c>
      <c r="C140">
        <f>SetNo[[#This Row],[No.]]</f>
        <v>139</v>
      </c>
    </row>
    <row r="141" spans="1:3" x14ac:dyDescent="0.35">
      <c r="A141">
        <f>IFERROR(Stat[[#This Row],[No.]],"")</f>
        <v>140</v>
      </c>
      <c r="B141" t="str">
        <f>IFERROR(Stat[[#This Row],[No用]],"")</f>
        <v>ユニフォーム森岳歩ICONIC</v>
      </c>
      <c r="C141">
        <f>SetNo[[#This Row],[No.]]</f>
        <v>140</v>
      </c>
    </row>
    <row r="142" spans="1:3" x14ac:dyDescent="0.35">
      <c r="A142">
        <f>IFERROR(Stat[[#This Row],[No.]],"")</f>
        <v>141</v>
      </c>
      <c r="B142" t="str">
        <f>IFERROR(Stat[[#This Row],[No用]],"")</f>
        <v>ユニフォーム唐松拓巳ICONIC</v>
      </c>
      <c r="C142">
        <f>SetNo[[#This Row],[No.]]</f>
        <v>141</v>
      </c>
    </row>
    <row r="143" spans="1:3" x14ac:dyDescent="0.35">
      <c r="A143">
        <f>IFERROR(Stat[[#This Row],[No.]],"")</f>
        <v>142</v>
      </c>
      <c r="B143" t="str">
        <f>IFERROR(Stat[[#This Row],[No用]],"")</f>
        <v>ユニフォーム田沢裕樹ICONIC</v>
      </c>
      <c r="C143">
        <f>SetNo[[#This Row],[No.]]</f>
        <v>142</v>
      </c>
    </row>
    <row r="144" spans="1:3" x14ac:dyDescent="0.35">
      <c r="A144">
        <f>IFERROR(Stat[[#This Row],[No.]],"")</f>
        <v>143</v>
      </c>
      <c r="B144" t="str">
        <f>IFERROR(Stat[[#This Row],[No用]],"")</f>
        <v>ユニフォーム子安颯真ICONIC</v>
      </c>
      <c r="C144">
        <f>SetNo[[#This Row],[No.]]</f>
        <v>143</v>
      </c>
    </row>
    <row r="145" spans="1:3" x14ac:dyDescent="0.35">
      <c r="A145">
        <f>IFERROR(Stat[[#This Row],[No.]],"")</f>
        <v>144</v>
      </c>
      <c r="B145" t="str">
        <f>IFERROR(Stat[[#This Row],[No用]],"")</f>
        <v>ユニフォーム横手駿ICONIC</v>
      </c>
      <c r="C145">
        <f>SetNo[[#This Row],[No.]]</f>
        <v>144</v>
      </c>
    </row>
    <row r="146" spans="1:3" x14ac:dyDescent="0.35">
      <c r="A146">
        <f>IFERROR(Stat[[#This Row],[No.]],"")</f>
        <v>145</v>
      </c>
      <c r="B146" t="str">
        <f>IFERROR(Stat[[#This Row],[No用]],"")</f>
        <v>ユニフォーム夏瀬伊吹ICONIC</v>
      </c>
      <c r="C146">
        <f>SetNo[[#This Row],[No.]]</f>
        <v>145</v>
      </c>
    </row>
    <row r="147" spans="1:3" x14ac:dyDescent="0.35">
      <c r="A147">
        <f>IFERROR(Stat[[#This Row],[No.]],"")</f>
        <v>146</v>
      </c>
      <c r="B147" t="str">
        <f>IFERROR(Stat[[#This Row],[No用]],"")</f>
        <v>ユニフォーム秋宮昇ICONIC</v>
      </c>
      <c r="C147">
        <f>SetNo[[#This Row],[No.]]</f>
        <v>146</v>
      </c>
    </row>
    <row r="148" spans="1:3" x14ac:dyDescent="0.35">
      <c r="A148">
        <f>IFERROR(Stat[[#This Row],[No.]],"")</f>
        <v>147</v>
      </c>
      <c r="B148" t="str">
        <f>IFERROR(Stat[[#This Row],[No用]],"")</f>
        <v>ユニフォーム古牧譲ICONIC</v>
      </c>
      <c r="C148">
        <f>SetNo[[#This Row],[No.]]</f>
        <v>147</v>
      </c>
    </row>
    <row r="149" spans="1:3" x14ac:dyDescent="0.35">
      <c r="A149">
        <f>IFERROR(Stat[[#This Row],[No.]],"")</f>
        <v>148</v>
      </c>
      <c r="B149" t="str">
        <f>IFERROR(Stat[[#This Row],[No用]],"")</f>
        <v>雪遊び古牧譲ICONIC</v>
      </c>
      <c r="C149">
        <f>SetNo[[#This Row],[No.]]</f>
        <v>148</v>
      </c>
    </row>
    <row r="150" spans="1:3" x14ac:dyDescent="0.35">
      <c r="A150">
        <f>IFERROR(Stat[[#This Row],[No.]],"")</f>
        <v>149</v>
      </c>
      <c r="B150" t="str">
        <f>IFERROR(Stat[[#This Row],[No用]],"")</f>
        <v>ユニフォーム浅虫快人ICONIC</v>
      </c>
      <c r="C150">
        <f>SetNo[[#This Row],[No.]]</f>
        <v>149</v>
      </c>
    </row>
    <row r="151" spans="1:3" x14ac:dyDescent="0.35">
      <c r="A151">
        <f>IFERROR(Stat[[#This Row],[No.]],"")</f>
        <v>150</v>
      </c>
      <c r="B151" t="str">
        <f>IFERROR(Stat[[#This Row],[No用]],"")</f>
        <v>ユニフォーム南田大志ICONIC</v>
      </c>
      <c r="C151">
        <f>SetNo[[#This Row],[No.]]</f>
        <v>150</v>
      </c>
    </row>
    <row r="152" spans="1:3" x14ac:dyDescent="0.35">
      <c r="A152">
        <f>IFERROR(Stat[[#This Row],[No.]],"")</f>
        <v>151</v>
      </c>
      <c r="B152" t="str">
        <f>IFERROR(Stat[[#This Row],[No用]],"")</f>
        <v>ユニフォーム湯川良明ICONIC</v>
      </c>
      <c r="C152">
        <f>SetNo[[#This Row],[No.]]</f>
        <v>151</v>
      </c>
    </row>
    <row r="153" spans="1:3" x14ac:dyDescent="0.35">
      <c r="A153">
        <f>IFERROR(Stat[[#This Row],[No.]],"")</f>
        <v>152</v>
      </c>
      <c r="B153" t="str">
        <f>IFERROR(Stat[[#This Row],[No用]],"")</f>
        <v>ユニフォーム稲垣功ICONIC</v>
      </c>
      <c r="C153">
        <f>SetNo[[#This Row],[No.]]</f>
        <v>152</v>
      </c>
    </row>
    <row r="154" spans="1:3" x14ac:dyDescent="0.35">
      <c r="A154">
        <f>IFERROR(Stat[[#This Row],[No.]],"")</f>
        <v>153</v>
      </c>
      <c r="B154" t="str">
        <f>IFERROR(Stat[[#This Row],[No用]],"")</f>
        <v>ユニフォーム馬門英治ICONIC</v>
      </c>
      <c r="C154">
        <f>SetNo[[#This Row],[No.]]</f>
        <v>153</v>
      </c>
    </row>
    <row r="155" spans="1:3" x14ac:dyDescent="0.35">
      <c r="A155">
        <f>IFERROR(Stat[[#This Row],[No.]],"")</f>
        <v>154</v>
      </c>
      <c r="B155" t="str">
        <f>IFERROR(Stat[[#This Row],[No用]],"")</f>
        <v>ユニフォーム百沢雄大ICONIC</v>
      </c>
      <c r="C155">
        <f>SetNo[[#This Row],[No.]]</f>
        <v>154</v>
      </c>
    </row>
    <row r="156" spans="1:3" x14ac:dyDescent="0.35">
      <c r="A156">
        <f>IFERROR(Stat[[#This Row],[No.]],"")</f>
        <v>155</v>
      </c>
      <c r="B156" t="str">
        <f>IFERROR(Stat[[#This Row],[No用]],"")</f>
        <v>職業体験百沢雄大ICONIC</v>
      </c>
      <c r="C156">
        <f>SetNo[[#This Row],[No.]]</f>
        <v>155</v>
      </c>
    </row>
    <row r="157" spans="1:3" x14ac:dyDescent="0.35">
      <c r="A157">
        <f>IFERROR(Stat[[#This Row],[No.]],"")</f>
        <v>156</v>
      </c>
      <c r="B157" t="str">
        <f>IFERROR(Stat[[#This Row],[No用]],"")</f>
        <v>ユニフォーム照島游児ICONIC</v>
      </c>
      <c r="C157">
        <f>SetNo[[#This Row],[No.]]</f>
        <v>156</v>
      </c>
    </row>
    <row r="158" spans="1:3" x14ac:dyDescent="0.35">
      <c r="A158">
        <f>IFERROR(Stat[[#This Row],[No.]],"")</f>
        <v>157</v>
      </c>
      <c r="B158" t="str">
        <f>IFERROR(Stat[[#This Row],[No用]],"")</f>
        <v>制服照島游児ICONIC</v>
      </c>
      <c r="C158">
        <f>SetNo[[#This Row],[No.]]</f>
        <v>157</v>
      </c>
    </row>
    <row r="159" spans="1:3" x14ac:dyDescent="0.35">
      <c r="A159">
        <f>IFERROR(Stat[[#This Row],[No.]],"")</f>
        <v>158</v>
      </c>
      <c r="B159" t="str">
        <f>IFERROR(Stat[[#This Row],[No用]],"")</f>
        <v>雪遊び照島游児ICONIC</v>
      </c>
      <c r="C159">
        <f>SetNo[[#This Row],[No.]]</f>
        <v>158</v>
      </c>
    </row>
    <row r="160" spans="1:3" x14ac:dyDescent="0.35">
      <c r="A160">
        <f>IFERROR(Stat[[#This Row],[No.]],"")</f>
        <v>159</v>
      </c>
      <c r="B160" t="str">
        <f>IFERROR(Stat[[#This Row],[No用]],"")</f>
        <v>スパイ照島游児ICONIC</v>
      </c>
      <c r="C160">
        <f>SetNo[[#This Row],[No.]]</f>
        <v>159</v>
      </c>
    </row>
    <row r="161" spans="1:3" x14ac:dyDescent="0.35">
      <c r="A161">
        <f>IFERROR(Stat[[#This Row],[No.]],"")</f>
        <v>160</v>
      </c>
      <c r="B161" t="str">
        <f>IFERROR(Stat[[#This Row],[No用]],"")</f>
        <v>ユニフォーム母畑和馬ICONIC</v>
      </c>
      <c r="C161">
        <f>SetNo[[#This Row],[No.]]</f>
        <v>160</v>
      </c>
    </row>
    <row r="162" spans="1:3" x14ac:dyDescent="0.35">
      <c r="A162">
        <f>IFERROR(Stat[[#This Row],[No.]],"")</f>
        <v>161</v>
      </c>
      <c r="B162" t="str">
        <f>IFERROR(Stat[[#This Row],[No用]],"")</f>
        <v>ユニフォーム二岐丈晴ICONIC</v>
      </c>
      <c r="C162">
        <f>SetNo[[#This Row],[No.]]</f>
        <v>161</v>
      </c>
    </row>
    <row r="163" spans="1:3" x14ac:dyDescent="0.35">
      <c r="A163">
        <f>IFERROR(Stat[[#This Row],[No.]],"")</f>
        <v>162</v>
      </c>
      <c r="B163" t="str">
        <f>IFERROR(Stat[[#This Row],[No用]],"")</f>
        <v>制服二岐丈晴ICONIC</v>
      </c>
      <c r="C163">
        <f>SetNo[[#This Row],[No.]]</f>
        <v>162</v>
      </c>
    </row>
    <row r="164" spans="1:3" x14ac:dyDescent="0.35">
      <c r="A164">
        <f>IFERROR(Stat[[#This Row],[No.]],"")</f>
        <v>163</v>
      </c>
      <c r="B164" t="str">
        <f>IFERROR(Stat[[#This Row],[No用]],"")</f>
        <v>ユニフォーム沼尻凛太郎ICONIC</v>
      </c>
      <c r="C164">
        <f>SetNo[[#This Row],[No.]]</f>
        <v>163</v>
      </c>
    </row>
    <row r="165" spans="1:3" x14ac:dyDescent="0.35">
      <c r="A165">
        <f>IFERROR(Stat[[#This Row],[No.]],"")</f>
        <v>164</v>
      </c>
      <c r="B165" t="str">
        <f>IFERROR(Stat[[#This Row],[No用]],"")</f>
        <v>ユニフォーム飯坂信義ICONIC</v>
      </c>
      <c r="C165">
        <f>SetNo[[#This Row],[No.]]</f>
        <v>164</v>
      </c>
    </row>
    <row r="166" spans="1:3" x14ac:dyDescent="0.35">
      <c r="A166">
        <f>IFERROR(Stat[[#This Row],[No.]],"")</f>
        <v>165</v>
      </c>
      <c r="B166" t="str">
        <f>IFERROR(Stat[[#This Row],[No用]],"")</f>
        <v>ユニフォーム東山勝道ICONIC</v>
      </c>
      <c r="C166">
        <f>SetNo[[#This Row],[No.]]</f>
        <v>165</v>
      </c>
    </row>
    <row r="167" spans="1:3" x14ac:dyDescent="0.35">
      <c r="A167">
        <f>IFERROR(Stat[[#This Row],[No.]],"")</f>
        <v>166</v>
      </c>
      <c r="B167" t="str">
        <f>IFERROR(Stat[[#This Row],[No用]],"")</f>
        <v>ユニフォーム土湯新ICONIC</v>
      </c>
      <c r="C167">
        <f>SetNo[[#This Row],[No.]]</f>
        <v>166</v>
      </c>
    </row>
    <row r="168" spans="1:3" x14ac:dyDescent="0.35">
      <c r="A168">
        <f>IFERROR(Stat[[#This Row],[No.]],"")</f>
        <v>167</v>
      </c>
      <c r="B168" t="str">
        <f>IFERROR(Stat[[#This Row],[No用]],"")</f>
        <v>ユニフォーム中島猛ICONIC</v>
      </c>
      <c r="C168">
        <f>SetNo[[#This Row],[No.]]</f>
        <v>167</v>
      </c>
    </row>
    <row r="169" spans="1:3" x14ac:dyDescent="0.35">
      <c r="A169">
        <f>IFERROR(Stat[[#This Row],[No.]],"")</f>
        <v>168</v>
      </c>
      <c r="B169" t="str">
        <f>IFERROR(Stat[[#This Row],[No用]],"")</f>
        <v>スパイ中島猛ICONIC</v>
      </c>
      <c r="C169">
        <f>SetNo[[#This Row],[No.]]</f>
        <v>168</v>
      </c>
    </row>
    <row r="170" spans="1:3" x14ac:dyDescent="0.35">
      <c r="A170">
        <f>IFERROR(Stat[[#This Row],[No.]],"")</f>
        <v>169</v>
      </c>
      <c r="B170" t="str">
        <f>IFERROR(Stat[[#This Row],[No用]],"")</f>
        <v>ユニフォーム白石優希ICONIC</v>
      </c>
      <c r="C170">
        <f>SetNo[[#This Row],[No.]]</f>
        <v>169</v>
      </c>
    </row>
    <row r="171" spans="1:3" x14ac:dyDescent="0.35">
      <c r="A171">
        <f>IFERROR(Stat[[#This Row],[No.]],"")</f>
        <v>170</v>
      </c>
      <c r="B171" t="str">
        <f>IFERROR(Stat[[#This Row],[No用]],"")</f>
        <v>ユニフォーム花山一雅ICONIC</v>
      </c>
      <c r="C171">
        <f>SetNo[[#This Row],[No.]]</f>
        <v>170</v>
      </c>
    </row>
    <row r="172" spans="1:3" x14ac:dyDescent="0.35">
      <c r="A172">
        <f>IFERROR(Stat[[#This Row],[No.]],"")</f>
        <v>171</v>
      </c>
      <c r="B172" t="str">
        <f>IFERROR(Stat[[#This Row],[No用]],"")</f>
        <v>ユニフォーム鳴子哲平ICONIC</v>
      </c>
      <c r="C172">
        <f>SetNo[[#This Row],[No.]]</f>
        <v>171</v>
      </c>
    </row>
    <row r="173" spans="1:3" x14ac:dyDescent="0.35">
      <c r="A173">
        <f>IFERROR(Stat[[#This Row],[No.]],"")</f>
        <v>172</v>
      </c>
      <c r="B173" t="str">
        <f>IFERROR(Stat[[#This Row],[No用]],"")</f>
        <v>ユニフォーム秋保和光ICONIC</v>
      </c>
      <c r="C173">
        <f>SetNo[[#This Row],[No.]]</f>
        <v>172</v>
      </c>
    </row>
    <row r="174" spans="1:3" x14ac:dyDescent="0.35">
      <c r="A174">
        <f>IFERROR(Stat[[#This Row],[No.]],"")</f>
        <v>173</v>
      </c>
      <c r="B174" t="str">
        <f>IFERROR(Stat[[#This Row],[No用]],"")</f>
        <v>ユニフォーム松島剛ICONIC</v>
      </c>
      <c r="C174">
        <f>SetNo[[#This Row],[No.]]</f>
        <v>173</v>
      </c>
    </row>
    <row r="175" spans="1:3" x14ac:dyDescent="0.35">
      <c r="A175">
        <f>IFERROR(Stat[[#This Row],[No.]],"")</f>
        <v>174</v>
      </c>
      <c r="B175" t="str">
        <f>IFERROR(Stat[[#This Row],[No用]],"")</f>
        <v>ユニフォーム川渡瞬己ICONIC</v>
      </c>
      <c r="C175">
        <f>SetNo[[#This Row],[No.]]</f>
        <v>174</v>
      </c>
    </row>
    <row r="176" spans="1:3" x14ac:dyDescent="0.35">
      <c r="A176">
        <f>IFERROR(Stat[[#This Row],[No.]],"")</f>
        <v>175</v>
      </c>
      <c r="B176" t="str">
        <f>IFERROR(Stat[[#This Row],[No用]],"")</f>
        <v>ユニフォーム牛島若利ICONIC</v>
      </c>
      <c r="C176">
        <f>SetNo[[#This Row],[No.]]</f>
        <v>175</v>
      </c>
    </row>
    <row r="177" spans="1:3" x14ac:dyDescent="0.35">
      <c r="A177">
        <f>IFERROR(Stat[[#This Row],[No.]],"")</f>
        <v>176</v>
      </c>
      <c r="B177" t="str">
        <f>IFERROR(Stat[[#This Row],[No用]],"")</f>
        <v>水着牛島若利ICONIC</v>
      </c>
      <c r="C177">
        <f>SetNo[[#This Row],[No.]]</f>
        <v>176</v>
      </c>
    </row>
    <row r="178" spans="1:3" x14ac:dyDescent="0.35">
      <c r="A178">
        <f>IFERROR(Stat[[#This Row],[No.]],"")</f>
        <v>177</v>
      </c>
      <c r="B178" t="str">
        <f>IFERROR(Stat[[#This Row],[No用]],"")</f>
        <v>新年牛島若利ICONIC</v>
      </c>
      <c r="C178">
        <f>SetNo[[#This Row],[No.]]</f>
        <v>177</v>
      </c>
    </row>
    <row r="179" spans="1:3" x14ac:dyDescent="0.35">
      <c r="A179">
        <f>IFERROR(Stat[[#This Row],[No.]],"")</f>
        <v>178</v>
      </c>
      <c r="B179" t="str">
        <f>IFERROR(Stat[[#This Row],[No用]],"")</f>
        <v>制服牛島若利ICONIC</v>
      </c>
      <c r="C179">
        <f>SetNo[[#This Row],[No.]]</f>
        <v>178</v>
      </c>
    </row>
    <row r="180" spans="1:3" x14ac:dyDescent="0.35">
      <c r="A180">
        <f>IFERROR(Stat[[#This Row],[No.]],"")</f>
        <v>179</v>
      </c>
      <c r="B180" t="str">
        <f>IFERROR(Stat[[#This Row],[No用]],"")</f>
        <v>文化祭2牛島若利ICONIC</v>
      </c>
      <c r="C180">
        <f>SetNo[[#This Row],[No.]]</f>
        <v>179</v>
      </c>
    </row>
    <row r="181" spans="1:3" x14ac:dyDescent="0.35">
      <c r="A181">
        <f>IFERROR(Stat[[#This Row],[No.]],"")</f>
        <v>180</v>
      </c>
      <c r="B181" t="str">
        <f>IFERROR(Stat[[#This Row],[No用]],"")</f>
        <v>ユニフォーム天童覚ICONIC</v>
      </c>
      <c r="C181">
        <f>SetNo[[#This Row],[No.]]</f>
        <v>180</v>
      </c>
    </row>
    <row r="182" spans="1:3" x14ac:dyDescent="0.35">
      <c r="A182">
        <f>IFERROR(Stat[[#This Row],[No.]],"")</f>
        <v>181</v>
      </c>
      <c r="B182" t="str">
        <f>IFERROR(Stat[[#This Row],[No用]],"")</f>
        <v>水着天童覚ICONIC</v>
      </c>
      <c r="C182">
        <f>SetNo[[#This Row],[No.]]</f>
        <v>181</v>
      </c>
    </row>
    <row r="183" spans="1:3" x14ac:dyDescent="0.35">
      <c r="A183">
        <f>IFERROR(Stat[[#This Row],[No.]],"")</f>
        <v>182</v>
      </c>
      <c r="B183" t="str">
        <f>IFERROR(Stat[[#This Row],[No用]],"")</f>
        <v>文化祭天童覚ICONIC</v>
      </c>
      <c r="C183">
        <f>SetNo[[#This Row],[No.]]</f>
        <v>182</v>
      </c>
    </row>
    <row r="184" spans="1:3" x14ac:dyDescent="0.35">
      <c r="A184">
        <f>IFERROR(Stat[[#This Row],[No.]],"")</f>
        <v>183</v>
      </c>
      <c r="B184" t="str">
        <f>IFERROR(Stat[[#This Row],[No用]],"")</f>
        <v>制服天童覚ICONIC</v>
      </c>
      <c r="C184">
        <f>SetNo[[#This Row],[No.]]</f>
        <v>183</v>
      </c>
    </row>
    <row r="185" spans="1:3" x14ac:dyDescent="0.35">
      <c r="A185">
        <f>IFERROR(Stat[[#This Row],[No.]],"")</f>
        <v>184</v>
      </c>
      <c r="B185" t="str">
        <f>IFERROR(Stat[[#This Row],[No用]],"")</f>
        <v>仮装天童覚ICONIC</v>
      </c>
      <c r="C185">
        <f>SetNo[[#This Row],[No.]]</f>
        <v>184</v>
      </c>
    </row>
    <row r="186" spans="1:3" x14ac:dyDescent="0.35">
      <c r="A186">
        <f>IFERROR(Stat[[#This Row],[No.]],"")</f>
        <v>185</v>
      </c>
      <c r="B186" t="str">
        <f>IFERROR(Stat[[#This Row],[No用]],"")</f>
        <v>ユニフォーム五色工ICONIC</v>
      </c>
      <c r="C186">
        <f>SetNo[[#This Row],[No.]]</f>
        <v>185</v>
      </c>
    </row>
    <row r="187" spans="1:3" x14ac:dyDescent="0.35">
      <c r="A187">
        <f>IFERROR(Stat[[#This Row],[No.]],"")</f>
        <v>186</v>
      </c>
      <c r="B187" t="str">
        <f>IFERROR(Stat[[#This Row],[No用]],"")</f>
        <v>職業体験五色工ICONIC</v>
      </c>
      <c r="C187">
        <f>SetNo[[#This Row],[No.]]</f>
        <v>186</v>
      </c>
    </row>
    <row r="188" spans="1:3" x14ac:dyDescent="0.35">
      <c r="A188">
        <f>IFERROR(Stat[[#This Row],[No.]],"")</f>
        <v>187</v>
      </c>
      <c r="B188" t="str">
        <f>IFERROR(Stat[[#This Row],[No用]],"")</f>
        <v>制服五色工ICONIC</v>
      </c>
      <c r="C188">
        <f>SetNo[[#This Row],[No.]]</f>
        <v>187</v>
      </c>
    </row>
    <row r="189" spans="1:3" x14ac:dyDescent="0.35">
      <c r="A189">
        <f>IFERROR(Stat[[#This Row],[No.]],"")</f>
        <v>188</v>
      </c>
      <c r="B189" t="str">
        <f>IFERROR(Stat[[#This Row],[No用]],"")</f>
        <v>バカンス五色工ICONIC</v>
      </c>
      <c r="C189">
        <f>SetNo[[#This Row],[No.]]</f>
        <v>188</v>
      </c>
    </row>
    <row r="190" spans="1:3" x14ac:dyDescent="0.35">
      <c r="A190">
        <f>IFERROR(Stat[[#This Row],[No.]],"")</f>
        <v>189</v>
      </c>
      <c r="B190" t="str">
        <f>IFERROR(Stat[[#This Row],[No用]],"")</f>
        <v>Xmas2五色工ICONIC</v>
      </c>
      <c r="C190">
        <f>SetNo[[#This Row],[No.]]</f>
        <v>189</v>
      </c>
    </row>
    <row r="191" spans="1:3" x14ac:dyDescent="0.35">
      <c r="A191">
        <f>IFERROR(Stat[[#This Row],[No.]],"")</f>
        <v>190</v>
      </c>
      <c r="B191" t="str">
        <f>IFERROR(Stat[[#This Row],[No用]],"")</f>
        <v>ユニフォーム白布賢二郎ICONIC</v>
      </c>
      <c r="C191">
        <f>SetNo[[#This Row],[No.]]</f>
        <v>190</v>
      </c>
    </row>
    <row r="192" spans="1:3" x14ac:dyDescent="0.35">
      <c r="A192">
        <f>IFERROR(Stat[[#This Row],[No.]],"")</f>
        <v>191</v>
      </c>
      <c r="B192" t="str">
        <f>IFERROR(Stat[[#This Row],[No用]],"")</f>
        <v>探偵白布賢二郎ICONIC</v>
      </c>
      <c r="C192">
        <f>SetNo[[#This Row],[No.]]</f>
        <v>191</v>
      </c>
    </row>
    <row r="193" spans="1:3" x14ac:dyDescent="0.35">
      <c r="A193">
        <f>IFERROR(Stat[[#This Row],[No.]],"")</f>
        <v>192</v>
      </c>
      <c r="B193" t="str">
        <f>IFERROR(Stat[[#This Row],[No用]],"")</f>
        <v>制服白布賢二郎ICONIC</v>
      </c>
      <c r="C193">
        <f>SetNo[[#This Row],[No.]]</f>
        <v>192</v>
      </c>
    </row>
    <row r="194" spans="1:3" x14ac:dyDescent="0.35">
      <c r="A194">
        <f>IFERROR(Stat[[#This Row],[No.]],"")</f>
        <v>193</v>
      </c>
      <c r="B194" t="str">
        <f>IFERROR(Stat[[#This Row],[No用]],"")</f>
        <v>バカンス白布賢二郎ICONIC</v>
      </c>
      <c r="C194">
        <f>SetNo[[#This Row],[No.]]</f>
        <v>193</v>
      </c>
    </row>
    <row r="195" spans="1:3" x14ac:dyDescent="0.35">
      <c r="A195">
        <f>IFERROR(Stat[[#This Row],[No.]],"")</f>
        <v>194</v>
      </c>
      <c r="B195" t="str">
        <f>IFERROR(Stat[[#This Row],[No用]],"")</f>
        <v>ユニフォーム大平獅音ICONIC</v>
      </c>
      <c r="C195">
        <f>SetNo[[#This Row],[No.]]</f>
        <v>194</v>
      </c>
    </row>
    <row r="196" spans="1:3" x14ac:dyDescent="0.35">
      <c r="A196">
        <f>IFERROR(Stat[[#This Row],[No.]],"")</f>
        <v>195</v>
      </c>
      <c r="B196" t="str">
        <f>IFERROR(Stat[[#This Row],[No用]],"")</f>
        <v>ユニフォーム川西太一ICONIC</v>
      </c>
      <c r="C196">
        <f>SetNo[[#This Row],[No.]]</f>
        <v>195</v>
      </c>
    </row>
    <row r="197" spans="1:3" x14ac:dyDescent="0.35">
      <c r="A197">
        <f>IFERROR(Stat[[#This Row],[No.]],"")</f>
        <v>196</v>
      </c>
      <c r="B197" t="str">
        <f>IFERROR(Stat[[#This Row],[No用]],"")</f>
        <v>路地裏川西太一ICONIC</v>
      </c>
      <c r="C197">
        <f>SetNo[[#This Row],[No.]]</f>
        <v>196</v>
      </c>
    </row>
    <row r="198" spans="1:3" x14ac:dyDescent="0.35">
      <c r="A198">
        <f>IFERROR(Stat[[#This Row],[No.]],"")</f>
        <v>197</v>
      </c>
      <c r="B198" t="str">
        <f>IFERROR(Stat[[#This Row],[No用]],"")</f>
        <v>ユニフォーム瀬見英太ICONIC</v>
      </c>
      <c r="C198">
        <f>SetNo[[#This Row],[No.]]</f>
        <v>197</v>
      </c>
    </row>
    <row r="199" spans="1:3" x14ac:dyDescent="0.35">
      <c r="A199">
        <f>IFERROR(Stat[[#This Row],[No.]],"")</f>
        <v>198</v>
      </c>
      <c r="B199" t="str">
        <f>IFERROR(Stat[[#This Row],[No用]],"")</f>
        <v>雪遊び瀬見英太ICONIC</v>
      </c>
      <c r="C199">
        <f>SetNo[[#This Row],[No.]]</f>
        <v>198</v>
      </c>
    </row>
    <row r="200" spans="1:3" x14ac:dyDescent="0.35">
      <c r="A200">
        <f>IFERROR(Stat[[#This Row],[No.]],"")</f>
        <v>199</v>
      </c>
      <c r="B200" t="str">
        <f>IFERROR(Stat[[#This Row],[No用]],"")</f>
        <v>バカンス瀬見英太ICONIC</v>
      </c>
      <c r="C200">
        <f>SetNo[[#This Row],[No.]]</f>
        <v>199</v>
      </c>
    </row>
    <row r="201" spans="1:3" x14ac:dyDescent="0.35">
      <c r="A201">
        <f>IFERROR(Stat[[#This Row],[No.]],"")</f>
        <v>200</v>
      </c>
      <c r="B201" t="str">
        <f>IFERROR(Stat[[#This Row],[No用]],"")</f>
        <v>ユニフォーム山形隼人ICONIC</v>
      </c>
      <c r="C201">
        <f>SetNo[[#This Row],[No.]]</f>
        <v>200</v>
      </c>
    </row>
    <row r="202" spans="1:3" x14ac:dyDescent="0.35">
      <c r="A202">
        <f>IFERROR(Stat[[#This Row],[No.]],"")</f>
        <v>201</v>
      </c>
      <c r="B202" t="str">
        <f>IFERROR(Stat[[#This Row],[No用]],"")</f>
        <v>ユニフォーム強羅昌己ICONIC</v>
      </c>
      <c r="C202">
        <f>SetNo[[#This Row],[No.]]</f>
        <v>201</v>
      </c>
    </row>
    <row r="203" spans="1:3" x14ac:dyDescent="0.35">
      <c r="A203">
        <f>IFERROR(Stat[[#This Row],[No.]],"")</f>
        <v>202</v>
      </c>
      <c r="B203" t="str">
        <f>IFERROR(Stat[[#This Row],[No用]],"")</f>
        <v>ユニフォーム芦谷洋平ICONIC</v>
      </c>
      <c r="C203">
        <f>SetNo[[#This Row],[No.]]</f>
        <v>202</v>
      </c>
    </row>
    <row r="204" spans="1:3" x14ac:dyDescent="0.35">
      <c r="A204">
        <f>IFERROR(Stat[[#This Row],[No.]],"")</f>
        <v>203</v>
      </c>
      <c r="B204" t="str">
        <f>IFERROR(Stat[[#This Row],[No用]],"")</f>
        <v>ユニフォーム仙石伸吾ICONIC</v>
      </c>
      <c r="C204">
        <f>SetNo[[#This Row],[No.]]</f>
        <v>203</v>
      </c>
    </row>
    <row r="205" spans="1:3" x14ac:dyDescent="0.35">
      <c r="A205">
        <f>IFERROR(Stat[[#This Row],[No.]],"")</f>
        <v>204</v>
      </c>
      <c r="B205" t="str">
        <f>IFERROR(Stat[[#This Row],[No用]],"")</f>
        <v>ユニフォーム中川俊美ICONIC</v>
      </c>
      <c r="C205">
        <f>SetNo[[#This Row],[No.]]</f>
        <v>204</v>
      </c>
    </row>
    <row r="206" spans="1:3" x14ac:dyDescent="0.35">
      <c r="A206">
        <f>IFERROR(Stat[[#This Row],[No.]],"")</f>
        <v>205</v>
      </c>
      <c r="B206" t="str">
        <f>IFERROR(Stat[[#This Row],[No用]],"")</f>
        <v>ユニフォーム七沢健吾ICONIC</v>
      </c>
      <c r="C206">
        <f>SetNo[[#This Row],[No.]]</f>
        <v>205</v>
      </c>
    </row>
    <row r="207" spans="1:3" x14ac:dyDescent="0.35">
      <c r="A207">
        <f>IFERROR(Stat[[#This Row],[No.]],"")</f>
        <v>206</v>
      </c>
      <c r="B207" t="str">
        <f>IFERROR(Stat[[#This Row],[No用]],"")</f>
        <v>ユニフォーム伊勢原裕次ICONIC</v>
      </c>
      <c r="C207">
        <f>SetNo[[#This Row],[No.]]</f>
        <v>206</v>
      </c>
    </row>
    <row r="208" spans="1:3" x14ac:dyDescent="0.35">
      <c r="A208">
        <f>IFERROR(Stat[[#This Row],[No.]],"")</f>
        <v>207</v>
      </c>
      <c r="B208" t="str">
        <f>IFERROR(Stat[[#This Row],[No用]],"")</f>
        <v>ユニフォーム湯河浩二ICONIC</v>
      </c>
      <c r="C208">
        <f>SetNo[[#This Row],[No.]]</f>
        <v>207</v>
      </c>
    </row>
    <row r="209" spans="1:3" x14ac:dyDescent="0.35">
      <c r="A209">
        <f>IFERROR(Stat[[#This Row],[No.]],"")</f>
        <v>208</v>
      </c>
      <c r="B209" t="str">
        <f>IFERROR(Stat[[#This Row],[No用]],"")</f>
        <v>ユニフォーム千鹿谷栄吉ICONIC</v>
      </c>
      <c r="C209">
        <f>SetNo[[#This Row],[No.]]</f>
        <v>208</v>
      </c>
    </row>
    <row r="210" spans="1:3" x14ac:dyDescent="0.35">
      <c r="A210">
        <f>IFERROR(Stat[[#This Row],[No.]],"")</f>
        <v>209</v>
      </c>
      <c r="B210" t="str">
        <f>IFERROR(Stat[[#This Row],[No用]],"")</f>
        <v>ユニフォーム小鹿野大樹ICONIC</v>
      </c>
      <c r="C210">
        <f>SetNo[[#This Row],[No.]]</f>
        <v>209</v>
      </c>
    </row>
    <row r="211" spans="1:3" x14ac:dyDescent="0.35">
      <c r="A211">
        <f>IFERROR(Stat[[#This Row],[No.]],"")</f>
        <v>210</v>
      </c>
      <c r="B211" t="str">
        <f>IFERROR(Stat[[#This Row],[No用]],"")</f>
        <v>ユニフォーム赤谷勇ICONIC</v>
      </c>
      <c r="C211">
        <f>SetNo[[#This Row],[No.]]</f>
        <v>210</v>
      </c>
    </row>
    <row r="212" spans="1:3" x14ac:dyDescent="0.35">
      <c r="A212">
        <f>IFERROR(Stat[[#This Row],[No.]],"")</f>
        <v>211</v>
      </c>
      <c r="B212" t="str">
        <f>IFERROR(Stat[[#This Row],[No用]],"")</f>
        <v>ユニフォーム宮侑ICONIC</v>
      </c>
      <c r="C212">
        <f>SetNo[[#This Row],[No.]]</f>
        <v>211</v>
      </c>
    </row>
    <row r="213" spans="1:3" x14ac:dyDescent="0.35">
      <c r="A213">
        <f>IFERROR(Stat[[#This Row],[No.]],"")</f>
        <v>212</v>
      </c>
      <c r="B213" t="str">
        <f>IFERROR(Stat[[#This Row],[No用]],"")</f>
        <v>文化祭宮侑ICONIC</v>
      </c>
      <c r="C213">
        <f>SetNo[[#This Row],[No.]]</f>
        <v>212</v>
      </c>
    </row>
    <row r="214" spans="1:3" x14ac:dyDescent="0.35">
      <c r="A214">
        <f>IFERROR(Stat[[#This Row],[No.]],"")</f>
        <v>213</v>
      </c>
      <c r="B214" t="str">
        <f>IFERROR(Stat[[#This Row],[No用]],"")</f>
        <v>RPG宮侑ICONIC</v>
      </c>
      <c r="C214">
        <f>SetNo[[#This Row],[No.]]</f>
        <v>213</v>
      </c>
    </row>
    <row r="215" spans="1:3" x14ac:dyDescent="0.35">
      <c r="A215">
        <f>IFERROR(Stat[[#This Row],[No.]],"")</f>
        <v>214</v>
      </c>
      <c r="B215" t="str">
        <f>IFERROR(Stat[[#This Row],[No用]],"")</f>
        <v>カンフー宮侑ICONIC</v>
      </c>
      <c r="C215">
        <f>SetNo[[#This Row],[No.]]</f>
        <v>214</v>
      </c>
    </row>
    <row r="216" spans="1:3" x14ac:dyDescent="0.35">
      <c r="A216">
        <f>IFERROR(Stat[[#This Row],[No.]],"")</f>
        <v>215</v>
      </c>
      <c r="B216" t="str">
        <f>IFERROR(Stat[[#This Row],[No用]],"")</f>
        <v>ユニフォーム宮治ICONIC</v>
      </c>
      <c r="C216">
        <f>SetNo[[#This Row],[No.]]</f>
        <v>215</v>
      </c>
    </row>
    <row r="217" spans="1:3" x14ac:dyDescent="0.35">
      <c r="A217">
        <f>IFERROR(Stat[[#This Row],[No.]],"")</f>
        <v>216</v>
      </c>
      <c r="B217" t="str">
        <f>IFERROR(Stat[[#This Row],[No用]],"")</f>
        <v>RPG宮治ICONIC</v>
      </c>
      <c r="C217">
        <f>SetNo[[#This Row],[No.]]</f>
        <v>216</v>
      </c>
    </row>
    <row r="218" spans="1:3" x14ac:dyDescent="0.35">
      <c r="A218">
        <f>IFERROR(Stat[[#This Row],[No.]],"")</f>
        <v>217</v>
      </c>
      <c r="B218" t="str">
        <f>IFERROR(Stat[[#This Row],[No用]],"")</f>
        <v>カンフー宮治ICONIC</v>
      </c>
      <c r="C218">
        <f>SetNo[[#This Row],[No.]]</f>
        <v>217</v>
      </c>
    </row>
    <row r="219" spans="1:3" x14ac:dyDescent="0.35">
      <c r="A219">
        <f>IFERROR(Stat[[#This Row],[No.]],"")</f>
        <v>218</v>
      </c>
      <c r="B219" t="str">
        <f>IFERROR(Stat[[#This Row],[No用]],"")</f>
        <v>ユニフォーム角名倫太郎ICONIC</v>
      </c>
      <c r="C219">
        <f>SetNo[[#This Row],[No.]]</f>
        <v>218</v>
      </c>
    </row>
    <row r="220" spans="1:3" x14ac:dyDescent="0.35">
      <c r="A220">
        <f>IFERROR(Stat[[#This Row],[No.]],"")</f>
        <v>219</v>
      </c>
      <c r="B220" t="str">
        <f>IFERROR(Stat[[#This Row],[No用]],"")</f>
        <v>サバゲ角名倫太郎ICONIC</v>
      </c>
      <c r="C220">
        <f>SetNo[[#This Row],[No.]]</f>
        <v>219</v>
      </c>
    </row>
    <row r="221" spans="1:3" x14ac:dyDescent="0.35">
      <c r="A221">
        <f>IFERROR(Stat[[#This Row],[No.]],"")</f>
        <v>220</v>
      </c>
      <c r="B221" t="str">
        <f>IFERROR(Stat[[#This Row],[No用]],"")</f>
        <v>花火角名倫太郎ICONIC</v>
      </c>
      <c r="C221">
        <f>SetNo[[#This Row],[No.]]</f>
        <v>220</v>
      </c>
    </row>
    <row r="222" spans="1:3" x14ac:dyDescent="0.35">
      <c r="A222">
        <f>IFERROR(Stat[[#This Row],[No.]],"")</f>
        <v>221</v>
      </c>
      <c r="B222" t="str">
        <f>IFERROR(Stat[[#This Row],[No用]],"")</f>
        <v>ユニフォーム北信介ICONIC</v>
      </c>
      <c r="C222">
        <f>SetNo[[#This Row],[No.]]</f>
        <v>221</v>
      </c>
    </row>
    <row r="223" spans="1:3" x14ac:dyDescent="0.35">
      <c r="A223">
        <f>IFERROR(Stat[[#This Row],[No.]],"")</f>
        <v>222</v>
      </c>
      <c r="B223" t="str">
        <f>IFERROR(Stat[[#This Row],[No用]],"")</f>
        <v>Xmas北信介ICONIC</v>
      </c>
      <c r="C223">
        <f>SetNo[[#This Row],[No.]]</f>
        <v>222</v>
      </c>
    </row>
    <row r="224" spans="1:3" x14ac:dyDescent="0.35">
      <c r="A224">
        <f>IFERROR(Stat[[#This Row],[No.]],"")</f>
        <v>223</v>
      </c>
      <c r="B224" t="str">
        <f>IFERROR(Stat[[#This Row],[No用]],"")</f>
        <v>スパイ北信介ICONIC</v>
      </c>
      <c r="C224">
        <f>SetNo[[#This Row],[No.]]</f>
        <v>223</v>
      </c>
    </row>
    <row r="225" spans="1:3" x14ac:dyDescent="0.35">
      <c r="A225">
        <f>IFERROR(Stat[[#This Row],[No.]],"")</f>
        <v>224</v>
      </c>
      <c r="B225" t="str">
        <f>IFERROR(Stat[[#This Row],[No用]],"")</f>
        <v>ユニフォーム尾白アランICONIC</v>
      </c>
      <c r="C225">
        <f>SetNo[[#This Row],[No.]]</f>
        <v>224</v>
      </c>
    </row>
    <row r="226" spans="1:3" x14ac:dyDescent="0.35">
      <c r="A226">
        <f>IFERROR(Stat[[#This Row],[No.]],"")</f>
        <v>225</v>
      </c>
      <c r="B226" t="str">
        <f>IFERROR(Stat[[#This Row],[No用]],"")</f>
        <v>雪遊び尾白アランICONIC</v>
      </c>
      <c r="C226">
        <f>SetNo[[#This Row],[No.]]</f>
        <v>225</v>
      </c>
    </row>
    <row r="227" spans="1:3" x14ac:dyDescent="0.35">
      <c r="A227">
        <f>IFERROR(Stat[[#This Row],[No.]],"")</f>
        <v>226</v>
      </c>
      <c r="B227" t="str">
        <f>IFERROR(Stat[[#This Row],[No用]],"")</f>
        <v>ユニフォーム赤木路成ICONIC</v>
      </c>
      <c r="C227">
        <f>SetNo[[#This Row],[No.]]</f>
        <v>226</v>
      </c>
    </row>
    <row r="228" spans="1:3" x14ac:dyDescent="0.35">
      <c r="A228">
        <f>IFERROR(Stat[[#This Row],[No.]],"")</f>
        <v>227</v>
      </c>
      <c r="B228" t="str">
        <f>IFERROR(Stat[[#This Row],[No用]],"")</f>
        <v>Xmas2赤木路成ICONIC</v>
      </c>
      <c r="C228">
        <f>SetNo[[#This Row],[No.]]</f>
        <v>227</v>
      </c>
    </row>
    <row r="229" spans="1:3" x14ac:dyDescent="0.35">
      <c r="A229">
        <f>IFERROR(Stat[[#This Row],[No.]],"")</f>
        <v>228</v>
      </c>
      <c r="B229" t="str">
        <f>IFERROR(Stat[[#This Row],[No用]],"")</f>
        <v>ユニフォーム大耳練ICONIC</v>
      </c>
      <c r="C229">
        <f>SetNo[[#This Row],[No.]]</f>
        <v>228</v>
      </c>
    </row>
    <row r="230" spans="1:3" x14ac:dyDescent="0.35">
      <c r="A230">
        <f>IFERROR(Stat[[#This Row],[No.]],"")</f>
        <v>229</v>
      </c>
      <c r="B230" t="str">
        <f>IFERROR(Stat[[#This Row],[No用]],"")</f>
        <v>ユニフォーム理石平介ICONIC</v>
      </c>
      <c r="C230">
        <f>SetNo[[#This Row],[No.]]</f>
        <v>229</v>
      </c>
    </row>
    <row r="231" spans="1:3" x14ac:dyDescent="0.35">
      <c r="A231">
        <f>IFERROR(Stat[[#This Row],[No.]],"")</f>
        <v>230</v>
      </c>
      <c r="B231" t="str">
        <f>IFERROR(Stat[[#This Row],[No用]],"")</f>
        <v>ユニフォーム銀島結ICONIC</v>
      </c>
      <c r="C231">
        <f>SetNo[[#This Row],[No.]]</f>
        <v>230</v>
      </c>
    </row>
    <row r="232" spans="1:3" x14ac:dyDescent="0.35">
      <c r="A232">
        <f>IFERROR(Stat[[#This Row],[No.]],"")</f>
        <v>231</v>
      </c>
      <c r="B232" t="str">
        <f>IFERROR(Stat[[#This Row],[No用]],"")</f>
        <v>Xmas2銀島結ICONIC</v>
      </c>
      <c r="C232">
        <f>SetNo[[#This Row],[No.]]</f>
        <v>231</v>
      </c>
    </row>
    <row r="233" spans="1:3" x14ac:dyDescent="0.35">
      <c r="A233">
        <f>IFERROR(Stat[[#This Row],[No.]],"")</f>
        <v>232</v>
      </c>
      <c r="B233" t="str">
        <f>IFERROR(Stat[[#This Row],[No用]],"")</f>
        <v>ユニフォーム木兎光太郎ICONIC</v>
      </c>
      <c r="C233">
        <f>SetNo[[#This Row],[No.]]</f>
        <v>232</v>
      </c>
    </row>
    <row r="234" spans="1:3" x14ac:dyDescent="0.35">
      <c r="A234">
        <f>IFERROR(Stat[[#This Row],[No.]],"")</f>
        <v>233</v>
      </c>
      <c r="B234" t="str">
        <f>IFERROR(Stat[[#This Row],[No用]],"")</f>
        <v>夏祭り木兎光太郎ICONIC</v>
      </c>
      <c r="C234">
        <f>SetNo[[#This Row],[No.]]</f>
        <v>233</v>
      </c>
    </row>
    <row r="235" spans="1:3" x14ac:dyDescent="0.35">
      <c r="A235">
        <f>IFERROR(Stat[[#This Row],[No.]],"")</f>
        <v>234</v>
      </c>
      <c r="B235" t="str">
        <f>IFERROR(Stat[[#This Row],[No用]],"")</f>
        <v>Xmas木兎光太郎ICONIC</v>
      </c>
      <c r="C235">
        <f>SetNo[[#This Row],[No.]]</f>
        <v>234</v>
      </c>
    </row>
    <row r="236" spans="1:3" x14ac:dyDescent="0.35">
      <c r="A236">
        <f>IFERROR(Stat[[#This Row],[No.]],"")</f>
        <v>235</v>
      </c>
      <c r="B236" t="str">
        <f>IFERROR(Stat[[#This Row],[No用]],"")</f>
        <v>制服木兎光太郎ICONIC</v>
      </c>
      <c r="C236">
        <f>SetNo[[#This Row],[No.]]</f>
        <v>235</v>
      </c>
    </row>
    <row r="237" spans="1:3" x14ac:dyDescent="0.35">
      <c r="A237">
        <f>IFERROR(Stat[[#This Row],[No.]],"")</f>
        <v>236</v>
      </c>
      <c r="B237" t="str">
        <f>IFERROR(Stat[[#This Row],[No用]],"")</f>
        <v>キャンプ木兎光太郎ICONIC</v>
      </c>
      <c r="C237">
        <f>SetNo[[#This Row],[No.]]</f>
        <v>236</v>
      </c>
    </row>
    <row r="238" spans="1:3" x14ac:dyDescent="0.35">
      <c r="A238">
        <f>IFERROR(Stat[[#This Row],[No.]],"")</f>
        <v>237</v>
      </c>
      <c r="B238" t="str">
        <f>IFERROR(Stat[[#This Row],[No用]],"")</f>
        <v>ユニフォーム木葉秋紀ICONIC</v>
      </c>
      <c r="C238">
        <f>SetNo[[#This Row],[No.]]</f>
        <v>237</v>
      </c>
    </row>
    <row r="239" spans="1:3" x14ac:dyDescent="0.35">
      <c r="A239">
        <f>IFERROR(Stat[[#This Row],[No.]],"")</f>
        <v>238</v>
      </c>
      <c r="B239" t="str">
        <f>IFERROR(Stat[[#This Row],[No用]],"")</f>
        <v>探偵木葉秋紀ICONIC</v>
      </c>
      <c r="C239">
        <f>SetNo[[#This Row],[No.]]</f>
        <v>238</v>
      </c>
    </row>
    <row r="240" spans="1:3" x14ac:dyDescent="0.35">
      <c r="A240">
        <f>IFERROR(Stat[[#This Row],[No.]],"")</f>
        <v>239</v>
      </c>
      <c r="B240" t="str">
        <f>IFERROR(Stat[[#This Row],[No用]],"")</f>
        <v>梅雨木葉秋紀ICONIC</v>
      </c>
      <c r="C240">
        <f>SetNo[[#This Row],[No.]]</f>
        <v>239</v>
      </c>
    </row>
    <row r="241" spans="1:3" x14ac:dyDescent="0.35">
      <c r="A241">
        <f>IFERROR(Stat[[#This Row],[No.]],"")</f>
        <v>240</v>
      </c>
      <c r="B241" t="str">
        <f>IFERROR(Stat[[#This Row],[No用]],"")</f>
        <v>ユニフォーム猿杙大和ICONIC</v>
      </c>
      <c r="C241">
        <f>SetNo[[#This Row],[No.]]</f>
        <v>240</v>
      </c>
    </row>
    <row r="242" spans="1:3" x14ac:dyDescent="0.35">
      <c r="A242">
        <f>IFERROR(Stat[[#This Row],[No.]],"")</f>
        <v>241</v>
      </c>
      <c r="B242" t="str">
        <f>IFERROR(Stat[[#This Row],[No用]],"")</f>
        <v>ユニフォーム小見春樹ICONIC</v>
      </c>
      <c r="C242">
        <f>SetNo[[#This Row],[No.]]</f>
        <v>241</v>
      </c>
    </row>
    <row r="243" spans="1:3" x14ac:dyDescent="0.35">
      <c r="A243">
        <f>IFERROR(Stat[[#This Row],[No.]],"")</f>
        <v>242</v>
      </c>
      <c r="B243" t="str">
        <f>IFERROR(Stat[[#This Row],[No用]],"")</f>
        <v>ユニフォーム尾長渉ICONIC</v>
      </c>
      <c r="C243">
        <f>SetNo[[#This Row],[No.]]</f>
        <v>242</v>
      </c>
    </row>
    <row r="244" spans="1:3" x14ac:dyDescent="0.35">
      <c r="A244">
        <f>IFERROR(Stat[[#This Row],[No.]],"")</f>
        <v>243</v>
      </c>
      <c r="B244" t="str">
        <f>IFERROR(Stat[[#This Row],[No用]],"")</f>
        <v>ユニフォーム鷲尾辰生ICONIC</v>
      </c>
      <c r="C244">
        <f>SetNo[[#This Row],[No.]]</f>
        <v>243</v>
      </c>
    </row>
    <row r="245" spans="1:3" x14ac:dyDescent="0.35">
      <c r="A245">
        <f>IFERROR(Stat[[#This Row],[No.]],"")</f>
        <v>244</v>
      </c>
      <c r="B245" t="str">
        <f>IFERROR(Stat[[#This Row],[No用]],"")</f>
        <v>ユニフォーム赤葦京治ICONIC</v>
      </c>
      <c r="C245">
        <f>SetNo[[#This Row],[No.]]</f>
        <v>244</v>
      </c>
    </row>
    <row r="246" spans="1:3" x14ac:dyDescent="0.35">
      <c r="A246">
        <f>IFERROR(Stat[[#This Row],[No.]],"")</f>
        <v>245</v>
      </c>
      <c r="B246" t="str">
        <f>IFERROR(Stat[[#This Row],[No用]],"")</f>
        <v>夏祭り赤葦京治ICONIC</v>
      </c>
      <c r="C246">
        <f>SetNo[[#This Row],[No.]]</f>
        <v>245</v>
      </c>
    </row>
    <row r="247" spans="1:3" x14ac:dyDescent="0.35">
      <c r="A247">
        <f>IFERROR(Stat[[#This Row],[No.]],"")</f>
        <v>246</v>
      </c>
      <c r="B247" t="str">
        <f>IFERROR(Stat[[#This Row],[No用]],"")</f>
        <v>制服赤葦京治ICONIC</v>
      </c>
      <c r="C247">
        <f>SetNo[[#This Row],[No.]]</f>
        <v>246</v>
      </c>
    </row>
    <row r="248" spans="1:3" x14ac:dyDescent="0.35">
      <c r="A248">
        <f>IFERROR(Stat[[#This Row],[No.]],"")</f>
        <v>247</v>
      </c>
      <c r="B248" t="str">
        <f>IFERROR(Stat[[#This Row],[No用]],"")</f>
        <v>バーガー赤葦京治ICONIC</v>
      </c>
      <c r="C248">
        <f>SetNo[[#This Row],[No.]]</f>
        <v>247</v>
      </c>
    </row>
    <row r="249" spans="1:3" x14ac:dyDescent="0.35">
      <c r="A249">
        <f>IFERROR(Stat[[#This Row],[No.]],"")</f>
        <v>248</v>
      </c>
      <c r="B249" t="str">
        <f>IFERROR(Stat[[#This Row],[No用]],"")</f>
        <v>仮装赤葦京治ICONIC</v>
      </c>
      <c r="C249">
        <f>SetNo[[#This Row],[No.]]</f>
        <v>248</v>
      </c>
    </row>
    <row r="250" spans="1:3" x14ac:dyDescent="0.35">
      <c r="A250">
        <f>IFERROR(Stat[[#This Row],[No.]],"")</f>
        <v>249</v>
      </c>
      <c r="B250" t="str">
        <f>IFERROR(Stat[[#This Row],[No用]],"")</f>
        <v>ユニフォーム姫川葵ICONIC</v>
      </c>
      <c r="C250">
        <f>SetNo[[#This Row],[No.]]</f>
        <v>249</v>
      </c>
    </row>
    <row r="251" spans="1:3" x14ac:dyDescent="0.35">
      <c r="A251">
        <f>IFERROR(Stat[[#This Row],[No.]],"")</f>
        <v>250</v>
      </c>
      <c r="B251" t="str">
        <f>IFERROR(Stat[[#This Row],[No用]],"")</f>
        <v>花火姫川葵ICONIC</v>
      </c>
      <c r="C251">
        <f>SetNo[[#This Row],[No.]]</f>
        <v>250</v>
      </c>
    </row>
    <row r="252" spans="1:3" x14ac:dyDescent="0.35">
      <c r="A252">
        <f>IFERROR(Stat[[#This Row],[No.]],"")</f>
        <v>251</v>
      </c>
      <c r="B252" t="str">
        <f>IFERROR(Stat[[#This Row],[No用]],"")</f>
        <v>ユニフォーム当間義友ICONIC</v>
      </c>
      <c r="C252">
        <f>SetNo[[#This Row],[No.]]</f>
        <v>251</v>
      </c>
    </row>
    <row r="253" spans="1:3" x14ac:dyDescent="0.35">
      <c r="A253">
        <f>IFERROR(Stat[[#This Row],[No.]],"")</f>
        <v>252</v>
      </c>
      <c r="B253" t="str">
        <f>IFERROR(Stat[[#This Row],[No用]],"")</f>
        <v>ユニフォーム越後栄ICONIC</v>
      </c>
      <c r="C253">
        <f>SetNo[[#This Row],[No.]]</f>
        <v>252</v>
      </c>
    </row>
    <row r="254" spans="1:3" x14ac:dyDescent="0.35">
      <c r="A254">
        <f>IFERROR(Stat[[#This Row],[No.]],"")</f>
        <v>253</v>
      </c>
      <c r="B254" t="str">
        <f>IFERROR(Stat[[#This Row],[No用]],"")</f>
        <v>ユニフォーム貝掛亮文ICONIC</v>
      </c>
      <c r="C254">
        <f>SetNo[[#This Row],[No.]]</f>
        <v>253</v>
      </c>
    </row>
    <row r="255" spans="1:3" x14ac:dyDescent="0.35">
      <c r="A255">
        <f>IFERROR(Stat[[#This Row],[No.]],"")</f>
        <v>254</v>
      </c>
      <c r="B255" t="str">
        <f>IFERROR(Stat[[#This Row],[No用]],"")</f>
        <v>ユニフォーム丸山一喜ICONIC</v>
      </c>
      <c r="C255">
        <f>SetNo[[#This Row],[No.]]</f>
        <v>254</v>
      </c>
    </row>
    <row r="256" spans="1:3" x14ac:dyDescent="0.35">
      <c r="A256">
        <f>IFERROR(Stat[[#This Row],[No.]],"")</f>
        <v>255</v>
      </c>
      <c r="B256" t="str">
        <f>IFERROR(Stat[[#This Row],[No用]],"")</f>
        <v>ユニフォーム舞子侑志ICONIC</v>
      </c>
      <c r="C256">
        <f>SetNo[[#This Row],[No.]]</f>
        <v>255</v>
      </c>
    </row>
    <row r="257" spans="1:3" x14ac:dyDescent="0.35">
      <c r="A257">
        <f>IFERROR(Stat[[#This Row],[No.]],"")</f>
        <v>256</v>
      </c>
      <c r="B257" t="str">
        <f>IFERROR(Stat[[#This Row],[No用]],"")</f>
        <v>ユニフォーム寺泊基希ICONIC</v>
      </c>
      <c r="C257">
        <f>SetNo[[#This Row],[No.]]</f>
        <v>256</v>
      </c>
    </row>
    <row r="258" spans="1:3" x14ac:dyDescent="0.35">
      <c r="A258">
        <f>IFERROR(Stat[[#This Row],[No.]],"")</f>
        <v>257</v>
      </c>
      <c r="B258" t="str">
        <f>IFERROR(Stat[[#This Row],[No用]],"")</f>
        <v>ユニフォーム星海光来ICONIC</v>
      </c>
      <c r="C258">
        <f>SetNo[[#This Row],[No.]]</f>
        <v>257</v>
      </c>
    </row>
    <row r="259" spans="1:3" x14ac:dyDescent="0.35">
      <c r="A259">
        <f>IFERROR(Stat[[#This Row],[No.]],"")</f>
        <v>258</v>
      </c>
      <c r="B259" t="str">
        <f>IFERROR(Stat[[#This Row],[No用]],"")</f>
        <v>文化祭星海光来ICONIC</v>
      </c>
      <c r="C259">
        <f>SetNo[[#This Row],[No.]]</f>
        <v>258</v>
      </c>
    </row>
    <row r="260" spans="1:3" x14ac:dyDescent="0.35">
      <c r="A260">
        <f>IFERROR(Stat[[#This Row],[No.]],"")</f>
        <v>259</v>
      </c>
      <c r="B260" t="str">
        <f>IFERROR(Stat[[#This Row],[No用]],"")</f>
        <v>サバゲ星海光来ICONIC</v>
      </c>
      <c r="C260">
        <f>SetNo[[#This Row],[No.]]</f>
        <v>259</v>
      </c>
    </row>
    <row r="261" spans="1:3" x14ac:dyDescent="0.35">
      <c r="A261">
        <f>IFERROR(Stat[[#This Row],[No.]],"")</f>
        <v>260</v>
      </c>
      <c r="B261" t="str">
        <f>IFERROR(Stat[[#This Row],[No用]],"")</f>
        <v>花火星海光来ICONIC</v>
      </c>
      <c r="C261">
        <f>SetNo[[#This Row],[No.]]</f>
        <v>260</v>
      </c>
    </row>
    <row r="262" spans="1:3" x14ac:dyDescent="0.35">
      <c r="A262">
        <f>IFERROR(Stat[[#This Row],[No.]],"")</f>
        <v>261</v>
      </c>
      <c r="B262" t="str">
        <f>IFERROR(Stat[[#This Row],[No用]],"")</f>
        <v>ユニフォーム昼神幸郎ICONIC</v>
      </c>
      <c r="C262">
        <f>SetNo[[#This Row],[No.]]</f>
        <v>261</v>
      </c>
    </row>
    <row r="263" spans="1:3" x14ac:dyDescent="0.35">
      <c r="A263">
        <f>IFERROR(Stat[[#This Row],[No.]],"")</f>
        <v>262</v>
      </c>
      <c r="B263" t="str">
        <f>IFERROR(Stat[[#This Row],[No用]],"")</f>
        <v>Xmas昼神幸郎ICONIC</v>
      </c>
      <c r="C263">
        <f>SetNo[[#This Row],[No.]]</f>
        <v>262</v>
      </c>
    </row>
    <row r="264" spans="1:3" x14ac:dyDescent="0.35">
      <c r="A264">
        <f>IFERROR(Stat[[#This Row],[No.]],"")</f>
        <v>263</v>
      </c>
      <c r="B264" t="str">
        <f>IFERROR(Stat[[#This Row],[No用]],"")</f>
        <v>ユニフォーム佐久早聖臣ICONIC</v>
      </c>
      <c r="C264">
        <f>SetNo[[#This Row],[No.]]</f>
        <v>263</v>
      </c>
    </row>
    <row r="265" spans="1:3" x14ac:dyDescent="0.35">
      <c r="A265">
        <f>IFERROR(Stat[[#This Row],[No.]],"")</f>
        <v>264</v>
      </c>
      <c r="B265" t="str">
        <f>IFERROR(Stat[[#This Row],[No用]],"")</f>
        <v>サバゲ佐久早聖臣ICONIC</v>
      </c>
      <c r="C265">
        <f>SetNo[[#This Row],[No.]]</f>
        <v>264</v>
      </c>
    </row>
    <row r="266" spans="1:3" x14ac:dyDescent="0.35">
      <c r="A266">
        <f>IFERROR(Stat[[#This Row],[No.]],"")</f>
        <v>265</v>
      </c>
      <c r="B266" t="str">
        <f>IFERROR(Stat[[#This Row],[No用]],"")</f>
        <v>ユニフォーム小森元也ICONIC</v>
      </c>
      <c r="C266">
        <f>SetNo[[#This Row],[No.]]</f>
        <v>265</v>
      </c>
    </row>
    <row r="267" spans="1:3" x14ac:dyDescent="0.35">
      <c r="A267">
        <f>IFERROR(Stat[[#This Row],[No.]],"")</f>
        <v>266</v>
      </c>
      <c r="B267" t="str">
        <f>IFERROR(Stat[[#This Row],[No用]],"")</f>
        <v>キャンプ小森元也ICONIC</v>
      </c>
      <c r="C267">
        <f>SetNo[[#This Row],[No.]]</f>
        <v>266</v>
      </c>
    </row>
    <row r="268" spans="1:3" x14ac:dyDescent="0.35">
      <c r="A268">
        <f>IFERROR(Stat[[#This Row],[No.]],"")</f>
        <v>267</v>
      </c>
      <c r="B268" t="str">
        <f>IFERROR(Stat[[#This Row],[No用]],"")</f>
        <v>ユニフォーム大将優ICONIC</v>
      </c>
      <c r="C268">
        <f>SetNo[[#This Row],[No.]]</f>
        <v>267</v>
      </c>
    </row>
    <row r="269" spans="1:3" x14ac:dyDescent="0.35">
      <c r="A269">
        <f>IFERROR(Stat[[#This Row],[No.]],"")</f>
        <v>268</v>
      </c>
      <c r="B269" t="str">
        <f>IFERROR(Stat[[#This Row],[No用]],"")</f>
        <v>新年大将優ICONIC</v>
      </c>
      <c r="C269">
        <f>SetNo[[#This Row],[No.]]</f>
        <v>268</v>
      </c>
    </row>
    <row r="270" spans="1:3" x14ac:dyDescent="0.35">
      <c r="A270">
        <f>IFERROR(Stat[[#This Row],[No.]],"")</f>
        <v>269</v>
      </c>
      <c r="B270" t="str">
        <f>IFERROR(Stat[[#This Row],[No用]],"")</f>
        <v>カンフー大将優ICONIC</v>
      </c>
      <c r="C270">
        <f>SetNo[[#This Row],[No.]]</f>
        <v>269</v>
      </c>
    </row>
    <row r="271" spans="1:3" x14ac:dyDescent="0.35">
      <c r="A271">
        <f>IFERROR(Stat[[#This Row],[No.]],"")</f>
        <v>270</v>
      </c>
      <c r="B271" t="str">
        <f>IFERROR(Stat[[#This Row],[No用]],"")</f>
        <v>ユニフォーム沼井和馬ICONIC</v>
      </c>
      <c r="C271">
        <f>SetNo[[#This Row],[No.]]</f>
        <v>270</v>
      </c>
    </row>
    <row r="272" spans="1:3" x14ac:dyDescent="0.35">
      <c r="A272">
        <f>IFERROR(Stat[[#This Row],[No.]],"")</f>
        <v>271</v>
      </c>
      <c r="B272" t="str">
        <f>IFERROR(Stat[[#This Row],[No用]],"")</f>
        <v>ユニフォーム潜尚保ICONIC</v>
      </c>
      <c r="C272">
        <f>SetNo[[#This Row],[No.]]</f>
        <v>271</v>
      </c>
    </row>
    <row r="273" spans="1:3" x14ac:dyDescent="0.35">
      <c r="A273">
        <f>IFERROR(Stat[[#This Row],[No.]],"")</f>
        <v>272</v>
      </c>
      <c r="B273" t="str">
        <f>IFERROR(Stat[[#This Row],[No用]],"")</f>
        <v>バーガー潜尚保ICONIC</v>
      </c>
      <c r="C273">
        <f>SetNo[[#This Row],[No.]]</f>
        <v>272</v>
      </c>
    </row>
    <row r="274" spans="1:3" x14ac:dyDescent="0.35">
      <c r="A274">
        <f>IFERROR(Stat[[#This Row],[No.]],"")</f>
        <v>273</v>
      </c>
      <c r="B274" t="str">
        <f>IFERROR(Stat[[#This Row],[No用]],"")</f>
        <v>ユニフォーム高千穂恵也ICONIC</v>
      </c>
      <c r="C274">
        <f>SetNo[[#This Row],[No.]]</f>
        <v>273</v>
      </c>
    </row>
    <row r="275" spans="1:3" x14ac:dyDescent="0.35">
      <c r="A275">
        <f>IFERROR(Stat[[#This Row],[No.]],"")</f>
        <v>274</v>
      </c>
      <c r="B275" t="str">
        <f>IFERROR(Stat[[#This Row],[No用]],"")</f>
        <v>ユニフォーム広尾倖児ICONIC</v>
      </c>
      <c r="C275">
        <f>SetNo[[#This Row],[No.]]</f>
        <v>274</v>
      </c>
    </row>
    <row r="276" spans="1:3" x14ac:dyDescent="0.35">
      <c r="A276">
        <f>IFERROR(Stat[[#This Row],[No.]],"")</f>
        <v>275</v>
      </c>
      <c r="B276" t="str">
        <f>IFERROR(Stat[[#This Row],[No用]],"")</f>
        <v>カンフー広尾倖児ICONIC</v>
      </c>
      <c r="C276">
        <f>SetNo[[#This Row],[No.]]</f>
        <v>275</v>
      </c>
    </row>
    <row r="277" spans="1:3" x14ac:dyDescent="0.35">
      <c r="A277">
        <f>IFERROR(Stat[[#This Row],[No.]],"")</f>
        <v>276</v>
      </c>
      <c r="B277" t="str">
        <f>IFERROR(Stat[[#This Row],[No用]],"")</f>
        <v>ユニフォーム先島伊澄ICONIC</v>
      </c>
      <c r="C277">
        <f>SetNo[[#This Row],[No.]]</f>
        <v>276</v>
      </c>
    </row>
    <row r="278" spans="1:3" x14ac:dyDescent="0.35">
      <c r="A278">
        <f>IFERROR(Stat[[#This Row],[No.]],"")</f>
        <v>277</v>
      </c>
      <c r="B278" t="str">
        <f>IFERROR(Stat[[#This Row],[No用]],"")</f>
        <v>ユニフォーム背黒晃彦ICONIC</v>
      </c>
      <c r="C278">
        <f>SetNo[[#This Row],[No.]]</f>
        <v>277</v>
      </c>
    </row>
    <row r="279" spans="1:3" x14ac:dyDescent="0.35">
      <c r="A279">
        <f>IFERROR(Stat[[#This Row],[No.]],"")</f>
        <v>278</v>
      </c>
      <c r="B279" t="str">
        <f>IFERROR(Stat[[#This Row],[No用]],"")</f>
        <v>ユニフォーム赤間颯ICONIC</v>
      </c>
      <c r="C279">
        <f>SetNo[[#This Row],[No.]]</f>
        <v>278</v>
      </c>
    </row>
    <row r="280" spans="1:3" x14ac:dyDescent="0.35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5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5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5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5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5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5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5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5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5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5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5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5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5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5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5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5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5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5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5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5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5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5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5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5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5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5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89A9-58DB-4FED-B863-CAA1B115099F}">
  <dimension ref="A1"/>
  <sheetViews>
    <sheetView workbookViewId="0">
      <selection activeCell="B1" sqref="B1"/>
    </sheetView>
  </sheetViews>
  <sheetFormatPr defaultRowHeight="15" x14ac:dyDescent="0.35"/>
  <sheetData>
    <row r="1" spans="1:1" x14ac:dyDescent="0.35">
      <c r="A1" s="1" t="s">
        <v>228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331"/>
  <sheetViews>
    <sheetView topLeftCell="A201" zoomScaleNormal="100" workbookViewId="0">
      <selection activeCell="A247" activeCellId="2" sqref="R250 A270:XFD270 A247:XFD247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77734375" bestFit="1" customWidth="1"/>
    <col min="6" max="6" width="10.44140625" bestFit="1" customWidth="1"/>
    <col min="7" max="7" width="7.21875" bestFit="1" customWidth="1"/>
    <col min="8" max="8" width="10.21875" bestFit="1" customWidth="1"/>
    <col min="9" max="9" width="5.44140625" bestFit="1" customWidth="1"/>
    <col min="10" max="10" width="9" bestFit="1" customWidth="1"/>
    <col min="11" max="11" width="11.6640625" bestFit="1" customWidth="1"/>
    <col min="12" max="12" width="5.44140625" bestFit="1" customWidth="1"/>
    <col min="13" max="13" width="7.77734375" bestFit="1" customWidth="1"/>
    <col min="14" max="15" width="7.21875" bestFit="1" customWidth="1"/>
    <col min="16" max="16" width="10.77734375" bestFit="1" customWidth="1"/>
    <col min="17" max="17" width="15.77734375" customWidth="1"/>
    <col min="18" max="18" width="15.77734375" bestFit="1" customWidth="1"/>
    <col min="19" max="19" width="13.77734375" customWidth="1"/>
    <col min="20" max="20" width="8.77734375" hidden="1" customWidth="1"/>
  </cols>
  <sheetData>
    <row r="1" spans="1:20" x14ac:dyDescent="0.3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839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5">
      <c r="A6">
        <f>VLOOKUP(Serve[[#This Row],[No用]],SetNo[[No.用]:[vlookup 用]],2,FALSE)</f>
        <v>5</v>
      </c>
      <c r="B6">
        <f>IF(ROW()=2,1,IF(A5&lt;&gt;Serve[[#This Row],[No]],1,B5+1))</f>
        <v>1</v>
      </c>
      <c r="C6" s="1" t="s">
        <v>1010</v>
      </c>
      <c r="D6" s="1" t="s">
        <v>973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205</v>
      </c>
      <c r="K6" t="s">
        <v>223</v>
      </c>
      <c r="L6" t="s">
        <v>162</v>
      </c>
      <c r="M6">
        <v>21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王冠日向翔陽ICONIC</v>
      </c>
    </row>
    <row r="7" spans="1:20" x14ac:dyDescent="0.35">
      <c r="A7">
        <f>VLOOKUP(Serve[[#This Row],[No用]],SetNo[[No.用]:[vlookup 用]],2,FALSE)</f>
        <v>6</v>
      </c>
      <c r="B7">
        <f>IF(ROW()=2,1,IF(A6&lt;&gt;Serve[[#This Row],[No]],1,B6+1))</f>
        <v>1</v>
      </c>
      <c r="C7" s="1" t="s">
        <v>1169</v>
      </c>
      <c r="D7" s="1" t="s">
        <v>973</v>
      </c>
      <c r="E7" s="1" t="s">
        <v>73</v>
      </c>
      <c r="F7" s="1" t="s">
        <v>82</v>
      </c>
      <c r="G7" s="1" t="s">
        <v>136</v>
      </c>
      <c r="H7" s="1" t="s">
        <v>71</v>
      </c>
      <c r="I7">
        <v>1</v>
      </c>
      <c r="J7" t="s">
        <v>205</v>
      </c>
      <c r="K7" t="s">
        <v>223</v>
      </c>
      <c r="L7" t="s">
        <v>162</v>
      </c>
      <c r="M7">
        <v>21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ジャージ日向翔陽ICONIC</v>
      </c>
    </row>
    <row r="8" spans="1:20" x14ac:dyDescent="0.35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206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178</v>
      </c>
      <c r="M8">
        <v>35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ユニフォーム影山飛雄ICONIC</v>
      </c>
    </row>
    <row r="9" spans="1:20" x14ac:dyDescent="0.35">
      <c r="A9">
        <f>VLOOKUP(Serve[[#This Row],[No用]],SetNo[[No.用]:[vlookup 用]],2,FALSE)</f>
        <v>8</v>
      </c>
      <c r="B9">
        <f>IF(ROW()=2,1,IF(A8&lt;&gt;Serve[[#This Row],[No]],1,B8+1))</f>
        <v>1</v>
      </c>
      <c r="C9" t="s">
        <v>208</v>
      </c>
      <c r="D9" t="s">
        <v>207</v>
      </c>
      <c r="E9" t="s">
        <v>28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178</v>
      </c>
      <c r="M9">
        <v>35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制服影山飛雄ICONIC</v>
      </c>
    </row>
    <row r="10" spans="1:20" x14ac:dyDescent="0.35">
      <c r="A10">
        <f>VLOOKUP(Serve[[#This Row],[No用]],SetNo[[No.用]:[vlookup 用]],2,FALSE)</f>
        <v>9</v>
      </c>
      <c r="B10">
        <f>IF(ROW()=2,1,IF(A9&lt;&gt;Serve[[#This Row],[No]],1,B9+1))</f>
        <v>1</v>
      </c>
      <c r="C10" t="s">
        <v>209</v>
      </c>
      <c r="D10" t="s">
        <v>207</v>
      </c>
      <c r="E10" t="s">
        <v>23</v>
      </c>
      <c r="F10" t="s">
        <v>31</v>
      </c>
      <c r="G10" t="s">
        <v>153</v>
      </c>
      <c r="H10" t="s">
        <v>71</v>
      </c>
      <c r="I10">
        <v>1</v>
      </c>
      <c r="J10" t="s">
        <v>205</v>
      </c>
      <c r="K10" t="s">
        <v>184</v>
      </c>
      <c r="L10" t="s">
        <v>173</v>
      </c>
      <c r="M10">
        <v>38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夏祭り影山飛雄ICONIC</v>
      </c>
    </row>
    <row r="11" spans="1:20" x14ac:dyDescent="0.35">
      <c r="A11">
        <f>VLOOKUP(Serve[[#This Row],[No用]],SetNo[[No.用]:[vlookup 用]],2,FALSE)</f>
        <v>9</v>
      </c>
      <c r="B11">
        <f>IF(ROW()=2,1,IF(A10&lt;&gt;Serve[[#This Row],[No]],1,B10+1))</f>
        <v>2</v>
      </c>
      <c r="C11" t="s">
        <v>209</v>
      </c>
      <c r="D11" t="s">
        <v>207</v>
      </c>
      <c r="E11" t="s">
        <v>23</v>
      </c>
      <c r="F11" t="s">
        <v>31</v>
      </c>
      <c r="G11" t="s">
        <v>153</v>
      </c>
      <c r="H11" t="s">
        <v>71</v>
      </c>
      <c r="I11">
        <v>1</v>
      </c>
      <c r="J11" t="s">
        <v>205</v>
      </c>
      <c r="K11" t="s">
        <v>184</v>
      </c>
      <c r="L11" t="s">
        <v>225</v>
      </c>
      <c r="M11">
        <v>54</v>
      </c>
      <c r="N11">
        <v>5</v>
      </c>
      <c r="O11">
        <v>61</v>
      </c>
      <c r="P11">
        <v>7</v>
      </c>
      <c r="T11" t="str">
        <f>Serve[[#This Row],[服装]]&amp;Serve[[#This Row],[名前]]&amp;Serve[[#This Row],[レアリティ]]</f>
        <v>夏祭り影山飛雄ICONIC</v>
      </c>
    </row>
    <row r="12" spans="1:20" x14ac:dyDescent="0.35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782</v>
      </c>
      <c r="D12" t="s">
        <v>138</v>
      </c>
      <c r="E12" s="1" t="s">
        <v>90</v>
      </c>
      <c r="F12" t="s">
        <v>74</v>
      </c>
      <c r="G12" t="s">
        <v>136</v>
      </c>
      <c r="H12" t="s">
        <v>71</v>
      </c>
      <c r="I12">
        <v>1</v>
      </c>
      <c r="J12" t="s">
        <v>205</v>
      </c>
      <c r="K12" s="1" t="s">
        <v>184</v>
      </c>
      <c r="L12" s="1" t="s">
        <v>178</v>
      </c>
      <c r="M12">
        <v>35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Xmas影山飛雄ICONIC</v>
      </c>
    </row>
    <row r="13" spans="1:20" x14ac:dyDescent="0.35">
      <c r="A13">
        <f>VLOOKUP(Serve[[#This Row],[No用]],SetNo[[No.用]:[vlookup 用]],2,FALSE)</f>
        <v>11</v>
      </c>
      <c r="B13">
        <f>IF(ROW()=2,1,IF(A12&lt;&gt;Serve[[#This Row],[No]],1,B12+1))</f>
        <v>1</v>
      </c>
      <c r="C13" s="1" t="s">
        <v>839</v>
      </c>
      <c r="D13" s="1" t="s">
        <v>138</v>
      </c>
      <c r="E13" s="1" t="s">
        <v>77</v>
      </c>
      <c r="F13" s="1" t="s">
        <v>74</v>
      </c>
      <c r="G13" s="1" t="s">
        <v>136</v>
      </c>
      <c r="H13" s="1" t="s">
        <v>71</v>
      </c>
      <c r="I13">
        <v>1</v>
      </c>
      <c r="J13" t="s">
        <v>205</v>
      </c>
      <c r="K13" s="1" t="s">
        <v>184</v>
      </c>
      <c r="L13" s="1" t="s">
        <v>178</v>
      </c>
      <c r="M13">
        <v>35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1周年影山飛雄ICONIC</v>
      </c>
    </row>
    <row r="14" spans="1:20" x14ac:dyDescent="0.35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1010</v>
      </c>
      <c r="D14" s="1" t="s">
        <v>138</v>
      </c>
      <c r="E14" s="1" t="s">
        <v>73</v>
      </c>
      <c r="F14" s="1" t="s">
        <v>74</v>
      </c>
      <c r="G14" s="1" t="s">
        <v>136</v>
      </c>
      <c r="H14" s="1" t="s">
        <v>71</v>
      </c>
      <c r="I14">
        <v>1</v>
      </c>
      <c r="J14" t="s">
        <v>205</v>
      </c>
      <c r="K14" s="1" t="s">
        <v>184</v>
      </c>
      <c r="L14" s="1" t="s">
        <v>173</v>
      </c>
      <c r="M14">
        <v>38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王冠影山飛雄ICONIC</v>
      </c>
    </row>
    <row r="15" spans="1:20" x14ac:dyDescent="0.35">
      <c r="A15">
        <f>VLOOKUP(Serve[[#This Row],[No用]],SetNo[[No.用]:[vlookup 用]],2,FALSE)</f>
        <v>12</v>
      </c>
      <c r="B15">
        <f>IF(ROW()=2,1,IF(A14&lt;&gt;Serve[[#This Row],[No]],1,B14+1))</f>
        <v>2</v>
      </c>
      <c r="C15" s="1" t="s">
        <v>1010</v>
      </c>
      <c r="D15" s="1" t="s">
        <v>138</v>
      </c>
      <c r="E15" s="1" t="s">
        <v>73</v>
      </c>
      <c r="F15" s="1" t="s">
        <v>74</v>
      </c>
      <c r="G15" s="1" t="s">
        <v>136</v>
      </c>
      <c r="H15" s="1" t="s">
        <v>71</v>
      </c>
      <c r="I15">
        <v>1</v>
      </c>
      <c r="J15" t="s">
        <v>205</v>
      </c>
      <c r="K15" t="s">
        <v>184</v>
      </c>
      <c r="L15" t="s">
        <v>225</v>
      </c>
      <c r="M15">
        <v>54</v>
      </c>
      <c r="N15">
        <v>5</v>
      </c>
      <c r="O15">
        <v>61</v>
      </c>
      <c r="P15">
        <v>7</v>
      </c>
      <c r="T15" t="str">
        <f>Serve[[#This Row],[服装]]&amp;Serve[[#This Row],[名前]]&amp;Serve[[#This Row],[レアリティ]]</f>
        <v>王冠影山飛雄ICONIC</v>
      </c>
    </row>
    <row r="16" spans="1:20" x14ac:dyDescent="0.35">
      <c r="A16">
        <f>VLOOKUP(Serve[[#This Row],[No用]],SetNo[[No.用]:[vlookup 用]],2,FALSE)</f>
        <v>13</v>
      </c>
      <c r="B16">
        <f>IF(ROW()=2,1,IF(A15&lt;&gt;Serve[[#This Row],[No]],1,B15+1))</f>
        <v>1</v>
      </c>
      <c r="C16" s="1" t="s">
        <v>1169</v>
      </c>
      <c r="D16" s="1" t="s">
        <v>138</v>
      </c>
      <c r="E16" s="1" t="s">
        <v>90</v>
      </c>
      <c r="F16" s="1" t="s">
        <v>74</v>
      </c>
      <c r="G16" s="1" t="s">
        <v>136</v>
      </c>
      <c r="H16" s="1" t="s">
        <v>71</v>
      </c>
      <c r="I16">
        <v>1</v>
      </c>
      <c r="J16" t="s">
        <v>205</v>
      </c>
      <c r="K16" s="1" t="s">
        <v>184</v>
      </c>
      <c r="L16" s="1" t="s">
        <v>178</v>
      </c>
      <c r="M16">
        <v>35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ジャージ影山飛雄ICONIC</v>
      </c>
    </row>
    <row r="17" spans="1:20" x14ac:dyDescent="0.35">
      <c r="A17">
        <f>VLOOKUP(Serve[[#This Row],[No用]],SetNo[[No.用]:[vlookup 用]],2,FALSE)</f>
        <v>14</v>
      </c>
      <c r="B17">
        <f>IF(ROW()=2,1,IF(A16&lt;&gt;Serve[[#This Row],[No]],1,B16+1))</f>
        <v>1</v>
      </c>
      <c r="C17" t="s">
        <v>206</v>
      </c>
      <c r="D17" t="s">
        <v>210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226</v>
      </c>
      <c r="L17" t="s">
        <v>162</v>
      </c>
      <c r="M17">
        <v>21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ユニフォーム月島蛍ICONIC</v>
      </c>
    </row>
    <row r="18" spans="1:20" x14ac:dyDescent="0.35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210</v>
      </c>
      <c r="E18" t="s">
        <v>23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226</v>
      </c>
      <c r="L18" t="s">
        <v>162</v>
      </c>
      <c r="M18">
        <v>21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水着月島蛍ICONIC</v>
      </c>
    </row>
    <row r="19" spans="1:20" x14ac:dyDescent="0.35">
      <c r="A19">
        <f>VLOOKUP(Serve[[#This Row],[No用]],SetNo[[No.用]:[vlookup 用]],2,FALSE)</f>
        <v>16</v>
      </c>
      <c r="B19">
        <f>IF(ROW()=2,1,IF(A18&lt;&gt;Serve[[#This Row],[No]],1,B18+1))</f>
        <v>1</v>
      </c>
      <c r="C19" s="1" t="s">
        <v>700</v>
      </c>
      <c r="D19" t="s">
        <v>139</v>
      </c>
      <c r="E19" s="1" t="s">
        <v>90</v>
      </c>
      <c r="F19" t="s">
        <v>82</v>
      </c>
      <c r="G19" t="s">
        <v>136</v>
      </c>
      <c r="H19" t="s">
        <v>71</v>
      </c>
      <c r="I19">
        <v>1</v>
      </c>
      <c r="J19" t="s">
        <v>205</v>
      </c>
      <c r="K19" t="s">
        <v>226</v>
      </c>
      <c r="L19" t="s">
        <v>162</v>
      </c>
      <c r="M19">
        <v>21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職業体験月島蛍ICONIC</v>
      </c>
    </row>
    <row r="20" spans="1:20" x14ac:dyDescent="0.35">
      <c r="A20">
        <f>VLOOKUP(Serve[[#This Row],[No用]],SetNo[[No.用]:[vlookup 用]],2,FALSE)</f>
        <v>17</v>
      </c>
      <c r="B20">
        <f>IF(ROW()=2,1,IF(A19&lt;&gt;Serve[[#This Row],[No]],1,B19+1))</f>
        <v>1</v>
      </c>
      <c r="C20" s="1" t="s">
        <v>839</v>
      </c>
      <c r="D20" s="1" t="s">
        <v>139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205</v>
      </c>
      <c r="K20" t="s">
        <v>226</v>
      </c>
      <c r="L20" t="s">
        <v>162</v>
      </c>
      <c r="M20">
        <v>21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1周年月島蛍ICONIC</v>
      </c>
    </row>
    <row r="21" spans="1:20" x14ac:dyDescent="0.35">
      <c r="A21">
        <f>VLOOKUP(Serve[[#This Row],[No用]],SetNo[[No.用]:[vlookup 用]],2,FALSE)</f>
        <v>18</v>
      </c>
      <c r="B21">
        <f>IF(ROW()=2,1,IF(A20&lt;&gt;Serve[[#This Row],[No]],1,B20+1))</f>
        <v>1</v>
      </c>
      <c r="C21" s="1" t="s">
        <v>1006</v>
      </c>
      <c r="D21" s="1" t="s">
        <v>139</v>
      </c>
      <c r="E21" s="1" t="s">
        <v>73</v>
      </c>
      <c r="F21" s="1" t="s">
        <v>82</v>
      </c>
      <c r="G21" s="1" t="s">
        <v>136</v>
      </c>
      <c r="H21" s="1" t="s">
        <v>71</v>
      </c>
      <c r="I21">
        <v>1</v>
      </c>
      <c r="J21" t="s">
        <v>205</v>
      </c>
      <c r="K21" t="s">
        <v>226</v>
      </c>
      <c r="L21" t="s">
        <v>162</v>
      </c>
      <c r="M21">
        <v>21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花火月島蛍ICONIC</v>
      </c>
    </row>
    <row r="22" spans="1:20" x14ac:dyDescent="0.35">
      <c r="A22">
        <f>VLOOKUP(Serve[[#This Row],[No用]],SetNo[[No.用]:[vlookup 用]],2,FALSE)</f>
        <v>19</v>
      </c>
      <c r="B22">
        <f>IF(ROW()=2,1,IF(A21&lt;&gt;Serve[[#This Row],[No]],1,B21+1))</f>
        <v>1</v>
      </c>
      <c r="C22" t="s">
        <v>206</v>
      </c>
      <c r="D22" t="s">
        <v>212</v>
      </c>
      <c r="E22" t="s">
        <v>24</v>
      </c>
      <c r="F22" t="s">
        <v>26</v>
      </c>
      <c r="G22" t="s">
        <v>153</v>
      </c>
      <c r="H22" t="s">
        <v>71</v>
      </c>
      <c r="I22">
        <v>1</v>
      </c>
      <c r="J22" t="s">
        <v>205</v>
      </c>
      <c r="K22" t="s">
        <v>194</v>
      </c>
      <c r="L22" t="s">
        <v>173</v>
      </c>
      <c r="M22">
        <v>31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ユニフォーム山口忠ICONIC</v>
      </c>
    </row>
    <row r="23" spans="1:20" x14ac:dyDescent="0.35">
      <c r="A23">
        <f>VLOOKUP(Serve[[#This Row],[No用]],SetNo[[No.用]:[vlookup 用]],2,FALSE)</f>
        <v>19</v>
      </c>
      <c r="B23">
        <f>IF(ROW()=2,1,IF(A22&lt;&gt;Serve[[#This Row],[No]],1,B22+1))</f>
        <v>2</v>
      </c>
      <c r="C23" t="s">
        <v>206</v>
      </c>
      <c r="D23" t="s">
        <v>212</v>
      </c>
      <c r="E23" t="s">
        <v>24</v>
      </c>
      <c r="F23" t="s">
        <v>26</v>
      </c>
      <c r="G23" t="s">
        <v>153</v>
      </c>
      <c r="H23" t="s">
        <v>71</v>
      </c>
      <c r="I23">
        <v>1</v>
      </c>
      <c r="J23" t="s">
        <v>205</v>
      </c>
      <c r="K23" t="s">
        <v>194</v>
      </c>
      <c r="L23" t="s">
        <v>225</v>
      </c>
      <c r="M23">
        <v>35</v>
      </c>
      <c r="N23">
        <v>0</v>
      </c>
      <c r="O23">
        <v>45</v>
      </c>
      <c r="P23">
        <v>0</v>
      </c>
      <c r="T23" t="str">
        <f>Serve[[#This Row],[服装]]&amp;Serve[[#This Row],[名前]]&amp;Serve[[#This Row],[レアリティ]]</f>
        <v>ユニフォーム山口忠ICONIC</v>
      </c>
    </row>
    <row r="24" spans="1:20" x14ac:dyDescent="0.35">
      <c r="A24">
        <f>VLOOKUP(Serve[[#This Row],[No用]],SetNo[[No.用]:[vlookup 用]],2,FALSE)</f>
        <v>20</v>
      </c>
      <c r="B24">
        <f>IF(ROW()=2,1,IF(A23&lt;&gt;Serve[[#This Row],[No]],1,B23+1))</f>
        <v>1</v>
      </c>
      <c r="C24" t="s">
        <v>211</v>
      </c>
      <c r="D24" t="s">
        <v>212</v>
      </c>
      <c r="E24" t="s">
        <v>28</v>
      </c>
      <c r="F24" t="s">
        <v>26</v>
      </c>
      <c r="G24" t="s">
        <v>153</v>
      </c>
      <c r="H24" t="s">
        <v>71</v>
      </c>
      <c r="I24">
        <v>1</v>
      </c>
      <c r="J24" t="s">
        <v>205</v>
      </c>
      <c r="K24" t="s">
        <v>194</v>
      </c>
      <c r="L24" t="s">
        <v>173</v>
      </c>
      <c r="M24">
        <v>31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水着山口忠ICONIC</v>
      </c>
    </row>
    <row r="25" spans="1:20" x14ac:dyDescent="0.35">
      <c r="A25">
        <f>VLOOKUP(Serve[[#This Row],[No用]],SetNo[[No.用]:[vlookup 用]],2,FALSE)</f>
        <v>20</v>
      </c>
      <c r="B25">
        <f>IF(ROW()=2,1,IF(A24&lt;&gt;Serve[[#This Row],[No]],1,B24+1))</f>
        <v>2</v>
      </c>
      <c r="C25" t="s">
        <v>211</v>
      </c>
      <c r="D25" t="s">
        <v>212</v>
      </c>
      <c r="E25" t="s">
        <v>28</v>
      </c>
      <c r="F25" t="s">
        <v>26</v>
      </c>
      <c r="G25" t="s">
        <v>153</v>
      </c>
      <c r="H25" t="s">
        <v>71</v>
      </c>
      <c r="I25">
        <v>1</v>
      </c>
      <c r="J25" t="s">
        <v>205</v>
      </c>
      <c r="K25" t="s">
        <v>194</v>
      </c>
      <c r="L25" t="s">
        <v>225</v>
      </c>
      <c r="M25">
        <v>35</v>
      </c>
      <c r="N25">
        <v>0</v>
      </c>
      <c r="O25">
        <v>45</v>
      </c>
      <c r="P25">
        <v>0</v>
      </c>
      <c r="T25" t="str">
        <f>Serve[[#This Row],[服装]]&amp;Serve[[#This Row],[名前]]&amp;Serve[[#This Row],[レアリティ]]</f>
        <v>水着山口忠ICONIC</v>
      </c>
    </row>
    <row r="26" spans="1:20" x14ac:dyDescent="0.35">
      <c r="A26">
        <f>VLOOKUP(Serve[[#This Row],[No用]],SetNo[[No.用]:[vlookup 用]],2,FALSE)</f>
        <v>21</v>
      </c>
      <c r="B26">
        <f>IF(ROW()=2,1,IF(A25&lt;&gt;Serve[[#This Row],[No]],1,B25+1))</f>
        <v>1</v>
      </c>
      <c r="C26" s="1" t="s">
        <v>812</v>
      </c>
      <c r="D26" t="s">
        <v>140</v>
      </c>
      <c r="E26" s="1" t="s">
        <v>73</v>
      </c>
      <c r="F26" t="s">
        <v>82</v>
      </c>
      <c r="G26" t="s">
        <v>136</v>
      </c>
      <c r="H26" t="s">
        <v>71</v>
      </c>
      <c r="I26">
        <v>1</v>
      </c>
      <c r="J26" t="s">
        <v>205</v>
      </c>
      <c r="K26" t="s">
        <v>194</v>
      </c>
      <c r="L26" t="s">
        <v>173</v>
      </c>
      <c r="M26">
        <v>31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雪遊び山口忠ICONIC</v>
      </c>
    </row>
    <row r="27" spans="1:20" x14ac:dyDescent="0.35">
      <c r="A27">
        <f>VLOOKUP(Serve[[#This Row],[No用]],SetNo[[No.用]:[vlookup 用]],2,FALSE)</f>
        <v>21</v>
      </c>
      <c r="B27">
        <f>IF(ROW()=2,1,IF(A26&lt;&gt;Serve[[#This Row],[No]],1,B26+1))</f>
        <v>2</v>
      </c>
      <c r="C27" s="1" t="s">
        <v>812</v>
      </c>
      <c r="D27" t="s">
        <v>140</v>
      </c>
      <c r="E27" s="1" t="s">
        <v>73</v>
      </c>
      <c r="F27" t="s">
        <v>82</v>
      </c>
      <c r="G27" t="s">
        <v>136</v>
      </c>
      <c r="H27" t="s">
        <v>71</v>
      </c>
      <c r="I27">
        <v>1</v>
      </c>
      <c r="J27" t="s">
        <v>205</v>
      </c>
      <c r="K27" t="s">
        <v>194</v>
      </c>
      <c r="L27" t="s">
        <v>225</v>
      </c>
      <c r="M27">
        <v>35</v>
      </c>
      <c r="N27">
        <v>0</v>
      </c>
      <c r="O27">
        <v>45</v>
      </c>
      <c r="P27">
        <v>0</v>
      </c>
      <c r="T27" t="str">
        <f>Serve[[#This Row],[服装]]&amp;Serve[[#This Row],[名前]]&amp;Serve[[#This Row],[レアリティ]]</f>
        <v>雪遊び山口忠ICONIC</v>
      </c>
    </row>
    <row r="28" spans="1:20" x14ac:dyDescent="0.35">
      <c r="A28">
        <f>VLOOKUP(Serve[[#This Row],[No用]],SetNo[[No.用]:[vlookup 用]],2,FALSE)</f>
        <v>22</v>
      </c>
      <c r="B28">
        <f>IF(ROW()=2,1,IF(A27&lt;&gt;Serve[[#This Row],[No]],1,B27+1))</f>
        <v>1</v>
      </c>
      <c r="C28" s="1" t="s">
        <v>1064</v>
      </c>
      <c r="D28" s="1" t="s">
        <v>140</v>
      </c>
      <c r="E28" s="1" t="s">
        <v>90</v>
      </c>
      <c r="F28" s="1" t="s">
        <v>82</v>
      </c>
      <c r="G28" s="1" t="s">
        <v>136</v>
      </c>
      <c r="H28" s="1" t="s">
        <v>71</v>
      </c>
      <c r="I28">
        <v>1</v>
      </c>
      <c r="J28" t="s">
        <v>205</v>
      </c>
      <c r="K28" t="s">
        <v>194</v>
      </c>
      <c r="L28" t="s">
        <v>173</v>
      </c>
      <c r="M28">
        <v>32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スパイ山口忠ICONIC</v>
      </c>
    </row>
    <row r="29" spans="1:20" x14ac:dyDescent="0.35">
      <c r="A29">
        <f>VLOOKUP(Serve[[#This Row],[No用]],SetNo[[No.用]:[vlookup 用]],2,FALSE)</f>
        <v>22</v>
      </c>
      <c r="B29">
        <f>IF(ROW()=2,1,IF(A28&lt;&gt;Serve[[#This Row],[No]],1,B28+1))</f>
        <v>2</v>
      </c>
      <c r="C29" s="1" t="s">
        <v>1064</v>
      </c>
      <c r="D29" s="1" t="s">
        <v>140</v>
      </c>
      <c r="E29" s="1" t="s">
        <v>90</v>
      </c>
      <c r="F29" s="1" t="s">
        <v>82</v>
      </c>
      <c r="G29" s="1" t="s">
        <v>136</v>
      </c>
      <c r="H29" s="1" t="s">
        <v>71</v>
      </c>
      <c r="I29">
        <v>1</v>
      </c>
      <c r="J29" t="s">
        <v>205</v>
      </c>
      <c r="K29" t="s">
        <v>194</v>
      </c>
      <c r="L29" t="s">
        <v>225</v>
      </c>
      <c r="M29">
        <v>35</v>
      </c>
      <c r="N29">
        <v>0</v>
      </c>
      <c r="O29">
        <v>45</v>
      </c>
      <c r="P29">
        <v>0</v>
      </c>
      <c r="T29" t="str">
        <f>Serve[[#This Row],[服装]]&amp;Serve[[#This Row],[名前]]&amp;Serve[[#This Row],[レアリティ]]</f>
        <v>スパイ山口忠ICONIC</v>
      </c>
    </row>
    <row r="30" spans="1:20" x14ac:dyDescent="0.35">
      <c r="A30">
        <f>VLOOKUP(Serve[[#This Row],[No用]],SetNo[[No.用]:[vlookup 用]],2,FALSE)</f>
        <v>23</v>
      </c>
      <c r="B30">
        <f>IF(ROW()=2,1,IF(A29&lt;&gt;Serve[[#This Row],[No]],1,B29+1))</f>
        <v>1</v>
      </c>
      <c r="C30" t="s">
        <v>206</v>
      </c>
      <c r="D30" t="s">
        <v>213</v>
      </c>
      <c r="E30" t="s">
        <v>28</v>
      </c>
      <c r="F30" t="s">
        <v>21</v>
      </c>
      <c r="G30" t="s">
        <v>153</v>
      </c>
      <c r="H30" t="s">
        <v>71</v>
      </c>
      <c r="I30">
        <v>1</v>
      </c>
      <c r="J30" t="s">
        <v>205</v>
      </c>
      <c r="M30">
        <v>0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ユニフォーム西谷夕ICONIC</v>
      </c>
    </row>
    <row r="31" spans="1:20" x14ac:dyDescent="0.35">
      <c r="A31">
        <f>VLOOKUP(Serve[[#This Row],[No用]],SetNo[[No.用]:[vlookup 用]],2,FALSE)</f>
        <v>24</v>
      </c>
      <c r="B31">
        <f>IF(ROW()=2,1,IF(A30&lt;&gt;Serve[[#This Row],[No]],1,B30+1))</f>
        <v>1</v>
      </c>
      <c r="C31" t="s">
        <v>208</v>
      </c>
      <c r="D31" t="s">
        <v>213</v>
      </c>
      <c r="E31" t="s">
        <v>23</v>
      </c>
      <c r="F31" t="s">
        <v>21</v>
      </c>
      <c r="G31" t="s">
        <v>153</v>
      </c>
      <c r="H31" t="s">
        <v>71</v>
      </c>
      <c r="I31">
        <v>1</v>
      </c>
      <c r="J31" t="s">
        <v>205</v>
      </c>
      <c r="M31">
        <v>0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制服西谷夕ICONIC</v>
      </c>
    </row>
    <row r="32" spans="1:20" x14ac:dyDescent="0.35">
      <c r="A32">
        <f>VLOOKUP(Serve[[#This Row],[No用]],SetNo[[No.用]:[vlookup 用]],2,FALSE)</f>
        <v>25</v>
      </c>
      <c r="B32">
        <f>IF(ROW()=2,1,IF(A31&lt;&gt;Serve[[#This Row],[No]],1,B31+1))</f>
        <v>1</v>
      </c>
      <c r="C32" s="1" t="s">
        <v>782</v>
      </c>
      <c r="D32" t="s">
        <v>141</v>
      </c>
      <c r="E32" t="s">
        <v>73</v>
      </c>
      <c r="F32" t="s">
        <v>80</v>
      </c>
      <c r="G32" t="s">
        <v>136</v>
      </c>
      <c r="H32" t="s">
        <v>71</v>
      </c>
      <c r="I32">
        <v>1</v>
      </c>
      <c r="J32" t="s">
        <v>205</v>
      </c>
      <c r="M32">
        <v>0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Xmas西谷夕ICONIC</v>
      </c>
    </row>
    <row r="33" spans="1:20" x14ac:dyDescent="0.35">
      <c r="A33">
        <f>VLOOKUP(Serve[[#This Row],[No用]],SetNo[[No.用]:[vlookup 用]],2,FALSE)</f>
        <v>26</v>
      </c>
      <c r="B33">
        <f>IF(ROW()=2,1,IF(A32&lt;&gt;Serve[[#This Row],[No]],1,B32+1))</f>
        <v>1</v>
      </c>
      <c r="C33" s="1" t="s">
        <v>943</v>
      </c>
      <c r="D33" s="1" t="s">
        <v>141</v>
      </c>
      <c r="E33" s="1" t="s">
        <v>90</v>
      </c>
      <c r="F33" s="1" t="s">
        <v>80</v>
      </c>
      <c r="G33" s="1" t="s">
        <v>136</v>
      </c>
      <c r="H33" s="1" t="s">
        <v>71</v>
      </c>
      <c r="I33">
        <v>1</v>
      </c>
      <c r="J33" t="s">
        <v>205</v>
      </c>
      <c r="M33">
        <v>0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バーガー西谷夕ICONIC</v>
      </c>
    </row>
    <row r="34" spans="1:20" x14ac:dyDescent="0.35">
      <c r="A34">
        <f>VLOOKUP(Serve[[#This Row],[No用]],SetNo[[No.用]:[vlookup 用]],2,FALSE)</f>
        <v>27</v>
      </c>
      <c r="B34">
        <f>IF(ROW()=2,1,IF(A33&lt;&gt;Serve[[#This Row],[No]],1,B33+1))</f>
        <v>1</v>
      </c>
      <c r="C34" s="1" t="s">
        <v>1142</v>
      </c>
      <c r="D34" s="1" t="s">
        <v>141</v>
      </c>
      <c r="E34" s="1" t="s">
        <v>77</v>
      </c>
      <c r="F34" s="1" t="s">
        <v>80</v>
      </c>
      <c r="G34" s="1" t="s">
        <v>136</v>
      </c>
      <c r="H34" s="1" t="s">
        <v>71</v>
      </c>
      <c r="I34">
        <v>1</v>
      </c>
      <c r="J34" t="s">
        <v>205</v>
      </c>
      <c r="M34">
        <v>0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文化祭2西谷夕ICONIC</v>
      </c>
    </row>
    <row r="35" spans="1:20" x14ac:dyDescent="0.35">
      <c r="A35">
        <f>VLOOKUP(Serve[[#This Row],[No用]],SetNo[[No.用]:[vlookup 用]],2,FALSE)</f>
        <v>28</v>
      </c>
      <c r="B35">
        <f>IF(ROW()=2,1,IF(A34&lt;&gt;Serve[[#This Row],[No]],1,B34+1))</f>
        <v>1</v>
      </c>
      <c r="C35" t="s">
        <v>206</v>
      </c>
      <c r="D35" t="s">
        <v>214</v>
      </c>
      <c r="E35" t="s">
        <v>24</v>
      </c>
      <c r="F35" t="s">
        <v>25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162</v>
      </c>
      <c r="M35">
        <v>22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ユニフォーム田中龍之介ICONIC</v>
      </c>
    </row>
    <row r="36" spans="1:20" x14ac:dyDescent="0.35">
      <c r="A36">
        <f>VLOOKUP(Serve[[#This Row],[No用]],SetNo[[No.用]:[vlookup 用]],2,FALSE)</f>
        <v>29</v>
      </c>
      <c r="B36">
        <f>IF(ROW()=2,1,IF(A35&lt;&gt;Serve[[#This Row],[No]],1,B35+1))</f>
        <v>1</v>
      </c>
      <c r="C36" t="s">
        <v>208</v>
      </c>
      <c r="D36" t="s">
        <v>214</v>
      </c>
      <c r="E36" t="s">
        <v>28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223</v>
      </c>
      <c r="L36" t="s">
        <v>162</v>
      </c>
      <c r="M36">
        <v>22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制服田中龍之介ICONIC</v>
      </c>
    </row>
    <row r="37" spans="1:20" x14ac:dyDescent="0.35">
      <c r="A37">
        <f>VLOOKUP(Serve[[#This Row],[No用]],SetNo[[No.用]:[vlookup 用]],2,FALSE)</f>
        <v>30</v>
      </c>
      <c r="B37">
        <f>IF(ROW()=2,1,IF(A36&lt;&gt;Serve[[#This Row],[No]],1,B36+1))</f>
        <v>1</v>
      </c>
      <c r="C37" s="1" t="s">
        <v>795</v>
      </c>
      <c r="D37" s="1" t="s">
        <v>142</v>
      </c>
      <c r="E37" s="1" t="s">
        <v>73</v>
      </c>
      <c r="F37" t="s">
        <v>78</v>
      </c>
      <c r="G37" t="s">
        <v>136</v>
      </c>
      <c r="H37" t="s">
        <v>71</v>
      </c>
      <c r="I37">
        <v>1</v>
      </c>
      <c r="J37" t="s">
        <v>205</v>
      </c>
      <c r="K37" t="s">
        <v>223</v>
      </c>
      <c r="L37" t="s">
        <v>162</v>
      </c>
      <c r="M37">
        <v>22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新年田中龍之介ICONIC</v>
      </c>
    </row>
    <row r="38" spans="1:20" x14ac:dyDescent="0.35">
      <c r="A38">
        <f>VLOOKUP(Serve[[#This Row],[No用]],SetNo[[No.用]:[vlookup 用]],2,FALSE)</f>
        <v>31</v>
      </c>
      <c r="B38">
        <f>IF(ROW()=2,1,IF(A37&lt;&gt;Serve[[#This Row],[No]],1,B37+1))</f>
        <v>1</v>
      </c>
      <c r="C38" s="1" t="s">
        <v>883</v>
      </c>
      <c r="D38" s="1" t="s">
        <v>142</v>
      </c>
      <c r="E38" s="1" t="s">
        <v>90</v>
      </c>
      <c r="F38" s="1" t="s">
        <v>78</v>
      </c>
      <c r="G38" s="1" t="s">
        <v>136</v>
      </c>
      <c r="H38" s="1" t="s">
        <v>71</v>
      </c>
      <c r="I38">
        <v>1</v>
      </c>
      <c r="J38" t="s">
        <v>205</v>
      </c>
      <c r="K38" t="s">
        <v>223</v>
      </c>
      <c r="L38" t="s">
        <v>162</v>
      </c>
      <c r="M38">
        <v>22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RPG田中龍之介ICONIC</v>
      </c>
    </row>
    <row r="39" spans="1:20" x14ac:dyDescent="0.35">
      <c r="A39">
        <f>VLOOKUP(Serve[[#This Row],[No用]],SetNo[[No.用]:[vlookup 用]],2,FALSE)</f>
        <v>32</v>
      </c>
      <c r="B39">
        <f>IF(ROW()=2,1,IF(A38&lt;&gt;Serve[[#This Row],[No]],1,B38+1))</f>
        <v>1</v>
      </c>
      <c r="C39" s="1" t="s">
        <v>1096</v>
      </c>
      <c r="D39" s="1" t="s">
        <v>142</v>
      </c>
      <c r="E39" s="1" t="s">
        <v>90</v>
      </c>
      <c r="F39" s="1" t="s">
        <v>78</v>
      </c>
      <c r="G39" s="1" t="s">
        <v>136</v>
      </c>
      <c r="H39" s="1" t="s">
        <v>71</v>
      </c>
      <c r="I39">
        <v>1</v>
      </c>
      <c r="J39" t="s">
        <v>205</v>
      </c>
      <c r="K39" t="s">
        <v>223</v>
      </c>
      <c r="L39" t="s">
        <v>162</v>
      </c>
      <c r="M39">
        <v>22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仮装田中龍之介ICONIC</v>
      </c>
    </row>
    <row r="40" spans="1:20" x14ac:dyDescent="0.35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206</v>
      </c>
      <c r="D40" t="s">
        <v>215</v>
      </c>
      <c r="E40" t="s">
        <v>28</v>
      </c>
      <c r="F40" t="s">
        <v>25</v>
      </c>
      <c r="G40" t="s">
        <v>153</v>
      </c>
      <c r="H40" t="s">
        <v>71</v>
      </c>
      <c r="I40">
        <v>1</v>
      </c>
      <c r="J40" t="s">
        <v>205</v>
      </c>
      <c r="K40" t="s">
        <v>223</v>
      </c>
      <c r="L40" t="s">
        <v>162</v>
      </c>
      <c r="M40">
        <v>24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ユニフォーム澤村大地ICONIC</v>
      </c>
    </row>
    <row r="41" spans="1:20" x14ac:dyDescent="0.35">
      <c r="A41">
        <f>VLOOKUP(Serve[[#This Row],[No用]],SetNo[[No.用]:[vlookup 用]],2,FALSE)</f>
        <v>34</v>
      </c>
      <c r="B41">
        <f>IF(ROW()=2,1,IF(A40&lt;&gt;Serve[[#This Row],[No]],1,B40+1))</f>
        <v>1</v>
      </c>
      <c r="C41" t="s">
        <v>216</v>
      </c>
      <c r="D41" t="s">
        <v>215</v>
      </c>
      <c r="E41" t="s">
        <v>23</v>
      </c>
      <c r="F41" t="s">
        <v>25</v>
      </c>
      <c r="G41" t="s">
        <v>153</v>
      </c>
      <c r="H41" t="s">
        <v>71</v>
      </c>
      <c r="I41">
        <v>1</v>
      </c>
      <c r="J41" t="s">
        <v>205</v>
      </c>
      <c r="K41" t="s">
        <v>223</v>
      </c>
      <c r="L41" t="s">
        <v>162</v>
      </c>
      <c r="M41">
        <v>24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プール掃除澤村大地ICONIC</v>
      </c>
    </row>
    <row r="42" spans="1:20" x14ac:dyDescent="0.35">
      <c r="A42">
        <f>VLOOKUP(Serve[[#This Row],[No用]],SetNo[[No.用]:[vlookup 用]],2,FALSE)</f>
        <v>35</v>
      </c>
      <c r="B42">
        <f>IF(ROW()=2,1,IF(A41&lt;&gt;Serve[[#This Row],[No]],1,B41+1))</f>
        <v>1</v>
      </c>
      <c r="C42" s="1" t="s">
        <v>769</v>
      </c>
      <c r="D42" t="s">
        <v>143</v>
      </c>
      <c r="E42" s="1" t="s">
        <v>90</v>
      </c>
      <c r="F42" t="s">
        <v>78</v>
      </c>
      <c r="G42" t="s">
        <v>136</v>
      </c>
      <c r="H42" t="s">
        <v>71</v>
      </c>
      <c r="I42">
        <v>1</v>
      </c>
      <c r="J42" t="s">
        <v>205</v>
      </c>
      <c r="K42" t="s">
        <v>223</v>
      </c>
      <c r="L42" t="s">
        <v>162</v>
      </c>
      <c r="M42">
        <v>24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文化祭澤村大地ICONIC</v>
      </c>
    </row>
    <row r="43" spans="1:20" x14ac:dyDescent="0.35">
      <c r="A43">
        <f>VLOOKUP(Serve[[#This Row],[No用]],SetNo[[No.用]:[vlookup 用]],2,FALSE)</f>
        <v>36</v>
      </c>
      <c r="B43">
        <f>IF(ROW()=2,1,IF(A42&lt;&gt;Serve[[#This Row],[No]],1,B42+1))</f>
        <v>1</v>
      </c>
      <c r="C43" s="1" t="s">
        <v>883</v>
      </c>
      <c r="D43" s="1" t="s">
        <v>143</v>
      </c>
      <c r="E43" s="1" t="s">
        <v>77</v>
      </c>
      <c r="F43" s="1" t="s">
        <v>78</v>
      </c>
      <c r="G43" s="1" t="s">
        <v>136</v>
      </c>
      <c r="H43" s="1" t="s">
        <v>71</v>
      </c>
      <c r="I43">
        <v>1</v>
      </c>
      <c r="J43" t="s">
        <v>205</v>
      </c>
      <c r="K43" t="s">
        <v>223</v>
      </c>
      <c r="L43" s="1" t="s">
        <v>173</v>
      </c>
      <c r="M43">
        <v>30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RPG澤村大地ICONIC</v>
      </c>
    </row>
    <row r="44" spans="1:20" x14ac:dyDescent="0.35">
      <c r="A44">
        <f>VLOOKUP(Serve[[#This Row],[No用]],SetNo[[No.用]:[vlookup 用]],2,FALSE)</f>
        <v>36</v>
      </c>
      <c r="B44">
        <f>IF(ROW()=2,1,IF(A43&lt;&gt;Serve[[#This Row],[No]],1,B43+1))</f>
        <v>2</v>
      </c>
      <c r="C44" s="1" t="s">
        <v>883</v>
      </c>
      <c r="D44" s="1" t="s">
        <v>143</v>
      </c>
      <c r="E44" s="1" t="s">
        <v>77</v>
      </c>
      <c r="F44" s="1" t="s">
        <v>78</v>
      </c>
      <c r="G44" s="1" t="s">
        <v>136</v>
      </c>
      <c r="H44" s="1" t="s">
        <v>71</v>
      </c>
      <c r="I44">
        <v>1</v>
      </c>
      <c r="J44" t="s">
        <v>205</v>
      </c>
      <c r="K44" t="s">
        <v>223</v>
      </c>
      <c r="L44" s="1" t="s">
        <v>225</v>
      </c>
      <c r="M44">
        <v>43</v>
      </c>
      <c r="N44">
        <v>0</v>
      </c>
      <c r="O44">
        <v>53</v>
      </c>
      <c r="P44">
        <v>0</v>
      </c>
      <c r="T44" t="str">
        <f>Serve[[#This Row],[服装]]&amp;Serve[[#This Row],[名前]]&amp;Serve[[#This Row],[レアリティ]]</f>
        <v>RPG澤村大地ICONIC</v>
      </c>
    </row>
    <row r="45" spans="1:20" x14ac:dyDescent="0.35">
      <c r="A45">
        <f>VLOOKUP(Serve[[#This Row],[No用]],SetNo[[No.用]:[vlookup 用]],2,FALSE)</f>
        <v>37</v>
      </c>
      <c r="B45">
        <f>IF(ROW()=2,1,IF(A44&lt;&gt;Serve[[#This Row],[No]],1,B44+1))</f>
        <v>1</v>
      </c>
      <c r="C45" t="s">
        <v>206</v>
      </c>
      <c r="D45" t="s">
        <v>217</v>
      </c>
      <c r="E45" t="s">
        <v>24</v>
      </c>
      <c r="F45" t="s">
        <v>31</v>
      </c>
      <c r="G45" t="s">
        <v>153</v>
      </c>
      <c r="H45" t="s">
        <v>71</v>
      </c>
      <c r="I45">
        <v>1</v>
      </c>
      <c r="J45" t="s">
        <v>205</v>
      </c>
      <c r="K45" t="s">
        <v>223</v>
      </c>
      <c r="L45" t="s">
        <v>162</v>
      </c>
      <c r="M45">
        <v>24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ユニフォーム菅原考支ICONIC</v>
      </c>
    </row>
    <row r="46" spans="1:20" x14ac:dyDescent="0.35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216</v>
      </c>
      <c r="D46" t="s">
        <v>217</v>
      </c>
      <c r="E46" t="s">
        <v>28</v>
      </c>
      <c r="F46" t="s">
        <v>31</v>
      </c>
      <c r="G46" t="s">
        <v>153</v>
      </c>
      <c r="H46" t="s">
        <v>71</v>
      </c>
      <c r="I46">
        <v>1</v>
      </c>
      <c r="J46" t="s">
        <v>205</v>
      </c>
      <c r="K46" t="s">
        <v>223</v>
      </c>
      <c r="L46" t="s">
        <v>178</v>
      </c>
      <c r="M46">
        <v>27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プール掃除菅原考支ICONIC</v>
      </c>
    </row>
    <row r="47" spans="1:20" x14ac:dyDescent="0.35">
      <c r="A47">
        <f>VLOOKUP(Serve[[#This Row],[No用]],SetNo[[No.用]:[vlookup 用]],2,FALSE)</f>
        <v>39</v>
      </c>
      <c r="B47">
        <f>IF(ROW()=2,1,IF(A46&lt;&gt;Serve[[#This Row],[No]],1,B46+1))</f>
        <v>1</v>
      </c>
      <c r="C47" s="1" t="s">
        <v>769</v>
      </c>
      <c r="D47" t="s">
        <v>144</v>
      </c>
      <c r="E47" s="1" t="s">
        <v>73</v>
      </c>
      <c r="F47" s="1" t="s">
        <v>74</v>
      </c>
      <c r="G47" t="s">
        <v>136</v>
      </c>
      <c r="H47" t="s">
        <v>71</v>
      </c>
      <c r="I47">
        <v>1</v>
      </c>
      <c r="J47" t="s">
        <v>205</v>
      </c>
      <c r="K47" s="1" t="s">
        <v>223</v>
      </c>
      <c r="L47" s="1" t="s">
        <v>173</v>
      </c>
      <c r="M47">
        <v>30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文化祭菅原考支ICONIC</v>
      </c>
    </row>
    <row r="48" spans="1:20" x14ac:dyDescent="0.35">
      <c r="A48">
        <f>VLOOKUP(Serve[[#This Row],[No用]],SetNo[[No.用]:[vlookup 用]],2,FALSE)</f>
        <v>39</v>
      </c>
      <c r="B48">
        <f>IF(ROW()=2,1,IF(A47&lt;&gt;Serve[[#This Row],[No]],1,B47+1))</f>
        <v>2</v>
      </c>
      <c r="C48" s="1" t="s">
        <v>769</v>
      </c>
      <c r="D48" t="s">
        <v>144</v>
      </c>
      <c r="E48" s="1" t="s">
        <v>73</v>
      </c>
      <c r="F48" s="1" t="s">
        <v>74</v>
      </c>
      <c r="G48" t="s">
        <v>153</v>
      </c>
      <c r="H48" t="s">
        <v>71</v>
      </c>
      <c r="I48">
        <v>1</v>
      </c>
      <c r="J48" t="s">
        <v>205</v>
      </c>
      <c r="K48" s="1" t="s">
        <v>223</v>
      </c>
      <c r="L48" s="1" t="s">
        <v>225</v>
      </c>
      <c r="M48">
        <v>38</v>
      </c>
      <c r="N48">
        <v>0</v>
      </c>
      <c r="O48">
        <v>48</v>
      </c>
      <c r="P48">
        <v>0</v>
      </c>
      <c r="T48" t="str">
        <f>Serve[[#This Row],[服装]]&amp;Serve[[#This Row],[名前]]&amp;Serve[[#This Row],[レアリティ]]</f>
        <v>文化祭菅原考支ICONIC</v>
      </c>
    </row>
    <row r="49" spans="1:20" x14ac:dyDescent="0.35">
      <c r="A49">
        <f>VLOOKUP(Serve[[#This Row],[No用]],SetNo[[No.用]:[vlookup 用]],2,FALSE)</f>
        <v>40</v>
      </c>
      <c r="B49">
        <f>IF(ROW()=2,1,IF(A48&lt;&gt;Serve[[#This Row],[No]],1,B48+1))</f>
        <v>1</v>
      </c>
      <c r="C49" s="1" t="s">
        <v>956</v>
      </c>
      <c r="D49" s="1" t="s">
        <v>144</v>
      </c>
      <c r="E49" s="1" t="s">
        <v>90</v>
      </c>
      <c r="F49" s="1" t="s">
        <v>74</v>
      </c>
      <c r="G49" s="1" t="s">
        <v>136</v>
      </c>
      <c r="H49" s="1" t="s">
        <v>71</v>
      </c>
      <c r="I49">
        <v>1</v>
      </c>
      <c r="J49" t="s">
        <v>205</v>
      </c>
      <c r="K49" s="1" t="s">
        <v>223</v>
      </c>
      <c r="L49" s="1" t="s">
        <v>162</v>
      </c>
      <c r="M49">
        <v>24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梅雨菅原考支ICONIC</v>
      </c>
    </row>
    <row r="50" spans="1:20" x14ac:dyDescent="0.35">
      <c r="A50">
        <f>VLOOKUP(Serve[[#This Row],[No用]],SetNo[[No.用]:[vlookup 用]],2,FALSE)</f>
        <v>41</v>
      </c>
      <c r="B50">
        <f>IF(ROW()=2,1,IF(A49&lt;&gt;Serve[[#This Row],[No]],1,B49+1))</f>
        <v>1</v>
      </c>
      <c r="C50" s="1" t="s">
        <v>1195</v>
      </c>
      <c r="D50" s="1" t="s">
        <v>144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205</v>
      </c>
      <c r="K50" s="1" t="s">
        <v>223</v>
      </c>
      <c r="L50" s="1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Xmas2菅原考支ICONIC</v>
      </c>
    </row>
    <row r="51" spans="1:20" x14ac:dyDescent="0.35">
      <c r="A51">
        <f>VLOOKUP(Serve[[#This Row],[No用]],SetNo[[No.用]:[vlookup 用]],2,FALSE)</f>
        <v>42</v>
      </c>
      <c r="B51">
        <f>IF(ROW()=2,1,IF(A50&lt;&gt;Serve[[#This Row],[No]],1,B50+1))</f>
        <v>1</v>
      </c>
      <c r="C51" t="s">
        <v>206</v>
      </c>
      <c r="D51" t="s">
        <v>218</v>
      </c>
      <c r="E51" t="s">
        <v>28</v>
      </c>
      <c r="F51" t="s">
        <v>25</v>
      </c>
      <c r="G51" t="s">
        <v>153</v>
      </c>
      <c r="H51" t="s">
        <v>71</v>
      </c>
      <c r="I51">
        <v>1</v>
      </c>
      <c r="J51" t="s">
        <v>205</v>
      </c>
      <c r="K51" t="s">
        <v>184</v>
      </c>
      <c r="L51" t="s">
        <v>173</v>
      </c>
      <c r="M51">
        <v>29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ユニフォーム東峰旭ICONIC</v>
      </c>
    </row>
    <row r="52" spans="1:20" x14ac:dyDescent="0.35">
      <c r="A52">
        <f>VLOOKUP(Serve[[#This Row],[No用]],SetNo[[No.用]:[vlookup 用]],2,FALSE)</f>
        <v>43</v>
      </c>
      <c r="B52">
        <f>IF(ROW()=2,1,IF(A51&lt;&gt;Serve[[#This Row],[No]],1,B51+1))</f>
        <v>1</v>
      </c>
      <c r="C52" t="s">
        <v>216</v>
      </c>
      <c r="D52" t="s">
        <v>218</v>
      </c>
      <c r="E52" t="s">
        <v>23</v>
      </c>
      <c r="F52" t="s">
        <v>25</v>
      </c>
      <c r="G52" t="s">
        <v>153</v>
      </c>
      <c r="H52" t="s">
        <v>71</v>
      </c>
      <c r="I52">
        <v>1</v>
      </c>
      <c r="J52" t="s">
        <v>205</v>
      </c>
      <c r="K52" t="s">
        <v>184</v>
      </c>
      <c r="L52" t="s">
        <v>173</v>
      </c>
      <c r="M52">
        <v>29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プール掃除東峰旭ICONIC</v>
      </c>
    </row>
    <row r="53" spans="1:20" x14ac:dyDescent="0.35">
      <c r="A53">
        <f>VLOOKUP(Serve[[#This Row],[No用]],SetNo[[No.用]:[vlookup 用]],2,FALSE)</f>
        <v>43</v>
      </c>
      <c r="B53">
        <f>IF(ROW()=2,1,IF(A52&lt;&gt;Serve[[#This Row],[No]],1,B52+1))</f>
        <v>2</v>
      </c>
      <c r="C53" t="s">
        <v>216</v>
      </c>
      <c r="D53" t="s">
        <v>218</v>
      </c>
      <c r="E53" t="s">
        <v>23</v>
      </c>
      <c r="F53" t="s">
        <v>25</v>
      </c>
      <c r="G53" t="s">
        <v>153</v>
      </c>
      <c r="H53" t="s">
        <v>71</v>
      </c>
      <c r="I53">
        <v>1</v>
      </c>
      <c r="J53" t="s">
        <v>205</v>
      </c>
      <c r="K53" t="s">
        <v>184</v>
      </c>
      <c r="L53" t="s">
        <v>225</v>
      </c>
      <c r="M53">
        <v>39</v>
      </c>
      <c r="N53">
        <v>0</v>
      </c>
      <c r="O53">
        <v>49</v>
      </c>
      <c r="P53">
        <v>0</v>
      </c>
      <c r="T53" t="str">
        <f>Serve[[#This Row],[服装]]&amp;Serve[[#This Row],[名前]]&amp;Serve[[#This Row],[レアリティ]]</f>
        <v>プール掃除東峰旭ICONIC</v>
      </c>
    </row>
    <row r="54" spans="1:20" x14ac:dyDescent="0.35">
      <c r="A54">
        <f>VLOOKUP(Serve[[#This Row],[No用]],SetNo[[No.用]:[vlookup 用]],2,FALSE)</f>
        <v>44</v>
      </c>
      <c r="B54">
        <f>IF(ROW()=2,1,IF(A53&lt;&gt;Serve[[#This Row],[No]],1,B53+1))</f>
        <v>1</v>
      </c>
      <c r="C54" s="1" t="s">
        <v>876</v>
      </c>
      <c r="D54" s="1" t="s">
        <v>145</v>
      </c>
      <c r="E54" s="1" t="s">
        <v>90</v>
      </c>
      <c r="F54" s="1" t="s">
        <v>78</v>
      </c>
      <c r="G54" s="1" t="s">
        <v>136</v>
      </c>
      <c r="H54" s="1" t="s">
        <v>71</v>
      </c>
      <c r="I54">
        <v>1</v>
      </c>
      <c r="J54" t="s">
        <v>205</v>
      </c>
      <c r="K54" s="1" t="s">
        <v>184</v>
      </c>
      <c r="L54" s="1" t="s">
        <v>178</v>
      </c>
      <c r="M54">
        <v>26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サバゲ東峰旭ICONIC</v>
      </c>
    </row>
    <row r="55" spans="1:20" x14ac:dyDescent="0.35">
      <c r="A55">
        <f>VLOOKUP(Serve[[#This Row],[No用]],SetNo[[No.用]:[vlookup 用]],2,FALSE)</f>
        <v>45</v>
      </c>
      <c r="B55">
        <f>IF(ROW()=2,1,IF(A54&lt;&gt;Serve[[#This Row],[No]],1,B54+1))</f>
        <v>1</v>
      </c>
      <c r="C55" t="s">
        <v>206</v>
      </c>
      <c r="D55" t="s">
        <v>218</v>
      </c>
      <c r="E55" t="s">
        <v>28</v>
      </c>
      <c r="F55" t="s">
        <v>25</v>
      </c>
      <c r="G55" t="s">
        <v>153</v>
      </c>
      <c r="H55" t="s">
        <v>219</v>
      </c>
      <c r="I55">
        <v>1</v>
      </c>
      <c r="J55" t="s">
        <v>205</v>
      </c>
      <c r="K55" t="s">
        <v>184</v>
      </c>
      <c r="L55" t="s">
        <v>173</v>
      </c>
      <c r="M55">
        <v>32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ユニフォーム東峰旭YELL</v>
      </c>
    </row>
    <row r="56" spans="1:20" x14ac:dyDescent="0.35">
      <c r="A56">
        <f>VLOOKUP(Serve[[#This Row],[No用]],SetNo[[No.用]:[vlookup 用]],2,FALSE)</f>
        <v>46</v>
      </c>
      <c r="B56">
        <f>IF(ROW()=2,1,IF(A55&lt;&gt;Serve[[#This Row],[No]],1,B55+1))</f>
        <v>1</v>
      </c>
      <c r="C56" t="s">
        <v>206</v>
      </c>
      <c r="D56" t="s">
        <v>220</v>
      </c>
      <c r="E56" t="s">
        <v>24</v>
      </c>
      <c r="F56" t="s">
        <v>25</v>
      </c>
      <c r="G56" t="s">
        <v>153</v>
      </c>
      <c r="H56" t="s">
        <v>71</v>
      </c>
      <c r="I56">
        <v>1</v>
      </c>
      <c r="J56" t="s">
        <v>205</v>
      </c>
      <c r="K56" t="s">
        <v>223</v>
      </c>
      <c r="L56" t="s">
        <v>162</v>
      </c>
      <c r="M56">
        <v>22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ユニフォーム縁下力ICONIC</v>
      </c>
    </row>
    <row r="57" spans="1:20" x14ac:dyDescent="0.35">
      <c r="A57">
        <f>VLOOKUP(Serve[[#This Row],[No用]],SetNo[[No.用]:[vlookup 用]],2,FALSE)</f>
        <v>47</v>
      </c>
      <c r="B57">
        <f>IF(ROW()=2,1,IF(A56&lt;&gt;Serve[[#This Row],[No]],1,B56+1))</f>
        <v>1</v>
      </c>
      <c r="C57" t="s">
        <v>386</v>
      </c>
      <c r="D57" t="s">
        <v>146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s="1" t="s">
        <v>205</v>
      </c>
      <c r="K57" s="1" t="s">
        <v>223</v>
      </c>
      <c r="L57" s="1" t="s">
        <v>162</v>
      </c>
      <c r="M57">
        <v>22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探偵縁下力ICONIC</v>
      </c>
    </row>
    <row r="58" spans="1:20" x14ac:dyDescent="0.35">
      <c r="A58">
        <f>VLOOKUP(Serve[[#This Row],[No用]],SetNo[[No.用]:[vlookup 用]],2,FALSE)</f>
        <v>48</v>
      </c>
      <c r="B58">
        <f>IF(ROW()=2,1,IF(A57&lt;&gt;Serve[[#This Row],[No]],1,B57+1))</f>
        <v>1</v>
      </c>
      <c r="C58" s="1" t="s">
        <v>883</v>
      </c>
      <c r="D58" s="1" t="s">
        <v>146</v>
      </c>
      <c r="E58" s="1" t="s">
        <v>73</v>
      </c>
      <c r="F58" s="1" t="s">
        <v>78</v>
      </c>
      <c r="G58" s="1" t="s">
        <v>136</v>
      </c>
      <c r="H58" s="1" t="s">
        <v>71</v>
      </c>
      <c r="I58">
        <v>1</v>
      </c>
      <c r="J58" t="s">
        <v>205</v>
      </c>
      <c r="K58" s="1" t="s">
        <v>223</v>
      </c>
      <c r="L58" s="1" t="s">
        <v>178</v>
      </c>
      <c r="M58">
        <v>25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RPG縁下力ICONIC</v>
      </c>
    </row>
    <row r="59" spans="1:20" x14ac:dyDescent="0.35">
      <c r="A59">
        <f>VLOOKUP(Serve[[#This Row],[No用]],SetNo[[No.用]:[vlookup 用]],2,FALSE)</f>
        <v>48</v>
      </c>
      <c r="B59">
        <f>IF(ROW()=2,1,IF(A58&lt;&gt;Serve[[#This Row],[No]],1,B58+1))</f>
        <v>2</v>
      </c>
      <c r="C59" s="1" t="s">
        <v>883</v>
      </c>
      <c r="D59" s="1" t="s">
        <v>146</v>
      </c>
      <c r="E59" s="1" t="s">
        <v>73</v>
      </c>
      <c r="F59" s="1" t="s">
        <v>78</v>
      </c>
      <c r="G59" s="1" t="s">
        <v>136</v>
      </c>
      <c r="H59" s="1" t="s">
        <v>71</v>
      </c>
      <c r="I59">
        <v>1</v>
      </c>
      <c r="J59" s="1" t="s">
        <v>205</v>
      </c>
      <c r="K59" s="1" t="s">
        <v>223</v>
      </c>
      <c r="L59" s="1" t="s">
        <v>225</v>
      </c>
      <c r="M59">
        <v>42</v>
      </c>
      <c r="N59">
        <v>0</v>
      </c>
      <c r="O59">
        <v>52</v>
      </c>
      <c r="P59">
        <v>0</v>
      </c>
      <c r="T59" t="str">
        <f>Serve[[#This Row],[服装]]&amp;Serve[[#This Row],[名前]]&amp;Serve[[#This Row],[レアリティ]]</f>
        <v>RPG縁下力ICONIC</v>
      </c>
    </row>
    <row r="60" spans="1:20" x14ac:dyDescent="0.35">
      <c r="A60">
        <f>VLOOKUP(Serve[[#This Row],[No用]],SetNo[[No.用]:[vlookup 用]],2,FALSE)</f>
        <v>49</v>
      </c>
      <c r="B60">
        <f>IF(ROW()=2,1,IF(A59&lt;&gt;Serve[[#This Row],[No]],1,B59+1))</f>
        <v>1</v>
      </c>
      <c r="C60" s="1" t="s">
        <v>1006</v>
      </c>
      <c r="D60" s="1" t="s">
        <v>146</v>
      </c>
      <c r="E60" s="1" t="s">
        <v>90</v>
      </c>
      <c r="F60" s="1" t="s">
        <v>78</v>
      </c>
      <c r="G60" s="1" t="s">
        <v>136</v>
      </c>
      <c r="H60" s="1" t="s">
        <v>71</v>
      </c>
      <c r="I60">
        <v>1</v>
      </c>
      <c r="J60" s="1" t="s">
        <v>205</v>
      </c>
      <c r="K60" s="1" t="s">
        <v>223</v>
      </c>
      <c r="L60" s="1" t="s">
        <v>162</v>
      </c>
      <c r="M60">
        <v>22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花火縁下力ICONIC</v>
      </c>
    </row>
    <row r="61" spans="1:20" x14ac:dyDescent="0.35">
      <c r="A61">
        <f>VLOOKUP(Serve[[#This Row],[No用]],SetNo[[No.用]:[vlookup 用]],2,FALSE)</f>
        <v>50</v>
      </c>
      <c r="B61">
        <f>IF(ROW()=2,1,IF(A60&lt;&gt;Serve[[#This Row],[No]],1,B60+1))</f>
        <v>1</v>
      </c>
      <c r="C61" t="s">
        <v>206</v>
      </c>
      <c r="D61" t="s">
        <v>221</v>
      </c>
      <c r="E61" t="s">
        <v>24</v>
      </c>
      <c r="F61" t="s">
        <v>25</v>
      </c>
      <c r="G61" t="s">
        <v>153</v>
      </c>
      <c r="H61" t="s">
        <v>71</v>
      </c>
      <c r="I61">
        <v>1</v>
      </c>
      <c r="J61" t="s">
        <v>205</v>
      </c>
      <c r="K61" t="s">
        <v>194</v>
      </c>
      <c r="L61" t="s">
        <v>173</v>
      </c>
      <c r="M61">
        <v>28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ユニフォーム木下久志ICONIC</v>
      </c>
    </row>
    <row r="62" spans="1:20" x14ac:dyDescent="0.35">
      <c r="A62">
        <f>VLOOKUP(Serve[[#This Row],[No用]],SetNo[[No.用]:[vlookup 用]],2,FALSE)</f>
        <v>50</v>
      </c>
      <c r="B62">
        <f>IF(ROW()=2,1,IF(A61&lt;&gt;Serve[[#This Row],[No]],1,B61+1))</f>
        <v>2</v>
      </c>
      <c r="C62" t="s">
        <v>206</v>
      </c>
      <c r="D62" t="s">
        <v>221</v>
      </c>
      <c r="E62" t="s">
        <v>24</v>
      </c>
      <c r="F62" t="s">
        <v>25</v>
      </c>
      <c r="G62" t="s">
        <v>153</v>
      </c>
      <c r="H62" t="s">
        <v>71</v>
      </c>
      <c r="I62">
        <v>1</v>
      </c>
      <c r="J62" t="s">
        <v>205</v>
      </c>
      <c r="K62" t="s">
        <v>194</v>
      </c>
      <c r="L62" t="s">
        <v>225</v>
      </c>
      <c r="M62">
        <v>35</v>
      </c>
      <c r="N62">
        <v>5</v>
      </c>
      <c r="O62">
        <v>45</v>
      </c>
      <c r="P62">
        <v>7</v>
      </c>
      <c r="T62" t="str">
        <f>Serve[[#This Row],[服装]]&amp;Serve[[#This Row],[名前]]&amp;Serve[[#This Row],[レアリティ]]</f>
        <v>ユニフォーム木下久志ICONIC</v>
      </c>
    </row>
    <row r="63" spans="1:20" x14ac:dyDescent="0.35">
      <c r="A63">
        <f>VLOOKUP(Serve[[#This Row],[No用]],SetNo[[No.用]:[vlookup 用]],2,FALSE)</f>
        <v>51</v>
      </c>
      <c r="B63">
        <f>IF(ROW()=2,1,IF(A62&lt;&gt;Serve[[#This Row],[No]],1,B62+1))</f>
        <v>1</v>
      </c>
      <c r="C63" t="s">
        <v>206</v>
      </c>
      <c r="D63" t="s">
        <v>222</v>
      </c>
      <c r="E63" t="s">
        <v>24</v>
      </c>
      <c r="F63" t="s">
        <v>26</v>
      </c>
      <c r="G63" t="s">
        <v>153</v>
      </c>
      <c r="H63" t="s">
        <v>71</v>
      </c>
      <c r="I63">
        <v>1</v>
      </c>
      <c r="J63" t="s">
        <v>205</v>
      </c>
      <c r="K63" t="s">
        <v>223</v>
      </c>
      <c r="L63" t="s">
        <v>162</v>
      </c>
      <c r="M63">
        <v>21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ユニフォーム成田一仁ICONIC</v>
      </c>
    </row>
    <row r="64" spans="1:20" x14ac:dyDescent="0.35">
      <c r="A64">
        <f>VLOOKUP(Serve[[#This Row],[No用]],SetNo[[No.用]:[vlookup 用]],2,FALSE)</f>
        <v>52</v>
      </c>
      <c r="B64">
        <f>IF(ROW()=2,1,IF(A63&lt;&gt;Serve[[#This Row],[No]],1,B63+1))</f>
        <v>1</v>
      </c>
      <c r="C64" t="s">
        <v>108</v>
      </c>
      <c r="D64" t="s">
        <v>39</v>
      </c>
      <c r="E64" t="s">
        <v>24</v>
      </c>
      <c r="F64" t="s">
        <v>31</v>
      </c>
      <c r="G64" t="s">
        <v>27</v>
      </c>
      <c r="H64" t="s">
        <v>71</v>
      </c>
      <c r="I64">
        <v>1</v>
      </c>
      <c r="J64" t="s">
        <v>205</v>
      </c>
      <c r="K64" t="s">
        <v>226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ユニフォーム孤爪研磨ICONIC</v>
      </c>
    </row>
    <row r="65" spans="1:20" x14ac:dyDescent="0.35">
      <c r="A65">
        <f>VLOOKUP(Serve[[#This Row],[No用]],SetNo[[No.用]:[vlookup 用]],2,FALSE)</f>
        <v>53</v>
      </c>
      <c r="B65">
        <f>IF(ROW()=2,1,IF(A64&lt;&gt;Serve[[#This Row],[No]],1,B64+1))</f>
        <v>1</v>
      </c>
      <c r="C65" t="s">
        <v>149</v>
      </c>
      <c r="D65" t="s">
        <v>39</v>
      </c>
      <c r="E65" t="s">
        <v>90</v>
      </c>
      <c r="F65" t="s">
        <v>31</v>
      </c>
      <c r="G65" t="s">
        <v>27</v>
      </c>
      <c r="H65" t="s">
        <v>71</v>
      </c>
      <c r="I65">
        <v>1</v>
      </c>
      <c r="J65" t="s">
        <v>205</v>
      </c>
      <c r="K65" t="s">
        <v>226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制服孤爪研磨ICONIC</v>
      </c>
    </row>
    <row r="66" spans="1:20" x14ac:dyDescent="0.35">
      <c r="A66">
        <f>VLOOKUP(Serve[[#This Row],[No用]],SetNo[[No.用]:[vlookup 用]],2,FALSE)</f>
        <v>54</v>
      </c>
      <c r="B66">
        <f>IF(ROW()=2,1,IF(A65&lt;&gt;Serve[[#This Row],[No]],1,B65+1))</f>
        <v>1</v>
      </c>
      <c r="C66" t="s">
        <v>150</v>
      </c>
      <c r="D66" t="s">
        <v>39</v>
      </c>
      <c r="E66" t="s">
        <v>77</v>
      </c>
      <c r="F66" t="s">
        <v>31</v>
      </c>
      <c r="G66" t="s">
        <v>27</v>
      </c>
      <c r="H66" t="s">
        <v>71</v>
      </c>
      <c r="I66">
        <v>1</v>
      </c>
      <c r="J66" t="s">
        <v>205</v>
      </c>
      <c r="K66" t="s">
        <v>226</v>
      </c>
      <c r="L66" t="s">
        <v>173</v>
      </c>
      <c r="M66">
        <v>29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夏祭り孤爪研磨ICONIC</v>
      </c>
    </row>
    <row r="67" spans="1:20" x14ac:dyDescent="0.35">
      <c r="A67">
        <f>VLOOKUP(Serve[[#This Row],[No用]],SetNo[[No.用]:[vlookup 用]],2,FALSE)</f>
        <v>55</v>
      </c>
      <c r="B67">
        <f>IF(ROW()=2,1,IF(A66&lt;&gt;Serve[[#This Row],[No]],1,B66+1))</f>
        <v>1</v>
      </c>
      <c r="C67" s="1" t="s">
        <v>839</v>
      </c>
      <c r="D67" s="1" t="s">
        <v>39</v>
      </c>
      <c r="E67" s="1" t="s">
        <v>73</v>
      </c>
      <c r="F67" s="1" t="s">
        <v>31</v>
      </c>
      <c r="G67" s="1" t="s">
        <v>27</v>
      </c>
      <c r="H67" s="1" t="s">
        <v>71</v>
      </c>
      <c r="I67">
        <v>1</v>
      </c>
      <c r="J67" t="s">
        <v>205</v>
      </c>
      <c r="K67" t="s">
        <v>226</v>
      </c>
      <c r="L67" s="1" t="s">
        <v>162</v>
      </c>
      <c r="M67">
        <v>24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1周年孤爪研磨ICONIC</v>
      </c>
    </row>
    <row r="68" spans="1:20" x14ac:dyDescent="0.35">
      <c r="A68">
        <f>VLOOKUP(Serve[[#This Row],[No用]],SetNo[[No.用]:[vlookup 用]],2,FALSE)</f>
        <v>56</v>
      </c>
      <c r="B68">
        <f>IF(ROW()=2,1,IF(A67&lt;&gt;Serve[[#This Row],[No]],1,B67+1))</f>
        <v>1</v>
      </c>
      <c r="C68" s="1" t="s">
        <v>1064</v>
      </c>
      <c r="D68" s="1" t="s">
        <v>39</v>
      </c>
      <c r="E68" s="1" t="s">
        <v>90</v>
      </c>
      <c r="F68" s="1" t="s">
        <v>31</v>
      </c>
      <c r="G68" s="1" t="s">
        <v>27</v>
      </c>
      <c r="H68" s="1" t="s">
        <v>71</v>
      </c>
      <c r="I68">
        <v>1</v>
      </c>
      <c r="J68" t="s">
        <v>205</v>
      </c>
      <c r="K68" s="1" t="s">
        <v>226</v>
      </c>
      <c r="L68" s="1" t="s">
        <v>173</v>
      </c>
      <c r="M68">
        <v>30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スパイ孤爪研磨ICONIC</v>
      </c>
    </row>
    <row r="69" spans="1:20" x14ac:dyDescent="0.35">
      <c r="A69">
        <f>VLOOKUP(Serve[[#This Row],[No用]],SetNo[[No.用]:[vlookup 用]],2,FALSE)</f>
        <v>56</v>
      </c>
      <c r="B69">
        <f>IF(ROW()=2,1,IF(A68&lt;&gt;Serve[[#This Row],[No]],1,B68+1))</f>
        <v>2</v>
      </c>
      <c r="C69" s="1" t="s">
        <v>1064</v>
      </c>
      <c r="D69" s="1" t="s">
        <v>39</v>
      </c>
      <c r="E69" s="1" t="s">
        <v>90</v>
      </c>
      <c r="F69" s="1" t="s">
        <v>31</v>
      </c>
      <c r="G69" s="1" t="s">
        <v>27</v>
      </c>
      <c r="H69" s="1" t="s">
        <v>71</v>
      </c>
      <c r="I69">
        <v>1</v>
      </c>
      <c r="J69" t="s">
        <v>205</v>
      </c>
      <c r="K69" s="1" t="s">
        <v>223</v>
      </c>
      <c r="L69" s="1" t="s">
        <v>225</v>
      </c>
      <c r="M69">
        <v>43</v>
      </c>
      <c r="N69">
        <v>0</v>
      </c>
      <c r="O69">
        <v>53</v>
      </c>
      <c r="P69">
        <v>0</v>
      </c>
      <c r="T69" t="str">
        <f>Serve[[#This Row],[服装]]&amp;Serve[[#This Row],[名前]]&amp;Serve[[#This Row],[レアリティ]]</f>
        <v>スパイ孤爪研磨ICONIC</v>
      </c>
    </row>
    <row r="70" spans="1:20" x14ac:dyDescent="0.35">
      <c r="A70">
        <f>VLOOKUP(Serve[[#This Row],[No用]],SetNo[[No.用]:[vlookup 用]],2,FALSE)</f>
        <v>57</v>
      </c>
      <c r="B70">
        <f>IF(ROW()=2,1,IF(A69&lt;&gt;Serve[[#This Row],[No]],1,B69+1))</f>
        <v>1</v>
      </c>
      <c r="C70" t="s">
        <v>108</v>
      </c>
      <c r="D70" t="s">
        <v>40</v>
      </c>
      <c r="E70" t="s">
        <v>23</v>
      </c>
      <c r="F70" t="s">
        <v>26</v>
      </c>
      <c r="G70" t="s">
        <v>27</v>
      </c>
      <c r="H70" t="s">
        <v>71</v>
      </c>
      <c r="I70">
        <v>1</v>
      </c>
      <c r="J70" t="s">
        <v>205</v>
      </c>
      <c r="K70" t="s">
        <v>184</v>
      </c>
      <c r="L70" t="s">
        <v>173</v>
      </c>
      <c r="M70">
        <v>33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ユニフォーム黒尾鉄朗ICONIC</v>
      </c>
    </row>
    <row r="71" spans="1:20" x14ac:dyDescent="0.35">
      <c r="A71">
        <f>VLOOKUP(Serve[[#This Row],[No用]],SetNo[[No.用]:[vlookup 用]],2,FALSE)</f>
        <v>58</v>
      </c>
      <c r="B71">
        <f>IF(ROW()=2,1,IF(A70&lt;&gt;Serve[[#This Row],[No]],1,B70+1))</f>
        <v>1</v>
      </c>
      <c r="C71" t="s">
        <v>149</v>
      </c>
      <c r="D71" t="s">
        <v>40</v>
      </c>
      <c r="E71" t="s">
        <v>73</v>
      </c>
      <c r="F71" t="s">
        <v>26</v>
      </c>
      <c r="G71" t="s">
        <v>27</v>
      </c>
      <c r="H71" t="s">
        <v>71</v>
      </c>
      <c r="I71">
        <v>1</v>
      </c>
      <c r="J71" t="s">
        <v>205</v>
      </c>
      <c r="K71" t="s">
        <v>184</v>
      </c>
      <c r="L71" t="s">
        <v>173</v>
      </c>
      <c r="M71">
        <v>33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制服黒尾鉄朗ICONIC</v>
      </c>
    </row>
    <row r="72" spans="1:20" x14ac:dyDescent="0.35">
      <c r="A72">
        <f>VLOOKUP(Serve[[#This Row],[No用]],SetNo[[No.用]:[vlookup 用]],2,FALSE)</f>
        <v>59</v>
      </c>
      <c r="B72">
        <f>IF(ROW()=2,1,IF(A71&lt;&gt;Serve[[#This Row],[No]],1,B71+1))</f>
        <v>1</v>
      </c>
      <c r="C72" t="s">
        <v>150</v>
      </c>
      <c r="D72" t="s">
        <v>40</v>
      </c>
      <c r="E72" t="s">
        <v>90</v>
      </c>
      <c r="F72" t="s">
        <v>26</v>
      </c>
      <c r="G72" t="s">
        <v>27</v>
      </c>
      <c r="H72" t="s">
        <v>71</v>
      </c>
      <c r="I72">
        <v>1</v>
      </c>
      <c r="J72" t="s">
        <v>205</v>
      </c>
      <c r="K72" t="s">
        <v>184</v>
      </c>
      <c r="L72" t="s">
        <v>173</v>
      </c>
      <c r="M72">
        <v>33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夏祭り黒尾鉄朗ICONIC</v>
      </c>
    </row>
    <row r="73" spans="1:20" x14ac:dyDescent="0.35">
      <c r="A73">
        <f>VLOOKUP(Serve[[#This Row],[No用]],SetNo[[No.用]:[vlookup 用]],2,FALSE)</f>
        <v>59</v>
      </c>
      <c r="B73">
        <f>IF(ROW()=2,1,IF(A72&lt;&gt;Serve[[#This Row],[No]],1,B72+1))</f>
        <v>2</v>
      </c>
      <c r="C73" t="s">
        <v>150</v>
      </c>
      <c r="D73" t="s">
        <v>40</v>
      </c>
      <c r="E73" t="s">
        <v>90</v>
      </c>
      <c r="F73" t="s">
        <v>26</v>
      </c>
      <c r="G73" t="s">
        <v>27</v>
      </c>
      <c r="H73" t="s">
        <v>71</v>
      </c>
      <c r="I73">
        <v>1</v>
      </c>
      <c r="J73" t="s">
        <v>205</v>
      </c>
      <c r="K73" t="s">
        <v>184</v>
      </c>
      <c r="L73" t="s">
        <v>225</v>
      </c>
      <c r="M73">
        <v>44</v>
      </c>
      <c r="N73">
        <v>0</v>
      </c>
      <c r="O73">
        <v>54</v>
      </c>
      <c r="P73">
        <v>0</v>
      </c>
      <c r="T73" t="str">
        <f>Serve[[#This Row],[服装]]&amp;Serve[[#This Row],[名前]]&amp;Serve[[#This Row],[レアリティ]]</f>
        <v>夏祭り黒尾鉄朗ICONIC</v>
      </c>
    </row>
    <row r="74" spans="1:20" x14ac:dyDescent="0.35">
      <c r="A74">
        <f>VLOOKUP(Serve[[#This Row],[No用]],SetNo[[No.用]:[vlookup 用]],2,FALSE)</f>
        <v>60</v>
      </c>
      <c r="B74">
        <f>IF(ROW()=2,1,IF(A73&lt;&gt;Serve[[#This Row],[No]],1,B73+1))</f>
        <v>1</v>
      </c>
      <c r="C74" s="1" t="s">
        <v>839</v>
      </c>
      <c r="D74" s="1" t="s">
        <v>40</v>
      </c>
      <c r="E74" s="1" t="s">
        <v>77</v>
      </c>
      <c r="F74" s="1" t="s">
        <v>26</v>
      </c>
      <c r="G74" s="1" t="s">
        <v>27</v>
      </c>
      <c r="H74" s="1" t="s">
        <v>71</v>
      </c>
      <c r="I74">
        <v>1</v>
      </c>
      <c r="J74" t="s">
        <v>205</v>
      </c>
      <c r="K74" t="s">
        <v>184</v>
      </c>
      <c r="L74" s="1" t="s">
        <v>162</v>
      </c>
      <c r="M74">
        <v>27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1周年黒尾鉄朗ICONIC</v>
      </c>
    </row>
    <row r="75" spans="1:20" x14ac:dyDescent="0.35">
      <c r="A75">
        <f>VLOOKUP(Serve[[#This Row],[No用]],SetNo[[No.用]:[vlookup 用]],2,FALSE)</f>
        <v>61</v>
      </c>
      <c r="B75">
        <f>IF(ROW()=2,1,IF(A74&lt;&gt;Serve[[#This Row],[No]],1,B74+1))</f>
        <v>1</v>
      </c>
      <c r="C75" s="1" t="s">
        <v>968</v>
      </c>
      <c r="D75" s="1" t="s">
        <v>40</v>
      </c>
      <c r="E75" s="1" t="s">
        <v>73</v>
      </c>
      <c r="F75" s="1" t="s">
        <v>26</v>
      </c>
      <c r="G75" s="1" t="s">
        <v>27</v>
      </c>
      <c r="H75" s="1" t="s">
        <v>71</v>
      </c>
      <c r="I75">
        <v>1</v>
      </c>
      <c r="J75" t="s">
        <v>205</v>
      </c>
      <c r="K75" t="s">
        <v>184</v>
      </c>
      <c r="L75" s="1" t="s">
        <v>173</v>
      </c>
      <c r="M75">
        <v>33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キャンプ黒尾鉄朗ICONIC</v>
      </c>
    </row>
    <row r="76" spans="1:20" x14ac:dyDescent="0.35">
      <c r="A76">
        <f>VLOOKUP(Serve[[#This Row],[No用]],SetNo[[No.用]:[vlookup 用]],2,FALSE)</f>
        <v>62</v>
      </c>
      <c r="B76">
        <f>IF(ROW()=2,1,IF(A75&lt;&gt;Serve[[#This Row],[No]],1,B75+1))</f>
        <v>1</v>
      </c>
      <c r="C76" s="1" t="s">
        <v>1142</v>
      </c>
      <c r="D76" s="1" t="s">
        <v>40</v>
      </c>
      <c r="E76" s="1" t="s">
        <v>90</v>
      </c>
      <c r="F76" s="1" t="s">
        <v>26</v>
      </c>
      <c r="G76" s="1" t="s">
        <v>27</v>
      </c>
      <c r="H76" s="1" t="s">
        <v>71</v>
      </c>
      <c r="I76">
        <v>1</v>
      </c>
      <c r="J76" t="s">
        <v>205</v>
      </c>
      <c r="K76" t="s">
        <v>184</v>
      </c>
      <c r="L76" s="1" t="s">
        <v>178</v>
      </c>
      <c r="M76">
        <v>30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文化祭2黒尾鉄朗ICONIC</v>
      </c>
    </row>
    <row r="77" spans="1:20" x14ac:dyDescent="0.35">
      <c r="A77">
        <f>VLOOKUP(Serve[[#This Row],[No用]],SetNo[[No.用]:[vlookup 用]],2,FALSE)</f>
        <v>63</v>
      </c>
      <c r="B77">
        <f>IF(ROW()=2,1,IF(A76&lt;&gt;Serve[[#This Row],[No]],1,B76+1))</f>
        <v>1</v>
      </c>
      <c r="C77" t="s">
        <v>108</v>
      </c>
      <c r="D77" t="s">
        <v>41</v>
      </c>
      <c r="E77" t="s">
        <v>23</v>
      </c>
      <c r="F77" t="s">
        <v>26</v>
      </c>
      <c r="G77" t="s">
        <v>27</v>
      </c>
      <c r="H77" t="s">
        <v>71</v>
      </c>
      <c r="I77">
        <v>1</v>
      </c>
      <c r="J77" t="s">
        <v>205</v>
      </c>
      <c r="K77" t="s">
        <v>223</v>
      </c>
      <c r="L77" t="s">
        <v>162</v>
      </c>
      <c r="M77">
        <v>25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ユニフォーム灰羽リエーフICONIC</v>
      </c>
    </row>
    <row r="78" spans="1:20" x14ac:dyDescent="0.35">
      <c r="A78">
        <f>VLOOKUP(Serve[[#This Row],[No用]],SetNo[[No.用]:[vlookup 用]],2,FALSE)</f>
        <v>64</v>
      </c>
      <c r="B78">
        <f>IF(ROW()=2,1,IF(A77&lt;&gt;Serve[[#This Row],[No]],1,B77+1))</f>
        <v>1</v>
      </c>
      <c r="C78" t="s">
        <v>386</v>
      </c>
      <c r="D78" t="s">
        <v>41</v>
      </c>
      <c r="E78" t="s">
        <v>24</v>
      </c>
      <c r="F78" t="s">
        <v>26</v>
      </c>
      <c r="G78" t="s">
        <v>27</v>
      </c>
      <c r="H78" t="s">
        <v>71</v>
      </c>
      <c r="I78">
        <v>1</v>
      </c>
      <c r="J78" t="s">
        <v>205</v>
      </c>
      <c r="K78" t="s">
        <v>223</v>
      </c>
      <c r="L78" t="s">
        <v>162</v>
      </c>
      <c r="M78">
        <v>25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探偵灰羽リエーフICONIC</v>
      </c>
    </row>
    <row r="79" spans="1:20" x14ac:dyDescent="0.35">
      <c r="A79">
        <f>VLOOKUP(Serve[[#This Row],[No用]],SetNo[[No.用]:[vlookup 用]],2,FALSE)</f>
        <v>65</v>
      </c>
      <c r="B79">
        <f>IF(ROW()=2,1,IF(A78&lt;&gt;Serve[[#This Row],[No]],1,B78+1))</f>
        <v>1</v>
      </c>
      <c r="C79" s="1" t="s">
        <v>910</v>
      </c>
      <c r="D79" s="1" t="s">
        <v>41</v>
      </c>
      <c r="E79" s="1" t="s">
        <v>77</v>
      </c>
      <c r="F79" s="1" t="s">
        <v>26</v>
      </c>
      <c r="G79" s="1" t="s">
        <v>27</v>
      </c>
      <c r="H79" s="1" t="s">
        <v>71</v>
      </c>
      <c r="I79">
        <v>1</v>
      </c>
      <c r="J79" t="s">
        <v>205</v>
      </c>
      <c r="K79" t="s">
        <v>223</v>
      </c>
      <c r="L79" t="s">
        <v>162</v>
      </c>
      <c r="M79">
        <v>25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路地裏灰羽リエーフICONIC</v>
      </c>
    </row>
    <row r="80" spans="1:20" x14ac:dyDescent="0.35">
      <c r="A80">
        <f>VLOOKUP(Serve[[#This Row],[No用]],SetNo[[No.用]:[vlookup 用]],2,FALSE)</f>
        <v>66</v>
      </c>
      <c r="B80">
        <f>IF(ROW()=2,1,IF(A79&lt;&gt;Serve[[#This Row],[No]],1,B79+1))</f>
        <v>1</v>
      </c>
      <c r="C80" s="1" t="s">
        <v>1142</v>
      </c>
      <c r="D80" s="1" t="s">
        <v>41</v>
      </c>
      <c r="E80" s="1" t="s">
        <v>73</v>
      </c>
      <c r="F80" s="1" t="s">
        <v>26</v>
      </c>
      <c r="G80" s="1" t="s">
        <v>27</v>
      </c>
      <c r="H80" s="1" t="s">
        <v>71</v>
      </c>
      <c r="I80">
        <v>1</v>
      </c>
      <c r="J80" t="s">
        <v>205</v>
      </c>
      <c r="K80" t="s">
        <v>223</v>
      </c>
      <c r="L80" t="s">
        <v>162</v>
      </c>
      <c r="M80">
        <v>25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文化祭2灰羽リエーフICONIC</v>
      </c>
    </row>
    <row r="81" spans="1:20" x14ac:dyDescent="0.35">
      <c r="A81">
        <f>VLOOKUP(Serve[[#This Row],[No用]],SetNo[[No.用]:[vlookup 用]],2,FALSE)</f>
        <v>67</v>
      </c>
      <c r="B81">
        <f>IF(ROW()=2,1,IF(A80&lt;&gt;Serve[[#This Row],[No]],1,B80+1))</f>
        <v>1</v>
      </c>
      <c r="C81" t="s">
        <v>108</v>
      </c>
      <c r="D81" t="s">
        <v>42</v>
      </c>
      <c r="E81" t="s">
        <v>24</v>
      </c>
      <c r="F81" t="s">
        <v>21</v>
      </c>
      <c r="G81" t="s">
        <v>27</v>
      </c>
      <c r="H81" t="s">
        <v>71</v>
      </c>
      <c r="I81">
        <v>1</v>
      </c>
      <c r="J81" t="s">
        <v>205</v>
      </c>
      <c r="M81">
        <v>0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ユニフォーム夜久衛輔ICONIC</v>
      </c>
    </row>
    <row r="82" spans="1:20" x14ac:dyDescent="0.35">
      <c r="A82">
        <f>VLOOKUP(Serve[[#This Row],[No用]],SetNo[[No.用]:[vlookup 用]],2,FALSE)</f>
        <v>68</v>
      </c>
      <c r="B82">
        <f>IF(ROW()=2,1,IF(A81&lt;&gt;Serve[[#This Row],[No]],1,B81+1))</f>
        <v>1</v>
      </c>
      <c r="C82" s="1" t="s">
        <v>839</v>
      </c>
      <c r="D82" s="1" t="s">
        <v>42</v>
      </c>
      <c r="E82" s="1" t="s">
        <v>77</v>
      </c>
      <c r="F82" s="1" t="s">
        <v>21</v>
      </c>
      <c r="G82" s="1" t="s">
        <v>27</v>
      </c>
      <c r="H82" s="1" t="s">
        <v>71</v>
      </c>
      <c r="I82">
        <v>1</v>
      </c>
      <c r="J82" t="s">
        <v>205</v>
      </c>
      <c r="M82">
        <v>0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1周年夜久衛輔ICONIC</v>
      </c>
    </row>
    <row r="83" spans="1:20" x14ac:dyDescent="0.35">
      <c r="A83">
        <f>VLOOKUP(Serve[[#This Row],[No用]],SetNo[[No.用]:[vlookup 用]],2,FALSE)</f>
        <v>69</v>
      </c>
      <c r="B83">
        <f>IF(ROW()=2,1,IF(A82&lt;&gt;Serve[[#This Row],[No]],1,B82+1))</f>
        <v>1</v>
      </c>
      <c r="C83" s="1" t="s">
        <v>1006</v>
      </c>
      <c r="D83" s="1" t="s">
        <v>42</v>
      </c>
      <c r="E83" s="1" t="s">
        <v>73</v>
      </c>
      <c r="F83" s="1" t="s">
        <v>21</v>
      </c>
      <c r="G83" s="1" t="s">
        <v>27</v>
      </c>
      <c r="H83" s="1" t="s">
        <v>71</v>
      </c>
      <c r="I83">
        <v>1</v>
      </c>
      <c r="J83" t="s">
        <v>205</v>
      </c>
      <c r="M83">
        <v>0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花火夜久衛輔ICONIC</v>
      </c>
    </row>
    <row r="84" spans="1:20" x14ac:dyDescent="0.35">
      <c r="A84">
        <f>VLOOKUP(Serve[[#This Row],[No用]],SetNo[[No.用]:[vlookup 用]],2,FALSE)</f>
        <v>70</v>
      </c>
      <c r="B84">
        <f>IF(ROW()=2,1,IF(A83&lt;&gt;Serve[[#This Row],[No]],1,B83+1))</f>
        <v>1</v>
      </c>
      <c r="C84" t="s">
        <v>108</v>
      </c>
      <c r="D84" t="s">
        <v>43</v>
      </c>
      <c r="E84" t="s">
        <v>24</v>
      </c>
      <c r="F84" t="s">
        <v>25</v>
      </c>
      <c r="G84" t="s">
        <v>27</v>
      </c>
      <c r="H84" t="s">
        <v>71</v>
      </c>
      <c r="I84">
        <v>1</v>
      </c>
      <c r="J84" t="s">
        <v>205</v>
      </c>
      <c r="K84" t="s">
        <v>226</v>
      </c>
      <c r="L84" t="s">
        <v>162</v>
      </c>
      <c r="M84">
        <v>27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ユニフォーム福永招平ICONIC</v>
      </c>
    </row>
    <row r="85" spans="1:20" x14ac:dyDescent="0.35">
      <c r="A85">
        <f>VLOOKUP(Serve[[#This Row],[No用]],SetNo[[No.用]:[vlookup 用]],2,FALSE)</f>
        <v>71</v>
      </c>
      <c r="B85">
        <f>IF(ROW()=2,1,IF(A84&lt;&gt;Serve[[#This Row],[No]],1,B84+1))</f>
        <v>1</v>
      </c>
      <c r="C85" s="1" t="s">
        <v>943</v>
      </c>
      <c r="D85" s="1" t="s">
        <v>43</v>
      </c>
      <c r="E85" s="1" t="s">
        <v>77</v>
      </c>
      <c r="F85" s="1" t="s">
        <v>25</v>
      </c>
      <c r="G85" s="1" t="s">
        <v>27</v>
      </c>
      <c r="H85" s="1" t="s">
        <v>71</v>
      </c>
      <c r="I85">
        <v>1</v>
      </c>
      <c r="J85" t="s">
        <v>205</v>
      </c>
      <c r="K85" t="s">
        <v>226</v>
      </c>
      <c r="L85" t="s">
        <v>162</v>
      </c>
      <c r="M85">
        <v>27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バーガー福永招平ICONIC</v>
      </c>
    </row>
    <row r="86" spans="1:20" x14ac:dyDescent="0.35">
      <c r="A86">
        <f>VLOOKUP(Serve[[#This Row],[No用]],SetNo[[No.用]:[vlookup 用]],2,FALSE)</f>
        <v>72</v>
      </c>
      <c r="B86">
        <f>IF(ROW()=2,1,IF(A85&lt;&gt;Serve[[#This Row],[No]],1,B85+1))</f>
        <v>1</v>
      </c>
      <c r="C86" t="s">
        <v>108</v>
      </c>
      <c r="D86" t="s">
        <v>44</v>
      </c>
      <c r="E86" t="s">
        <v>24</v>
      </c>
      <c r="F86" t="s">
        <v>26</v>
      </c>
      <c r="G86" t="s">
        <v>27</v>
      </c>
      <c r="H86" t="s">
        <v>71</v>
      </c>
      <c r="I86">
        <v>1</v>
      </c>
      <c r="J86" t="s">
        <v>205</v>
      </c>
      <c r="K86" t="s">
        <v>226</v>
      </c>
      <c r="L86" t="s">
        <v>162</v>
      </c>
      <c r="M86">
        <v>24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ユニフォーム犬岡走ICONIC</v>
      </c>
    </row>
    <row r="87" spans="1:20" x14ac:dyDescent="0.35">
      <c r="A87">
        <f>VLOOKUP(Serve[[#This Row],[No用]],SetNo[[No.用]:[vlookup 用]],2,FALSE)</f>
        <v>73</v>
      </c>
      <c r="B87">
        <f>IF(ROW()=2,1,IF(A86&lt;&gt;Serve[[#This Row],[No]],1,B86+1))</f>
        <v>1</v>
      </c>
      <c r="C87" s="1" t="s">
        <v>795</v>
      </c>
      <c r="D87" t="s">
        <v>44</v>
      </c>
      <c r="E87" s="1" t="s">
        <v>77</v>
      </c>
      <c r="F87" t="s">
        <v>26</v>
      </c>
      <c r="G87" t="s">
        <v>27</v>
      </c>
      <c r="H87" t="s">
        <v>71</v>
      </c>
      <c r="I87">
        <v>1</v>
      </c>
      <c r="J87" t="s">
        <v>205</v>
      </c>
      <c r="K87" t="s">
        <v>226</v>
      </c>
      <c r="L87" t="s">
        <v>162</v>
      </c>
      <c r="M87">
        <v>24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新年犬岡走ICONIC</v>
      </c>
    </row>
    <row r="88" spans="1:20" x14ac:dyDescent="0.35">
      <c r="A88">
        <f>VLOOKUP(Serve[[#This Row],[No用]],SetNo[[No.用]:[vlookup 用]],2,FALSE)</f>
        <v>74</v>
      </c>
      <c r="B88">
        <f>IF(ROW()=2,1,IF(A87&lt;&gt;Serve[[#This Row],[No]],1,B87+1))</f>
        <v>1</v>
      </c>
      <c r="C88" t="s">
        <v>108</v>
      </c>
      <c r="D88" t="s">
        <v>45</v>
      </c>
      <c r="E88" t="s">
        <v>24</v>
      </c>
      <c r="F88" t="s">
        <v>25</v>
      </c>
      <c r="G88" t="s">
        <v>27</v>
      </c>
      <c r="H88" t="s">
        <v>71</v>
      </c>
      <c r="I88">
        <v>1</v>
      </c>
      <c r="J88" t="s">
        <v>205</v>
      </c>
      <c r="K88" t="s">
        <v>184</v>
      </c>
      <c r="L88" t="s">
        <v>162</v>
      </c>
      <c r="M88">
        <v>34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ユニフォーム山本猛虎ICONIC</v>
      </c>
    </row>
    <row r="89" spans="1:20" x14ac:dyDescent="0.35">
      <c r="A89">
        <f>VLOOKUP(Serve[[#This Row],[No用]],SetNo[[No.用]:[vlookup 用]],2,FALSE)</f>
        <v>75</v>
      </c>
      <c r="B89">
        <f>IF(ROW()=2,1,IF(A88&lt;&gt;Serve[[#This Row],[No]],1,B88+1))</f>
        <v>1</v>
      </c>
      <c r="C89" s="1" t="s">
        <v>795</v>
      </c>
      <c r="D89" t="s">
        <v>45</v>
      </c>
      <c r="E89" s="1" t="s">
        <v>77</v>
      </c>
      <c r="F89" t="s">
        <v>25</v>
      </c>
      <c r="G89" t="s">
        <v>27</v>
      </c>
      <c r="H89" t="s">
        <v>71</v>
      </c>
      <c r="I89">
        <v>1</v>
      </c>
      <c r="J89" t="s">
        <v>205</v>
      </c>
      <c r="K89" t="s">
        <v>184</v>
      </c>
      <c r="L89" t="s">
        <v>162</v>
      </c>
      <c r="M89">
        <v>34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新年山本猛虎ICONIC</v>
      </c>
    </row>
    <row r="90" spans="1:20" x14ac:dyDescent="0.35">
      <c r="A90">
        <f>VLOOKUP(Serve[[#This Row],[No用]],SetNo[[No.用]:[vlookup 用]],2,FALSE)</f>
        <v>76</v>
      </c>
      <c r="B90">
        <f>IF(ROW()=2,1,IF(A89&lt;&gt;Serve[[#This Row],[No]],1,B89+1))</f>
        <v>1</v>
      </c>
      <c r="C90" t="s">
        <v>108</v>
      </c>
      <c r="D90" t="s">
        <v>46</v>
      </c>
      <c r="E90" t="s">
        <v>24</v>
      </c>
      <c r="F90" t="s">
        <v>21</v>
      </c>
      <c r="G90" t="s">
        <v>27</v>
      </c>
      <c r="H90" t="s">
        <v>71</v>
      </c>
      <c r="I90">
        <v>1</v>
      </c>
      <c r="J90" t="s">
        <v>205</v>
      </c>
      <c r="M90">
        <v>0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ユニフォーム芝山優生ICONIC</v>
      </c>
    </row>
    <row r="91" spans="1:20" x14ac:dyDescent="0.35">
      <c r="A91">
        <f>VLOOKUP(Serve[[#This Row],[No用]],SetNo[[No.用]:[vlookup 用]],2,FALSE)</f>
        <v>77</v>
      </c>
      <c r="B91">
        <f>IF(ROW()=2,1,IF(A90&lt;&gt;Serve[[#This Row],[No]],1,B90+1))</f>
        <v>1</v>
      </c>
      <c r="C91" t="s">
        <v>108</v>
      </c>
      <c r="D91" t="s">
        <v>47</v>
      </c>
      <c r="E91" t="s">
        <v>24</v>
      </c>
      <c r="F91" t="s">
        <v>25</v>
      </c>
      <c r="G91" t="s">
        <v>27</v>
      </c>
      <c r="H91" t="s">
        <v>71</v>
      </c>
      <c r="I91">
        <v>1</v>
      </c>
      <c r="J91" t="s">
        <v>205</v>
      </c>
      <c r="K91" t="s">
        <v>226</v>
      </c>
      <c r="L91" t="s">
        <v>162</v>
      </c>
      <c r="M91">
        <v>26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ユニフォーム海信之ICONIC</v>
      </c>
    </row>
    <row r="92" spans="1:20" x14ac:dyDescent="0.35">
      <c r="A92">
        <f>VLOOKUP(Serve[[#This Row],[No用]],SetNo[[No.用]:[vlookup 用]],2,FALSE)</f>
        <v>78</v>
      </c>
      <c r="B92">
        <f>IF(ROW()=2,1,IF(A91&lt;&gt;Serve[[#This Row],[No]],1,B91+1))</f>
        <v>1</v>
      </c>
      <c r="C92" t="s">
        <v>108</v>
      </c>
      <c r="D92" t="s">
        <v>47</v>
      </c>
      <c r="E92" t="s">
        <v>90</v>
      </c>
      <c r="F92" t="s">
        <v>78</v>
      </c>
      <c r="G92" t="s">
        <v>27</v>
      </c>
      <c r="H92" t="s">
        <v>151</v>
      </c>
      <c r="I92">
        <v>1</v>
      </c>
      <c r="J92" t="s">
        <v>205</v>
      </c>
      <c r="K92" t="s">
        <v>226</v>
      </c>
      <c r="L92" t="s">
        <v>162</v>
      </c>
      <c r="M92">
        <v>26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ユニフォーム海信之YELL</v>
      </c>
    </row>
    <row r="93" spans="1:20" x14ac:dyDescent="0.35">
      <c r="A93">
        <f>VLOOKUP(Serve[[#This Row],[No用]],SetNo[[No.用]:[vlookup 用]],2,FALSE)</f>
        <v>79</v>
      </c>
      <c r="B93">
        <f>IF(ROW()=2,1,IF(A92&lt;&gt;Serve[[#This Row],[No]],1,B92+1))</f>
        <v>1</v>
      </c>
      <c r="C93" s="1" t="s">
        <v>108</v>
      </c>
      <c r="D93" s="1" t="s">
        <v>985</v>
      </c>
      <c r="E93" s="1" t="s">
        <v>90</v>
      </c>
      <c r="F93" s="1" t="s">
        <v>74</v>
      </c>
      <c r="G93" s="1" t="s">
        <v>27</v>
      </c>
      <c r="H93" s="1" t="s">
        <v>688</v>
      </c>
      <c r="I93">
        <v>1</v>
      </c>
      <c r="J93" t="s">
        <v>205</v>
      </c>
      <c r="K93" t="s">
        <v>226</v>
      </c>
      <c r="L93" s="1" t="s">
        <v>173</v>
      </c>
      <c r="M93">
        <v>34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ユニフォーム手白球彦ICONIC</v>
      </c>
    </row>
    <row r="94" spans="1:20" x14ac:dyDescent="0.35">
      <c r="A94">
        <f>VLOOKUP(Serve[[#This Row],[No用]],SetNo[[No.用]:[vlookup 用]],2,FALSE)</f>
        <v>80</v>
      </c>
      <c r="B94">
        <f>IF(ROW()=2,1,IF(A93&lt;&gt;Serve[[#This Row],[No]],1,B93+1))</f>
        <v>1</v>
      </c>
      <c r="C94" t="s">
        <v>206</v>
      </c>
      <c r="D94" t="s">
        <v>48</v>
      </c>
      <c r="E94" t="s">
        <v>23</v>
      </c>
      <c r="F94" t="s">
        <v>26</v>
      </c>
      <c r="G94" t="s">
        <v>49</v>
      </c>
      <c r="H94" t="s">
        <v>71</v>
      </c>
      <c r="I94">
        <v>1</v>
      </c>
      <c r="J94" t="s">
        <v>205</v>
      </c>
      <c r="K94" t="s">
        <v>226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ユニフォーム青根高伸ICONIC</v>
      </c>
    </row>
    <row r="95" spans="1:20" x14ac:dyDescent="0.35">
      <c r="A95">
        <f>VLOOKUP(Serve[[#This Row],[No用]],SetNo[[No.用]:[vlookup 用]],2,FALSE)</f>
        <v>81</v>
      </c>
      <c r="B95">
        <f>IF(ROW()=2,1,IF(A94&lt;&gt;Serve[[#This Row],[No]],1,B94+1))</f>
        <v>1</v>
      </c>
      <c r="C95" t="s">
        <v>149</v>
      </c>
      <c r="D95" t="s">
        <v>48</v>
      </c>
      <c r="E95" t="s">
        <v>23</v>
      </c>
      <c r="F95" t="s">
        <v>26</v>
      </c>
      <c r="G95" t="s">
        <v>49</v>
      </c>
      <c r="H95" t="s">
        <v>71</v>
      </c>
      <c r="I95">
        <v>1</v>
      </c>
      <c r="J95" t="s">
        <v>205</v>
      </c>
      <c r="K95" t="s">
        <v>226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制服青根高伸ICONIC</v>
      </c>
    </row>
    <row r="96" spans="1:20" x14ac:dyDescent="0.35">
      <c r="A96">
        <f>VLOOKUP(Serve[[#This Row],[No用]],SetNo[[No.用]:[vlookup 用]],2,FALSE)</f>
        <v>82</v>
      </c>
      <c r="B96">
        <f>IF(ROW()=2,1,IF(A95&lt;&gt;Serve[[#This Row],[No]],1,B95+1))</f>
        <v>1</v>
      </c>
      <c r="C96" t="s">
        <v>117</v>
      </c>
      <c r="D96" t="s">
        <v>48</v>
      </c>
      <c r="E96" t="s">
        <v>24</v>
      </c>
      <c r="F96" t="s">
        <v>26</v>
      </c>
      <c r="G96" t="s">
        <v>49</v>
      </c>
      <c r="H96" t="s">
        <v>71</v>
      </c>
      <c r="I96">
        <v>1</v>
      </c>
      <c r="J96" t="s">
        <v>205</v>
      </c>
      <c r="K96" t="s">
        <v>226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プール掃除青根高伸ICONIC</v>
      </c>
    </row>
    <row r="97" spans="1:20" x14ac:dyDescent="0.35">
      <c r="A97">
        <f>VLOOKUP(Serve[[#This Row],[No用]],SetNo[[No.用]:[vlookup 用]],2,FALSE)</f>
        <v>83</v>
      </c>
      <c r="B97">
        <f>IF(ROW()=2,1,IF(A96&lt;&gt;Serve[[#This Row],[No]],1,B96+1))</f>
        <v>1</v>
      </c>
      <c r="C97" s="1" t="s">
        <v>968</v>
      </c>
      <c r="D97" s="1" t="s">
        <v>48</v>
      </c>
      <c r="E97" s="1" t="s">
        <v>77</v>
      </c>
      <c r="F97" s="1" t="s">
        <v>26</v>
      </c>
      <c r="G97" s="1" t="s">
        <v>49</v>
      </c>
      <c r="H97" s="1" t="s">
        <v>71</v>
      </c>
      <c r="I97">
        <v>1</v>
      </c>
      <c r="J97" t="s">
        <v>205</v>
      </c>
      <c r="K97" t="s">
        <v>226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キャンプ青根高伸ICONIC</v>
      </c>
    </row>
    <row r="98" spans="1:20" x14ac:dyDescent="0.35">
      <c r="A98">
        <f>VLOOKUP(Serve[[#This Row],[No用]],SetNo[[No.用]:[vlookup 用]],2,FALSE)</f>
        <v>84</v>
      </c>
      <c r="B98">
        <f>IF(ROW()=2,1,IF(A97&lt;&gt;Serve[[#This Row],[No]],1,B97+1))</f>
        <v>1</v>
      </c>
      <c r="C98" s="1" t="s">
        <v>1135</v>
      </c>
      <c r="D98" s="1" t="s">
        <v>48</v>
      </c>
      <c r="E98" s="1" t="s">
        <v>90</v>
      </c>
      <c r="F98" s="1" t="s">
        <v>26</v>
      </c>
      <c r="G98" s="1" t="s">
        <v>49</v>
      </c>
      <c r="H98" s="1" t="s">
        <v>71</v>
      </c>
      <c r="I98">
        <v>1</v>
      </c>
      <c r="J98" t="s">
        <v>205</v>
      </c>
      <c r="K98" t="s">
        <v>226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甲冑青根高伸ICONIC</v>
      </c>
    </row>
    <row r="99" spans="1:20" x14ac:dyDescent="0.35">
      <c r="A99">
        <f>VLOOKUP(Serve[[#This Row],[No用]],SetNo[[No.用]:[vlookup 用]],2,FALSE)</f>
        <v>85</v>
      </c>
      <c r="B99">
        <f>IF(ROW()=2,1,IF(A98&lt;&gt;Serve[[#This Row],[No]],1,B98+1))</f>
        <v>1</v>
      </c>
      <c r="C99" t="s">
        <v>206</v>
      </c>
      <c r="D99" t="s">
        <v>50</v>
      </c>
      <c r="E99" t="s">
        <v>28</v>
      </c>
      <c r="F99" t="s">
        <v>25</v>
      </c>
      <c r="G99" t="s">
        <v>49</v>
      </c>
      <c r="H99" t="s">
        <v>71</v>
      </c>
      <c r="I99">
        <v>1</v>
      </c>
      <c r="J99" t="s">
        <v>205</v>
      </c>
      <c r="K99" t="s">
        <v>184</v>
      </c>
      <c r="L99" t="s">
        <v>162</v>
      </c>
      <c r="M99">
        <v>34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ユニフォーム二口堅治ICONIC</v>
      </c>
    </row>
    <row r="100" spans="1:20" x14ac:dyDescent="0.35">
      <c r="A100">
        <f>VLOOKUP(Serve[[#This Row],[No用]],SetNo[[No.用]:[vlookup 用]],2,FALSE)</f>
        <v>86</v>
      </c>
      <c r="B100">
        <f>IF(ROW()=2,1,IF(A99&lt;&gt;Serve[[#This Row],[No]],1,B99+1))</f>
        <v>1</v>
      </c>
      <c r="C100" t="s">
        <v>149</v>
      </c>
      <c r="D100" t="s">
        <v>50</v>
      </c>
      <c r="E100" t="s">
        <v>28</v>
      </c>
      <c r="F100" t="s">
        <v>25</v>
      </c>
      <c r="G100" t="s">
        <v>49</v>
      </c>
      <c r="H100" t="s">
        <v>71</v>
      </c>
      <c r="I100">
        <v>1</v>
      </c>
      <c r="J100" t="s">
        <v>205</v>
      </c>
      <c r="K100" t="s">
        <v>184</v>
      </c>
      <c r="L100" t="s">
        <v>162</v>
      </c>
      <c r="M100">
        <v>34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制服二口堅治ICONIC</v>
      </c>
    </row>
    <row r="101" spans="1:20" x14ac:dyDescent="0.35">
      <c r="A101">
        <f>VLOOKUP(Serve[[#This Row],[No用]],SetNo[[No.用]:[vlookup 用]],2,FALSE)</f>
        <v>87</v>
      </c>
      <c r="B101">
        <f>IF(ROW()=2,1,IF(A100&lt;&gt;Serve[[#This Row],[No]],1,B100+1))</f>
        <v>1</v>
      </c>
      <c r="C101" t="s">
        <v>117</v>
      </c>
      <c r="D101" t="s">
        <v>50</v>
      </c>
      <c r="E101" t="s">
        <v>23</v>
      </c>
      <c r="F101" t="s">
        <v>25</v>
      </c>
      <c r="G101" t="s">
        <v>49</v>
      </c>
      <c r="H101" t="s">
        <v>71</v>
      </c>
      <c r="I101">
        <v>1</v>
      </c>
      <c r="J101" t="s">
        <v>205</v>
      </c>
      <c r="K101" t="s">
        <v>184</v>
      </c>
      <c r="L101" t="s">
        <v>162</v>
      </c>
      <c r="M101">
        <v>34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プール掃除二口堅治ICONIC</v>
      </c>
    </row>
    <row r="102" spans="1:20" x14ac:dyDescent="0.35">
      <c r="A102">
        <f>VLOOKUP(Serve[[#This Row],[No用]],SetNo[[No.用]:[vlookup 用]],2,FALSE)</f>
        <v>88</v>
      </c>
      <c r="B102">
        <f>IF(ROW()=2,1,IF(A101&lt;&gt;Serve[[#This Row],[No]],1,B101+1))</f>
        <v>1</v>
      </c>
      <c r="C102" s="1" t="s">
        <v>910</v>
      </c>
      <c r="D102" s="1" t="s">
        <v>50</v>
      </c>
      <c r="E102" s="1" t="s">
        <v>90</v>
      </c>
      <c r="F102" s="1" t="s">
        <v>25</v>
      </c>
      <c r="G102" s="1" t="s">
        <v>49</v>
      </c>
      <c r="H102" s="1" t="s">
        <v>71</v>
      </c>
      <c r="I102">
        <v>1</v>
      </c>
      <c r="J102" t="s">
        <v>205</v>
      </c>
      <c r="K102" t="s">
        <v>184</v>
      </c>
      <c r="L102" t="s">
        <v>162</v>
      </c>
      <c r="M102">
        <v>34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路地裏二口堅治ICONIC</v>
      </c>
    </row>
    <row r="103" spans="1:20" x14ac:dyDescent="0.35">
      <c r="A103">
        <f>VLOOKUP(Serve[[#This Row],[No用]],SetNo[[No.用]:[vlookup 用]],2,FALSE)</f>
        <v>89</v>
      </c>
      <c r="B103">
        <f>IF(ROW()=2,1,IF(A102&lt;&gt;Serve[[#This Row],[No]],1,B102+1))</f>
        <v>1</v>
      </c>
      <c r="C103" s="1" t="s">
        <v>1128</v>
      </c>
      <c r="D103" s="1" t="s">
        <v>50</v>
      </c>
      <c r="E103" s="1" t="s">
        <v>77</v>
      </c>
      <c r="F103" s="1" t="s">
        <v>25</v>
      </c>
      <c r="G103" s="1" t="s">
        <v>49</v>
      </c>
      <c r="H103" s="1" t="s">
        <v>71</v>
      </c>
      <c r="I103">
        <v>1</v>
      </c>
      <c r="J103" t="s">
        <v>205</v>
      </c>
      <c r="K103" t="s">
        <v>184</v>
      </c>
      <c r="L103" s="1" t="s">
        <v>173</v>
      </c>
      <c r="M103">
        <v>41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甲冑二口堅治ICONIC</v>
      </c>
    </row>
    <row r="104" spans="1:20" x14ac:dyDescent="0.35">
      <c r="A104">
        <f>VLOOKUP(Serve[[#This Row],[No用]],SetNo[[No.用]:[vlookup 用]],2,FALSE)</f>
        <v>89</v>
      </c>
      <c r="B104">
        <f>IF(ROW()=2,1,IF(A103&lt;&gt;Serve[[#This Row],[No]],1,B103+1))</f>
        <v>2</v>
      </c>
      <c r="C104" s="1" t="s">
        <v>1128</v>
      </c>
      <c r="D104" s="1" t="s">
        <v>50</v>
      </c>
      <c r="E104" s="1" t="s">
        <v>77</v>
      </c>
      <c r="F104" s="1" t="s">
        <v>25</v>
      </c>
      <c r="G104" s="1" t="s">
        <v>49</v>
      </c>
      <c r="H104" s="1" t="s">
        <v>71</v>
      </c>
      <c r="I104">
        <v>1</v>
      </c>
      <c r="J104" t="s">
        <v>205</v>
      </c>
      <c r="K104" t="s">
        <v>184</v>
      </c>
      <c r="L104" s="1" t="s">
        <v>225</v>
      </c>
      <c r="M104">
        <v>42</v>
      </c>
      <c r="N104">
        <v>0</v>
      </c>
      <c r="O104">
        <v>52</v>
      </c>
      <c r="P104">
        <v>0</v>
      </c>
      <c r="T104" t="str">
        <f>Serve[[#This Row],[服装]]&amp;Serve[[#This Row],[名前]]&amp;Serve[[#This Row],[レアリティ]]</f>
        <v>甲冑二口堅治ICONIC</v>
      </c>
    </row>
    <row r="105" spans="1:20" x14ac:dyDescent="0.35">
      <c r="A105">
        <f>VLOOKUP(Serve[[#This Row],[No用]],SetNo[[No.用]:[vlookup 用]],2,FALSE)</f>
        <v>90</v>
      </c>
      <c r="B105">
        <f>IF(ROW()=2,1,IF(A104&lt;&gt;Serve[[#This Row],[No]],1,B104+1))</f>
        <v>1</v>
      </c>
      <c r="C105" t="s">
        <v>206</v>
      </c>
      <c r="D105" t="s">
        <v>384</v>
      </c>
      <c r="E105" t="s">
        <v>23</v>
      </c>
      <c r="F105" t="s">
        <v>31</v>
      </c>
      <c r="G105" t="s">
        <v>49</v>
      </c>
      <c r="H105" t="s">
        <v>71</v>
      </c>
      <c r="I105">
        <v>1</v>
      </c>
      <c r="J105" t="s">
        <v>205</v>
      </c>
      <c r="K105" s="1" t="s">
        <v>223</v>
      </c>
      <c r="L105" s="1" t="s">
        <v>162</v>
      </c>
      <c r="M105">
        <v>25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ユニフォーム黄金川貫至ICONIC</v>
      </c>
    </row>
    <row r="106" spans="1:20" x14ac:dyDescent="0.35">
      <c r="A106">
        <f>VLOOKUP(Serve[[#This Row],[No用]],SetNo[[No.用]:[vlookup 用]],2,FALSE)</f>
        <v>91</v>
      </c>
      <c r="B106">
        <f>IF(ROW()=2,1,IF(A105&lt;&gt;Serve[[#This Row],[No]],1,B105+1))</f>
        <v>1</v>
      </c>
      <c r="C106" t="s">
        <v>149</v>
      </c>
      <c r="D106" t="s">
        <v>384</v>
      </c>
      <c r="E106" t="s">
        <v>23</v>
      </c>
      <c r="F106" t="s">
        <v>31</v>
      </c>
      <c r="G106" t="s">
        <v>49</v>
      </c>
      <c r="H106" t="s">
        <v>71</v>
      </c>
      <c r="I106">
        <v>1</v>
      </c>
      <c r="J106" t="s">
        <v>205</v>
      </c>
      <c r="K106" s="1" t="s">
        <v>223</v>
      </c>
      <c r="L106" s="1" t="s">
        <v>162</v>
      </c>
      <c r="M106">
        <v>25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制服黄金川貫至ICONIC</v>
      </c>
    </row>
    <row r="107" spans="1:20" x14ac:dyDescent="0.35">
      <c r="A107">
        <f>VLOOKUP(Serve[[#This Row],[No用]],SetNo[[No.用]:[vlookup 用]],2,FALSE)</f>
        <v>92</v>
      </c>
      <c r="B107">
        <f>IF(ROW()=2,1,IF(A106&lt;&gt;Serve[[#This Row],[No]],1,B106+1))</f>
        <v>1</v>
      </c>
      <c r="C107" s="1" t="s">
        <v>700</v>
      </c>
      <c r="D107" t="s">
        <v>384</v>
      </c>
      <c r="E107" s="1" t="s">
        <v>90</v>
      </c>
      <c r="F107" t="s">
        <v>31</v>
      </c>
      <c r="G107" t="s">
        <v>49</v>
      </c>
      <c r="H107" t="s">
        <v>71</v>
      </c>
      <c r="I107">
        <v>1</v>
      </c>
      <c r="J107" t="s">
        <v>205</v>
      </c>
      <c r="K107" s="1" t="s">
        <v>223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職業体験黄金川貫至ICONIC</v>
      </c>
    </row>
    <row r="108" spans="1:20" x14ac:dyDescent="0.35">
      <c r="A108">
        <f>VLOOKUP(Serve[[#This Row],[No用]],SetNo[[No.用]:[vlookup 用]],2,FALSE)</f>
        <v>93</v>
      </c>
      <c r="B108">
        <f>IF(ROW()=2,1,IF(A107&lt;&gt;Serve[[#This Row],[No]],1,B107+1))</f>
        <v>1</v>
      </c>
      <c r="C108" s="1" t="s">
        <v>1064</v>
      </c>
      <c r="D108" s="1" t="s">
        <v>384</v>
      </c>
      <c r="E108" s="1" t="s">
        <v>77</v>
      </c>
      <c r="F108" s="1" t="s">
        <v>31</v>
      </c>
      <c r="G108" s="1" t="s">
        <v>49</v>
      </c>
      <c r="H108" s="1" t="s">
        <v>71</v>
      </c>
      <c r="I108">
        <v>1</v>
      </c>
      <c r="J108" t="s">
        <v>205</v>
      </c>
      <c r="K108" s="1" t="s">
        <v>223</v>
      </c>
      <c r="L108" s="1" t="s">
        <v>162</v>
      </c>
      <c r="M108">
        <v>25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スパイ黄金川貫至ICONIC</v>
      </c>
    </row>
    <row r="109" spans="1:20" x14ac:dyDescent="0.35">
      <c r="A109">
        <f>VLOOKUP(Serve[[#This Row],[No用]],SetNo[[No.用]:[vlookup 用]],2,FALSE)</f>
        <v>94</v>
      </c>
      <c r="B109">
        <f>IF(ROW()=2,1,IF(A108&lt;&gt;Serve[[#This Row],[No]],1,B108+1))</f>
        <v>1</v>
      </c>
      <c r="C109" t="s">
        <v>206</v>
      </c>
      <c r="D109" t="s">
        <v>51</v>
      </c>
      <c r="E109" t="s">
        <v>23</v>
      </c>
      <c r="F109" t="s">
        <v>25</v>
      </c>
      <c r="G109" t="s">
        <v>49</v>
      </c>
      <c r="H109" t="s">
        <v>71</v>
      </c>
      <c r="I109">
        <v>1</v>
      </c>
      <c r="J109" t="s">
        <v>205</v>
      </c>
      <c r="K109" s="1" t="s">
        <v>387</v>
      </c>
      <c r="L109" s="1" t="s">
        <v>162</v>
      </c>
      <c r="M109">
        <v>31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ユニフォーム小原豊ICONIC</v>
      </c>
    </row>
    <row r="110" spans="1:20" x14ac:dyDescent="0.35">
      <c r="A110">
        <f>VLOOKUP(Serve[[#This Row],[No用]],SetNo[[No.用]:[vlookup 用]],2,FALSE)</f>
        <v>95</v>
      </c>
      <c r="B110">
        <f>IF(ROW()=2,1,IF(A109&lt;&gt;Serve[[#This Row],[No]],1,B109+1))</f>
        <v>1</v>
      </c>
      <c r="C110" t="s">
        <v>206</v>
      </c>
      <c r="D110" t="s">
        <v>52</v>
      </c>
      <c r="E110" t="s">
        <v>23</v>
      </c>
      <c r="F110" t="s">
        <v>25</v>
      </c>
      <c r="G110" t="s">
        <v>49</v>
      </c>
      <c r="H110" t="s">
        <v>71</v>
      </c>
      <c r="I110">
        <v>1</v>
      </c>
      <c r="J110" t="s">
        <v>205</v>
      </c>
      <c r="K110" s="1" t="s">
        <v>226</v>
      </c>
      <c r="L110" s="1" t="s">
        <v>173</v>
      </c>
      <c r="M110">
        <v>29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ユニフォーム女川太郎ICONIC</v>
      </c>
    </row>
    <row r="111" spans="1:20" x14ac:dyDescent="0.35">
      <c r="A111">
        <f>VLOOKUP(Serve[[#This Row],[No用]],SetNo[[No.用]:[vlookup 用]],2,FALSE)</f>
        <v>96</v>
      </c>
      <c r="B111">
        <f>IF(ROW()=2,1,IF(A110&lt;&gt;Serve[[#This Row],[No]],1,B110+1))</f>
        <v>1</v>
      </c>
      <c r="C111" t="s">
        <v>206</v>
      </c>
      <c r="D111" t="s">
        <v>53</v>
      </c>
      <c r="E111" t="s">
        <v>23</v>
      </c>
      <c r="F111" t="s">
        <v>21</v>
      </c>
      <c r="G111" t="s">
        <v>49</v>
      </c>
      <c r="H111" t="s">
        <v>71</v>
      </c>
      <c r="I111">
        <v>1</v>
      </c>
      <c r="J111" t="s">
        <v>205</v>
      </c>
      <c r="M111">
        <v>0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ユニフォーム作並浩輔ICONIC</v>
      </c>
    </row>
    <row r="112" spans="1:20" x14ac:dyDescent="0.35">
      <c r="A112">
        <f>VLOOKUP(Serve[[#This Row],[No用]],SetNo[[No.用]:[vlookup 用]],2,FALSE)</f>
        <v>97</v>
      </c>
      <c r="B112">
        <f>IF(ROW()=2,1,IF(A111&lt;&gt;Serve[[#This Row],[No]],1,B111+1))</f>
        <v>1</v>
      </c>
      <c r="C112" t="s">
        <v>206</v>
      </c>
      <c r="D112" t="s">
        <v>54</v>
      </c>
      <c r="E112" t="s">
        <v>23</v>
      </c>
      <c r="F112" t="s">
        <v>26</v>
      </c>
      <c r="G112" t="s">
        <v>49</v>
      </c>
      <c r="H112" t="s">
        <v>71</v>
      </c>
      <c r="I112">
        <v>1</v>
      </c>
      <c r="J112" t="s">
        <v>205</v>
      </c>
      <c r="K112" s="1" t="s">
        <v>223</v>
      </c>
      <c r="L112" s="1" t="s">
        <v>162</v>
      </c>
      <c r="M112">
        <v>26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ユニフォーム吹上仁悟ICONIC</v>
      </c>
    </row>
    <row r="113" spans="1:20" x14ac:dyDescent="0.35">
      <c r="A113">
        <f>VLOOKUP(Serve[[#This Row],[No用]],SetNo[[No.用]:[vlookup 用]],2,FALSE)</f>
        <v>98</v>
      </c>
      <c r="B113">
        <f>IF(ROW()=2,1,IF(A112&lt;&gt;Serve[[#This Row],[No]],1,B112+1))</f>
        <v>1</v>
      </c>
      <c r="C113" s="1" t="s">
        <v>108</v>
      </c>
      <c r="D113" s="1" t="s">
        <v>853</v>
      </c>
      <c r="E113" s="1" t="s">
        <v>23</v>
      </c>
      <c r="F113" s="1" t="s">
        <v>74</v>
      </c>
      <c r="G113" s="1" t="s">
        <v>49</v>
      </c>
      <c r="H113" s="1" t="s">
        <v>71</v>
      </c>
      <c r="I113">
        <v>1</v>
      </c>
      <c r="J113" t="s">
        <v>205</v>
      </c>
      <c r="K113" s="1" t="s">
        <v>223</v>
      </c>
      <c r="L113" s="1" t="s">
        <v>178</v>
      </c>
      <c r="M113">
        <v>31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ユニフォーム茂庭要ICONIC</v>
      </c>
    </row>
    <row r="114" spans="1:20" x14ac:dyDescent="0.35">
      <c r="A114">
        <f>VLOOKUP(Serve[[#This Row],[No用]],SetNo[[No.用]:[vlookup 用]],2,FALSE)</f>
        <v>99</v>
      </c>
      <c r="B114">
        <f>IF(ROW()=2,1,IF(A113&lt;&gt;Serve[[#This Row],[No]],1,B113+1))</f>
        <v>1</v>
      </c>
      <c r="C114" s="1" t="s">
        <v>108</v>
      </c>
      <c r="D114" s="1" t="s">
        <v>855</v>
      </c>
      <c r="E114" s="1" t="s">
        <v>23</v>
      </c>
      <c r="F114" s="1" t="s">
        <v>82</v>
      </c>
      <c r="G114" s="1" t="s">
        <v>49</v>
      </c>
      <c r="H114" s="1" t="s">
        <v>71</v>
      </c>
      <c r="I114">
        <v>1</v>
      </c>
      <c r="J114" t="s">
        <v>205</v>
      </c>
      <c r="K114" s="1" t="s">
        <v>184</v>
      </c>
      <c r="L114" s="1" t="s">
        <v>178</v>
      </c>
      <c r="M114">
        <v>32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ユニフォーム鎌先靖志ICONIC</v>
      </c>
    </row>
    <row r="115" spans="1:20" x14ac:dyDescent="0.35">
      <c r="A115">
        <f>VLOOKUP(Serve[[#This Row],[No用]],SetNo[[No.用]:[vlookup 用]],2,FALSE)</f>
        <v>100</v>
      </c>
      <c r="B115">
        <f>IF(ROW()=2,1,IF(A114&lt;&gt;Serve[[#This Row],[No]],1,B114+1))</f>
        <v>1</v>
      </c>
      <c r="C115" s="1" t="s">
        <v>1128</v>
      </c>
      <c r="D115" s="1" t="s">
        <v>855</v>
      </c>
      <c r="E115" s="1" t="s">
        <v>90</v>
      </c>
      <c r="F115" s="1" t="s">
        <v>82</v>
      </c>
      <c r="G115" s="1" t="s">
        <v>49</v>
      </c>
      <c r="H115" s="1" t="s">
        <v>71</v>
      </c>
      <c r="I115">
        <v>1</v>
      </c>
      <c r="J115" t="s">
        <v>205</v>
      </c>
      <c r="K115" s="1" t="s">
        <v>184</v>
      </c>
      <c r="L115" s="1" t="s">
        <v>173</v>
      </c>
      <c r="M115">
        <v>35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甲冑鎌先靖志ICONIC</v>
      </c>
    </row>
    <row r="116" spans="1:20" x14ac:dyDescent="0.35">
      <c r="A116">
        <f>VLOOKUP(Serve[[#This Row],[No用]],SetNo[[No.用]:[vlookup 用]],2,FALSE)</f>
        <v>100</v>
      </c>
      <c r="B116">
        <f>IF(ROW()=2,1,IF(A115&lt;&gt;Serve[[#This Row],[No]],1,B115+1))</f>
        <v>2</v>
      </c>
      <c r="C116" s="1" t="s">
        <v>1128</v>
      </c>
      <c r="D116" s="1" t="s">
        <v>855</v>
      </c>
      <c r="E116" s="1" t="s">
        <v>90</v>
      </c>
      <c r="F116" s="1" t="s">
        <v>82</v>
      </c>
      <c r="G116" s="1" t="s">
        <v>49</v>
      </c>
      <c r="H116" s="1" t="s">
        <v>71</v>
      </c>
      <c r="I116">
        <v>1</v>
      </c>
      <c r="J116" t="s">
        <v>205</v>
      </c>
      <c r="K116" s="1" t="s">
        <v>184</v>
      </c>
      <c r="L116" s="1" t="s">
        <v>225</v>
      </c>
      <c r="M116">
        <v>46</v>
      </c>
      <c r="N116">
        <v>0</v>
      </c>
      <c r="O116">
        <v>56</v>
      </c>
      <c r="P116">
        <v>0</v>
      </c>
      <c r="T116" t="str">
        <f>Serve[[#This Row],[服装]]&amp;Serve[[#This Row],[名前]]&amp;Serve[[#This Row],[レアリティ]]</f>
        <v>甲冑鎌先靖志ICONIC</v>
      </c>
    </row>
    <row r="117" spans="1:20" x14ac:dyDescent="0.35">
      <c r="A117">
        <f>VLOOKUP(Serve[[#This Row],[No用]],SetNo[[No.用]:[vlookup 用]],2,FALSE)</f>
        <v>101</v>
      </c>
      <c r="B117">
        <f>IF(ROW()=2,1,IF(A116&lt;&gt;Serve[[#This Row],[No]],1,B116+1))</f>
        <v>1</v>
      </c>
      <c r="C117" s="1" t="s">
        <v>108</v>
      </c>
      <c r="D117" s="1" t="s">
        <v>857</v>
      </c>
      <c r="E117" s="1" t="s">
        <v>23</v>
      </c>
      <c r="F117" s="1" t="s">
        <v>78</v>
      </c>
      <c r="G117" s="1" t="s">
        <v>49</v>
      </c>
      <c r="H117" s="1" t="s">
        <v>71</v>
      </c>
      <c r="I117">
        <v>1</v>
      </c>
      <c r="J117" t="s">
        <v>205</v>
      </c>
      <c r="K117" s="1" t="s">
        <v>223</v>
      </c>
      <c r="L117" s="1" t="s">
        <v>162</v>
      </c>
      <c r="M117">
        <v>27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ユニフォーム笹谷武仁ICONIC</v>
      </c>
    </row>
    <row r="118" spans="1:20" x14ac:dyDescent="0.35">
      <c r="A118">
        <f>VLOOKUP(Serve[[#This Row],[No用]],SetNo[[No.用]:[vlookup 用]],2,FALSE)</f>
        <v>102</v>
      </c>
      <c r="B118">
        <f>IF(ROW()=2,1,IF(A117&lt;&gt;Serve[[#This Row],[No]],1,B117+1))</f>
        <v>1</v>
      </c>
      <c r="C118" t="s">
        <v>206</v>
      </c>
      <c r="D118" t="s">
        <v>30</v>
      </c>
      <c r="E118" t="s">
        <v>23</v>
      </c>
      <c r="F118" t="s">
        <v>31</v>
      </c>
      <c r="G118" t="s">
        <v>20</v>
      </c>
      <c r="H118" t="s">
        <v>71</v>
      </c>
      <c r="I118">
        <v>1</v>
      </c>
      <c r="J118" t="s">
        <v>205</v>
      </c>
      <c r="K118" s="1" t="s">
        <v>184</v>
      </c>
      <c r="L118" s="1" t="s">
        <v>173</v>
      </c>
      <c r="M118">
        <v>37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ユニフォーム及川徹ICONIC</v>
      </c>
    </row>
    <row r="119" spans="1:20" x14ac:dyDescent="0.35">
      <c r="A119">
        <f>VLOOKUP(Serve[[#This Row],[No用]],SetNo[[No.用]:[vlookup 用]],2,FALSE)</f>
        <v>102</v>
      </c>
      <c r="B119">
        <f>IF(ROW()=2,1,IF(A118&lt;&gt;Serve[[#This Row],[No]],1,B118+1))</f>
        <v>2</v>
      </c>
      <c r="C119" t="s">
        <v>206</v>
      </c>
      <c r="D119" t="s">
        <v>30</v>
      </c>
      <c r="E119" t="s">
        <v>23</v>
      </c>
      <c r="F119" t="s">
        <v>31</v>
      </c>
      <c r="G119" t="s">
        <v>20</v>
      </c>
      <c r="H119" t="s">
        <v>71</v>
      </c>
      <c r="I119">
        <v>1</v>
      </c>
      <c r="J119" t="s">
        <v>205</v>
      </c>
      <c r="K119" s="1" t="s">
        <v>184</v>
      </c>
      <c r="L119" s="1" t="s">
        <v>225</v>
      </c>
      <c r="M119">
        <v>51</v>
      </c>
      <c r="N119">
        <v>0</v>
      </c>
      <c r="O119">
        <v>61</v>
      </c>
      <c r="P119">
        <v>0</v>
      </c>
      <c r="T119" t="str">
        <f>Serve[[#This Row],[服装]]&amp;Serve[[#This Row],[名前]]&amp;Serve[[#This Row],[レアリティ]]</f>
        <v>ユニフォーム及川徹ICONIC</v>
      </c>
    </row>
    <row r="120" spans="1:20" x14ac:dyDescent="0.35">
      <c r="A120">
        <f>VLOOKUP(Serve[[#This Row],[No用]],SetNo[[No.用]:[vlookup 用]],2,FALSE)</f>
        <v>103</v>
      </c>
      <c r="B120">
        <f>IF(ROW()=2,1,IF(A119&lt;&gt;Serve[[#This Row],[No]],1,B119+1))</f>
        <v>1</v>
      </c>
      <c r="C120" t="s">
        <v>117</v>
      </c>
      <c r="D120" t="s">
        <v>30</v>
      </c>
      <c r="E120" t="s">
        <v>24</v>
      </c>
      <c r="F120" t="s">
        <v>31</v>
      </c>
      <c r="G120" t="s">
        <v>20</v>
      </c>
      <c r="H120" t="s">
        <v>71</v>
      </c>
      <c r="I120">
        <v>1</v>
      </c>
      <c r="J120" t="s">
        <v>205</v>
      </c>
      <c r="K120" s="1" t="s">
        <v>184</v>
      </c>
      <c r="L120" s="1" t="s">
        <v>173</v>
      </c>
      <c r="M120">
        <v>37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プール掃除及川徹ICONIC</v>
      </c>
    </row>
    <row r="121" spans="1:20" x14ac:dyDescent="0.35">
      <c r="A121">
        <f>VLOOKUP(Serve[[#This Row],[No用]],SetNo[[No.用]:[vlookup 用]],2,FALSE)</f>
        <v>104</v>
      </c>
      <c r="B121">
        <f>IF(ROW()=2,1,IF(A120&lt;&gt;Serve[[#This Row],[No]],1,B120+1))</f>
        <v>1</v>
      </c>
      <c r="C121" s="1" t="s">
        <v>782</v>
      </c>
      <c r="D121" t="s">
        <v>30</v>
      </c>
      <c r="E121" s="1" t="s">
        <v>77</v>
      </c>
      <c r="F121" t="s">
        <v>31</v>
      </c>
      <c r="G121" t="s">
        <v>20</v>
      </c>
      <c r="H121" t="s">
        <v>71</v>
      </c>
      <c r="I121">
        <v>1</v>
      </c>
      <c r="J121" t="s">
        <v>205</v>
      </c>
      <c r="K121" s="1" t="s">
        <v>184</v>
      </c>
      <c r="L121" s="1" t="s">
        <v>173</v>
      </c>
      <c r="M121">
        <v>37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Xmas及川徹ICONIC</v>
      </c>
    </row>
    <row r="122" spans="1:20" x14ac:dyDescent="0.35">
      <c r="A122">
        <f>VLOOKUP(Serve[[#This Row],[No用]],SetNo[[No.用]:[vlookup 用]],2,FALSE)</f>
        <v>105</v>
      </c>
      <c r="B122">
        <f>IF(ROW()=2,1,IF(A121&lt;&gt;Serve[[#This Row],[No]],1,B121+1))</f>
        <v>1</v>
      </c>
      <c r="C122" s="1" t="s">
        <v>149</v>
      </c>
      <c r="D122" t="s">
        <v>30</v>
      </c>
      <c r="E122" s="1" t="s">
        <v>73</v>
      </c>
      <c r="F122" t="s">
        <v>31</v>
      </c>
      <c r="G122" t="s">
        <v>20</v>
      </c>
      <c r="H122" t="s">
        <v>71</v>
      </c>
      <c r="I122">
        <v>1</v>
      </c>
      <c r="J122" t="s">
        <v>205</v>
      </c>
      <c r="K122" s="1" t="s">
        <v>184</v>
      </c>
      <c r="L122" s="1" t="s">
        <v>173</v>
      </c>
      <c r="M122">
        <v>37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制服及川徹ICONIC</v>
      </c>
    </row>
    <row r="123" spans="1:20" x14ac:dyDescent="0.35">
      <c r="A123">
        <f>VLOOKUP(Serve[[#This Row],[No用]],SetNo[[No.用]:[vlookup 用]],2,FALSE)</f>
        <v>106</v>
      </c>
      <c r="B123">
        <f>IF(ROW()=2,1,IF(A122&lt;&gt;Serve[[#This Row],[No]],1,B122+1))</f>
        <v>1</v>
      </c>
      <c r="C123" s="1" t="s">
        <v>910</v>
      </c>
      <c r="D123" s="1" t="s">
        <v>30</v>
      </c>
      <c r="E123" s="1" t="s">
        <v>90</v>
      </c>
      <c r="F123" s="1" t="s">
        <v>31</v>
      </c>
      <c r="G123" s="1" t="s">
        <v>20</v>
      </c>
      <c r="H123" s="1" t="s">
        <v>71</v>
      </c>
      <c r="I123">
        <v>1</v>
      </c>
      <c r="J123" t="s">
        <v>205</v>
      </c>
      <c r="K123" s="1" t="s">
        <v>184</v>
      </c>
      <c r="L123" s="1" t="s">
        <v>173</v>
      </c>
      <c r="M123">
        <v>37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路地裏及川徹ICONIC</v>
      </c>
    </row>
    <row r="124" spans="1:20" x14ac:dyDescent="0.35">
      <c r="A124">
        <f>VLOOKUP(Serve[[#This Row],[No用]],SetNo[[No.用]:[vlookup 用]],2,FALSE)</f>
        <v>106</v>
      </c>
      <c r="B124">
        <f>IF(ROW()=2,1,IF(A123&lt;&gt;Serve[[#This Row],[No]],1,B123+1))</f>
        <v>2</v>
      </c>
      <c r="C124" s="1" t="s">
        <v>910</v>
      </c>
      <c r="D124" s="1" t="s">
        <v>30</v>
      </c>
      <c r="E124" s="1" t="s">
        <v>90</v>
      </c>
      <c r="F124" s="1" t="s">
        <v>31</v>
      </c>
      <c r="G124" s="1" t="s">
        <v>20</v>
      </c>
      <c r="H124" s="1" t="s">
        <v>71</v>
      </c>
      <c r="I124">
        <v>1</v>
      </c>
      <c r="J124" t="s">
        <v>205</v>
      </c>
      <c r="K124" s="1" t="s">
        <v>184</v>
      </c>
      <c r="L124" s="1" t="s">
        <v>225</v>
      </c>
      <c r="M124">
        <v>52</v>
      </c>
      <c r="N124">
        <v>0</v>
      </c>
      <c r="O124">
        <v>62</v>
      </c>
      <c r="P124">
        <v>0</v>
      </c>
      <c r="T124" t="str">
        <f>Serve[[#This Row],[服装]]&amp;Serve[[#This Row],[名前]]&amp;Serve[[#This Row],[レアリティ]]</f>
        <v>路地裏及川徹ICONIC</v>
      </c>
    </row>
    <row r="125" spans="1:20" x14ac:dyDescent="0.35">
      <c r="A125">
        <f>VLOOKUP(Serve[[#This Row],[No用]],SetNo[[No.用]:[vlookup 用]],2,FALSE)</f>
        <v>107</v>
      </c>
      <c r="B125">
        <f>IF(ROW()=2,1,IF(A124&lt;&gt;Serve[[#This Row],[No]],1,B124+1))</f>
        <v>1</v>
      </c>
      <c r="C125" s="1" t="s">
        <v>1019</v>
      </c>
      <c r="D125" s="1" t="s">
        <v>30</v>
      </c>
      <c r="E125" s="1" t="s">
        <v>77</v>
      </c>
      <c r="F125" s="1" t="s">
        <v>31</v>
      </c>
      <c r="G125" s="1" t="s">
        <v>20</v>
      </c>
      <c r="H125" s="1" t="s">
        <v>71</v>
      </c>
      <c r="I125">
        <v>1</v>
      </c>
      <c r="J125" t="s">
        <v>205</v>
      </c>
      <c r="K125" s="1" t="s">
        <v>184</v>
      </c>
      <c r="L125" s="1" t="s">
        <v>178</v>
      </c>
      <c r="M125">
        <v>35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バカンス及川徹ICONIC</v>
      </c>
    </row>
    <row r="126" spans="1:20" x14ac:dyDescent="0.35">
      <c r="A126">
        <f>VLOOKUP(Serve[[#This Row],[No用]],SetNo[[No.用]:[vlookup 用]],2,FALSE)</f>
        <v>108</v>
      </c>
      <c r="B126">
        <f>IF(ROW()=2,1,IF(A125&lt;&gt;Serve[[#This Row],[No]],1,B125+1))</f>
        <v>1</v>
      </c>
      <c r="C126" t="s">
        <v>206</v>
      </c>
      <c r="D126" t="s">
        <v>32</v>
      </c>
      <c r="E126" t="s">
        <v>28</v>
      </c>
      <c r="F126" t="s">
        <v>25</v>
      </c>
      <c r="G126" t="s">
        <v>20</v>
      </c>
      <c r="H126" t="s">
        <v>71</v>
      </c>
      <c r="I126">
        <v>1</v>
      </c>
      <c r="J126" t="s">
        <v>205</v>
      </c>
      <c r="K126" s="1" t="s">
        <v>184</v>
      </c>
      <c r="L126" s="1" t="s">
        <v>162</v>
      </c>
      <c r="M126">
        <v>32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ユニフォーム岩泉一ICONIC</v>
      </c>
    </row>
    <row r="127" spans="1:20" x14ac:dyDescent="0.35">
      <c r="A127">
        <f>VLOOKUP(Serve[[#This Row],[No用]],SetNo[[No.用]:[vlookup 用]],2,FALSE)</f>
        <v>109</v>
      </c>
      <c r="B127">
        <f>IF(ROW()=2,1,IF(A126&lt;&gt;Serve[[#This Row],[No]],1,B126+1))</f>
        <v>1</v>
      </c>
      <c r="C127" t="s">
        <v>117</v>
      </c>
      <c r="D127" t="s">
        <v>32</v>
      </c>
      <c r="E127" t="s">
        <v>23</v>
      </c>
      <c r="F127" t="s">
        <v>25</v>
      </c>
      <c r="G127" t="s">
        <v>20</v>
      </c>
      <c r="H127" t="s">
        <v>71</v>
      </c>
      <c r="I127">
        <v>1</v>
      </c>
      <c r="J127" t="s">
        <v>205</v>
      </c>
      <c r="K127" s="1" t="s">
        <v>184</v>
      </c>
      <c r="L127" s="1" t="s">
        <v>162</v>
      </c>
      <c r="M127">
        <v>32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プール掃除岩泉一ICONIC</v>
      </c>
    </row>
    <row r="128" spans="1:20" x14ac:dyDescent="0.35">
      <c r="A128">
        <f>VLOOKUP(Serve[[#This Row],[No用]],SetNo[[No.用]:[vlookup 用]],2,FALSE)</f>
        <v>110</v>
      </c>
      <c r="B128">
        <f>IF(ROW()=2,1,IF(A127&lt;&gt;Serve[[#This Row],[No]],1,B127+1))</f>
        <v>1</v>
      </c>
      <c r="C128" s="1" t="s">
        <v>149</v>
      </c>
      <c r="D128" t="s">
        <v>32</v>
      </c>
      <c r="E128" s="1" t="s">
        <v>90</v>
      </c>
      <c r="F128" t="s">
        <v>25</v>
      </c>
      <c r="G128" t="s">
        <v>20</v>
      </c>
      <c r="H128" t="s">
        <v>71</v>
      </c>
      <c r="I128">
        <v>1</v>
      </c>
      <c r="J128" t="s">
        <v>205</v>
      </c>
      <c r="K128" s="1" t="s">
        <v>184</v>
      </c>
      <c r="L128" s="1" t="s">
        <v>178</v>
      </c>
      <c r="M128">
        <v>35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制服岩泉一ICONIC</v>
      </c>
    </row>
    <row r="129" spans="1:20" x14ac:dyDescent="0.35">
      <c r="A129">
        <f>VLOOKUP(Serve[[#This Row],[No用]],SetNo[[No.用]:[vlookup 用]],2,FALSE)</f>
        <v>110</v>
      </c>
      <c r="B129">
        <f>IF(ROW()=2,1,IF(A128&lt;&gt;Serve[[#This Row],[No]],1,B128+1))</f>
        <v>2</v>
      </c>
      <c r="C129" s="1" t="s">
        <v>149</v>
      </c>
      <c r="D129" t="s">
        <v>32</v>
      </c>
      <c r="E129" s="1" t="s">
        <v>90</v>
      </c>
      <c r="F129" t="s">
        <v>25</v>
      </c>
      <c r="G129" t="s">
        <v>20</v>
      </c>
      <c r="H129" t="s">
        <v>71</v>
      </c>
      <c r="I129">
        <v>1</v>
      </c>
      <c r="J129" t="s">
        <v>205</v>
      </c>
      <c r="K129" s="1" t="s">
        <v>184</v>
      </c>
      <c r="L129" s="1" t="s">
        <v>225</v>
      </c>
      <c r="M129">
        <v>47</v>
      </c>
      <c r="N129">
        <v>0</v>
      </c>
      <c r="O129">
        <v>57</v>
      </c>
      <c r="P129">
        <v>0</v>
      </c>
      <c r="T129" t="str">
        <f>Serve[[#This Row],[服装]]&amp;Serve[[#This Row],[名前]]&amp;Serve[[#This Row],[レアリティ]]</f>
        <v>制服岩泉一ICONIC</v>
      </c>
    </row>
    <row r="130" spans="1:20" x14ac:dyDescent="0.35">
      <c r="A130">
        <f>VLOOKUP(Serve[[#This Row],[No用]],SetNo[[No.用]:[vlookup 用]],2,FALSE)</f>
        <v>111</v>
      </c>
      <c r="B130">
        <f>IF(ROW()=2,1,IF(A129&lt;&gt;Serve[[#This Row],[No]],1,B129+1))</f>
        <v>1</v>
      </c>
      <c r="C130" s="1" t="s">
        <v>876</v>
      </c>
      <c r="D130" s="1" t="s">
        <v>32</v>
      </c>
      <c r="E130" s="1" t="s">
        <v>77</v>
      </c>
      <c r="F130" s="1" t="s">
        <v>25</v>
      </c>
      <c r="G130" s="1" t="s">
        <v>20</v>
      </c>
      <c r="H130" s="1" t="s">
        <v>71</v>
      </c>
      <c r="I130">
        <v>1</v>
      </c>
      <c r="J130" t="s">
        <v>205</v>
      </c>
      <c r="K130" s="1" t="s">
        <v>184</v>
      </c>
      <c r="L130" s="1" t="s">
        <v>162</v>
      </c>
      <c r="M130">
        <v>32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サバゲ岩泉一ICONIC</v>
      </c>
    </row>
    <row r="131" spans="1:20" x14ac:dyDescent="0.35">
      <c r="A131">
        <f>VLOOKUP(Serve[[#This Row],[No用]],SetNo[[No.用]:[vlookup 用]],2,FALSE)</f>
        <v>112</v>
      </c>
      <c r="B131">
        <f>IF(ROW()=2,1,IF(A130&lt;&gt;Serve[[#This Row],[No]],1,B130+1))</f>
        <v>1</v>
      </c>
      <c r="C131" s="1" t="s">
        <v>1019</v>
      </c>
      <c r="D131" s="1" t="s">
        <v>32</v>
      </c>
      <c r="E131" s="1" t="s">
        <v>73</v>
      </c>
      <c r="F131" s="1" t="s">
        <v>25</v>
      </c>
      <c r="G131" s="1" t="s">
        <v>20</v>
      </c>
      <c r="H131" s="1" t="s">
        <v>71</v>
      </c>
      <c r="I131">
        <v>1</v>
      </c>
      <c r="J131" t="s">
        <v>205</v>
      </c>
      <c r="K131" s="1" t="s">
        <v>184</v>
      </c>
      <c r="L131" s="1" t="s">
        <v>162</v>
      </c>
      <c r="M131">
        <v>32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バカンス岩泉一ICONIC</v>
      </c>
    </row>
    <row r="132" spans="1:20" x14ac:dyDescent="0.35">
      <c r="A132">
        <f>VLOOKUP(Serve[[#This Row],[No用]],SetNo[[No.用]:[vlookup 用]],2,FALSE)</f>
        <v>113</v>
      </c>
      <c r="B132">
        <f>IF(ROW()=2,1,IF(A131&lt;&gt;Serve[[#This Row],[No]],1,B131+1))</f>
        <v>1</v>
      </c>
      <c r="C132" t="s">
        <v>206</v>
      </c>
      <c r="D132" t="s">
        <v>33</v>
      </c>
      <c r="E132" t="s">
        <v>24</v>
      </c>
      <c r="F132" t="s">
        <v>26</v>
      </c>
      <c r="G132" t="s">
        <v>20</v>
      </c>
      <c r="H132" t="s">
        <v>71</v>
      </c>
      <c r="I132">
        <v>1</v>
      </c>
      <c r="J132" t="s">
        <v>205</v>
      </c>
      <c r="K132" s="1" t="s">
        <v>223</v>
      </c>
      <c r="L132" s="1" t="s">
        <v>162</v>
      </c>
      <c r="M132">
        <v>26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ユニフォーム金田一勇太郎ICONIC</v>
      </c>
    </row>
    <row r="133" spans="1:20" x14ac:dyDescent="0.35">
      <c r="A133">
        <f>VLOOKUP(Serve[[#This Row],[No用]],SetNo[[No.用]:[vlookup 用]],2,FALSE)</f>
        <v>114</v>
      </c>
      <c r="B133">
        <f>IF(ROW()=2,1,IF(A132&lt;&gt;Serve[[#This Row],[No]],1,B132+1))</f>
        <v>1</v>
      </c>
      <c r="C133" s="1" t="s">
        <v>812</v>
      </c>
      <c r="D133" t="s">
        <v>33</v>
      </c>
      <c r="E133" s="1" t="s">
        <v>77</v>
      </c>
      <c r="F133" t="s">
        <v>26</v>
      </c>
      <c r="G133" t="s">
        <v>20</v>
      </c>
      <c r="H133" t="s">
        <v>71</v>
      </c>
      <c r="I133">
        <v>1</v>
      </c>
      <c r="J133" t="s">
        <v>205</v>
      </c>
      <c r="K133" s="1" t="s">
        <v>223</v>
      </c>
      <c r="L133" s="1" t="s">
        <v>162</v>
      </c>
      <c r="M133">
        <v>26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雪遊び金田一勇太郎ICONIC</v>
      </c>
    </row>
    <row r="134" spans="1:20" x14ac:dyDescent="0.35">
      <c r="A134">
        <f>VLOOKUP(Serve[[#This Row],[No用]],SetNo[[No.用]:[vlookup 用]],2,FALSE)</f>
        <v>115</v>
      </c>
      <c r="B134">
        <f>IF(ROW()=2,1,IF(A133&lt;&gt;Serve[[#This Row],[No]],1,B133+1))</f>
        <v>1</v>
      </c>
      <c r="C134" s="1" t="s">
        <v>1077</v>
      </c>
      <c r="D134" s="1" t="s">
        <v>33</v>
      </c>
      <c r="E134" s="1" t="s">
        <v>77</v>
      </c>
      <c r="F134" s="1" t="s">
        <v>26</v>
      </c>
      <c r="G134" s="1" t="s">
        <v>20</v>
      </c>
      <c r="H134" s="1" t="s">
        <v>71</v>
      </c>
      <c r="I134">
        <v>1</v>
      </c>
      <c r="J134" t="s">
        <v>205</v>
      </c>
      <c r="K134" s="1" t="s">
        <v>223</v>
      </c>
      <c r="L134" s="1" t="s">
        <v>173</v>
      </c>
      <c r="M134">
        <v>33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カンフー金田一勇太郎ICONIC</v>
      </c>
    </row>
    <row r="135" spans="1:20" x14ac:dyDescent="0.35">
      <c r="A135">
        <f>VLOOKUP(Serve[[#This Row],[No用]],SetNo[[No.用]:[vlookup 用]],2,FALSE)</f>
        <v>115</v>
      </c>
      <c r="B135">
        <f>IF(ROW()=2,1,IF(A134&lt;&gt;Serve[[#This Row],[No]],1,B134+1))</f>
        <v>2</v>
      </c>
      <c r="C135" s="1" t="s">
        <v>1077</v>
      </c>
      <c r="D135" s="1" t="s">
        <v>33</v>
      </c>
      <c r="E135" s="1" t="s">
        <v>77</v>
      </c>
      <c r="F135" s="1" t="s">
        <v>26</v>
      </c>
      <c r="G135" s="1" t="s">
        <v>20</v>
      </c>
      <c r="H135" s="1" t="s">
        <v>71</v>
      </c>
      <c r="I135">
        <v>1</v>
      </c>
      <c r="J135" t="s">
        <v>205</v>
      </c>
      <c r="K135" s="1" t="s">
        <v>223</v>
      </c>
      <c r="L135" s="1" t="s">
        <v>225</v>
      </c>
      <c r="M135">
        <v>43</v>
      </c>
      <c r="N135">
        <v>0</v>
      </c>
      <c r="O135">
        <v>53</v>
      </c>
      <c r="P135">
        <v>0</v>
      </c>
      <c r="T135" t="str">
        <f>Serve[[#This Row],[服装]]&amp;Serve[[#This Row],[名前]]&amp;Serve[[#This Row],[レアリティ]]</f>
        <v>カンフー金田一勇太郎ICONIC</v>
      </c>
    </row>
    <row r="136" spans="1:20" x14ac:dyDescent="0.35">
      <c r="A136">
        <f>VLOOKUP(Serve[[#This Row],[No用]],SetNo[[No.用]:[vlookup 用]],2,FALSE)</f>
        <v>116</v>
      </c>
      <c r="B136">
        <f>IF(ROW()=2,1,IF(A135&lt;&gt;Serve[[#This Row],[No]],1,B135+1))</f>
        <v>1</v>
      </c>
      <c r="C136" t="s">
        <v>206</v>
      </c>
      <c r="D136" t="s">
        <v>34</v>
      </c>
      <c r="E136" t="s">
        <v>28</v>
      </c>
      <c r="F136" t="s">
        <v>25</v>
      </c>
      <c r="G136" t="s">
        <v>20</v>
      </c>
      <c r="H136" t="s">
        <v>71</v>
      </c>
      <c r="I136">
        <v>1</v>
      </c>
      <c r="J136" t="s">
        <v>205</v>
      </c>
      <c r="K136" s="1" t="s">
        <v>184</v>
      </c>
      <c r="L136" s="1" t="s">
        <v>162</v>
      </c>
      <c r="M136">
        <v>36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ユニフォーム京谷賢太郎ICONIC</v>
      </c>
    </row>
    <row r="137" spans="1:20" x14ac:dyDescent="0.35">
      <c r="A137">
        <f>VLOOKUP(Serve[[#This Row],[No用]],SetNo[[No.用]:[vlookup 用]],2,FALSE)</f>
        <v>117</v>
      </c>
      <c r="B137">
        <f>IF(ROW()=2,1,IF(A136&lt;&gt;Serve[[#This Row],[No]],1,B136+1))</f>
        <v>1</v>
      </c>
      <c r="C137" s="1" t="s">
        <v>956</v>
      </c>
      <c r="D137" s="1" t="s">
        <v>34</v>
      </c>
      <c r="E137" s="1" t="s">
        <v>73</v>
      </c>
      <c r="F137" s="1" t="s">
        <v>25</v>
      </c>
      <c r="G137" s="1" t="s">
        <v>20</v>
      </c>
      <c r="H137" s="1" t="s">
        <v>71</v>
      </c>
      <c r="I137">
        <v>1</v>
      </c>
      <c r="J137" t="s">
        <v>205</v>
      </c>
      <c r="K137" s="1" t="s">
        <v>184</v>
      </c>
      <c r="L137" s="1" t="s">
        <v>178</v>
      </c>
      <c r="M137">
        <v>39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梅雨京谷賢太郎ICONIC</v>
      </c>
    </row>
    <row r="138" spans="1:20" x14ac:dyDescent="0.35">
      <c r="A138">
        <f>VLOOKUP(Serve[[#This Row],[No用]],SetNo[[No.用]:[vlookup 用]],2,FALSE)</f>
        <v>117</v>
      </c>
      <c r="B138">
        <f>IF(ROW()=2,1,IF(A137&lt;&gt;Serve[[#This Row],[No]],1,B137+1))</f>
        <v>2</v>
      </c>
      <c r="C138" s="1" t="s">
        <v>956</v>
      </c>
      <c r="D138" s="1" t="s">
        <v>34</v>
      </c>
      <c r="E138" s="1" t="s">
        <v>73</v>
      </c>
      <c r="F138" s="1" t="s">
        <v>25</v>
      </c>
      <c r="G138" s="1" t="s">
        <v>20</v>
      </c>
      <c r="H138" s="1" t="s">
        <v>71</v>
      </c>
      <c r="I138">
        <v>1</v>
      </c>
      <c r="J138" t="s">
        <v>205</v>
      </c>
      <c r="K138" s="1" t="s">
        <v>184</v>
      </c>
      <c r="L138" s="1" t="s">
        <v>225</v>
      </c>
      <c r="M138">
        <v>49</v>
      </c>
      <c r="N138">
        <v>0</v>
      </c>
      <c r="O138">
        <v>59</v>
      </c>
      <c r="P138">
        <v>0</v>
      </c>
      <c r="T138" t="str">
        <f>Serve[[#This Row],[服装]]&amp;Serve[[#This Row],[名前]]&amp;Serve[[#This Row],[レアリティ]]</f>
        <v>梅雨京谷賢太郎ICONIC</v>
      </c>
    </row>
    <row r="139" spans="1:20" x14ac:dyDescent="0.35">
      <c r="A139">
        <f>VLOOKUP(Serve[[#This Row],[No用]],SetNo[[No.用]:[vlookup 用]],2,FALSE)</f>
        <v>118</v>
      </c>
      <c r="B139">
        <f>IF(ROW()=2,1,IF(A138&lt;&gt;Serve[[#This Row],[No]],1,B138+1))</f>
        <v>1</v>
      </c>
      <c r="C139" t="s">
        <v>206</v>
      </c>
      <c r="D139" t="s">
        <v>35</v>
      </c>
      <c r="E139" t="s">
        <v>23</v>
      </c>
      <c r="F139" t="s">
        <v>25</v>
      </c>
      <c r="G139" t="s">
        <v>20</v>
      </c>
      <c r="H139" t="s">
        <v>71</v>
      </c>
      <c r="I139">
        <v>1</v>
      </c>
      <c r="J139" t="s">
        <v>205</v>
      </c>
      <c r="K139" s="1" t="s">
        <v>226</v>
      </c>
      <c r="L139" s="1" t="s">
        <v>162</v>
      </c>
      <c r="M139">
        <v>26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ユニフォーム国見英ICONIC</v>
      </c>
    </row>
    <row r="140" spans="1:20" x14ac:dyDescent="0.35">
      <c r="A140">
        <f>VLOOKUP(Serve[[#This Row],[No用]],SetNo[[No.用]:[vlookup 用]],2,FALSE)</f>
        <v>119</v>
      </c>
      <c r="B140">
        <f>IF(ROW()=2,1,IF(A139&lt;&gt;Serve[[#This Row],[No]],1,B139+1))</f>
        <v>1</v>
      </c>
      <c r="C140" s="1" t="s">
        <v>700</v>
      </c>
      <c r="D140" t="s">
        <v>35</v>
      </c>
      <c r="E140" s="1" t="s">
        <v>90</v>
      </c>
      <c r="F140" t="s">
        <v>25</v>
      </c>
      <c r="G140" t="s">
        <v>20</v>
      </c>
      <c r="H140" t="s">
        <v>71</v>
      </c>
      <c r="I140">
        <v>1</v>
      </c>
      <c r="J140" t="s">
        <v>205</v>
      </c>
      <c r="K140" s="1" t="s">
        <v>226</v>
      </c>
      <c r="L140" s="1" t="s">
        <v>162</v>
      </c>
      <c r="M140">
        <v>26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職業体験国見英ICONIC</v>
      </c>
    </row>
    <row r="141" spans="1:20" x14ac:dyDescent="0.35">
      <c r="A141">
        <f>VLOOKUP(Serve[[#This Row],[No用]],SetNo[[No.用]:[vlookup 用]],2,FALSE)</f>
        <v>120</v>
      </c>
      <c r="B141">
        <f>IF(ROW()=2,1,IF(A140&lt;&gt;Serve[[#This Row],[No]],1,B140+1))</f>
        <v>1</v>
      </c>
      <c r="C141" s="1" t="s">
        <v>910</v>
      </c>
      <c r="D141" s="1" t="s">
        <v>35</v>
      </c>
      <c r="E141" s="1" t="s">
        <v>77</v>
      </c>
      <c r="F141" s="1" t="s">
        <v>25</v>
      </c>
      <c r="G141" s="1" t="s">
        <v>20</v>
      </c>
      <c r="H141" s="1" t="s">
        <v>71</v>
      </c>
      <c r="I141">
        <v>1</v>
      </c>
      <c r="J141" t="s">
        <v>205</v>
      </c>
      <c r="K141" s="1" t="s">
        <v>226</v>
      </c>
      <c r="L141" s="1" t="s">
        <v>162</v>
      </c>
      <c r="M141">
        <v>26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路地裏国見英ICONIC</v>
      </c>
    </row>
    <row r="142" spans="1:20" x14ac:dyDescent="0.35">
      <c r="A142">
        <f>VLOOKUP(Serve[[#This Row],[No用]],SetNo[[No.用]:[vlookup 用]],2,FALSE)</f>
        <v>121</v>
      </c>
      <c r="B142">
        <f>IF(ROW()=2,1,IF(A141&lt;&gt;Serve[[#This Row],[No]],1,B141+1))</f>
        <v>1</v>
      </c>
      <c r="C142" s="1" t="s">
        <v>1077</v>
      </c>
      <c r="D142" s="1" t="s">
        <v>35</v>
      </c>
      <c r="E142" s="1" t="s">
        <v>73</v>
      </c>
      <c r="F142" s="1" t="s">
        <v>25</v>
      </c>
      <c r="G142" s="1" t="s">
        <v>20</v>
      </c>
      <c r="H142" s="1" t="s">
        <v>71</v>
      </c>
      <c r="I142">
        <v>1</v>
      </c>
      <c r="J142" t="s">
        <v>205</v>
      </c>
      <c r="K142" s="1" t="s">
        <v>226</v>
      </c>
      <c r="L142" s="1" t="s">
        <v>162</v>
      </c>
      <c r="M142">
        <v>26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カンフー国見英ICONIC</v>
      </c>
    </row>
    <row r="143" spans="1:20" x14ac:dyDescent="0.35">
      <c r="A143">
        <f>VLOOKUP(Serve[[#This Row],[No用]],SetNo[[No.用]:[vlookup 用]],2,FALSE)</f>
        <v>122</v>
      </c>
      <c r="B143">
        <f>IF(ROW()=2,1,IF(A142&lt;&gt;Serve[[#This Row],[No]],1,B142+1))</f>
        <v>1</v>
      </c>
      <c r="C143" t="s">
        <v>206</v>
      </c>
      <c r="D143" t="s">
        <v>36</v>
      </c>
      <c r="E143" t="s">
        <v>23</v>
      </c>
      <c r="F143" t="s">
        <v>21</v>
      </c>
      <c r="G143" t="s">
        <v>20</v>
      </c>
      <c r="H143" t="s">
        <v>71</v>
      </c>
      <c r="I143">
        <v>1</v>
      </c>
      <c r="J143" t="s">
        <v>205</v>
      </c>
      <c r="M143">
        <v>0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ユニフォーム渡親治ICONIC</v>
      </c>
    </row>
    <row r="144" spans="1:20" x14ac:dyDescent="0.35">
      <c r="A144">
        <f>VLOOKUP(Serve[[#This Row],[No用]],SetNo[[No.用]:[vlookup 用]],2,FALSE)</f>
        <v>123</v>
      </c>
      <c r="B144">
        <f>IF(ROW()=2,1,IF(A143&lt;&gt;Serve[[#This Row],[No]],1,B143+1))</f>
        <v>1</v>
      </c>
      <c r="C144" t="s">
        <v>206</v>
      </c>
      <c r="D144" t="s">
        <v>37</v>
      </c>
      <c r="E144" t="s">
        <v>23</v>
      </c>
      <c r="F144" t="s">
        <v>26</v>
      </c>
      <c r="G144" t="s">
        <v>20</v>
      </c>
      <c r="H144" t="s">
        <v>71</v>
      </c>
      <c r="I144">
        <v>1</v>
      </c>
      <c r="J144" t="s">
        <v>205</v>
      </c>
      <c r="K144" s="1" t="s">
        <v>223</v>
      </c>
      <c r="L144" s="1" t="s">
        <v>162</v>
      </c>
      <c r="M144">
        <v>26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ユニフォーム松川一静ICONIC</v>
      </c>
    </row>
    <row r="145" spans="1:20" x14ac:dyDescent="0.35">
      <c r="A145">
        <f>VLOOKUP(Serve[[#This Row],[No用]],SetNo[[No.用]:[vlookup 用]],2,FALSE)</f>
        <v>124</v>
      </c>
      <c r="B145">
        <f>IF(ROW()=2,1,IF(A144&lt;&gt;Serve[[#This Row],[No]],1,B144+1))</f>
        <v>1</v>
      </c>
      <c r="C145" s="1" t="s">
        <v>777</v>
      </c>
      <c r="D145" t="s">
        <v>37</v>
      </c>
      <c r="E145" s="1" t="s">
        <v>90</v>
      </c>
      <c r="F145" t="s">
        <v>82</v>
      </c>
      <c r="G145" t="s">
        <v>20</v>
      </c>
      <c r="H145" t="s">
        <v>71</v>
      </c>
      <c r="I145">
        <v>1</v>
      </c>
      <c r="J145" t="s">
        <v>205</v>
      </c>
      <c r="K145" s="1" t="s">
        <v>223</v>
      </c>
      <c r="L145" s="1" t="s">
        <v>162</v>
      </c>
      <c r="M145">
        <v>26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アート松川一静ICONIC</v>
      </c>
    </row>
    <row r="146" spans="1:20" x14ac:dyDescent="0.35">
      <c r="A146">
        <f>VLOOKUP(Serve[[#This Row],[No用]],SetNo[[No.用]:[vlookup 用]],2,FALSE)</f>
        <v>125</v>
      </c>
      <c r="B146">
        <f>IF(ROW()=2,1,IF(A145&lt;&gt;Serve[[#This Row],[No]],1,B145+1))</f>
        <v>1</v>
      </c>
      <c r="C146" s="1" t="s">
        <v>1019</v>
      </c>
      <c r="D146" s="1" t="s">
        <v>37</v>
      </c>
      <c r="E146" s="1" t="s">
        <v>77</v>
      </c>
      <c r="F146" s="1" t="s">
        <v>82</v>
      </c>
      <c r="G146" s="1" t="s">
        <v>20</v>
      </c>
      <c r="H146" s="1" t="s">
        <v>71</v>
      </c>
      <c r="I146">
        <v>1</v>
      </c>
      <c r="J146" t="s">
        <v>205</v>
      </c>
      <c r="K146" s="1" t="s">
        <v>223</v>
      </c>
      <c r="L146" s="1" t="s">
        <v>173</v>
      </c>
      <c r="M146">
        <v>32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バカンス松川一静ICONIC</v>
      </c>
    </row>
    <row r="147" spans="1:20" x14ac:dyDescent="0.35">
      <c r="A147">
        <f>VLOOKUP(Serve[[#This Row],[No用]],SetNo[[No.用]:[vlookup 用]],2,FALSE)</f>
        <v>125</v>
      </c>
      <c r="B147">
        <f>IF(ROW()=2,1,IF(A146&lt;&gt;Serve[[#This Row],[No]],1,B146+1))</f>
        <v>2</v>
      </c>
      <c r="C147" s="1" t="s">
        <v>1019</v>
      </c>
      <c r="D147" s="1" t="s">
        <v>37</v>
      </c>
      <c r="E147" s="1" t="s">
        <v>77</v>
      </c>
      <c r="F147" s="1" t="s">
        <v>82</v>
      </c>
      <c r="G147" s="1" t="s">
        <v>20</v>
      </c>
      <c r="H147" s="1" t="s">
        <v>71</v>
      </c>
      <c r="I147">
        <v>1</v>
      </c>
      <c r="J147" t="s">
        <v>205</v>
      </c>
      <c r="K147" s="1" t="s">
        <v>223</v>
      </c>
      <c r="L147" s="1" t="s">
        <v>225</v>
      </c>
      <c r="M147">
        <v>49</v>
      </c>
      <c r="N147">
        <v>0</v>
      </c>
      <c r="O147">
        <v>59</v>
      </c>
      <c r="P147">
        <v>0</v>
      </c>
      <c r="T147" t="str">
        <f>Serve[[#This Row],[服装]]&amp;Serve[[#This Row],[名前]]&amp;Serve[[#This Row],[レアリティ]]</f>
        <v>バカンス松川一静ICONIC</v>
      </c>
    </row>
    <row r="148" spans="1:20" x14ac:dyDescent="0.35">
      <c r="A148">
        <f>VLOOKUP(Serve[[#This Row],[No用]],SetNo[[No.用]:[vlookup 用]],2,FALSE)</f>
        <v>126</v>
      </c>
      <c r="B148">
        <f>IF(ROW()=2,1,IF(A147&lt;&gt;Serve[[#This Row],[No]],1,B147+1))</f>
        <v>1</v>
      </c>
      <c r="C148" t="s">
        <v>206</v>
      </c>
      <c r="D148" t="s">
        <v>38</v>
      </c>
      <c r="E148" t="s">
        <v>23</v>
      </c>
      <c r="F148" t="s">
        <v>25</v>
      </c>
      <c r="G148" t="s">
        <v>20</v>
      </c>
      <c r="H148" t="s">
        <v>71</v>
      </c>
      <c r="I148">
        <v>1</v>
      </c>
      <c r="J148" t="s">
        <v>205</v>
      </c>
      <c r="K148" s="1" t="s">
        <v>226</v>
      </c>
      <c r="L148" s="1" t="s">
        <v>162</v>
      </c>
      <c r="M148">
        <v>26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ユニフォーム花巻貴大ICONIC</v>
      </c>
    </row>
    <row r="149" spans="1:20" x14ac:dyDescent="0.35">
      <c r="A149">
        <f>VLOOKUP(Serve[[#This Row],[No用]],SetNo[[No.用]:[vlookup 用]],2,FALSE)</f>
        <v>127</v>
      </c>
      <c r="B149">
        <f>IF(ROW()=2,1,IF(A148&lt;&gt;Serve[[#This Row],[No]],1,B148+1))</f>
        <v>1</v>
      </c>
      <c r="C149" s="1" t="s">
        <v>777</v>
      </c>
      <c r="D149" t="s">
        <v>38</v>
      </c>
      <c r="E149" s="1" t="s">
        <v>90</v>
      </c>
      <c r="F149" t="s">
        <v>25</v>
      </c>
      <c r="G149" t="s">
        <v>20</v>
      </c>
      <c r="H149" t="s">
        <v>71</v>
      </c>
      <c r="I149">
        <v>1</v>
      </c>
      <c r="J149" t="s">
        <v>205</v>
      </c>
      <c r="K149" s="1" t="s">
        <v>226</v>
      </c>
      <c r="L149" s="1" t="s">
        <v>162</v>
      </c>
      <c r="M149">
        <v>26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アート花巻貴大ICONIC</v>
      </c>
    </row>
    <row r="150" spans="1:20" x14ac:dyDescent="0.35">
      <c r="A150">
        <f>VLOOKUP(Serve[[#This Row],[No用]],SetNo[[No.用]:[vlookup 用]],2,FALSE)</f>
        <v>128</v>
      </c>
      <c r="B150">
        <f>IF(ROW()=2,1,IF(A149&lt;&gt;Serve[[#This Row],[No]],1,B149+1))</f>
        <v>1</v>
      </c>
      <c r="C150" s="1" t="s">
        <v>943</v>
      </c>
      <c r="D150" s="1" t="s">
        <v>38</v>
      </c>
      <c r="E150" s="1" t="s">
        <v>77</v>
      </c>
      <c r="F150" s="1" t="s">
        <v>25</v>
      </c>
      <c r="G150" s="1" t="s">
        <v>20</v>
      </c>
      <c r="H150" s="1" t="s">
        <v>71</v>
      </c>
      <c r="I150">
        <v>1</v>
      </c>
      <c r="J150" t="s">
        <v>205</v>
      </c>
      <c r="K150" s="1" t="s">
        <v>226</v>
      </c>
      <c r="L150" s="1" t="s">
        <v>162</v>
      </c>
      <c r="M150">
        <v>26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バーガー花巻貴大ICONIC</v>
      </c>
    </row>
    <row r="151" spans="1:20" x14ac:dyDescent="0.35">
      <c r="A151">
        <f>VLOOKUP(Serve[[#This Row],[No用]],SetNo[[No.用]:[vlookup 用]],2,FALSE)</f>
        <v>129</v>
      </c>
      <c r="B151">
        <f>IF(ROW()=2,1,IF(A150&lt;&gt;Serve[[#This Row],[No]],1,B150+1))</f>
        <v>1</v>
      </c>
      <c r="C151" s="1" t="s">
        <v>108</v>
      </c>
      <c r="D151" s="1" t="s">
        <v>870</v>
      </c>
      <c r="E151" s="1" t="s">
        <v>73</v>
      </c>
      <c r="F151" s="1" t="s">
        <v>74</v>
      </c>
      <c r="G151" s="1" t="s">
        <v>20</v>
      </c>
      <c r="H151" s="1" t="s">
        <v>71</v>
      </c>
      <c r="I151">
        <v>1</v>
      </c>
      <c r="J151" t="s">
        <v>205</v>
      </c>
      <c r="K151" s="1" t="s">
        <v>184</v>
      </c>
      <c r="L151" s="1" t="s">
        <v>178</v>
      </c>
      <c r="M151">
        <v>33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ユニフォーム矢巾秀ICONIC</v>
      </c>
    </row>
    <row r="152" spans="1:20" x14ac:dyDescent="0.35">
      <c r="A152">
        <f>VLOOKUP(Serve[[#This Row],[No用]],SetNo[[No.用]:[vlookup 用]],2,FALSE)</f>
        <v>129</v>
      </c>
      <c r="B152">
        <f>IF(ROW()=2,1,IF(A151&lt;&gt;Serve[[#This Row],[No]],1,B151+1))</f>
        <v>2</v>
      </c>
      <c r="C152" s="1" t="s">
        <v>108</v>
      </c>
      <c r="D152" s="1" t="s">
        <v>870</v>
      </c>
      <c r="E152" s="1" t="s">
        <v>73</v>
      </c>
      <c r="F152" s="1" t="s">
        <v>74</v>
      </c>
      <c r="G152" s="1" t="s">
        <v>20</v>
      </c>
      <c r="H152" s="1" t="s">
        <v>71</v>
      </c>
      <c r="I152">
        <v>1</v>
      </c>
      <c r="J152" t="s">
        <v>205</v>
      </c>
      <c r="K152" s="1" t="s">
        <v>184</v>
      </c>
      <c r="L152" s="1" t="s">
        <v>225</v>
      </c>
      <c r="M152">
        <v>49</v>
      </c>
      <c r="N152">
        <v>0</v>
      </c>
      <c r="O152">
        <v>59</v>
      </c>
      <c r="P152">
        <v>0</v>
      </c>
      <c r="T152" t="str">
        <f>Serve[[#This Row],[服装]]&amp;Serve[[#This Row],[名前]]&amp;Serve[[#This Row],[レアリティ]]</f>
        <v>ユニフォーム矢巾秀ICONIC</v>
      </c>
    </row>
    <row r="153" spans="1:20" x14ac:dyDescent="0.35">
      <c r="A153">
        <f>VLOOKUP(Serve[[#This Row],[No用]],SetNo[[No.用]:[vlookup 用]],2,FALSE)</f>
        <v>130</v>
      </c>
      <c r="B153">
        <f>IF(ROW()=2,1,IF(A152&lt;&gt;Serve[[#This Row],[No]],1,B152+1))</f>
        <v>1</v>
      </c>
      <c r="C153" s="1" t="s">
        <v>968</v>
      </c>
      <c r="D153" s="1" t="s">
        <v>870</v>
      </c>
      <c r="E153" s="1" t="s">
        <v>90</v>
      </c>
      <c r="F153" s="1" t="s">
        <v>74</v>
      </c>
      <c r="G153" s="1" t="s">
        <v>20</v>
      </c>
      <c r="H153" s="1" t="s">
        <v>71</v>
      </c>
      <c r="I153">
        <v>1</v>
      </c>
      <c r="J153" t="s">
        <v>205</v>
      </c>
      <c r="K153" s="1" t="s">
        <v>184</v>
      </c>
      <c r="L153" s="1" t="s">
        <v>173</v>
      </c>
      <c r="M153">
        <v>36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キャンプ矢巾秀ICONIC</v>
      </c>
    </row>
    <row r="154" spans="1:20" x14ac:dyDescent="0.35">
      <c r="A154">
        <f>VLOOKUP(Serve[[#This Row],[No用]],SetNo[[No.用]:[vlookup 用]],2,FALSE)</f>
        <v>130</v>
      </c>
      <c r="B154">
        <f>IF(ROW()=2,1,IF(A153&lt;&gt;Serve[[#This Row],[No]],1,B153+1))</f>
        <v>2</v>
      </c>
      <c r="C154" s="1" t="s">
        <v>968</v>
      </c>
      <c r="D154" s="1" t="s">
        <v>870</v>
      </c>
      <c r="E154" s="1" t="s">
        <v>90</v>
      </c>
      <c r="F154" s="1" t="s">
        <v>74</v>
      </c>
      <c r="G154" s="1" t="s">
        <v>20</v>
      </c>
      <c r="H154" s="1" t="s">
        <v>71</v>
      </c>
      <c r="I154">
        <v>1</v>
      </c>
      <c r="J154" t="s">
        <v>205</v>
      </c>
      <c r="K154" s="1" t="s">
        <v>184</v>
      </c>
      <c r="L154" s="1" t="s">
        <v>225</v>
      </c>
      <c r="M154">
        <v>49</v>
      </c>
      <c r="N154">
        <v>0</v>
      </c>
      <c r="O154">
        <v>59</v>
      </c>
      <c r="P154">
        <v>0</v>
      </c>
      <c r="T154" t="str">
        <f>Serve[[#This Row],[服装]]&amp;Serve[[#This Row],[名前]]&amp;Serve[[#This Row],[レアリティ]]</f>
        <v>キャンプ矢巾秀ICONIC</v>
      </c>
    </row>
    <row r="155" spans="1:20" x14ac:dyDescent="0.35">
      <c r="A155">
        <f>VLOOKUP(Serve[[#This Row],[No用]],SetNo[[No.用]:[vlookup 用]],2,FALSE)</f>
        <v>131</v>
      </c>
      <c r="B155">
        <f>IF(ROW()=2,1,IF(A154&lt;&gt;Serve[[#This Row],[No]],1,B154+1))</f>
        <v>1</v>
      </c>
      <c r="C155" t="s">
        <v>206</v>
      </c>
      <c r="D155" t="s">
        <v>55</v>
      </c>
      <c r="E155" t="s">
        <v>23</v>
      </c>
      <c r="F155" t="s">
        <v>25</v>
      </c>
      <c r="G155" t="s">
        <v>56</v>
      </c>
      <c r="H155" t="s">
        <v>71</v>
      </c>
      <c r="I155">
        <v>1</v>
      </c>
      <c r="J155" t="s">
        <v>205</v>
      </c>
      <c r="K155" s="1" t="s">
        <v>223</v>
      </c>
      <c r="L155" s="1" t="s">
        <v>162</v>
      </c>
      <c r="M155">
        <v>25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ユニフォーム駒木輝ICONIC</v>
      </c>
    </row>
    <row r="156" spans="1:20" x14ac:dyDescent="0.35">
      <c r="A156">
        <f>VLOOKUP(Serve[[#This Row],[No用]],SetNo[[No.用]:[vlookup 用]],2,FALSE)</f>
        <v>132</v>
      </c>
      <c r="B156">
        <f>IF(ROW()=2,1,IF(A155&lt;&gt;Serve[[#This Row],[No]],1,B155+1))</f>
        <v>1</v>
      </c>
      <c r="C156" t="s">
        <v>206</v>
      </c>
      <c r="D156" t="s">
        <v>57</v>
      </c>
      <c r="E156" t="s">
        <v>24</v>
      </c>
      <c r="F156" t="s">
        <v>26</v>
      </c>
      <c r="G156" t="s">
        <v>56</v>
      </c>
      <c r="H156" t="s">
        <v>71</v>
      </c>
      <c r="I156">
        <v>1</v>
      </c>
      <c r="J156" t="s">
        <v>205</v>
      </c>
      <c r="K156" s="1" t="s">
        <v>226</v>
      </c>
      <c r="L156" s="1" t="s">
        <v>162</v>
      </c>
      <c r="M156">
        <v>24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ユニフォーム茶屋和馬ICONIC</v>
      </c>
    </row>
    <row r="157" spans="1:20" x14ac:dyDescent="0.35">
      <c r="A157">
        <f>VLOOKUP(Serve[[#This Row],[No用]],SetNo[[No.用]:[vlookup 用]],2,FALSE)</f>
        <v>133</v>
      </c>
      <c r="B157">
        <f>IF(ROW()=2,1,IF(A156&lt;&gt;Serve[[#This Row],[No]],1,B156+1))</f>
        <v>1</v>
      </c>
      <c r="C157" t="s">
        <v>206</v>
      </c>
      <c r="D157" t="s">
        <v>58</v>
      </c>
      <c r="E157" t="s">
        <v>24</v>
      </c>
      <c r="F157" t="s">
        <v>25</v>
      </c>
      <c r="G157" t="s">
        <v>56</v>
      </c>
      <c r="H157" t="s">
        <v>71</v>
      </c>
      <c r="I157">
        <v>1</v>
      </c>
      <c r="J157" t="s">
        <v>205</v>
      </c>
      <c r="K157" s="1" t="s">
        <v>226</v>
      </c>
      <c r="L157" s="1" t="s">
        <v>162</v>
      </c>
      <c r="M157">
        <v>25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ユニフォーム玉川弘樹ICONIC</v>
      </c>
    </row>
    <row r="158" spans="1:20" x14ac:dyDescent="0.35">
      <c r="A158">
        <f>VLOOKUP(Serve[[#This Row],[No用]],SetNo[[No.用]:[vlookup 用]],2,FALSE)</f>
        <v>134</v>
      </c>
      <c r="B158">
        <f>IF(ROW()=2,1,IF(A157&lt;&gt;Serve[[#This Row],[No]],1,B157+1))</f>
        <v>1</v>
      </c>
      <c r="C158" t="s">
        <v>206</v>
      </c>
      <c r="D158" t="s">
        <v>59</v>
      </c>
      <c r="E158" t="s">
        <v>24</v>
      </c>
      <c r="F158" t="s">
        <v>21</v>
      </c>
      <c r="G158" t="s">
        <v>56</v>
      </c>
      <c r="H158" t="s">
        <v>71</v>
      </c>
      <c r="I158">
        <v>1</v>
      </c>
      <c r="J158" t="s">
        <v>205</v>
      </c>
      <c r="M158">
        <v>0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ユニフォーム桜井大河ICONIC</v>
      </c>
    </row>
    <row r="159" spans="1:20" x14ac:dyDescent="0.35">
      <c r="A159">
        <f>VLOOKUP(Serve[[#This Row],[No用]],SetNo[[No.用]:[vlookup 用]],2,FALSE)</f>
        <v>135</v>
      </c>
      <c r="B159">
        <f>IF(ROW()=2,1,IF(A158&lt;&gt;Serve[[#This Row],[No]],1,B158+1))</f>
        <v>1</v>
      </c>
      <c r="C159" t="s">
        <v>206</v>
      </c>
      <c r="D159" t="s">
        <v>60</v>
      </c>
      <c r="E159" t="s">
        <v>24</v>
      </c>
      <c r="F159" t="s">
        <v>31</v>
      </c>
      <c r="G159" t="s">
        <v>56</v>
      </c>
      <c r="H159" t="s">
        <v>71</v>
      </c>
      <c r="I159">
        <v>1</v>
      </c>
      <c r="J159" t="s">
        <v>205</v>
      </c>
      <c r="K159" s="1" t="s">
        <v>226</v>
      </c>
      <c r="L159" s="1" t="s">
        <v>162</v>
      </c>
      <c r="M159">
        <v>27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ユニフォーム芳賀良治ICONIC</v>
      </c>
    </row>
    <row r="160" spans="1:20" x14ac:dyDescent="0.35">
      <c r="A160">
        <f>VLOOKUP(Serve[[#This Row],[No用]],SetNo[[No.用]:[vlookup 用]],2,FALSE)</f>
        <v>136</v>
      </c>
      <c r="B160">
        <f>IF(ROW()=2,1,IF(A159&lt;&gt;Serve[[#This Row],[No]],1,B159+1))</f>
        <v>1</v>
      </c>
      <c r="C160" t="s">
        <v>206</v>
      </c>
      <c r="D160" t="s">
        <v>61</v>
      </c>
      <c r="E160" t="s">
        <v>24</v>
      </c>
      <c r="F160" t="s">
        <v>26</v>
      </c>
      <c r="G160" t="s">
        <v>56</v>
      </c>
      <c r="H160" t="s">
        <v>71</v>
      </c>
      <c r="I160">
        <v>1</v>
      </c>
      <c r="J160" t="s">
        <v>205</v>
      </c>
      <c r="K160" s="1" t="s">
        <v>223</v>
      </c>
      <c r="L160" s="1" t="s">
        <v>162</v>
      </c>
      <c r="M160">
        <v>25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ユニフォーム渋谷陸斗ICONIC</v>
      </c>
    </row>
    <row r="161" spans="1:20" x14ac:dyDescent="0.35">
      <c r="A161">
        <f>VLOOKUP(Serve[[#This Row],[No用]],SetNo[[No.用]:[vlookup 用]],2,FALSE)</f>
        <v>137</v>
      </c>
      <c r="B161">
        <f>IF(ROW()=2,1,IF(A160&lt;&gt;Serve[[#This Row],[No]],1,B160+1))</f>
        <v>1</v>
      </c>
      <c r="C161" t="s">
        <v>206</v>
      </c>
      <c r="D161" t="s">
        <v>62</v>
      </c>
      <c r="E161" t="s">
        <v>24</v>
      </c>
      <c r="F161" t="s">
        <v>25</v>
      </c>
      <c r="G161" t="s">
        <v>56</v>
      </c>
      <c r="H161" t="s">
        <v>71</v>
      </c>
      <c r="I161">
        <v>1</v>
      </c>
      <c r="J161" t="s">
        <v>205</v>
      </c>
      <c r="K161" s="1" t="s">
        <v>226</v>
      </c>
      <c r="L161" s="1" t="s">
        <v>162</v>
      </c>
      <c r="M161">
        <v>26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ユニフォーム池尻隼人ICONIC</v>
      </c>
    </row>
    <row r="162" spans="1:20" x14ac:dyDescent="0.35">
      <c r="A162">
        <f>VLOOKUP(Serve[[#This Row],[No用]],SetNo[[No.用]:[vlookup 用]],2,FALSE)</f>
        <v>138</v>
      </c>
      <c r="B162">
        <f>IF(ROW()=2,1,IF(A161&lt;&gt;Serve[[#This Row],[No]],1,B161+1))</f>
        <v>1</v>
      </c>
      <c r="C162" s="1" t="s">
        <v>1142</v>
      </c>
      <c r="D162" s="1" t="s">
        <v>62</v>
      </c>
      <c r="E162" s="1" t="s">
        <v>77</v>
      </c>
      <c r="F162" s="1" t="s">
        <v>25</v>
      </c>
      <c r="G162" s="1" t="s">
        <v>56</v>
      </c>
      <c r="H162" s="1" t="s">
        <v>71</v>
      </c>
      <c r="I162">
        <v>1</v>
      </c>
      <c r="J162" t="s">
        <v>205</v>
      </c>
      <c r="K162" s="1" t="s">
        <v>226</v>
      </c>
      <c r="L162" s="1" t="s">
        <v>162</v>
      </c>
      <c r="M162">
        <v>26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文化祭2池尻隼人ICONIC</v>
      </c>
    </row>
    <row r="163" spans="1:20" x14ac:dyDescent="0.35">
      <c r="A163">
        <f>VLOOKUP(Serve[[#This Row],[No用]],SetNo[[No.用]:[vlookup 用]],2,FALSE)</f>
        <v>139</v>
      </c>
      <c r="B163">
        <f>IF(ROW()=2,1,IF(A162&lt;&gt;Serve[[#This Row],[No]],1,B162+1))</f>
        <v>1</v>
      </c>
      <c r="C163" t="s">
        <v>206</v>
      </c>
      <c r="D163" t="s">
        <v>63</v>
      </c>
      <c r="E163" t="s">
        <v>28</v>
      </c>
      <c r="F163" t="s">
        <v>25</v>
      </c>
      <c r="G163" t="s">
        <v>64</v>
      </c>
      <c r="H163" t="s">
        <v>71</v>
      </c>
      <c r="I163">
        <v>1</v>
      </c>
      <c r="J163" t="s">
        <v>205</v>
      </c>
      <c r="K163" s="1" t="s">
        <v>223</v>
      </c>
      <c r="L163" s="1" t="s">
        <v>162</v>
      </c>
      <c r="M163">
        <v>26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ユニフォーム十和田良樹ICONIC</v>
      </c>
    </row>
    <row r="164" spans="1:20" x14ac:dyDescent="0.35">
      <c r="A164">
        <f>VLOOKUP(Serve[[#This Row],[No用]],SetNo[[No.用]:[vlookup 用]],2,FALSE)</f>
        <v>140</v>
      </c>
      <c r="B164">
        <f>IF(ROW()=2,1,IF(A163&lt;&gt;Serve[[#This Row],[No]],1,B163+1))</f>
        <v>1</v>
      </c>
      <c r="C164" t="s">
        <v>206</v>
      </c>
      <c r="D164" t="s">
        <v>65</v>
      </c>
      <c r="E164" t="s">
        <v>28</v>
      </c>
      <c r="F164" t="s">
        <v>26</v>
      </c>
      <c r="G164" t="s">
        <v>64</v>
      </c>
      <c r="H164" t="s">
        <v>71</v>
      </c>
      <c r="I164">
        <v>1</v>
      </c>
      <c r="J164" t="s">
        <v>205</v>
      </c>
      <c r="K164" s="1" t="s">
        <v>223</v>
      </c>
      <c r="L164" s="1" t="s">
        <v>162</v>
      </c>
      <c r="M164">
        <v>25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ユニフォーム森岳歩ICONIC</v>
      </c>
    </row>
    <row r="165" spans="1:20" x14ac:dyDescent="0.35">
      <c r="A165">
        <f>VLOOKUP(Serve[[#This Row],[No用]],SetNo[[No.用]:[vlookup 用]],2,FALSE)</f>
        <v>141</v>
      </c>
      <c r="B165">
        <f>IF(ROW()=2,1,IF(A164&lt;&gt;Serve[[#This Row],[No]],1,B164+1))</f>
        <v>1</v>
      </c>
      <c r="C165" t="s">
        <v>206</v>
      </c>
      <c r="D165" t="s">
        <v>66</v>
      </c>
      <c r="E165" t="s">
        <v>24</v>
      </c>
      <c r="F165" t="s">
        <v>25</v>
      </c>
      <c r="G165" t="s">
        <v>64</v>
      </c>
      <c r="H165" t="s">
        <v>71</v>
      </c>
      <c r="I165">
        <v>1</v>
      </c>
      <c r="J165" t="s">
        <v>205</v>
      </c>
      <c r="K165" s="1" t="s">
        <v>223</v>
      </c>
      <c r="L165" s="1" t="s">
        <v>162</v>
      </c>
      <c r="M165">
        <v>26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ユニフォーム唐松拓巳ICONIC</v>
      </c>
    </row>
    <row r="166" spans="1:20" x14ac:dyDescent="0.35">
      <c r="A166">
        <f>VLOOKUP(Serve[[#This Row],[No用]],SetNo[[No.用]:[vlookup 用]],2,FALSE)</f>
        <v>142</v>
      </c>
      <c r="B166">
        <f>IF(ROW()=2,1,IF(A165&lt;&gt;Serve[[#This Row],[No]],1,B165+1))</f>
        <v>1</v>
      </c>
      <c r="C166" t="s">
        <v>206</v>
      </c>
      <c r="D166" t="s">
        <v>67</v>
      </c>
      <c r="E166" t="s">
        <v>28</v>
      </c>
      <c r="F166" t="s">
        <v>25</v>
      </c>
      <c r="G166" t="s">
        <v>64</v>
      </c>
      <c r="H166" t="s">
        <v>71</v>
      </c>
      <c r="I166">
        <v>1</v>
      </c>
      <c r="J166" t="s">
        <v>205</v>
      </c>
      <c r="K166" s="1" t="s">
        <v>226</v>
      </c>
      <c r="L166" s="1" t="s">
        <v>162</v>
      </c>
      <c r="M166">
        <v>26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ユニフォーム田沢裕樹ICONIC</v>
      </c>
    </row>
    <row r="167" spans="1:20" x14ac:dyDescent="0.35">
      <c r="A167">
        <f>VLOOKUP(Serve[[#This Row],[No用]],SetNo[[No.用]:[vlookup 用]],2,FALSE)</f>
        <v>143</v>
      </c>
      <c r="B167">
        <f>IF(ROW()=2,1,IF(A166&lt;&gt;Serve[[#This Row],[No]],1,B166+1))</f>
        <v>1</v>
      </c>
      <c r="C167" t="s">
        <v>206</v>
      </c>
      <c r="D167" t="s">
        <v>68</v>
      </c>
      <c r="E167" t="s">
        <v>28</v>
      </c>
      <c r="F167" t="s">
        <v>26</v>
      </c>
      <c r="G167" t="s">
        <v>64</v>
      </c>
      <c r="H167" t="s">
        <v>71</v>
      </c>
      <c r="I167">
        <v>1</v>
      </c>
      <c r="J167" t="s">
        <v>205</v>
      </c>
      <c r="K167" s="1" t="s">
        <v>226</v>
      </c>
      <c r="L167" s="1" t="s">
        <v>162</v>
      </c>
      <c r="M167">
        <v>26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ユニフォーム子安颯真ICONIC</v>
      </c>
    </row>
    <row r="168" spans="1:20" x14ac:dyDescent="0.35">
      <c r="A168">
        <f>VLOOKUP(Serve[[#This Row],[No用]],SetNo[[No.用]:[vlookup 用]],2,FALSE)</f>
        <v>144</v>
      </c>
      <c r="B168">
        <f>IF(ROW()=2,1,IF(A167&lt;&gt;Serve[[#This Row],[No]],1,B167+1))</f>
        <v>1</v>
      </c>
      <c r="C168" t="s">
        <v>206</v>
      </c>
      <c r="D168" t="s">
        <v>69</v>
      </c>
      <c r="E168" t="s">
        <v>28</v>
      </c>
      <c r="F168" t="s">
        <v>21</v>
      </c>
      <c r="G168" t="s">
        <v>64</v>
      </c>
      <c r="H168" t="s">
        <v>71</v>
      </c>
      <c r="I168">
        <v>1</v>
      </c>
      <c r="J168" t="s">
        <v>205</v>
      </c>
      <c r="M168">
        <v>0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ユニフォーム横手駿ICONIC</v>
      </c>
    </row>
    <row r="169" spans="1:20" x14ac:dyDescent="0.35">
      <c r="A169">
        <f>VLOOKUP(Serve[[#This Row],[No用]],SetNo[[No.用]:[vlookup 用]],2,FALSE)</f>
        <v>145</v>
      </c>
      <c r="B169">
        <f>IF(ROW()=2,1,IF(A168&lt;&gt;Serve[[#This Row],[No]],1,B168+1))</f>
        <v>1</v>
      </c>
      <c r="C169" t="s">
        <v>206</v>
      </c>
      <c r="D169" t="s">
        <v>70</v>
      </c>
      <c r="E169" t="s">
        <v>28</v>
      </c>
      <c r="F169" t="s">
        <v>31</v>
      </c>
      <c r="G169" t="s">
        <v>64</v>
      </c>
      <c r="H169" t="s">
        <v>71</v>
      </c>
      <c r="I169">
        <v>1</v>
      </c>
      <c r="J169" t="s">
        <v>205</v>
      </c>
      <c r="K169" s="1" t="s">
        <v>226</v>
      </c>
      <c r="L169" s="1" t="s">
        <v>162</v>
      </c>
      <c r="M169">
        <v>28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ユニフォーム夏瀬伊吹ICONIC</v>
      </c>
    </row>
    <row r="170" spans="1:20" x14ac:dyDescent="0.35">
      <c r="A170">
        <f>VLOOKUP(Serve[[#This Row],[No用]],SetNo[[No.用]:[vlookup 用]],2,FALSE)</f>
        <v>146</v>
      </c>
      <c r="B170">
        <f>IF(ROW()=2,1,IF(A169&lt;&gt;Serve[[#This Row],[No]],1,B169+1))</f>
        <v>1</v>
      </c>
      <c r="C170" s="1" t="s">
        <v>108</v>
      </c>
      <c r="D170" s="1" t="s">
        <v>938</v>
      </c>
      <c r="E170" s="1" t="s">
        <v>28</v>
      </c>
      <c r="F170" s="1" t="s">
        <v>31</v>
      </c>
      <c r="G170" s="1" t="s">
        <v>64</v>
      </c>
      <c r="H170" s="1" t="s">
        <v>71</v>
      </c>
      <c r="I170">
        <v>1</v>
      </c>
      <c r="J170" t="s">
        <v>205</v>
      </c>
      <c r="K170" s="1" t="s">
        <v>223</v>
      </c>
      <c r="L170" s="1" t="s">
        <v>162</v>
      </c>
      <c r="M170">
        <v>26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ユニフォーム秋宮昇ICONIC</v>
      </c>
    </row>
    <row r="171" spans="1:20" x14ac:dyDescent="0.35">
      <c r="A171">
        <f>VLOOKUP(Serve[[#This Row],[No用]],SetNo[[No.用]:[vlookup 用]],2,FALSE)</f>
        <v>147</v>
      </c>
      <c r="B171">
        <f>IF(ROW()=2,1,IF(A170&lt;&gt;Serve[[#This Row],[No]],1,B170+1))</f>
        <v>1</v>
      </c>
      <c r="C171" t="s">
        <v>206</v>
      </c>
      <c r="D171" t="s">
        <v>72</v>
      </c>
      <c r="E171" t="s">
        <v>23</v>
      </c>
      <c r="F171" t="s">
        <v>31</v>
      </c>
      <c r="G171" t="s">
        <v>75</v>
      </c>
      <c r="H171" t="s">
        <v>71</v>
      </c>
      <c r="I171">
        <v>1</v>
      </c>
      <c r="J171" t="s">
        <v>205</v>
      </c>
      <c r="K171" s="1" t="s">
        <v>223</v>
      </c>
      <c r="L171" s="1" t="s">
        <v>162</v>
      </c>
      <c r="M171">
        <v>28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ユニフォーム古牧譲ICONIC</v>
      </c>
    </row>
    <row r="172" spans="1:20" x14ac:dyDescent="0.35">
      <c r="A172">
        <f>VLOOKUP(Serve[[#This Row],[No用]],SetNo[[No.用]:[vlookup 用]],2,FALSE)</f>
        <v>148</v>
      </c>
      <c r="B172">
        <f>IF(ROW()=2,1,IF(A171&lt;&gt;Serve[[#This Row],[No]],1,B171+1))</f>
        <v>1</v>
      </c>
      <c r="C172" s="1" t="s">
        <v>812</v>
      </c>
      <c r="D172" t="s">
        <v>72</v>
      </c>
      <c r="E172" s="1" t="s">
        <v>90</v>
      </c>
      <c r="F172" t="s">
        <v>74</v>
      </c>
      <c r="G172" t="s">
        <v>75</v>
      </c>
      <c r="H172" t="s">
        <v>71</v>
      </c>
      <c r="I172">
        <v>1</v>
      </c>
      <c r="J172" t="s">
        <v>205</v>
      </c>
      <c r="K172" s="1" t="s">
        <v>223</v>
      </c>
      <c r="L172" s="1" t="s">
        <v>178</v>
      </c>
      <c r="M172">
        <v>31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雪遊び古牧譲ICONIC</v>
      </c>
    </row>
    <row r="173" spans="1:20" x14ac:dyDescent="0.35">
      <c r="A173">
        <f>VLOOKUP(Serve[[#This Row],[No用]],SetNo[[No.用]:[vlookup 用]],2,FALSE)</f>
        <v>149</v>
      </c>
      <c r="B173">
        <f>IF(ROW()=2,1,IF(A172&lt;&gt;Serve[[#This Row],[No]],1,B172+1))</f>
        <v>1</v>
      </c>
      <c r="C173" t="s">
        <v>206</v>
      </c>
      <c r="D173" t="s">
        <v>76</v>
      </c>
      <c r="E173" t="s">
        <v>28</v>
      </c>
      <c r="F173" t="s">
        <v>25</v>
      </c>
      <c r="G173" t="s">
        <v>75</v>
      </c>
      <c r="H173" t="s">
        <v>71</v>
      </c>
      <c r="I173">
        <v>1</v>
      </c>
      <c r="J173" t="s">
        <v>205</v>
      </c>
      <c r="K173" s="1" t="s">
        <v>223</v>
      </c>
      <c r="L173" s="1" t="s">
        <v>162</v>
      </c>
      <c r="M173">
        <v>27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ユニフォーム浅虫快人ICONIC</v>
      </c>
    </row>
    <row r="174" spans="1:20" x14ac:dyDescent="0.35">
      <c r="A174">
        <f>VLOOKUP(Serve[[#This Row],[No用]],SetNo[[No.用]:[vlookup 用]],2,FALSE)</f>
        <v>150</v>
      </c>
      <c r="B174">
        <f>IF(ROW()=2,1,IF(A173&lt;&gt;Serve[[#This Row],[No]],1,B173+1))</f>
        <v>1</v>
      </c>
      <c r="C174" t="s">
        <v>206</v>
      </c>
      <c r="D174" t="s">
        <v>79</v>
      </c>
      <c r="E174" t="s">
        <v>23</v>
      </c>
      <c r="F174" t="s">
        <v>21</v>
      </c>
      <c r="G174" t="s">
        <v>75</v>
      </c>
      <c r="H174" t="s">
        <v>71</v>
      </c>
      <c r="I174">
        <v>1</v>
      </c>
      <c r="J174" t="s">
        <v>205</v>
      </c>
      <c r="K174" s="1"/>
      <c r="L174" s="1"/>
      <c r="M174">
        <v>0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ユニフォーム南田大志ICONIC</v>
      </c>
    </row>
    <row r="175" spans="1:20" x14ac:dyDescent="0.35">
      <c r="A175">
        <f>VLOOKUP(Serve[[#This Row],[No用]],SetNo[[No.用]:[vlookup 用]],2,FALSE)</f>
        <v>151</v>
      </c>
      <c r="B175">
        <f>IF(ROW()=2,1,IF(A174&lt;&gt;Serve[[#This Row],[No]],1,B174+1))</f>
        <v>1</v>
      </c>
      <c r="C175" t="s">
        <v>206</v>
      </c>
      <c r="D175" t="s">
        <v>81</v>
      </c>
      <c r="E175" t="s">
        <v>23</v>
      </c>
      <c r="F175" t="s">
        <v>26</v>
      </c>
      <c r="G175" t="s">
        <v>75</v>
      </c>
      <c r="H175" t="s">
        <v>71</v>
      </c>
      <c r="I175">
        <v>1</v>
      </c>
      <c r="J175" t="s">
        <v>205</v>
      </c>
      <c r="K175" s="1" t="s">
        <v>223</v>
      </c>
      <c r="L175" s="1" t="s">
        <v>162</v>
      </c>
      <c r="M175">
        <v>26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ユニフォーム湯川良明ICONIC</v>
      </c>
    </row>
    <row r="176" spans="1:20" x14ac:dyDescent="0.35">
      <c r="A176">
        <f>VLOOKUP(Serve[[#This Row],[No用]],SetNo[[No.用]:[vlookup 用]],2,FALSE)</f>
        <v>152</v>
      </c>
      <c r="B176">
        <f>IF(ROW()=2,1,IF(A175&lt;&gt;Serve[[#This Row],[No]],1,B175+1))</f>
        <v>1</v>
      </c>
      <c r="C176" t="s">
        <v>206</v>
      </c>
      <c r="D176" t="s">
        <v>83</v>
      </c>
      <c r="E176" t="s">
        <v>23</v>
      </c>
      <c r="F176" t="s">
        <v>25</v>
      </c>
      <c r="G176" t="s">
        <v>75</v>
      </c>
      <c r="H176" t="s">
        <v>71</v>
      </c>
      <c r="I176">
        <v>1</v>
      </c>
      <c r="J176" t="s">
        <v>205</v>
      </c>
      <c r="K176" s="1" t="s">
        <v>226</v>
      </c>
      <c r="L176" s="1" t="s">
        <v>162</v>
      </c>
      <c r="M176">
        <v>27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ユニフォーム稲垣功ICONIC</v>
      </c>
    </row>
    <row r="177" spans="1:20" x14ac:dyDescent="0.35">
      <c r="A177">
        <f>VLOOKUP(Serve[[#This Row],[No用]],SetNo[[No.用]:[vlookup 用]],2,FALSE)</f>
        <v>153</v>
      </c>
      <c r="B177">
        <f>IF(ROW()=2,1,IF(A176&lt;&gt;Serve[[#This Row],[No]],1,B176+1))</f>
        <v>1</v>
      </c>
      <c r="C177" t="s">
        <v>206</v>
      </c>
      <c r="D177" t="s">
        <v>86</v>
      </c>
      <c r="E177" t="s">
        <v>23</v>
      </c>
      <c r="F177" t="s">
        <v>26</v>
      </c>
      <c r="G177" t="s">
        <v>75</v>
      </c>
      <c r="H177" t="s">
        <v>71</v>
      </c>
      <c r="I177">
        <v>1</v>
      </c>
      <c r="J177" t="s">
        <v>205</v>
      </c>
      <c r="K177" s="1" t="s">
        <v>223</v>
      </c>
      <c r="L177" s="1" t="s">
        <v>162</v>
      </c>
      <c r="M177">
        <v>26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ユニフォーム馬門英治ICONIC</v>
      </c>
    </row>
    <row r="178" spans="1:20" x14ac:dyDescent="0.35">
      <c r="A178">
        <f>VLOOKUP(Serve[[#This Row],[No用]],SetNo[[No.用]:[vlookup 用]],2,FALSE)</f>
        <v>154</v>
      </c>
      <c r="B178">
        <f>IF(ROW()=2,1,IF(A177&lt;&gt;Serve[[#This Row],[No]],1,B177+1))</f>
        <v>1</v>
      </c>
      <c r="C178" t="s">
        <v>206</v>
      </c>
      <c r="D178" t="s">
        <v>88</v>
      </c>
      <c r="E178" t="s">
        <v>23</v>
      </c>
      <c r="F178" t="s">
        <v>25</v>
      </c>
      <c r="G178" t="s">
        <v>75</v>
      </c>
      <c r="H178" t="s">
        <v>71</v>
      </c>
      <c r="I178">
        <v>1</v>
      </c>
      <c r="J178" t="s">
        <v>205</v>
      </c>
      <c r="K178" s="1" t="s">
        <v>223</v>
      </c>
      <c r="L178" s="1" t="s">
        <v>162</v>
      </c>
      <c r="M178">
        <v>25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ユニフォーム百沢雄大ICONIC</v>
      </c>
    </row>
    <row r="179" spans="1:20" x14ac:dyDescent="0.35">
      <c r="A179">
        <f>VLOOKUP(Serve[[#This Row],[No用]],SetNo[[No.用]:[vlookup 用]],2,FALSE)</f>
        <v>155</v>
      </c>
      <c r="B179">
        <f>IF(ROW()=2,1,IF(A178&lt;&gt;Serve[[#This Row],[No]],1,B178+1))</f>
        <v>1</v>
      </c>
      <c r="C179" s="1" t="s">
        <v>700</v>
      </c>
      <c r="D179" t="s">
        <v>88</v>
      </c>
      <c r="E179" s="1" t="s">
        <v>90</v>
      </c>
      <c r="F179" t="s">
        <v>78</v>
      </c>
      <c r="G179" t="s">
        <v>75</v>
      </c>
      <c r="H179" t="s">
        <v>71</v>
      </c>
      <c r="I179">
        <v>1</v>
      </c>
      <c r="J179" t="s">
        <v>205</v>
      </c>
      <c r="K179" s="1" t="s">
        <v>223</v>
      </c>
      <c r="L179" s="1" t="s">
        <v>162</v>
      </c>
      <c r="M179">
        <v>25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職業体験百沢雄大ICONIC</v>
      </c>
    </row>
    <row r="180" spans="1:20" x14ac:dyDescent="0.35">
      <c r="A180">
        <f>VLOOKUP(Serve[[#This Row],[No用]],SetNo[[No.用]:[vlookup 用]],2,FALSE)</f>
        <v>156</v>
      </c>
      <c r="B180">
        <f>IF(ROW()=2,1,IF(A179&lt;&gt;Serve[[#This Row],[No]],1,B179+1))</f>
        <v>1</v>
      </c>
      <c r="C180" t="s">
        <v>108</v>
      </c>
      <c r="D180" t="s">
        <v>89</v>
      </c>
      <c r="E180" t="s">
        <v>90</v>
      </c>
      <c r="F180" t="s">
        <v>78</v>
      </c>
      <c r="G180" t="s">
        <v>91</v>
      </c>
      <c r="H180" t="s">
        <v>71</v>
      </c>
      <c r="I180">
        <v>1</v>
      </c>
      <c r="J180" t="s">
        <v>205</v>
      </c>
      <c r="K180" s="1" t="s">
        <v>184</v>
      </c>
      <c r="L180" s="1" t="s">
        <v>173</v>
      </c>
      <c r="M180">
        <v>41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ユニフォーム照島游児ICONIC</v>
      </c>
    </row>
    <row r="181" spans="1:20" x14ac:dyDescent="0.35">
      <c r="A181">
        <f>VLOOKUP(Serve[[#This Row],[No用]],SetNo[[No.用]:[vlookup 用]],2,FALSE)</f>
        <v>156</v>
      </c>
      <c r="B181">
        <f>IF(ROW()=2,1,IF(A180&lt;&gt;Serve[[#This Row],[No]],1,B180+1))</f>
        <v>2</v>
      </c>
      <c r="C181" t="s">
        <v>108</v>
      </c>
      <c r="D181" t="s">
        <v>89</v>
      </c>
      <c r="E181" t="s">
        <v>90</v>
      </c>
      <c r="F181" t="s">
        <v>78</v>
      </c>
      <c r="G181" t="s">
        <v>91</v>
      </c>
      <c r="H181" t="s">
        <v>71</v>
      </c>
      <c r="I181">
        <v>1</v>
      </c>
      <c r="J181" t="s">
        <v>205</v>
      </c>
      <c r="K181" s="1" t="s">
        <v>184</v>
      </c>
      <c r="L181" s="1" t="s">
        <v>225</v>
      </c>
      <c r="M181">
        <v>51</v>
      </c>
      <c r="N181">
        <v>0</v>
      </c>
      <c r="O181">
        <v>61</v>
      </c>
      <c r="P181">
        <v>0</v>
      </c>
      <c r="T181" t="str">
        <f>Serve[[#This Row],[服装]]&amp;Serve[[#This Row],[名前]]&amp;Serve[[#This Row],[レアリティ]]</f>
        <v>ユニフォーム照島游児ICONIC</v>
      </c>
    </row>
    <row r="182" spans="1:20" x14ac:dyDescent="0.35">
      <c r="A182">
        <f>VLOOKUP(Serve[[#This Row],[No用]],SetNo[[No.用]:[vlookup 用]],2,FALSE)</f>
        <v>157</v>
      </c>
      <c r="B182">
        <f>IF(ROW()=2,1,IF(A181&lt;&gt;Serve[[#This Row],[No]],1,B181+1))</f>
        <v>1</v>
      </c>
      <c r="C182" t="s">
        <v>149</v>
      </c>
      <c r="D182" t="s">
        <v>89</v>
      </c>
      <c r="E182" t="s">
        <v>77</v>
      </c>
      <c r="F182" t="s">
        <v>78</v>
      </c>
      <c r="G182" t="s">
        <v>91</v>
      </c>
      <c r="H182" t="s">
        <v>71</v>
      </c>
      <c r="I182">
        <v>1</v>
      </c>
      <c r="J182" t="s">
        <v>205</v>
      </c>
      <c r="K182" s="1" t="s">
        <v>184</v>
      </c>
      <c r="L182" s="1" t="s">
        <v>173</v>
      </c>
      <c r="M182">
        <v>41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制服照島游児ICONIC</v>
      </c>
    </row>
    <row r="183" spans="1:20" x14ac:dyDescent="0.35">
      <c r="A183">
        <f>VLOOKUP(Serve[[#This Row],[No用]],SetNo[[No.用]:[vlookup 用]],2,FALSE)</f>
        <v>157</v>
      </c>
      <c r="B183">
        <f>IF(ROW()=2,1,IF(A182&lt;&gt;Serve[[#This Row],[No]],1,B182+1))</f>
        <v>2</v>
      </c>
      <c r="C183" t="s">
        <v>149</v>
      </c>
      <c r="D183" t="s">
        <v>89</v>
      </c>
      <c r="E183" t="s">
        <v>77</v>
      </c>
      <c r="F183" t="s">
        <v>78</v>
      </c>
      <c r="G183" t="s">
        <v>91</v>
      </c>
      <c r="H183" t="s">
        <v>71</v>
      </c>
      <c r="I183">
        <v>1</v>
      </c>
      <c r="J183" t="s">
        <v>205</v>
      </c>
      <c r="K183" s="1" t="s">
        <v>184</v>
      </c>
      <c r="L183" s="1" t="s">
        <v>225</v>
      </c>
      <c r="M183">
        <v>51</v>
      </c>
      <c r="N183">
        <v>0</v>
      </c>
      <c r="O183">
        <v>61</v>
      </c>
      <c r="P183">
        <v>0</v>
      </c>
      <c r="T183" t="str">
        <f>Serve[[#This Row],[服装]]&amp;Serve[[#This Row],[名前]]&amp;Serve[[#This Row],[レアリティ]]</f>
        <v>制服照島游児ICONIC</v>
      </c>
    </row>
    <row r="184" spans="1:20" x14ac:dyDescent="0.35">
      <c r="A184">
        <f>VLOOKUP(Serve[[#This Row],[No用]],SetNo[[No.用]:[vlookup 用]],2,FALSE)</f>
        <v>158</v>
      </c>
      <c r="B184">
        <f>IF(ROW()=2,1,IF(A183&lt;&gt;Serve[[#This Row],[No]],1,B183+1))</f>
        <v>1</v>
      </c>
      <c r="C184" s="1" t="s">
        <v>812</v>
      </c>
      <c r="D184" t="s">
        <v>89</v>
      </c>
      <c r="E184" s="1" t="s">
        <v>813</v>
      </c>
      <c r="F184" t="s">
        <v>78</v>
      </c>
      <c r="G184" t="s">
        <v>91</v>
      </c>
      <c r="H184" t="s">
        <v>71</v>
      </c>
      <c r="I184">
        <v>1</v>
      </c>
      <c r="J184" t="s">
        <v>205</v>
      </c>
      <c r="K184" s="1" t="s">
        <v>184</v>
      </c>
      <c r="L184" s="1" t="s">
        <v>173</v>
      </c>
      <c r="M184">
        <v>41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雪遊び照島游児ICONIC</v>
      </c>
    </row>
    <row r="185" spans="1:20" x14ac:dyDescent="0.35">
      <c r="A185">
        <f>VLOOKUP(Serve[[#This Row],[No用]],SetNo[[No.用]:[vlookup 用]],2,FALSE)</f>
        <v>159</v>
      </c>
      <c r="B185">
        <f>IF(ROW()=2,1,IF(A184&lt;&gt;Serve[[#This Row],[No]],1,B184+1))</f>
        <v>1</v>
      </c>
      <c r="C185" s="1" t="s">
        <v>1064</v>
      </c>
      <c r="D185" s="1" t="s">
        <v>89</v>
      </c>
      <c r="E185" s="1" t="s">
        <v>90</v>
      </c>
      <c r="F185" s="1" t="s">
        <v>78</v>
      </c>
      <c r="G185" s="1" t="s">
        <v>91</v>
      </c>
      <c r="H185" s="1" t="s">
        <v>71</v>
      </c>
      <c r="I185">
        <v>1</v>
      </c>
      <c r="J185" t="s">
        <v>205</v>
      </c>
      <c r="K185" s="1" t="s">
        <v>184</v>
      </c>
      <c r="L185" s="1" t="s">
        <v>173</v>
      </c>
      <c r="M185">
        <v>42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スパイ照島游児ICONIC</v>
      </c>
    </row>
    <row r="186" spans="1:20" x14ac:dyDescent="0.35">
      <c r="A186">
        <f>VLOOKUP(Serve[[#This Row],[No用]],SetNo[[No.用]:[vlookup 用]],2,FALSE)</f>
        <v>159</v>
      </c>
      <c r="B186">
        <f>IF(ROW()=2,1,IF(A185&lt;&gt;Serve[[#This Row],[No]],1,B185+1))</f>
        <v>2</v>
      </c>
      <c r="C186" s="1" t="s">
        <v>1064</v>
      </c>
      <c r="D186" s="1" t="s">
        <v>89</v>
      </c>
      <c r="E186" s="1" t="s">
        <v>90</v>
      </c>
      <c r="F186" s="1" t="s">
        <v>78</v>
      </c>
      <c r="G186" s="1" t="s">
        <v>91</v>
      </c>
      <c r="H186" s="1" t="s">
        <v>71</v>
      </c>
      <c r="I186">
        <v>1</v>
      </c>
      <c r="J186" t="s">
        <v>205</v>
      </c>
      <c r="K186" s="1" t="s">
        <v>184</v>
      </c>
      <c r="L186" s="1" t="s">
        <v>225</v>
      </c>
      <c r="M186">
        <v>51</v>
      </c>
      <c r="N186">
        <v>0</v>
      </c>
      <c r="O186">
        <v>61</v>
      </c>
      <c r="P186">
        <v>0</v>
      </c>
      <c r="T186" t="str">
        <f>Serve[[#This Row],[服装]]&amp;Serve[[#This Row],[名前]]&amp;Serve[[#This Row],[レアリティ]]</f>
        <v>スパイ照島游児ICONIC</v>
      </c>
    </row>
    <row r="187" spans="1:20" x14ac:dyDescent="0.35">
      <c r="A187">
        <f>VLOOKUP(Serve[[#This Row],[No用]],SetNo[[No.用]:[vlookup 用]],2,FALSE)</f>
        <v>160</v>
      </c>
      <c r="B187">
        <f>IF(ROW()=2,1,IF(A186&lt;&gt;Serve[[#This Row],[No]],1,B186+1))</f>
        <v>1</v>
      </c>
      <c r="C187" t="s">
        <v>108</v>
      </c>
      <c r="D187" t="s">
        <v>92</v>
      </c>
      <c r="E187" t="s">
        <v>90</v>
      </c>
      <c r="F187" t="s">
        <v>82</v>
      </c>
      <c r="G187" t="s">
        <v>91</v>
      </c>
      <c r="H187" t="s">
        <v>71</v>
      </c>
      <c r="I187">
        <v>1</v>
      </c>
      <c r="J187" t="s">
        <v>205</v>
      </c>
      <c r="K187" s="1" t="s">
        <v>226</v>
      </c>
      <c r="L187" s="1" t="s">
        <v>162</v>
      </c>
      <c r="M187">
        <v>26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ユニフォーム母畑和馬ICONIC</v>
      </c>
    </row>
    <row r="188" spans="1:20" x14ac:dyDescent="0.35">
      <c r="A188">
        <f>VLOOKUP(Serve[[#This Row],[No用]],SetNo[[No.用]:[vlookup 用]],2,FALSE)</f>
        <v>161</v>
      </c>
      <c r="B188">
        <f>IF(ROW()=2,1,IF(A187&lt;&gt;Serve[[#This Row],[No]],1,B187+1))</f>
        <v>1</v>
      </c>
      <c r="C188" t="s">
        <v>108</v>
      </c>
      <c r="D188" t="s">
        <v>93</v>
      </c>
      <c r="E188" t="s">
        <v>73</v>
      </c>
      <c r="F188" t="s">
        <v>74</v>
      </c>
      <c r="G188" t="s">
        <v>91</v>
      </c>
      <c r="H188" t="s">
        <v>71</v>
      </c>
      <c r="I188">
        <v>1</v>
      </c>
      <c r="J188" t="s">
        <v>205</v>
      </c>
      <c r="K188" s="1" t="s">
        <v>223</v>
      </c>
      <c r="L188" s="1" t="s">
        <v>162</v>
      </c>
      <c r="M188">
        <v>28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ユニフォーム二岐丈晴ICONIC</v>
      </c>
    </row>
    <row r="189" spans="1:20" x14ac:dyDescent="0.35">
      <c r="A189">
        <f>VLOOKUP(Serve[[#This Row],[No用]],SetNo[[No.用]:[vlookup 用]],2,FALSE)</f>
        <v>162</v>
      </c>
      <c r="B189">
        <f>IF(ROW()=2,1,IF(A188&lt;&gt;Serve[[#This Row],[No]],1,B188+1))</f>
        <v>1</v>
      </c>
      <c r="C189" t="s">
        <v>149</v>
      </c>
      <c r="D189" t="s">
        <v>93</v>
      </c>
      <c r="E189" t="s">
        <v>90</v>
      </c>
      <c r="F189" t="s">
        <v>74</v>
      </c>
      <c r="G189" t="s">
        <v>91</v>
      </c>
      <c r="H189" t="s">
        <v>71</v>
      </c>
      <c r="I189">
        <v>1</v>
      </c>
      <c r="J189" t="s">
        <v>205</v>
      </c>
      <c r="K189" s="1" t="s">
        <v>223</v>
      </c>
      <c r="L189" s="1" t="s">
        <v>178</v>
      </c>
      <c r="M189">
        <v>31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制服二岐丈晴ICONIC</v>
      </c>
    </row>
    <row r="190" spans="1:20" x14ac:dyDescent="0.35">
      <c r="A190">
        <f>VLOOKUP(Serve[[#This Row],[No用]],SetNo[[No.用]:[vlookup 用]],2,FALSE)</f>
        <v>163</v>
      </c>
      <c r="B190">
        <f>IF(ROW()=2,1,IF(A189&lt;&gt;Serve[[#This Row],[No]],1,B189+1))</f>
        <v>1</v>
      </c>
      <c r="C190" t="s">
        <v>108</v>
      </c>
      <c r="D190" t="s">
        <v>99</v>
      </c>
      <c r="E190" t="s">
        <v>73</v>
      </c>
      <c r="F190" t="s">
        <v>78</v>
      </c>
      <c r="G190" t="s">
        <v>91</v>
      </c>
      <c r="H190" t="s">
        <v>71</v>
      </c>
      <c r="I190">
        <v>1</v>
      </c>
      <c r="J190" t="s">
        <v>205</v>
      </c>
      <c r="K190" s="1" t="s">
        <v>223</v>
      </c>
      <c r="L190" s="1" t="s">
        <v>162</v>
      </c>
      <c r="M190">
        <v>27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ユニフォーム沼尻凛太郎ICONIC</v>
      </c>
    </row>
    <row r="191" spans="1:20" x14ac:dyDescent="0.35">
      <c r="A191">
        <f>VLOOKUP(Serve[[#This Row],[No用]],SetNo[[No.用]:[vlookup 用]],2,FALSE)</f>
        <v>164</v>
      </c>
      <c r="B191">
        <f>IF(ROW()=2,1,IF(A190&lt;&gt;Serve[[#This Row],[No]],1,B190+1))</f>
        <v>1</v>
      </c>
      <c r="C191" t="s">
        <v>108</v>
      </c>
      <c r="D191" t="s">
        <v>94</v>
      </c>
      <c r="E191" t="s">
        <v>90</v>
      </c>
      <c r="F191" t="s">
        <v>82</v>
      </c>
      <c r="G191" t="s">
        <v>91</v>
      </c>
      <c r="H191" t="s">
        <v>71</v>
      </c>
      <c r="I191">
        <v>1</v>
      </c>
      <c r="J191" t="s">
        <v>205</v>
      </c>
      <c r="K191" s="1" t="s">
        <v>223</v>
      </c>
      <c r="L191" s="1" t="s">
        <v>162</v>
      </c>
      <c r="M191">
        <v>26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ユニフォーム飯坂信義ICONIC</v>
      </c>
    </row>
    <row r="192" spans="1:20" x14ac:dyDescent="0.35">
      <c r="A192">
        <f>VLOOKUP(Serve[[#This Row],[No用]],SetNo[[No.用]:[vlookup 用]],2,FALSE)</f>
        <v>165</v>
      </c>
      <c r="B192">
        <f>IF(ROW()=2,1,IF(A191&lt;&gt;Serve[[#This Row],[No]],1,B191+1))</f>
        <v>1</v>
      </c>
      <c r="C192" t="s">
        <v>108</v>
      </c>
      <c r="D192" t="s">
        <v>95</v>
      </c>
      <c r="E192" t="s">
        <v>90</v>
      </c>
      <c r="F192" t="s">
        <v>78</v>
      </c>
      <c r="G192" t="s">
        <v>91</v>
      </c>
      <c r="H192" t="s">
        <v>71</v>
      </c>
      <c r="I192">
        <v>1</v>
      </c>
      <c r="J192" t="s">
        <v>205</v>
      </c>
      <c r="K192" s="1" t="s">
        <v>226</v>
      </c>
      <c r="L192" s="1" t="s">
        <v>162</v>
      </c>
      <c r="M192">
        <v>27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ユニフォーム東山勝道ICONIC</v>
      </c>
    </row>
    <row r="193" spans="1:20" x14ac:dyDescent="0.35">
      <c r="A193">
        <f>VLOOKUP(Serve[[#This Row],[No用]],SetNo[[No.用]:[vlookup 用]],2,FALSE)</f>
        <v>166</v>
      </c>
      <c r="B193">
        <f>IF(ROW()=2,1,IF(A192&lt;&gt;Serve[[#This Row],[No]],1,B192+1))</f>
        <v>1</v>
      </c>
      <c r="C193" t="s">
        <v>108</v>
      </c>
      <c r="D193" t="s">
        <v>96</v>
      </c>
      <c r="E193" t="s">
        <v>90</v>
      </c>
      <c r="F193" t="s">
        <v>80</v>
      </c>
      <c r="G193" t="s">
        <v>91</v>
      </c>
      <c r="H193" t="s">
        <v>71</v>
      </c>
      <c r="I193">
        <v>1</v>
      </c>
      <c r="J193" t="s">
        <v>205</v>
      </c>
      <c r="K193" s="1"/>
      <c r="L193" s="1"/>
      <c r="M193">
        <v>0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ユニフォーム土湯新ICONIC</v>
      </c>
    </row>
    <row r="194" spans="1:20" x14ac:dyDescent="0.35">
      <c r="A194">
        <f>VLOOKUP(Serve[[#This Row],[No用]],SetNo[[No.用]:[vlookup 用]],2,FALSE)</f>
        <v>167</v>
      </c>
      <c r="B194">
        <f>IF(ROW()=2,1,IF(A193&lt;&gt;Serve[[#This Row],[No]],1,B193+1))</f>
        <v>1</v>
      </c>
      <c r="C194" t="s">
        <v>108</v>
      </c>
      <c r="D194" t="s">
        <v>100</v>
      </c>
      <c r="E194" t="s">
        <v>77</v>
      </c>
      <c r="F194" t="s">
        <v>78</v>
      </c>
      <c r="G194" t="s">
        <v>130</v>
      </c>
      <c r="H194" t="s">
        <v>71</v>
      </c>
      <c r="I194">
        <v>1</v>
      </c>
      <c r="J194" t="s">
        <v>205</v>
      </c>
      <c r="K194" s="1" t="s">
        <v>184</v>
      </c>
      <c r="L194" s="1" t="s">
        <v>162</v>
      </c>
      <c r="M194">
        <v>35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ユニフォーム中島猛ICONIC</v>
      </c>
    </row>
    <row r="195" spans="1:20" x14ac:dyDescent="0.35">
      <c r="A195">
        <f>VLOOKUP(Serve[[#This Row],[No用]],SetNo[[No.用]:[vlookup 用]],2,FALSE)</f>
        <v>168</v>
      </c>
      <c r="B195">
        <f>IF(ROW()=2,1,IF(A194&lt;&gt;Serve[[#This Row],[No]],1,B194+1))</f>
        <v>1</v>
      </c>
      <c r="C195" s="1" t="s">
        <v>1064</v>
      </c>
      <c r="D195" s="1" t="s">
        <v>100</v>
      </c>
      <c r="E195" s="1" t="s">
        <v>73</v>
      </c>
      <c r="F195" s="1" t="s">
        <v>78</v>
      </c>
      <c r="G195" s="1" t="s">
        <v>130</v>
      </c>
      <c r="H195" s="1" t="s">
        <v>71</v>
      </c>
      <c r="I195">
        <v>1</v>
      </c>
      <c r="J195" t="s">
        <v>205</v>
      </c>
      <c r="K195" s="1" t="s">
        <v>184</v>
      </c>
      <c r="L195" s="1" t="s">
        <v>173</v>
      </c>
      <c r="M195">
        <v>41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スパイ中島猛ICONIC</v>
      </c>
    </row>
    <row r="196" spans="1:20" x14ac:dyDescent="0.35">
      <c r="A196">
        <f>VLOOKUP(Serve[[#This Row],[No用]],SetNo[[No.用]:[vlookup 用]],2,FALSE)</f>
        <v>168</v>
      </c>
      <c r="B196">
        <f>IF(ROW()=2,1,IF(A195&lt;&gt;Serve[[#This Row],[No]],1,B195+1))</f>
        <v>2</v>
      </c>
      <c r="C196" s="1" t="s">
        <v>1064</v>
      </c>
      <c r="D196" s="1" t="s">
        <v>100</v>
      </c>
      <c r="E196" s="1" t="s">
        <v>73</v>
      </c>
      <c r="F196" s="1" t="s">
        <v>78</v>
      </c>
      <c r="G196" s="1" t="s">
        <v>130</v>
      </c>
      <c r="H196" s="1" t="s">
        <v>71</v>
      </c>
      <c r="I196">
        <v>1</v>
      </c>
      <c r="J196" t="s">
        <v>205</v>
      </c>
      <c r="K196" s="1" t="s">
        <v>184</v>
      </c>
      <c r="L196" s="1" t="s">
        <v>225</v>
      </c>
      <c r="M196">
        <v>48</v>
      </c>
      <c r="N196">
        <v>0</v>
      </c>
      <c r="O196">
        <v>58</v>
      </c>
      <c r="P196">
        <v>0</v>
      </c>
      <c r="T196" t="str">
        <f>Serve[[#This Row],[服装]]&amp;Serve[[#This Row],[名前]]&amp;Serve[[#This Row],[レアリティ]]</f>
        <v>スパイ中島猛ICONIC</v>
      </c>
    </row>
    <row r="197" spans="1:20" x14ac:dyDescent="0.35">
      <c r="A197">
        <f>VLOOKUP(Serve[[#This Row],[No用]],SetNo[[No.用]:[vlookup 用]],2,FALSE)</f>
        <v>169</v>
      </c>
      <c r="B197">
        <f>IF(ROW()=2,1,IF(A196&lt;&gt;Serve[[#This Row],[No]],1,B196+1))</f>
        <v>1</v>
      </c>
      <c r="C197" t="s">
        <v>108</v>
      </c>
      <c r="D197" t="s">
        <v>101</v>
      </c>
      <c r="E197" t="s">
        <v>90</v>
      </c>
      <c r="F197" t="s">
        <v>78</v>
      </c>
      <c r="G197" t="s">
        <v>130</v>
      </c>
      <c r="H197" t="s">
        <v>71</v>
      </c>
      <c r="I197">
        <v>1</v>
      </c>
      <c r="J197" t="s">
        <v>205</v>
      </c>
      <c r="K197" s="1" t="s">
        <v>223</v>
      </c>
      <c r="L197" s="1" t="s">
        <v>162</v>
      </c>
      <c r="M197">
        <v>25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ユニフォーム白石優希ICONIC</v>
      </c>
    </row>
    <row r="198" spans="1:20" x14ac:dyDescent="0.35">
      <c r="A198">
        <f>VLOOKUP(Serve[[#This Row],[No用]],SetNo[[No.用]:[vlookup 用]],2,FALSE)</f>
        <v>170</v>
      </c>
      <c r="B198">
        <f>IF(ROW()=2,1,IF(A197&lt;&gt;Serve[[#This Row],[No]],1,B197+1))</f>
        <v>1</v>
      </c>
      <c r="C198" t="s">
        <v>108</v>
      </c>
      <c r="D198" t="s">
        <v>102</v>
      </c>
      <c r="E198" t="s">
        <v>77</v>
      </c>
      <c r="F198" t="s">
        <v>74</v>
      </c>
      <c r="G198" t="s">
        <v>130</v>
      </c>
      <c r="H198" t="s">
        <v>71</v>
      </c>
      <c r="I198">
        <v>1</v>
      </c>
      <c r="J198" t="s">
        <v>205</v>
      </c>
      <c r="K198" s="1" t="s">
        <v>387</v>
      </c>
      <c r="L198" s="1" t="s">
        <v>162</v>
      </c>
      <c r="M198">
        <v>13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ユニフォーム花山一雅ICONIC</v>
      </c>
    </row>
    <row r="199" spans="1:20" x14ac:dyDescent="0.35">
      <c r="A199">
        <f>VLOOKUP(Serve[[#This Row],[No用]],SetNo[[No.用]:[vlookup 用]],2,FALSE)</f>
        <v>171</v>
      </c>
      <c r="B199">
        <f>IF(ROW()=2,1,IF(A198&lt;&gt;Serve[[#This Row],[No]],1,B198+1))</f>
        <v>1</v>
      </c>
      <c r="C199" t="s">
        <v>108</v>
      </c>
      <c r="D199" t="s">
        <v>103</v>
      </c>
      <c r="E199" t="s">
        <v>77</v>
      </c>
      <c r="F199" t="s">
        <v>82</v>
      </c>
      <c r="G199" t="s">
        <v>130</v>
      </c>
      <c r="H199" t="s">
        <v>71</v>
      </c>
      <c r="I199">
        <v>1</v>
      </c>
      <c r="J199" t="s">
        <v>205</v>
      </c>
      <c r="K199" s="1" t="s">
        <v>226</v>
      </c>
      <c r="L199" s="1" t="s">
        <v>162</v>
      </c>
      <c r="M199">
        <v>25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ユニフォーム鳴子哲平ICONIC</v>
      </c>
    </row>
    <row r="200" spans="1:20" x14ac:dyDescent="0.35">
      <c r="A200">
        <f>VLOOKUP(Serve[[#This Row],[No用]],SetNo[[No.用]:[vlookup 用]],2,FALSE)</f>
        <v>172</v>
      </c>
      <c r="B200">
        <f>IF(ROW()=2,1,IF(A199&lt;&gt;Serve[[#This Row],[No]],1,B199+1))</f>
        <v>1</v>
      </c>
      <c r="C200" t="s">
        <v>108</v>
      </c>
      <c r="D200" t="s">
        <v>104</v>
      </c>
      <c r="E200" t="s">
        <v>77</v>
      </c>
      <c r="F200" t="s">
        <v>80</v>
      </c>
      <c r="G200" t="s">
        <v>130</v>
      </c>
      <c r="H200" t="s">
        <v>71</v>
      </c>
      <c r="I200">
        <v>1</v>
      </c>
      <c r="J200" t="s">
        <v>205</v>
      </c>
      <c r="K200" s="1"/>
      <c r="L200" s="1"/>
      <c r="M200">
        <v>0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ユニフォーム秋保和光ICONIC</v>
      </c>
    </row>
    <row r="201" spans="1:20" x14ac:dyDescent="0.35">
      <c r="A201">
        <f>VLOOKUP(Serve[[#This Row],[No用]],SetNo[[No.用]:[vlookup 用]],2,FALSE)</f>
        <v>173</v>
      </c>
      <c r="B201">
        <f>IF(ROW()=2,1,IF(A200&lt;&gt;Serve[[#This Row],[No]],1,B200+1))</f>
        <v>1</v>
      </c>
      <c r="C201" t="s">
        <v>108</v>
      </c>
      <c r="D201" t="s">
        <v>105</v>
      </c>
      <c r="E201" t="s">
        <v>77</v>
      </c>
      <c r="F201" t="s">
        <v>82</v>
      </c>
      <c r="G201" t="s">
        <v>130</v>
      </c>
      <c r="H201" t="s">
        <v>71</v>
      </c>
      <c r="I201">
        <v>1</v>
      </c>
      <c r="J201" t="s">
        <v>205</v>
      </c>
      <c r="K201" s="1" t="s">
        <v>223</v>
      </c>
      <c r="L201" s="1" t="s">
        <v>162</v>
      </c>
      <c r="M201">
        <v>24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ユニフォーム松島剛ICONIC</v>
      </c>
    </row>
    <row r="202" spans="1:20" x14ac:dyDescent="0.35">
      <c r="A202">
        <f>VLOOKUP(Serve[[#This Row],[No用]],SetNo[[No.用]:[vlookup 用]],2,FALSE)</f>
        <v>174</v>
      </c>
      <c r="B202">
        <f>IF(ROW()=2,1,IF(A201&lt;&gt;Serve[[#This Row],[No]],1,B201+1))</f>
        <v>1</v>
      </c>
      <c r="C202" t="s">
        <v>108</v>
      </c>
      <c r="D202" t="s">
        <v>106</v>
      </c>
      <c r="E202" t="s">
        <v>77</v>
      </c>
      <c r="F202" t="s">
        <v>78</v>
      </c>
      <c r="G202" t="s">
        <v>130</v>
      </c>
      <c r="H202" t="s">
        <v>71</v>
      </c>
      <c r="I202">
        <v>1</v>
      </c>
      <c r="J202" t="s">
        <v>205</v>
      </c>
      <c r="K202" s="1" t="s">
        <v>184</v>
      </c>
      <c r="L202" s="1" t="s">
        <v>173</v>
      </c>
      <c r="M202">
        <v>32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ユニフォーム川渡瞬己ICONIC</v>
      </c>
    </row>
    <row r="203" spans="1:20" x14ac:dyDescent="0.35">
      <c r="A203">
        <f>VLOOKUP(Serve[[#This Row],[No用]],SetNo[[No.用]:[vlookup 用]],2,FALSE)</f>
        <v>175</v>
      </c>
      <c r="B203">
        <f>IF(ROW()=2,1,IF(A202&lt;&gt;Serve[[#This Row],[No]],1,B202+1))</f>
        <v>1</v>
      </c>
      <c r="C203" t="s">
        <v>108</v>
      </c>
      <c r="D203" t="s">
        <v>109</v>
      </c>
      <c r="E203" t="s">
        <v>73</v>
      </c>
      <c r="F203" t="s">
        <v>78</v>
      </c>
      <c r="G203" t="s">
        <v>118</v>
      </c>
      <c r="H203" t="s">
        <v>71</v>
      </c>
      <c r="I203">
        <v>1</v>
      </c>
      <c r="J203" t="s">
        <v>205</v>
      </c>
      <c r="K203" s="1" t="s">
        <v>683</v>
      </c>
      <c r="L203" s="1" t="s">
        <v>162</v>
      </c>
      <c r="M203">
        <v>36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ユニフォーム牛島若利ICONIC</v>
      </c>
    </row>
    <row r="204" spans="1:20" x14ac:dyDescent="0.35">
      <c r="A204">
        <f>VLOOKUP(Serve[[#This Row],[No用]],SetNo[[No.用]:[vlookup 用]],2,FALSE)</f>
        <v>176</v>
      </c>
      <c r="B204">
        <f>IF(ROW()=2,1,IF(A203&lt;&gt;Serve[[#This Row],[No]],1,B203+1))</f>
        <v>1</v>
      </c>
      <c r="C204" t="s">
        <v>116</v>
      </c>
      <c r="D204" t="s">
        <v>109</v>
      </c>
      <c r="E204" t="s">
        <v>90</v>
      </c>
      <c r="F204" t="s">
        <v>78</v>
      </c>
      <c r="G204" t="s">
        <v>118</v>
      </c>
      <c r="H204" t="s">
        <v>71</v>
      </c>
      <c r="I204">
        <v>1</v>
      </c>
      <c r="J204" t="s">
        <v>205</v>
      </c>
      <c r="K204" s="1" t="s">
        <v>683</v>
      </c>
      <c r="L204" s="1" t="s">
        <v>173</v>
      </c>
      <c r="M204">
        <v>41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水着牛島若利ICONIC</v>
      </c>
    </row>
    <row r="205" spans="1:20" x14ac:dyDescent="0.35">
      <c r="A205">
        <f>VLOOKUP(Serve[[#This Row],[No用]],SetNo[[No.用]:[vlookup 用]],2,FALSE)</f>
        <v>176</v>
      </c>
      <c r="B205">
        <f>IF(ROW()=2,1,IF(A204&lt;&gt;Serve[[#This Row],[No]],1,B204+1))</f>
        <v>2</v>
      </c>
      <c r="C205" t="s">
        <v>116</v>
      </c>
      <c r="D205" t="s">
        <v>109</v>
      </c>
      <c r="E205" t="s">
        <v>90</v>
      </c>
      <c r="F205" t="s">
        <v>78</v>
      </c>
      <c r="G205" t="s">
        <v>118</v>
      </c>
      <c r="H205" t="s">
        <v>71</v>
      </c>
      <c r="I205">
        <v>1</v>
      </c>
      <c r="J205" t="s">
        <v>205</v>
      </c>
      <c r="K205" s="1" t="s">
        <v>184</v>
      </c>
      <c r="L205" s="1" t="s">
        <v>225</v>
      </c>
      <c r="M205">
        <v>51</v>
      </c>
      <c r="N205">
        <v>0</v>
      </c>
      <c r="O205">
        <v>61</v>
      </c>
      <c r="P205">
        <v>0</v>
      </c>
      <c r="T205" t="str">
        <f>Serve[[#This Row],[服装]]&amp;Serve[[#This Row],[名前]]&amp;Serve[[#This Row],[レアリティ]]</f>
        <v>水着牛島若利ICONIC</v>
      </c>
    </row>
    <row r="206" spans="1:20" x14ac:dyDescent="0.35">
      <c r="A206">
        <f>VLOOKUP(Serve[[#This Row],[No用]],SetNo[[No.用]:[vlookup 用]],2,FALSE)</f>
        <v>177</v>
      </c>
      <c r="B206">
        <f>IF(ROW()=2,1,IF(A205&lt;&gt;Serve[[#This Row],[No]],1,B205+1))</f>
        <v>1</v>
      </c>
      <c r="C206" s="1" t="s">
        <v>795</v>
      </c>
      <c r="D206" t="s">
        <v>109</v>
      </c>
      <c r="E206" s="1" t="s">
        <v>77</v>
      </c>
      <c r="F206" t="s">
        <v>78</v>
      </c>
      <c r="G206" t="s">
        <v>118</v>
      </c>
      <c r="H206" t="s">
        <v>71</v>
      </c>
      <c r="I206">
        <v>1</v>
      </c>
      <c r="J206" t="s">
        <v>205</v>
      </c>
      <c r="K206" s="1" t="s">
        <v>683</v>
      </c>
      <c r="L206" s="1" t="s">
        <v>162</v>
      </c>
      <c r="M206">
        <v>36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新年牛島若利ICONIC</v>
      </c>
    </row>
    <row r="207" spans="1:20" x14ac:dyDescent="0.35">
      <c r="A207">
        <f>VLOOKUP(Serve[[#This Row],[No用]],SetNo[[No.用]:[vlookup 用]],2,FALSE)</f>
        <v>178</v>
      </c>
      <c r="B207">
        <f>IF(ROW()=2,1,IF(A206&lt;&gt;Serve[[#This Row],[No]],1,B206+1))</f>
        <v>1</v>
      </c>
      <c r="C207" s="1" t="s">
        <v>149</v>
      </c>
      <c r="D207" s="1" t="s">
        <v>109</v>
      </c>
      <c r="E207" s="1" t="s">
        <v>73</v>
      </c>
      <c r="F207" s="1" t="s">
        <v>78</v>
      </c>
      <c r="G207" s="1" t="s">
        <v>118</v>
      </c>
      <c r="H207" s="1" t="s">
        <v>71</v>
      </c>
      <c r="I207">
        <v>1</v>
      </c>
      <c r="J207" t="s">
        <v>205</v>
      </c>
      <c r="K207" s="1" t="s">
        <v>683</v>
      </c>
      <c r="L207" s="1" t="s">
        <v>173</v>
      </c>
      <c r="M207">
        <v>42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制服牛島若利ICONIC</v>
      </c>
    </row>
    <row r="208" spans="1:20" x14ac:dyDescent="0.35">
      <c r="A208">
        <f>VLOOKUP(Serve[[#This Row],[No用]],SetNo[[No.用]:[vlookup 用]],2,FALSE)</f>
        <v>178</v>
      </c>
      <c r="B208">
        <f>IF(ROW()=2,1,IF(A207&lt;&gt;Serve[[#This Row],[No]],1,B207+1))</f>
        <v>2</v>
      </c>
      <c r="C208" s="1" t="s">
        <v>149</v>
      </c>
      <c r="D208" s="1" t="s">
        <v>109</v>
      </c>
      <c r="E208" s="1" t="s">
        <v>73</v>
      </c>
      <c r="F208" s="1" t="s">
        <v>78</v>
      </c>
      <c r="G208" s="1" t="s">
        <v>118</v>
      </c>
      <c r="H208" s="1" t="s">
        <v>71</v>
      </c>
      <c r="I208">
        <v>1</v>
      </c>
      <c r="J208" t="s">
        <v>205</v>
      </c>
      <c r="K208" s="1" t="s">
        <v>184</v>
      </c>
      <c r="L208" s="1" t="s">
        <v>225</v>
      </c>
      <c r="M208">
        <v>51</v>
      </c>
      <c r="N208">
        <v>0</v>
      </c>
      <c r="O208">
        <v>61</v>
      </c>
      <c r="P208">
        <v>0</v>
      </c>
      <c r="T208" t="str">
        <f>Serve[[#This Row],[服装]]&amp;Serve[[#This Row],[名前]]&amp;Serve[[#This Row],[レアリティ]]</f>
        <v>制服牛島若利ICONIC</v>
      </c>
    </row>
    <row r="209" spans="1:20" x14ac:dyDescent="0.35">
      <c r="A209">
        <f>VLOOKUP(Serve[[#This Row],[No用]],SetNo[[No.用]:[vlookup 用]],2,FALSE)</f>
        <v>179</v>
      </c>
      <c r="B209">
        <f>IF(ROW()=2,1,IF(A208&lt;&gt;Serve[[#This Row],[No]],1,B208+1))</f>
        <v>1</v>
      </c>
      <c r="C209" s="1" t="s">
        <v>1142</v>
      </c>
      <c r="D209" s="1" t="s">
        <v>109</v>
      </c>
      <c r="E209" s="1" t="s">
        <v>90</v>
      </c>
      <c r="F209" s="1" t="s">
        <v>78</v>
      </c>
      <c r="G209" s="1" t="s">
        <v>118</v>
      </c>
      <c r="H209" s="1" t="s">
        <v>71</v>
      </c>
      <c r="I209">
        <v>1</v>
      </c>
      <c r="J209" t="s">
        <v>205</v>
      </c>
      <c r="K209" s="1" t="s">
        <v>683</v>
      </c>
      <c r="L209" s="1" t="s">
        <v>162</v>
      </c>
      <c r="M209">
        <v>36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文化祭2牛島若利ICONIC</v>
      </c>
    </row>
    <row r="210" spans="1:20" x14ac:dyDescent="0.35">
      <c r="A210">
        <f>VLOOKUP(Serve[[#This Row],[No用]],SetNo[[No.用]:[vlookup 用]],2,FALSE)</f>
        <v>180</v>
      </c>
      <c r="B210">
        <f>IF(ROW()=2,1,IF(A209&lt;&gt;Serve[[#This Row],[No]],1,B209+1))</f>
        <v>1</v>
      </c>
      <c r="C210" t="s">
        <v>108</v>
      </c>
      <c r="D210" t="s">
        <v>110</v>
      </c>
      <c r="E210" t="s">
        <v>73</v>
      </c>
      <c r="F210" t="s">
        <v>82</v>
      </c>
      <c r="G210" t="s">
        <v>118</v>
      </c>
      <c r="H210" t="s">
        <v>71</v>
      </c>
      <c r="I210">
        <v>1</v>
      </c>
      <c r="J210" t="s">
        <v>205</v>
      </c>
      <c r="K210" s="1" t="s">
        <v>223</v>
      </c>
      <c r="L210" s="1" t="s">
        <v>162</v>
      </c>
      <c r="M210">
        <v>27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ユニフォーム天童覚ICONIC</v>
      </c>
    </row>
    <row r="211" spans="1:20" x14ac:dyDescent="0.35">
      <c r="A211">
        <f>VLOOKUP(Serve[[#This Row],[No用]],SetNo[[No.用]:[vlookup 用]],2,FALSE)</f>
        <v>181</v>
      </c>
      <c r="B211">
        <f>IF(ROW()=2,1,IF(A210&lt;&gt;Serve[[#This Row],[No]],1,B210+1))</f>
        <v>1</v>
      </c>
      <c r="C211" t="s">
        <v>116</v>
      </c>
      <c r="D211" t="s">
        <v>110</v>
      </c>
      <c r="E211" t="s">
        <v>90</v>
      </c>
      <c r="F211" t="s">
        <v>82</v>
      </c>
      <c r="G211" t="s">
        <v>118</v>
      </c>
      <c r="H211" t="s">
        <v>71</v>
      </c>
      <c r="I211">
        <v>1</v>
      </c>
      <c r="J211" t="s">
        <v>205</v>
      </c>
      <c r="K211" s="1" t="s">
        <v>223</v>
      </c>
      <c r="L211" s="1" t="s">
        <v>162</v>
      </c>
      <c r="M211">
        <v>27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水着天童覚ICONIC</v>
      </c>
    </row>
    <row r="212" spans="1:20" x14ac:dyDescent="0.35">
      <c r="A212">
        <f>VLOOKUP(Serve[[#This Row],[No用]],SetNo[[No.用]:[vlookup 用]],2,FALSE)</f>
        <v>182</v>
      </c>
      <c r="B212">
        <f>IF(ROW()=2,1,IF(A211&lt;&gt;Serve[[#This Row],[No]],1,B211+1))</f>
        <v>1</v>
      </c>
      <c r="C212" s="1" t="s">
        <v>769</v>
      </c>
      <c r="D212" t="s">
        <v>110</v>
      </c>
      <c r="E212" s="1" t="s">
        <v>77</v>
      </c>
      <c r="F212" t="s">
        <v>82</v>
      </c>
      <c r="G212" t="s">
        <v>118</v>
      </c>
      <c r="H212" t="s">
        <v>71</v>
      </c>
      <c r="I212">
        <v>1</v>
      </c>
      <c r="J212" t="s">
        <v>205</v>
      </c>
      <c r="K212" s="1" t="s">
        <v>223</v>
      </c>
      <c r="L212" s="1" t="s">
        <v>162</v>
      </c>
      <c r="M212">
        <v>27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文化祭天童覚ICONIC</v>
      </c>
    </row>
    <row r="213" spans="1:20" x14ac:dyDescent="0.35">
      <c r="A213">
        <f>VLOOKUP(Serve[[#This Row],[No用]],SetNo[[No.用]:[vlookup 用]],2,FALSE)</f>
        <v>183</v>
      </c>
      <c r="B213">
        <f>IF(ROW()=2,1,IF(A212&lt;&gt;Serve[[#This Row],[No]],1,B212+1))</f>
        <v>1</v>
      </c>
      <c r="C213" s="1" t="s">
        <v>149</v>
      </c>
      <c r="D213" s="1" t="s">
        <v>110</v>
      </c>
      <c r="E213" s="1" t="s">
        <v>73</v>
      </c>
      <c r="F213" s="1" t="s">
        <v>82</v>
      </c>
      <c r="G213" s="1" t="s">
        <v>118</v>
      </c>
      <c r="H213" s="1" t="s">
        <v>71</v>
      </c>
      <c r="I213">
        <v>1</v>
      </c>
      <c r="J213" t="s">
        <v>205</v>
      </c>
      <c r="K213" s="1" t="s">
        <v>223</v>
      </c>
      <c r="L213" s="1" t="s">
        <v>162</v>
      </c>
      <c r="M213">
        <v>27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制服天童覚ICONIC</v>
      </c>
    </row>
    <row r="214" spans="1:20" x14ac:dyDescent="0.35">
      <c r="A214">
        <f>VLOOKUP(Serve[[#This Row],[No用]],SetNo[[No.用]:[vlookup 用]],2,FALSE)</f>
        <v>184</v>
      </c>
      <c r="B214">
        <f>IF(ROW()=2,1,IF(A213&lt;&gt;Serve[[#This Row],[No]],1,B213+1))</f>
        <v>1</v>
      </c>
      <c r="C214" s="1" t="s">
        <v>1096</v>
      </c>
      <c r="D214" s="1" t="s">
        <v>110</v>
      </c>
      <c r="E214" s="1" t="s">
        <v>90</v>
      </c>
      <c r="F214" s="1" t="s">
        <v>82</v>
      </c>
      <c r="G214" s="1" t="s">
        <v>118</v>
      </c>
      <c r="H214" s="1" t="s">
        <v>71</v>
      </c>
      <c r="I214">
        <v>1</v>
      </c>
      <c r="J214" t="s">
        <v>205</v>
      </c>
      <c r="K214" s="1" t="s">
        <v>223</v>
      </c>
      <c r="L214" s="1" t="s">
        <v>162</v>
      </c>
      <c r="M214">
        <v>27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仮装天童覚ICONIC</v>
      </c>
    </row>
    <row r="215" spans="1:20" x14ac:dyDescent="0.35">
      <c r="A215">
        <f>VLOOKUP(Serve[[#This Row],[No用]],SetNo[[No.用]:[vlookup 用]],2,FALSE)</f>
        <v>185</v>
      </c>
      <c r="B215">
        <f>IF(ROW()=2,1,IF(A214&lt;&gt;Serve[[#This Row],[No]],1,B214+1))</f>
        <v>1</v>
      </c>
      <c r="C215" t="s">
        <v>108</v>
      </c>
      <c r="D215" t="s">
        <v>111</v>
      </c>
      <c r="E215" t="s">
        <v>77</v>
      </c>
      <c r="F215" t="s">
        <v>78</v>
      </c>
      <c r="G215" t="s">
        <v>118</v>
      </c>
      <c r="H215" t="s">
        <v>71</v>
      </c>
      <c r="I215">
        <v>1</v>
      </c>
      <c r="J215" t="s">
        <v>205</v>
      </c>
      <c r="K215" s="1" t="s">
        <v>184</v>
      </c>
      <c r="L215" s="1" t="s">
        <v>173</v>
      </c>
      <c r="M215">
        <v>39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ユニフォーム五色工ICONIC</v>
      </c>
    </row>
    <row r="216" spans="1:20" x14ac:dyDescent="0.35">
      <c r="A216">
        <f>VLOOKUP(Serve[[#This Row],[No用]],SetNo[[No.用]:[vlookup 用]],2,FALSE)</f>
        <v>186</v>
      </c>
      <c r="B216">
        <f>IF(ROW()=2,1,IF(A215&lt;&gt;Serve[[#This Row],[No]],1,B215+1))</f>
        <v>1</v>
      </c>
      <c r="C216" s="1" t="s">
        <v>700</v>
      </c>
      <c r="D216" t="s">
        <v>111</v>
      </c>
      <c r="E216" s="1" t="s">
        <v>73</v>
      </c>
      <c r="F216" t="s">
        <v>78</v>
      </c>
      <c r="G216" t="s">
        <v>118</v>
      </c>
      <c r="H216" t="s">
        <v>71</v>
      </c>
      <c r="I216">
        <v>1</v>
      </c>
      <c r="J216" t="s">
        <v>205</v>
      </c>
      <c r="K216" s="1" t="s">
        <v>184</v>
      </c>
      <c r="L216" s="1" t="s">
        <v>173</v>
      </c>
      <c r="M216">
        <v>39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職業体験五色工ICONIC</v>
      </c>
    </row>
    <row r="217" spans="1:20" x14ac:dyDescent="0.35">
      <c r="A217">
        <f>VLOOKUP(Serve[[#This Row],[No用]],SetNo[[No.用]:[vlookup 用]],2,FALSE)</f>
        <v>187</v>
      </c>
      <c r="B217">
        <f>IF(ROW()=2,1,IF(A216&lt;&gt;Serve[[#This Row],[No]],1,B216+1))</f>
        <v>1</v>
      </c>
      <c r="C217" s="1" t="s">
        <v>149</v>
      </c>
      <c r="D217" s="1" t="s">
        <v>111</v>
      </c>
      <c r="E217" s="1" t="s">
        <v>90</v>
      </c>
      <c r="F217" s="1" t="s">
        <v>78</v>
      </c>
      <c r="G217" s="1" t="s">
        <v>118</v>
      </c>
      <c r="H217" s="1" t="s">
        <v>71</v>
      </c>
      <c r="I217">
        <v>1</v>
      </c>
      <c r="J217" t="s">
        <v>205</v>
      </c>
      <c r="K217" s="1" t="s">
        <v>184</v>
      </c>
      <c r="L217" s="1" t="s">
        <v>173</v>
      </c>
      <c r="M217">
        <v>40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制服五色工ICONIC</v>
      </c>
    </row>
    <row r="218" spans="1:20" x14ac:dyDescent="0.35">
      <c r="A218">
        <f>VLOOKUP(Serve[[#This Row],[No用]],SetNo[[No.用]:[vlookup 用]],2,FALSE)</f>
        <v>187</v>
      </c>
      <c r="B218">
        <f>IF(ROW()=2,1,IF(A217&lt;&gt;Serve[[#This Row],[No]],1,B217+1))</f>
        <v>2</v>
      </c>
      <c r="C218" s="1" t="s">
        <v>149</v>
      </c>
      <c r="D218" s="1" t="s">
        <v>111</v>
      </c>
      <c r="E218" s="1" t="s">
        <v>90</v>
      </c>
      <c r="F218" s="1" t="s">
        <v>78</v>
      </c>
      <c r="G218" s="1" t="s">
        <v>118</v>
      </c>
      <c r="H218" s="1" t="s">
        <v>71</v>
      </c>
      <c r="I218">
        <v>1</v>
      </c>
      <c r="J218" t="s">
        <v>205</v>
      </c>
      <c r="K218" s="1" t="s">
        <v>184</v>
      </c>
      <c r="L218" s="1" t="s">
        <v>225</v>
      </c>
      <c r="M218">
        <v>49</v>
      </c>
      <c r="N218">
        <v>0</v>
      </c>
      <c r="O218">
        <v>59</v>
      </c>
      <c r="P218">
        <v>0</v>
      </c>
      <c r="T218" t="str">
        <f>Serve[[#This Row],[服装]]&amp;Serve[[#This Row],[名前]]&amp;Serve[[#This Row],[レアリティ]]</f>
        <v>制服五色工ICONIC</v>
      </c>
    </row>
    <row r="219" spans="1:20" x14ac:dyDescent="0.35">
      <c r="A219">
        <f>VLOOKUP(Serve[[#This Row],[No用]],SetNo[[No.用]:[vlookup 用]],2,FALSE)</f>
        <v>188</v>
      </c>
      <c r="B219">
        <f>IF(ROW()=2,1,IF(A218&lt;&gt;Serve[[#This Row],[No]],1,B218+1))</f>
        <v>1</v>
      </c>
      <c r="C219" s="1" t="s">
        <v>1019</v>
      </c>
      <c r="D219" s="1" t="s">
        <v>111</v>
      </c>
      <c r="E219" s="11" t="s">
        <v>77</v>
      </c>
      <c r="F219" s="1" t="s">
        <v>78</v>
      </c>
      <c r="G219" s="1" t="s">
        <v>118</v>
      </c>
      <c r="H219" s="1" t="s">
        <v>71</v>
      </c>
      <c r="I219">
        <v>1</v>
      </c>
      <c r="J219" t="s">
        <v>205</v>
      </c>
      <c r="K219" s="1" t="s">
        <v>184</v>
      </c>
      <c r="L219" s="1" t="s">
        <v>162</v>
      </c>
      <c r="M219">
        <v>33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バカンス五色工ICONIC</v>
      </c>
    </row>
    <row r="220" spans="1:20" x14ac:dyDescent="0.35">
      <c r="A220">
        <f>VLOOKUP(Serve[[#This Row],[No用]],SetNo[[No.用]:[vlookup 用]],2,FALSE)</f>
        <v>189</v>
      </c>
      <c r="B220">
        <f>IF(ROW()=2,1,IF(A219&lt;&gt;Serve[[#This Row],[No]],1,B219+1))</f>
        <v>1</v>
      </c>
      <c r="C220" s="1" t="s">
        <v>1195</v>
      </c>
      <c r="D220" s="1" t="s">
        <v>111</v>
      </c>
      <c r="E220" s="11" t="s">
        <v>73</v>
      </c>
      <c r="F220" s="1" t="s">
        <v>78</v>
      </c>
      <c r="G220" s="1" t="s">
        <v>118</v>
      </c>
      <c r="H220" s="1" t="s">
        <v>71</v>
      </c>
      <c r="I220">
        <v>1</v>
      </c>
      <c r="J220" t="s">
        <v>205</v>
      </c>
      <c r="K220" s="1" t="s">
        <v>184</v>
      </c>
      <c r="L220" s="1" t="s">
        <v>162</v>
      </c>
      <c r="M220">
        <v>33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Xmas2五色工ICONIC</v>
      </c>
    </row>
    <row r="221" spans="1:20" x14ac:dyDescent="0.35">
      <c r="A221">
        <f>VLOOKUP(Serve[[#This Row],[No用]],SetNo[[No.用]:[vlookup 用]],2,FALSE)</f>
        <v>190</v>
      </c>
      <c r="B221">
        <f>IF(ROW()=2,1,IF(A220&lt;&gt;Serve[[#This Row],[No]],1,B220+1))</f>
        <v>1</v>
      </c>
      <c r="C221" t="s">
        <v>108</v>
      </c>
      <c r="D221" t="s">
        <v>112</v>
      </c>
      <c r="E221" t="s">
        <v>73</v>
      </c>
      <c r="F221" t="s">
        <v>74</v>
      </c>
      <c r="G221" t="s">
        <v>118</v>
      </c>
      <c r="H221" t="s">
        <v>71</v>
      </c>
      <c r="I221">
        <v>1</v>
      </c>
      <c r="J221" t="s">
        <v>205</v>
      </c>
      <c r="K221" t="s">
        <v>391</v>
      </c>
      <c r="L221" t="s">
        <v>276</v>
      </c>
      <c r="M221">
        <v>36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ユニフォーム白布賢二郎ICONIC</v>
      </c>
    </row>
    <row r="222" spans="1:20" x14ac:dyDescent="0.35">
      <c r="A222">
        <f>VLOOKUP(Serve[[#This Row],[No用]],SetNo[[No.用]:[vlookup 用]],2,FALSE)</f>
        <v>191</v>
      </c>
      <c r="B222">
        <f>IF(ROW()=2,1,IF(A221&lt;&gt;Serve[[#This Row],[No]],1,B221+1))</f>
        <v>1</v>
      </c>
      <c r="C222" t="s">
        <v>389</v>
      </c>
      <c r="D222" t="s">
        <v>390</v>
      </c>
      <c r="E222" t="s">
        <v>24</v>
      </c>
      <c r="F222" t="s">
        <v>31</v>
      </c>
      <c r="G222" t="s">
        <v>157</v>
      </c>
      <c r="H222" t="s">
        <v>71</v>
      </c>
      <c r="I222">
        <v>1</v>
      </c>
      <c r="J222" t="s">
        <v>10</v>
      </c>
      <c r="K222" t="s">
        <v>391</v>
      </c>
      <c r="L222" t="s">
        <v>276</v>
      </c>
      <c r="M222">
        <v>36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探偵白布賢二郎ICONIC</v>
      </c>
    </row>
    <row r="223" spans="1:20" x14ac:dyDescent="0.35">
      <c r="A223">
        <f>VLOOKUP(Serve[[#This Row],[No用]],SetNo[[No.用]:[vlookup 用]],2,FALSE)</f>
        <v>192</v>
      </c>
      <c r="B223">
        <f>IF(ROW()=2,1,IF(A222&lt;&gt;Serve[[#This Row],[No]],1,B222+1))</f>
        <v>1</v>
      </c>
      <c r="C223" s="1" t="s">
        <v>149</v>
      </c>
      <c r="D223" s="1" t="s">
        <v>390</v>
      </c>
      <c r="E223" s="1" t="s">
        <v>77</v>
      </c>
      <c r="F223" s="1" t="s">
        <v>31</v>
      </c>
      <c r="G223" s="1" t="s">
        <v>157</v>
      </c>
      <c r="H223" s="1" t="s">
        <v>71</v>
      </c>
      <c r="I223">
        <v>1</v>
      </c>
      <c r="J223" t="s">
        <v>205</v>
      </c>
      <c r="K223" s="1" t="s">
        <v>387</v>
      </c>
      <c r="L223" s="1" t="s">
        <v>173</v>
      </c>
      <c r="M223">
        <v>37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制服白布賢二郎ICONIC</v>
      </c>
    </row>
    <row r="224" spans="1:20" x14ac:dyDescent="0.35">
      <c r="A224">
        <f>VLOOKUP(Serve[[#This Row],[No用]],SetNo[[No.用]:[vlookup 用]],2,FALSE)</f>
        <v>192</v>
      </c>
      <c r="B224">
        <f>IF(ROW()=2,1,IF(A223&lt;&gt;Serve[[#This Row],[No]],1,B223+1))</f>
        <v>2</v>
      </c>
      <c r="C224" s="1" t="s">
        <v>149</v>
      </c>
      <c r="D224" s="1" t="s">
        <v>390</v>
      </c>
      <c r="E224" s="1" t="s">
        <v>77</v>
      </c>
      <c r="F224" s="1" t="s">
        <v>31</v>
      </c>
      <c r="G224" s="1" t="s">
        <v>157</v>
      </c>
      <c r="H224" s="1" t="s">
        <v>71</v>
      </c>
      <c r="I224">
        <v>1</v>
      </c>
      <c r="J224" t="s">
        <v>205</v>
      </c>
      <c r="K224" s="1" t="s">
        <v>223</v>
      </c>
      <c r="L224" s="1" t="s">
        <v>225</v>
      </c>
      <c r="M224">
        <v>49</v>
      </c>
      <c r="N224">
        <v>0</v>
      </c>
      <c r="O224">
        <v>59</v>
      </c>
      <c r="P224">
        <v>0</v>
      </c>
      <c r="T224" t="str">
        <f>Serve[[#This Row],[服装]]&amp;Serve[[#This Row],[名前]]&amp;Serve[[#This Row],[レアリティ]]</f>
        <v>制服白布賢二郎ICONIC</v>
      </c>
    </row>
    <row r="225" spans="1:20" x14ac:dyDescent="0.35">
      <c r="A225">
        <f>VLOOKUP(Serve[[#This Row],[No用]],SetNo[[No.用]:[vlookup 用]],2,FALSE)</f>
        <v>193</v>
      </c>
      <c r="B225">
        <f>IF(ROW()=2,1,IF(A224&lt;&gt;Serve[[#This Row],[No]],1,B224+1))</f>
        <v>1</v>
      </c>
      <c r="C225" s="1" t="s">
        <v>1019</v>
      </c>
      <c r="D225" s="1" t="s">
        <v>390</v>
      </c>
      <c r="E225" s="1" t="s">
        <v>73</v>
      </c>
      <c r="F225" s="1" t="s">
        <v>31</v>
      </c>
      <c r="G225" s="1" t="s">
        <v>157</v>
      </c>
      <c r="H225" s="1" t="s">
        <v>71</v>
      </c>
      <c r="I225">
        <v>1</v>
      </c>
      <c r="J225" t="s">
        <v>205</v>
      </c>
      <c r="K225" t="s">
        <v>391</v>
      </c>
      <c r="L225" s="1" t="s">
        <v>178</v>
      </c>
      <c r="M225">
        <v>33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バカンス白布賢二郎ICONIC</v>
      </c>
    </row>
    <row r="226" spans="1:20" x14ac:dyDescent="0.35">
      <c r="A226">
        <f>VLOOKUP(Serve[[#This Row],[No用]],SetNo[[No.用]:[vlookup 用]],2,FALSE)</f>
        <v>194</v>
      </c>
      <c r="B226">
        <f>IF(ROW()=2,1,IF(A225&lt;&gt;Serve[[#This Row],[No]],1,B225+1))</f>
        <v>1</v>
      </c>
      <c r="C226" t="s">
        <v>108</v>
      </c>
      <c r="D226" t="s">
        <v>113</v>
      </c>
      <c r="E226" t="s">
        <v>73</v>
      </c>
      <c r="F226" t="s">
        <v>78</v>
      </c>
      <c r="G226" t="s">
        <v>118</v>
      </c>
      <c r="H226" t="s">
        <v>71</v>
      </c>
      <c r="I226">
        <v>1</v>
      </c>
      <c r="J226" t="s">
        <v>205</v>
      </c>
      <c r="K226" s="1" t="s">
        <v>184</v>
      </c>
      <c r="L226" s="1" t="s">
        <v>178</v>
      </c>
      <c r="M226">
        <v>34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ユニフォーム大平獅音ICONIC</v>
      </c>
    </row>
    <row r="227" spans="1:20" x14ac:dyDescent="0.35">
      <c r="A227">
        <f>VLOOKUP(Serve[[#This Row],[No用]],SetNo[[No.用]:[vlookup 用]],2,FALSE)</f>
        <v>195</v>
      </c>
      <c r="B227">
        <f>IF(ROW()=2,1,IF(A226&lt;&gt;Serve[[#This Row],[No]],1,B226+1))</f>
        <v>1</v>
      </c>
      <c r="C227" t="s">
        <v>108</v>
      </c>
      <c r="D227" t="s">
        <v>114</v>
      </c>
      <c r="E227" t="s">
        <v>73</v>
      </c>
      <c r="F227" t="s">
        <v>82</v>
      </c>
      <c r="G227" t="s">
        <v>118</v>
      </c>
      <c r="H227" t="s">
        <v>71</v>
      </c>
      <c r="I227">
        <v>1</v>
      </c>
      <c r="J227" t="s">
        <v>205</v>
      </c>
      <c r="K227" s="1" t="s">
        <v>223</v>
      </c>
      <c r="L227" s="1" t="s">
        <v>162</v>
      </c>
      <c r="M227">
        <v>26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ユニフォーム川西太一ICONIC</v>
      </c>
    </row>
    <row r="228" spans="1:20" x14ac:dyDescent="0.35">
      <c r="A228">
        <f>VLOOKUP(Serve[[#This Row],[No用]],SetNo[[No.用]:[vlookup 用]],2,FALSE)</f>
        <v>196</v>
      </c>
      <c r="B228">
        <f>IF(ROW()=2,1,IF(A227&lt;&gt;Serve[[#This Row],[No]],1,B227+1))</f>
        <v>1</v>
      </c>
      <c r="C228" s="1" t="s">
        <v>910</v>
      </c>
      <c r="D228" s="1" t="s">
        <v>114</v>
      </c>
      <c r="E228" s="1" t="s">
        <v>90</v>
      </c>
      <c r="F228" s="1" t="s">
        <v>82</v>
      </c>
      <c r="G228" s="1" t="s">
        <v>118</v>
      </c>
      <c r="H228" s="1" t="s">
        <v>71</v>
      </c>
      <c r="I228">
        <v>1</v>
      </c>
      <c r="J228" t="s">
        <v>205</v>
      </c>
      <c r="K228" s="1" t="s">
        <v>223</v>
      </c>
      <c r="L228" s="1" t="s">
        <v>162</v>
      </c>
      <c r="M228">
        <v>26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路地裏川西太一ICONIC</v>
      </c>
    </row>
    <row r="229" spans="1:20" x14ac:dyDescent="0.35">
      <c r="A229">
        <f>VLOOKUP(Serve[[#This Row],[No用]],SetNo[[No.用]:[vlookup 用]],2,FALSE)</f>
        <v>197</v>
      </c>
      <c r="B229">
        <f>IF(ROW()=2,1,IF(A228&lt;&gt;Serve[[#This Row],[No]],1,B228+1))</f>
        <v>1</v>
      </c>
      <c r="C229" t="s">
        <v>108</v>
      </c>
      <c r="D229" s="1" t="s">
        <v>660</v>
      </c>
      <c r="E229" t="s">
        <v>73</v>
      </c>
      <c r="F229" t="s">
        <v>74</v>
      </c>
      <c r="G229" t="s">
        <v>118</v>
      </c>
      <c r="H229" t="s">
        <v>71</v>
      </c>
      <c r="I229">
        <v>1</v>
      </c>
      <c r="J229" t="s">
        <v>205</v>
      </c>
      <c r="K229" s="1" t="s">
        <v>223</v>
      </c>
      <c r="L229" s="1" t="s">
        <v>178</v>
      </c>
      <c r="M229">
        <v>29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ユニフォーム瀬見英太ICONIC</v>
      </c>
    </row>
    <row r="230" spans="1:20" x14ac:dyDescent="0.35">
      <c r="A230">
        <f>VLOOKUP(Serve[[#This Row],[No用]],SetNo[[No.用]:[vlookup 用]],2,FALSE)</f>
        <v>197</v>
      </c>
      <c r="B230">
        <f>IF(ROW()=2,1,IF(A229&lt;&gt;Serve[[#This Row],[No]],1,B229+1))</f>
        <v>2</v>
      </c>
      <c r="C230" t="s">
        <v>108</v>
      </c>
      <c r="D230" s="1" t="s">
        <v>660</v>
      </c>
      <c r="E230" t="s">
        <v>73</v>
      </c>
      <c r="F230" t="s">
        <v>74</v>
      </c>
      <c r="G230" t="s">
        <v>118</v>
      </c>
      <c r="H230" t="s">
        <v>71</v>
      </c>
      <c r="I230">
        <v>1</v>
      </c>
      <c r="J230" t="s">
        <v>205</v>
      </c>
      <c r="K230" s="1" t="s">
        <v>184</v>
      </c>
      <c r="L230" s="1" t="s">
        <v>225</v>
      </c>
      <c r="M230">
        <v>49</v>
      </c>
      <c r="N230">
        <v>0</v>
      </c>
      <c r="O230">
        <v>59</v>
      </c>
      <c r="P230">
        <v>0</v>
      </c>
      <c r="T230" t="str">
        <f>Serve[[#This Row],[服装]]&amp;Serve[[#This Row],[名前]]&amp;Serve[[#This Row],[レアリティ]]</f>
        <v>ユニフォーム瀬見英太ICONIC</v>
      </c>
    </row>
    <row r="231" spans="1:20" x14ac:dyDescent="0.35">
      <c r="A231">
        <f>VLOOKUP(Serve[[#This Row],[No用]],SetNo[[No.用]:[vlookup 用]],2,FALSE)</f>
        <v>198</v>
      </c>
      <c r="B231">
        <f>IF(ROW()=2,1,IF(A230&lt;&gt;Serve[[#This Row],[No]],1,B230+1))</f>
        <v>1</v>
      </c>
      <c r="C231" s="1" t="s">
        <v>830</v>
      </c>
      <c r="D231" s="1" t="s">
        <v>660</v>
      </c>
      <c r="E231" s="1" t="s">
        <v>90</v>
      </c>
      <c r="F231" t="s">
        <v>74</v>
      </c>
      <c r="G231" t="s">
        <v>118</v>
      </c>
      <c r="H231" t="s">
        <v>71</v>
      </c>
      <c r="I231">
        <v>1</v>
      </c>
      <c r="J231" t="s">
        <v>205</v>
      </c>
      <c r="K231" s="1" t="s">
        <v>184</v>
      </c>
      <c r="L231" s="1" t="s">
        <v>173</v>
      </c>
      <c r="M231">
        <v>32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雪遊び瀬見英太ICONIC</v>
      </c>
    </row>
    <row r="232" spans="1:20" x14ac:dyDescent="0.35">
      <c r="A232">
        <f>VLOOKUP(Serve[[#This Row],[No用]],SetNo[[No.用]:[vlookup 用]],2,FALSE)</f>
        <v>198</v>
      </c>
      <c r="B232">
        <f>IF(ROW()=2,1,IF(A231&lt;&gt;Serve[[#This Row],[No]],1,B231+1))</f>
        <v>2</v>
      </c>
      <c r="C232" s="1" t="s">
        <v>830</v>
      </c>
      <c r="D232" s="1" t="s">
        <v>660</v>
      </c>
      <c r="E232" s="1" t="s">
        <v>90</v>
      </c>
      <c r="F232" t="s">
        <v>74</v>
      </c>
      <c r="G232" t="s">
        <v>118</v>
      </c>
      <c r="H232" t="s">
        <v>71</v>
      </c>
      <c r="I232">
        <v>1</v>
      </c>
      <c r="J232" t="s">
        <v>205</v>
      </c>
      <c r="K232" s="1" t="s">
        <v>184</v>
      </c>
      <c r="L232" s="1" t="s">
        <v>225</v>
      </c>
      <c r="M232">
        <v>49</v>
      </c>
      <c r="N232">
        <v>0</v>
      </c>
      <c r="O232">
        <v>59</v>
      </c>
      <c r="P232">
        <v>0</v>
      </c>
      <c r="T232" t="str">
        <f>Serve[[#This Row],[服装]]&amp;Serve[[#This Row],[名前]]&amp;Serve[[#This Row],[レアリティ]]</f>
        <v>雪遊び瀬見英太ICONIC</v>
      </c>
    </row>
    <row r="233" spans="1:20" x14ac:dyDescent="0.35">
      <c r="A233">
        <f>VLOOKUP(Serve[[#This Row],[No用]],SetNo[[No.用]:[vlookup 用]],2,FALSE)</f>
        <v>199</v>
      </c>
      <c r="B233">
        <f>IF(ROW()=2,1,IF(A232&lt;&gt;Serve[[#This Row],[No]],1,B232+1))</f>
        <v>1</v>
      </c>
      <c r="C233" s="1" t="s">
        <v>1019</v>
      </c>
      <c r="D233" s="1" t="s">
        <v>660</v>
      </c>
      <c r="E233" s="11" t="s">
        <v>77</v>
      </c>
      <c r="F233" s="1" t="s">
        <v>74</v>
      </c>
      <c r="G233" s="1" t="s">
        <v>118</v>
      </c>
      <c r="H233" s="1" t="s">
        <v>71</v>
      </c>
      <c r="I233">
        <v>1</v>
      </c>
      <c r="J233" t="s">
        <v>205</v>
      </c>
      <c r="K233" s="1" t="s">
        <v>184</v>
      </c>
      <c r="L233" s="1" t="s">
        <v>173</v>
      </c>
      <c r="M233">
        <v>34</v>
      </c>
      <c r="N233">
        <v>0</v>
      </c>
      <c r="O233">
        <v>0</v>
      </c>
      <c r="P233">
        <v>0</v>
      </c>
      <c r="T233" t="str">
        <f>Serve[[#This Row],[服装]]&amp;Serve[[#This Row],[名前]]&amp;Serve[[#This Row],[レアリティ]]</f>
        <v>バカンス瀬見英太ICONIC</v>
      </c>
    </row>
    <row r="234" spans="1:20" x14ac:dyDescent="0.35">
      <c r="A234">
        <f>VLOOKUP(Serve[[#This Row],[No用]],SetNo[[No.用]:[vlookup 用]],2,FALSE)</f>
        <v>199</v>
      </c>
      <c r="B234">
        <f>IF(ROW()=2,1,IF(A233&lt;&gt;Serve[[#This Row],[No]],1,B233+1))</f>
        <v>2</v>
      </c>
      <c r="C234" s="1" t="s">
        <v>1019</v>
      </c>
      <c r="D234" s="1" t="s">
        <v>660</v>
      </c>
      <c r="E234" s="11" t="s">
        <v>77</v>
      </c>
      <c r="F234" s="1" t="s">
        <v>74</v>
      </c>
      <c r="G234" s="1" t="s">
        <v>118</v>
      </c>
      <c r="H234" s="1" t="s">
        <v>71</v>
      </c>
      <c r="I234">
        <v>1</v>
      </c>
      <c r="J234" t="s">
        <v>205</v>
      </c>
      <c r="K234" s="1" t="s">
        <v>184</v>
      </c>
      <c r="L234" s="1" t="s">
        <v>225</v>
      </c>
      <c r="M234">
        <v>49</v>
      </c>
      <c r="N234">
        <v>0</v>
      </c>
      <c r="O234">
        <v>59</v>
      </c>
      <c r="P234">
        <v>0</v>
      </c>
      <c r="T234" t="str">
        <f>Serve[[#This Row],[服装]]&amp;Serve[[#This Row],[名前]]&amp;Serve[[#This Row],[レアリティ]]</f>
        <v>バカンス瀬見英太ICONIC</v>
      </c>
    </row>
    <row r="235" spans="1:20" x14ac:dyDescent="0.35">
      <c r="A235">
        <f>VLOOKUP(Serve[[#This Row],[No用]],SetNo[[No.用]:[vlookup 用]],2,FALSE)</f>
        <v>200</v>
      </c>
      <c r="B235">
        <f>IF(ROW()=2,1,IF(A234&lt;&gt;Serve[[#This Row],[No]],1,B234+1))</f>
        <v>1</v>
      </c>
      <c r="C235" t="s">
        <v>108</v>
      </c>
      <c r="D235" t="s">
        <v>115</v>
      </c>
      <c r="E235" t="s">
        <v>73</v>
      </c>
      <c r="F235" t="s">
        <v>80</v>
      </c>
      <c r="G235" t="s">
        <v>118</v>
      </c>
      <c r="H235" t="s">
        <v>71</v>
      </c>
      <c r="I235">
        <v>1</v>
      </c>
      <c r="J235" t="s">
        <v>205</v>
      </c>
      <c r="M235">
        <v>0</v>
      </c>
      <c r="N235">
        <v>0</v>
      </c>
      <c r="O235">
        <v>0</v>
      </c>
      <c r="P235">
        <v>0</v>
      </c>
      <c r="T235" t="str">
        <f>Serve[[#This Row],[服装]]&amp;Serve[[#This Row],[名前]]&amp;Serve[[#This Row],[レアリティ]]</f>
        <v>ユニフォーム山形隼人ICONIC</v>
      </c>
    </row>
    <row r="236" spans="1:20" x14ac:dyDescent="0.35">
      <c r="A236">
        <f>VLOOKUP(Serve[[#This Row],[No用]],SetNo[[No.用]:[vlookup 用]],2,FALSE)</f>
        <v>201</v>
      </c>
      <c r="B236">
        <f>IF(ROW()=2,1,IF(A235&lt;&gt;Serve[[#This Row],[No]],1,B235+1))</f>
        <v>1</v>
      </c>
      <c r="C236" s="1" t="s">
        <v>108</v>
      </c>
      <c r="D236" s="1" t="s">
        <v>1038</v>
      </c>
      <c r="E236" s="1" t="s">
        <v>73</v>
      </c>
      <c r="F236" s="1" t="s">
        <v>78</v>
      </c>
      <c r="G236" s="1" t="s">
        <v>1039</v>
      </c>
      <c r="H236" s="1" t="s">
        <v>71</v>
      </c>
      <c r="I236">
        <v>1</v>
      </c>
      <c r="J236" t="s">
        <v>205</v>
      </c>
      <c r="K236" s="1" t="s">
        <v>184</v>
      </c>
      <c r="L236" s="1" t="s">
        <v>173</v>
      </c>
      <c r="M236">
        <v>40</v>
      </c>
      <c r="N236">
        <v>0</v>
      </c>
      <c r="O236">
        <v>0</v>
      </c>
      <c r="P236">
        <v>0</v>
      </c>
      <c r="T236" t="str">
        <f>Serve[[#This Row],[服装]]&amp;Serve[[#This Row],[名前]]&amp;Serve[[#This Row],[レアリティ]]</f>
        <v>ユニフォーム強羅昌己ICONIC</v>
      </c>
    </row>
    <row r="237" spans="1:20" x14ac:dyDescent="0.35">
      <c r="A237">
        <f>VLOOKUP(Serve[[#This Row],[No用]],SetNo[[No.用]:[vlookup 用]],2,FALSE)</f>
        <v>201</v>
      </c>
      <c r="B237">
        <f>IF(ROW()=2,1,IF(A236&lt;&gt;Serve[[#This Row],[No]],1,B236+1))</f>
        <v>2</v>
      </c>
      <c r="C237" s="1" t="s">
        <v>108</v>
      </c>
      <c r="D237" s="1" t="s">
        <v>1038</v>
      </c>
      <c r="E237" s="1" t="s">
        <v>73</v>
      </c>
      <c r="F237" s="1" t="s">
        <v>78</v>
      </c>
      <c r="G237" s="1" t="s">
        <v>1039</v>
      </c>
      <c r="H237" s="1" t="s">
        <v>71</v>
      </c>
      <c r="I237">
        <v>1</v>
      </c>
      <c r="J237" t="s">
        <v>205</v>
      </c>
      <c r="K237" s="1" t="s">
        <v>184</v>
      </c>
      <c r="L237" s="1" t="s">
        <v>225</v>
      </c>
      <c r="M237">
        <v>50</v>
      </c>
      <c r="N237">
        <v>0</v>
      </c>
      <c r="O237">
        <v>60</v>
      </c>
      <c r="P237">
        <v>0</v>
      </c>
      <c r="T237" t="str">
        <f>Serve[[#This Row],[服装]]&amp;Serve[[#This Row],[名前]]&amp;Serve[[#This Row],[レアリティ]]</f>
        <v>ユニフォーム強羅昌己ICONIC</v>
      </c>
    </row>
    <row r="238" spans="1:20" x14ac:dyDescent="0.35">
      <c r="A238">
        <f>VLOOKUP(Serve[[#This Row],[No用]],SetNo[[No.用]:[vlookup 用]],2,FALSE)</f>
        <v>202</v>
      </c>
      <c r="B238">
        <f>IF(ROW()=2,1,IF(A237&lt;&gt;Serve[[#This Row],[No]],1,B237+1))</f>
        <v>1</v>
      </c>
      <c r="C238" s="1" t="s">
        <v>108</v>
      </c>
      <c r="D238" s="1" t="s">
        <v>1051</v>
      </c>
      <c r="E238" s="1" t="s">
        <v>77</v>
      </c>
      <c r="F238" s="1" t="s">
        <v>78</v>
      </c>
      <c r="G238" s="1" t="s">
        <v>1039</v>
      </c>
      <c r="H238" s="1" t="s">
        <v>71</v>
      </c>
      <c r="I238">
        <v>1</v>
      </c>
      <c r="J238" t="s">
        <v>205</v>
      </c>
      <c r="K238" s="1" t="s">
        <v>223</v>
      </c>
      <c r="L238" s="1" t="s">
        <v>162</v>
      </c>
      <c r="M238">
        <v>28</v>
      </c>
      <c r="N238">
        <v>0</v>
      </c>
      <c r="O238">
        <v>0</v>
      </c>
      <c r="P238">
        <v>0</v>
      </c>
      <c r="T238" t="str">
        <f>Serve[[#This Row],[服装]]&amp;Serve[[#This Row],[名前]]&amp;Serve[[#This Row],[レアリティ]]</f>
        <v>ユニフォーム芦谷洋平ICONIC</v>
      </c>
    </row>
    <row r="239" spans="1:20" x14ac:dyDescent="0.35">
      <c r="A239">
        <f>VLOOKUP(Serve[[#This Row],[No用]],SetNo[[No.用]:[vlookup 用]],2,FALSE)</f>
        <v>203</v>
      </c>
      <c r="B239">
        <f>IF(ROW()=2,1,IF(A238&lt;&gt;Serve[[#This Row],[No]],1,B238+1))</f>
        <v>1</v>
      </c>
      <c r="C239" s="1" t="s">
        <v>108</v>
      </c>
      <c r="D239" s="1" t="s">
        <v>1059</v>
      </c>
      <c r="E239" s="1" t="s">
        <v>73</v>
      </c>
      <c r="F239" s="1" t="s">
        <v>82</v>
      </c>
      <c r="G239" s="1" t="s">
        <v>1039</v>
      </c>
      <c r="H239" s="1" t="s">
        <v>71</v>
      </c>
      <c r="I239">
        <v>1</v>
      </c>
      <c r="J239" t="s">
        <v>205</v>
      </c>
      <c r="K239" s="1" t="s">
        <v>184</v>
      </c>
      <c r="L239" s="1" t="s">
        <v>178</v>
      </c>
      <c r="M239">
        <v>32</v>
      </c>
      <c r="N239">
        <v>0</v>
      </c>
      <c r="O239">
        <v>0</v>
      </c>
      <c r="P239">
        <v>0</v>
      </c>
      <c r="T239" t="str">
        <f>Serve[[#This Row],[服装]]&amp;Serve[[#This Row],[名前]]&amp;Serve[[#This Row],[レアリティ]]</f>
        <v>ユニフォーム仙石伸吾ICONIC</v>
      </c>
    </row>
    <row r="240" spans="1:20" x14ac:dyDescent="0.35">
      <c r="A240">
        <f>VLOOKUP(Serve[[#This Row],[No用]],SetNo[[No.用]:[vlookup 用]],2,FALSE)</f>
        <v>203</v>
      </c>
      <c r="B240">
        <f>IF(ROW()=2,1,IF(A239&lt;&gt;Serve[[#This Row],[No]],1,B239+1))</f>
        <v>2</v>
      </c>
      <c r="C240" s="1" t="s">
        <v>108</v>
      </c>
      <c r="D240" s="1" t="s">
        <v>1059</v>
      </c>
      <c r="E240" s="1" t="s">
        <v>73</v>
      </c>
      <c r="F240" s="1" t="s">
        <v>82</v>
      </c>
      <c r="G240" s="1" t="s">
        <v>1039</v>
      </c>
      <c r="H240" s="1" t="s">
        <v>71</v>
      </c>
      <c r="I240">
        <v>1</v>
      </c>
      <c r="J240" t="s">
        <v>205</v>
      </c>
      <c r="K240" s="1" t="s">
        <v>184</v>
      </c>
      <c r="L240" s="1" t="s">
        <v>225</v>
      </c>
      <c r="M240">
        <v>45</v>
      </c>
      <c r="N240">
        <v>0</v>
      </c>
      <c r="O240">
        <v>55</v>
      </c>
      <c r="P240">
        <v>0</v>
      </c>
      <c r="T240" t="str">
        <f>Serve[[#This Row],[服装]]&amp;Serve[[#This Row],[名前]]&amp;Serve[[#This Row],[レアリティ]]</f>
        <v>ユニフォーム仙石伸吾ICONIC</v>
      </c>
    </row>
    <row r="241" spans="1:20" x14ac:dyDescent="0.35">
      <c r="A241">
        <f>VLOOKUP(Serve[[#This Row],[No用]],SetNo[[No.用]:[vlookup 用]],2,FALSE)</f>
        <v>204</v>
      </c>
      <c r="B241">
        <f>IF(ROW()=2,1,IF(A240&lt;&gt;Serve[[#This Row],[No]],1,B240+1))</f>
        <v>1</v>
      </c>
      <c r="C241" s="1" t="s">
        <v>108</v>
      </c>
      <c r="D241" s="1" t="s">
        <v>1100</v>
      </c>
      <c r="E241" s="1" t="s">
        <v>73</v>
      </c>
      <c r="F241" s="1" t="s">
        <v>80</v>
      </c>
      <c r="G241" s="1" t="s">
        <v>1039</v>
      </c>
      <c r="H241" s="1" t="s">
        <v>71</v>
      </c>
      <c r="I241">
        <v>1</v>
      </c>
      <c r="J241" t="s">
        <v>205</v>
      </c>
      <c r="K241" s="1"/>
      <c r="L241" s="1"/>
      <c r="M241">
        <v>0</v>
      </c>
      <c r="N241">
        <v>0</v>
      </c>
      <c r="O241">
        <v>0</v>
      </c>
      <c r="P241">
        <v>0</v>
      </c>
      <c r="T241" t="str">
        <f>Serve[[#This Row],[服装]]&amp;Serve[[#This Row],[名前]]&amp;Serve[[#This Row],[レアリティ]]</f>
        <v>ユニフォーム中川俊美ICONIC</v>
      </c>
    </row>
    <row r="242" spans="1:20" x14ac:dyDescent="0.35">
      <c r="A242">
        <f>VLOOKUP(Serve[[#This Row],[No用]],SetNo[[No.用]:[vlookup 用]],2,FALSE)</f>
        <v>205</v>
      </c>
      <c r="B242">
        <f>IF(ROW()=2,1,IF(A241&lt;&gt;Serve[[#This Row],[No]],1,B241+1))</f>
        <v>1</v>
      </c>
      <c r="C242" s="1" t="s">
        <v>108</v>
      </c>
      <c r="D242" s="1" t="s">
        <v>1104</v>
      </c>
      <c r="E242" s="1" t="s">
        <v>73</v>
      </c>
      <c r="F242" s="1" t="s">
        <v>74</v>
      </c>
      <c r="G242" s="1" t="s">
        <v>1039</v>
      </c>
      <c r="H242" s="1" t="s">
        <v>71</v>
      </c>
      <c r="I242">
        <v>1</v>
      </c>
      <c r="J242" t="s">
        <v>205</v>
      </c>
      <c r="K242" s="1" t="s">
        <v>223</v>
      </c>
      <c r="L242" s="1" t="s">
        <v>178</v>
      </c>
      <c r="M242">
        <v>33</v>
      </c>
      <c r="N242">
        <v>0</v>
      </c>
      <c r="O242">
        <v>0</v>
      </c>
      <c r="P242">
        <v>0</v>
      </c>
      <c r="T242" t="str">
        <f>Serve[[#This Row],[服装]]&amp;Serve[[#This Row],[名前]]&amp;Serve[[#This Row],[レアリティ]]</f>
        <v>ユニフォーム七沢健吾ICONIC</v>
      </c>
    </row>
    <row r="243" spans="1:20" x14ac:dyDescent="0.35">
      <c r="A243">
        <f>VLOOKUP(Serve[[#This Row],[No用]],SetNo[[No.用]:[vlookup 用]],2,FALSE)</f>
        <v>206</v>
      </c>
      <c r="B243">
        <f>IF(ROW()=2,1,IF(A242&lt;&gt;Serve[[#This Row],[No]],1,B242+1))</f>
        <v>1</v>
      </c>
      <c r="C243" s="1" t="s">
        <v>108</v>
      </c>
      <c r="D243" s="1" t="s">
        <v>1112</v>
      </c>
      <c r="E243" s="1" t="s">
        <v>73</v>
      </c>
      <c r="F243" s="1" t="s">
        <v>82</v>
      </c>
      <c r="G243" s="1" t="s">
        <v>1039</v>
      </c>
      <c r="H243" s="1" t="s">
        <v>71</v>
      </c>
      <c r="I243">
        <v>1</v>
      </c>
      <c r="J243" t="s">
        <v>205</v>
      </c>
      <c r="K243" s="1" t="s">
        <v>226</v>
      </c>
      <c r="L243" s="1" t="s">
        <v>162</v>
      </c>
      <c r="M243">
        <v>25</v>
      </c>
      <c r="N243">
        <v>0</v>
      </c>
      <c r="O243">
        <v>0</v>
      </c>
      <c r="P243">
        <v>0</v>
      </c>
      <c r="T243" t="str">
        <f>Serve[[#This Row],[服装]]&amp;Serve[[#This Row],[名前]]&amp;Serve[[#This Row],[レアリティ]]</f>
        <v>ユニフォーム伊勢原裕次ICONIC</v>
      </c>
    </row>
    <row r="244" spans="1:20" x14ac:dyDescent="0.35">
      <c r="A244">
        <f>VLOOKUP(Serve[[#This Row],[No用]],SetNo[[No.用]:[vlookup 用]],2,FALSE)</f>
        <v>207</v>
      </c>
      <c r="B244">
        <f>IF(ROW()=2,1,IF(A243&lt;&gt;Serve[[#This Row],[No]],1,B243+1))</f>
        <v>1</v>
      </c>
      <c r="C244" s="1" t="s">
        <v>108</v>
      </c>
      <c r="D244" s="1" t="s">
        <v>1123</v>
      </c>
      <c r="E244" s="1" t="s">
        <v>73</v>
      </c>
      <c r="F244" s="1" t="s">
        <v>78</v>
      </c>
      <c r="G244" s="1" t="s">
        <v>1039</v>
      </c>
      <c r="H244" s="1" t="s">
        <v>71</v>
      </c>
      <c r="I244">
        <v>1</v>
      </c>
      <c r="J244" t="s">
        <v>205</v>
      </c>
      <c r="K244" s="1" t="s">
        <v>223</v>
      </c>
      <c r="L244" s="1" t="s">
        <v>162</v>
      </c>
      <c r="M244">
        <v>26</v>
      </c>
      <c r="N244">
        <v>0</v>
      </c>
      <c r="O244">
        <v>0</v>
      </c>
      <c r="P244">
        <v>0</v>
      </c>
      <c r="T244" t="str">
        <f>Serve[[#This Row],[服装]]&amp;Serve[[#This Row],[名前]]&amp;Serve[[#This Row],[レアリティ]]</f>
        <v>ユニフォーム湯河浩二ICONIC</v>
      </c>
    </row>
    <row r="245" spans="1:20" x14ac:dyDescent="0.35">
      <c r="A245">
        <f>VLOOKUP(Serve[[#This Row],[No用]],SetNo[[No.用]:[vlookup 用]],2,FALSE)</f>
        <v>208</v>
      </c>
      <c r="B245">
        <f>IF(ROW()=2,1,IF(A244&lt;&gt;Serve[[#This Row],[No]],1,B244+1))</f>
        <v>1</v>
      </c>
      <c r="C245" s="1" t="s">
        <v>108</v>
      </c>
      <c r="D245" s="1" t="s">
        <v>1172</v>
      </c>
      <c r="E245" s="1" t="s">
        <v>1173</v>
      </c>
      <c r="F245" s="1" t="s">
        <v>82</v>
      </c>
      <c r="G245" s="1" t="s">
        <v>1175</v>
      </c>
      <c r="H245" s="1" t="s">
        <v>71</v>
      </c>
      <c r="I245">
        <v>1</v>
      </c>
      <c r="J245" t="s">
        <v>205</v>
      </c>
      <c r="K245" s="1" t="s">
        <v>184</v>
      </c>
      <c r="L245" s="1" t="s">
        <v>162</v>
      </c>
      <c r="M245">
        <v>33</v>
      </c>
      <c r="N245">
        <v>0</v>
      </c>
      <c r="O245">
        <v>0</v>
      </c>
      <c r="P245">
        <v>0</v>
      </c>
      <c r="T245" t="str">
        <f>Serve[[#This Row],[服装]]&amp;Serve[[#This Row],[名前]]&amp;Serve[[#This Row],[レアリティ]]</f>
        <v>ユニフォーム千鹿谷栄吉ICONIC</v>
      </c>
    </row>
    <row r="246" spans="1:20" x14ac:dyDescent="0.35">
      <c r="A246">
        <f>VLOOKUP(Serve[[#This Row],[No用]],SetNo[[No.用]:[vlookup 用]],2,FALSE)</f>
        <v>209</v>
      </c>
      <c r="B246">
        <f>IF(ROW()=2,1,IF(A245&lt;&gt;Serve[[#This Row],[No]],1,B245+1))</f>
        <v>1</v>
      </c>
      <c r="C246" s="1" t="s">
        <v>108</v>
      </c>
      <c r="D246" s="1" t="s">
        <v>1182</v>
      </c>
      <c r="E246" s="1" t="s">
        <v>90</v>
      </c>
      <c r="F246" s="1" t="s">
        <v>1183</v>
      </c>
      <c r="G246" s="1" t="s">
        <v>1175</v>
      </c>
      <c r="H246" s="1" t="s">
        <v>71</v>
      </c>
      <c r="I246">
        <v>1</v>
      </c>
      <c r="J246" t="s">
        <v>205</v>
      </c>
      <c r="K246" s="1" t="s">
        <v>223</v>
      </c>
      <c r="L246" s="1" t="s">
        <v>162</v>
      </c>
      <c r="M246">
        <v>25</v>
      </c>
      <c r="N246">
        <v>0</v>
      </c>
      <c r="O246">
        <v>0</v>
      </c>
      <c r="P246">
        <v>0</v>
      </c>
      <c r="T246" t="str">
        <f>Serve[[#This Row],[服装]]&amp;Serve[[#This Row],[名前]]&amp;Serve[[#This Row],[レアリティ]]</f>
        <v>ユニフォーム小鹿野大樹ICONIC</v>
      </c>
    </row>
    <row r="247" spans="1:20" x14ac:dyDescent="0.35">
      <c r="A247">
        <f>VLOOKUP(Serve[[#This Row],[No用]],SetNo[[No.用]:[vlookup 用]],2,FALSE)</f>
        <v>210</v>
      </c>
      <c r="B247">
        <f>IF(ROW()=2,1,IF(A246&lt;&gt;Serve[[#This Row],[No]],1,B246+1))</f>
        <v>1</v>
      </c>
      <c r="C247" s="1" t="s">
        <v>108</v>
      </c>
      <c r="D247" s="1" t="s">
        <v>1207</v>
      </c>
      <c r="E247" s="1" t="s">
        <v>77</v>
      </c>
      <c r="F247" s="1" t="s">
        <v>80</v>
      </c>
      <c r="G247" s="1" t="s">
        <v>1175</v>
      </c>
      <c r="H247" s="1" t="s">
        <v>71</v>
      </c>
      <c r="I247">
        <v>1</v>
      </c>
      <c r="J247" t="s">
        <v>205</v>
      </c>
      <c r="K247" s="1"/>
      <c r="L247" s="1"/>
      <c r="M247">
        <v>0</v>
      </c>
      <c r="N247">
        <v>0</v>
      </c>
      <c r="O247">
        <v>0</v>
      </c>
      <c r="P247">
        <v>0</v>
      </c>
      <c r="T247" t="str">
        <f>Serve[[#This Row],[服装]]&amp;Serve[[#This Row],[名前]]&amp;Serve[[#This Row],[レアリティ]]</f>
        <v>ユニフォーム赤谷勇ICONIC</v>
      </c>
    </row>
    <row r="248" spans="1:20" x14ac:dyDescent="0.35">
      <c r="A248">
        <f>VLOOKUP(Serve[[#This Row],[No用]],SetNo[[No.用]:[vlookup 用]],2,FALSE)</f>
        <v>211</v>
      </c>
      <c r="B248">
        <f>IF(ROW()=2,1,IF(A247&lt;&gt;Serve[[#This Row],[No]],1,B247+1))</f>
        <v>1</v>
      </c>
      <c r="C248" t="s">
        <v>108</v>
      </c>
      <c r="D248" t="s">
        <v>186</v>
      </c>
      <c r="E248" t="s">
        <v>77</v>
      </c>
      <c r="F248" t="s">
        <v>74</v>
      </c>
      <c r="G248" t="s">
        <v>185</v>
      </c>
      <c r="H248" t="s">
        <v>71</v>
      </c>
      <c r="I248">
        <v>1</v>
      </c>
      <c r="J248" t="s">
        <v>205</v>
      </c>
      <c r="K248" s="1" t="s">
        <v>184</v>
      </c>
      <c r="L248" s="1" t="s">
        <v>173</v>
      </c>
      <c r="M248">
        <v>42</v>
      </c>
      <c r="N248">
        <v>0</v>
      </c>
      <c r="O248">
        <v>0</v>
      </c>
      <c r="P248">
        <v>0</v>
      </c>
      <c r="T248" t="str">
        <f>Serve[[#This Row],[服装]]&amp;Serve[[#This Row],[名前]]&amp;Serve[[#This Row],[レアリティ]]</f>
        <v>ユニフォーム宮侑ICONIC</v>
      </c>
    </row>
    <row r="249" spans="1:20" x14ac:dyDescent="0.35">
      <c r="A249">
        <f>VLOOKUP(Serve[[#This Row],[No用]],SetNo[[No.用]:[vlookup 用]],2,FALSE)</f>
        <v>212</v>
      </c>
      <c r="B249">
        <f>IF(ROW()=2,1,IF(A248&lt;&gt;Serve[[#This Row],[No]],1,B248+1))</f>
        <v>1</v>
      </c>
      <c r="C249" s="1" t="s">
        <v>769</v>
      </c>
      <c r="D249" t="s">
        <v>186</v>
      </c>
      <c r="E249" s="1" t="s">
        <v>73</v>
      </c>
      <c r="F249" t="s">
        <v>74</v>
      </c>
      <c r="G249" t="s">
        <v>185</v>
      </c>
      <c r="H249" t="s">
        <v>71</v>
      </c>
      <c r="I249">
        <v>1</v>
      </c>
      <c r="J249" t="s">
        <v>205</v>
      </c>
      <c r="K249" s="1" t="s">
        <v>184</v>
      </c>
      <c r="L249" s="1" t="s">
        <v>173</v>
      </c>
      <c r="M249">
        <v>42</v>
      </c>
      <c r="N249">
        <v>0</v>
      </c>
      <c r="O249">
        <v>0</v>
      </c>
      <c r="P249">
        <v>0</v>
      </c>
      <c r="T249" t="str">
        <f>Serve[[#This Row],[服装]]&amp;Serve[[#This Row],[名前]]&amp;Serve[[#This Row],[レアリティ]]</f>
        <v>文化祭宮侑ICONIC</v>
      </c>
    </row>
    <row r="250" spans="1:20" x14ac:dyDescent="0.35">
      <c r="A250">
        <f>VLOOKUP(Serve[[#This Row],[No用]],SetNo[[No.用]:[vlookup 用]],2,FALSE)</f>
        <v>212</v>
      </c>
      <c r="B250">
        <f>IF(ROW()=2,1,IF(A249&lt;&gt;Serve[[#This Row],[No]],1,B249+1))</f>
        <v>2</v>
      </c>
      <c r="C250" s="1" t="s">
        <v>769</v>
      </c>
      <c r="D250" t="s">
        <v>186</v>
      </c>
      <c r="E250" s="1" t="s">
        <v>73</v>
      </c>
      <c r="F250" t="s">
        <v>74</v>
      </c>
      <c r="G250" t="s">
        <v>185</v>
      </c>
      <c r="H250" t="s">
        <v>71</v>
      </c>
      <c r="I250">
        <v>1</v>
      </c>
      <c r="J250" t="s">
        <v>205</v>
      </c>
      <c r="K250" s="1" t="s">
        <v>194</v>
      </c>
      <c r="L250" s="1" t="s">
        <v>225</v>
      </c>
      <c r="M250">
        <v>57</v>
      </c>
      <c r="N250">
        <v>0</v>
      </c>
      <c r="O250">
        <v>64</v>
      </c>
      <c r="P250">
        <v>0</v>
      </c>
      <c r="T250" t="str">
        <f>Serve[[#This Row],[服装]]&amp;Serve[[#This Row],[名前]]&amp;Serve[[#This Row],[レアリティ]]</f>
        <v>文化祭宮侑ICONIC</v>
      </c>
    </row>
    <row r="251" spans="1:20" x14ac:dyDescent="0.35">
      <c r="A251">
        <f>VLOOKUP(Serve[[#This Row],[No用]],SetNo[[No.用]:[vlookup 用]],2,FALSE)</f>
        <v>213</v>
      </c>
      <c r="B251">
        <f>IF(ROW()=2,1,IF(A250&lt;&gt;Serve[[#This Row],[No]],1,B250+1))</f>
        <v>1</v>
      </c>
      <c r="C251" s="1" t="s">
        <v>883</v>
      </c>
      <c r="D251" s="1" t="s">
        <v>186</v>
      </c>
      <c r="E251" s="1" t="s">
        <v>90</v>
      </c>
      <c r="F251" s="1" t="s">
        <v>74</v>
      </c>
      <c r="G251" s="1" t="s">
        <v>185</v>
      </c>
      <c r="H251" s="1" t="s">
        <v>71</v>
      </c>
      <c r="I251">
        <v>1</v>
      </c>
      <c r="J251" t="s">
        <v>205</v>
      </c>
      <c r="K251" s="1" t="s">
        <v>184</v>
      </c>
      <c r="L251" s="1" t="s">
        <v>178</v>
      </c>
      <c r="M251">
        <v>39</v>
      </c>
      <c r="N251">
        <v>0</v>
      </c>
      <c r="O251">
        <v>0</v>
      </c>
      <c r="P251">
        <v>0</v>
      </c>
      <c r="T251" t="str">
        <f>Serve[[#This Row],[服装]]&amp;Serve[[#This Row],[名前]]&amp;Serve[[#This Row],[レアリティ]]</f>
        <v>RPG宮侑ICONIC</v>
      </c>
    </row>
    <row r="252" spans="1:20" x14ac:dyDescent="0.35">
      <c r="A252">
        <f>VLOOKUP(Serve[[#This Row],[No用]],SetNo[[No.用]:[vlookup 用]],2,FALSE)</f>
        <v>213</v>
      </c>
      <c r="B252">
        <f>IF(ROW()=2,1,IF(A251&lt;&gt;Serve[[#This Row],[No]],1,B251+1))</f>
        <v>2</v>
      </c>
      <c r="C252" s="1" t="s">
        <v>883</v>
      </c>
      <c r="D252" s="1" t="s">
        <v>186</v>
      </c>
      <c r="E252" s="1" t="s">
        <v>90</v>
      </c>
      <c r="F252" s="1" t="s">
        <v>74</v>
      </c>
      <c r="G252" s="1" t="s">
        <v>185</v>
      </c>
      <c r="H252" s="1" t="s">
        <v>71</v>
      </c>
      <c r="I252">
        <v>1</v>
      </c>
      <c r="J252" t="s">
        <v>205</v>
      </c>
      <c r="K252" s="1" t="s">
        <v>184</v>
      </c>
      <c r="L252" s="1" t="s">
        <v>225</v>
      </c>
      <c r="M252">
        <v>50</v>
      </c>
      <c r="N252">
        <v>0</v>
      </c>
      <c r="O252">
        <v>60</v>
      </c>
      <c r="P252">
        <v>0</v>
      </c>
      <c r="T252" t="str">
        <f>Serve[[#This Row],[服装]]&amp;Serve[[#This Row],[名前]]&amp;Serve[[#This Row],[レアリティ]]</f>
        <v>RPG宮侑ICONIC</v>
      </c>
    </row>
    <row r="253" spans="1:20" x14ac:dyDescent="0.35">
      <c r="A253">
        <f>VLOOKUP(Serve[[#This Row],[No用]],SetNo[[No.用]:[vlookup 用]],2,FALSE)</f>
        <v>214</v>
      </c>
      <c r="B253">
        <f>IF(ROW()=2,1,IF(A252&lt;&gt;Serve[[#This Row],[No]],1,B252+1))</f>
        <v>1</v>
      </c>
      <c r="C253" s="1" t="s">
        <v>1077</v>
      </c>
      <c r="D253" s="1" t="s">
        <v>186</v>
      </c>
      <c r="E253" s="1" t="s">
        <v>77</v>
      </c>
      <c r="F253" s="1" t="s">
        <v>74</v>
      </c>
      <c r="G253" s="1" t="s">
        <v>185</v>
      </c>
      <c r="H253" s="1" t="s">
        <v>71</v>
      </c>
      <c r="I253">
        <v>1</v>
      </c>
      <c r="J253" t="s">
        <v>205</v>
      </c>
      <c r="K253" s="1" t="s">
        <v>184</v>
      </c>
      <c r="L253" s="1" t="s">
        <v>162</v>
      </c>
      <c r="M253">
        <v>36</v>
      </c>
      <c r="N253">
        <v>0</v>
      </c>
      <c r="O253">
        <v>60</v>
      </c>
      <c r="P253">
        <v>0</v>
      </c>
      <c r="T253" t="str">
        <f>Serve[[#This Row],[服装]]&amp;Serve[[#This Row],[名前]]&amp;Serve[[#This Row],[レアリティ]]</f>
        <v>カンフー宮侑ICONIC</v>
      </c>
    </row>
    <row r="254" spans="1:20" x14ac:dyDescent="0.35">
      <c r="A254">
        <f>VLOOKUP(Serve[[#This Row],[No用]],SetNo[[No.用]:[vlookup 用]],2,FALSE)</f>
        <v>215</v>
      </c>
      <c r="B254">
        <f>IF(ROW()=2,1,IF(A253&lt;&gt;Serve[[#This Row],[No]],1,B253+1))</f>
        <v>1</v>
      </c>
      <c r="C254" t="s">
        <v>108</v>
      </c>
      <c r="D254" t="s">
        <v>187</v>
      </c>
      <c r="E254" t="s">
        <v>90</v>
      </c>
      <c r="F254" t="s">
        <v>78</v>
      </c>
      <c r="G254" t="s">
        <v>185</v>
      </c>
      <c r="H254" t="s">
        <v>71</v>
      </c>
      <c r="I254">
        <v>1</v>
      </c>
      <c r="J254" t="s">
        <v>205</v>
      </c>
      <c r="K254" s="1" t="s">
        <v>184</v>
      </c>
      <c r="L254" s="1" t="s">
        <v>162</v>
      </c>
      <c r="M254">
        <v>33</v>
      </c>
      <c r="N254">
        <v>0</v>
      </c>
      <c r="O254">
        <v>0</v>
      </c>
      <c r="P254">
        <v>0</v>
      </c>
      <c r="T254" t="str">
        <f>Serve[[#This Row],[服装]]&amp;Serve[[#This Row],[名前]]&amp;Serve[[#This Row],[レアリティ]]</f>
        <v>ユニフォーム宮治ICONIC</v>
      </c>
    </row>
    <row r="255" spans="1:20" x14ac:dyDescent="0.35">
      <c r="A255">
        <f>VLOOKUP(Serve[[#This Row],[No用]],SetNo[[No.用]:[vlookup 用]],2,FALSE)</f>
        <v>216</v>
      </c>
      <c r="B255">
        <f>IF(ROW()=2,1,IF(A254&lt;&gt;Serve[[#This Row],[No]],1,B254+1))</f>
        <v>1</v>
      </c>
      <c r="C255" s="1" t="s">
        <v>883</v>
      </c>
      <c r="D255" s="1" t="s">
        <v>187</v>
      </c>
      <c r="E255" s="1" t="s">
        <v>90</v>
      </c>
      <c r="F255" s="1" t="s">
        <v>78</v>
      </c>
      <c r="G255" s="1" t="s">
        <v>185</v>
      </c>
      <c r="H255" s="1" t="s">
        <v>71</v>
      </c>
      <c r="I255">
        <v>1</v>
      </c>
      <c r="J255" t="s">
        <v>205</v>
      </c>
      <c r="K255" s="1" t="s">
        <v>184</v>
      </c>
      <c r="L255" s="1" t="s">
        <v>178</v>
      </c>
      <c r="M255">
        <v>35</v>
      </c>
      <c r="N255">
        <v>0</v>
      </c>
      <c r="O255">
        <v>0</v>
      </c>
      <c r="P255">
        <v>0</v>
      </c>
      <c r="T255" t="str">
        <f>Serve[[#This Row],[服装]]&amp;Serve[[#This Row],[名前]]&amp;Serve[[#This Row],[レアリティ]]</f>
        <v>RPG宮治ICONIC</v>
      </c>
    </row>
    <row r="256" spans="1:20" x14ac:dyDescent="0.35">
      <c r="A256">
        <f>VLOOKUP(Serve[[#This Row],[No用]],SetNo[[No.用]:[vlookup 用]],2,FALSE)</f>
        <v>216</v>
      </c>
      <c r="B256">
        <f>IF(ROW()=2,1,IF(A255&lt;&gt;Serve[[#This Row],[No]],1,B255+1))</f>
        <v>2</v>
      </c>
      <c r="C256" s="1" t="s">
        <v>883</v>
      </c>
      <c r="D256" s="1" t="s">
        <v>187</v>
      </c>
      <c r="E256" s="1" t="s">
        <v>90</v>
      </c>
      <c r="F256" s="1" t="s">
        <v>78</v>
      </c>
      <c r="G256" s="1" t="s">
        <v>185</v>
      </c>
      <c r="H256" s="1" t="s">
        <v>71</v>
      </c>
      <c r="I256">
        <v>1</v>
      </c>
      <c r="J256" t="s">
        <v>205</v>
      </c>
      <c r="K256" s="1" t="s">
        <v>184</v>
      </c>
      <c r="L256" s="1" t="s">
        <v>225</v>
      </c>
      <c r="M256">
        <v>50</v>
      </c>
      <c r="N256">
        <v>0</v>
      </c>
      <c r="O256">
        <v>60</v>
      </c>
      <c r="P256">
        <v>0</v>
      </c>
      <c r="T256" t="str">
        <f>Serve[[#This Row],[服装]]&amp;Serve[[#This Row],[名前]]&amp;Serve[[#This Row],[レアリティ]]</f>
        <v>RPG宮治ICONIC</v>
      </c>
    </row>
    <row r="257" spans="1:20" x14ac:dyDescent="0.35">
      <c r="A257">
        <f>VLOOKUP(Serve[[#This Row],[No用]],SetNo[[No.用]:[vlookup 用]],2,FALSE)</f>
        <v>217</v>
      </c>
      <c r="B257">
        <f>IF(ROW()=2,1,IF(A256&lt;&gt;Serve[[#This Row],[No]],1,B256+1))</f>
        <v>1</v>
      </c>
      <c r="C257" s="1" t="s">
        <v>1077</v>
      </c>
      <c r="D257" s="1" t="s">
        <v>187</v>
      </c>
      <c r="E257" s="1" t="s">
        <v>73</v>
      </c>
      <c r="F257" s="1" t="s">
        <v>78</v>
      </c>
      <c r="G257" s="1" t="s">
        <v>185</v>
      </c>
      <c r="H257" s="1" t="s">
        <v>71</v>
      </c>
      <c r="I257">
        <v>1</v>
      </c>
      <c r="J257" t="s">
        <v>205</v>
      </c>
      <c r="K257" s="1" t="s">
        <v>184</v>
      </c>
      <c r="L257" s="1" t="s">
        <v>162</v>
      </c>
      <c r="M257">
        <v>33</v>
      </c>
      <c r="N257">
        <v>0</v>
      </c>
      <c r="O257">
        <v>0</v>
      </c>
      <c r="P257">
        <v>0</v>
      </c>
      <c r="T257" t="str">
        <f>Serve[[#This Row],[服装]]&amp;Serve[[#This Row],[名前]]&amp;Serve[[#This Row],[レアリティ]]</f>
        <v>カンフー宮治ICONIC</v>
      </c>
    </row>
    <row r="258" spans="1:20" x14ac:dyDescent="0.35">
      <c r="A258">
        <f>VLOOKUP(Serve[[#This Row],[No用]],SetNo[[No.用]:[vlookup 用]],2,FALSE)</f>
        <v>218</v>
      </c>
      <c r="B258">
        <f>IF(ROW()=2,1,IF(A257&lt;&gt;Serve[[#This Row],[No]],1,B257+1))</f>
        <v>1</v>
      </c>
      <c r="C258" t="s">
        <v>108</v>
      </c>
      <c r="D258" t="s">
        <v>188</v>
      </c>
      <c r="E258" t="s">
        <v>77</v>
      </c>
      <c r="F258" t="s">
        <v>82</v>
      </c>
      <c r="G258" t="s">
        <v>185</v>
      </c>
      <c r="H258" t="s">
        <v>71</v>
      </c>
      <c r="I258">
        <v>1</v>
      </c>
      <c r="J258" t="s">
        <v>205</v>
      </c>
      <c r="K258" s="1" t="s">
        <v>223</v>
      </c>
      <c r="L258" s="1" t="s">
        <v>162</v>
      </c>
      <c r="M258">
        <v>32</v>
      </c>
      <c r="N258">
        <v>0</v>
      </c>
      <c r="O258">
        <v>0</v>
      </c>
      <c r="P258">
        <v>0</v>
      </c>
      <c r="T258" t="str">
        <f>Serve[[#This Row],[服装]]&amp;Serve[[#This Row],[名前]]&amp;Serve[[#This Row],[レアリティ]]</f>
        <v>ユニフォーム角名倫太郎ICONIC</v>
      </c>
    </row>
    <row r="259" spans="1:20" x14ac:dyDescent="0.35">
      <c r="A259">
        <f>VLOOKUP(Serve[[#This Row],[No用]],SetNo[[No.用]:[vlookup 用]],2,FALSE)</f>
        <v>219</v>
      </c>
      <c r="B259">
        <f>IF(ROW()=2,1,IF(A258&lt;&gt;Serve[[#This Row],[No]],1,B258+1))</f>
        <v>1</v>
      </c>
      <c r="C259" s="1" t="s">
        <v>876</v>
      </c>
      <c r="D259" s="1" t="s">
        <v>188</v>
      </c>
      <c r="E259" s="1" t="s">
        <v>73</v>
      </c>
      <c r="F259" s="1" t="s">
        <v>82</v>
      </c>
      <c r="G259" s="1" t="s">
        <v>185</v>
      </c>
      <c r="H259" s="1" t="s">
        <v>71</v>
      </c>
      <c r="I259">
        <v>1</v>
      </c>
      <c r="J259" t="s">
        <v>205</v>
      </c>
      <c r="K259" s="1" t="s">
        <v>223</v>
      </c>
      <c r="L259" s="1" t="s">
        <v>178</v>
      </c>
      <c r="M259">
        <v>35</v>
      </c>
      <c r="N259">
        <v>0</v>
      </c>
      <c r="O259">
        <v>0</v>
      </c>
      <c r="P259">
        <v>0</v>
      </c>
      <c r="T259" t="str">
        <f>Serve[[#This Row],[服装]]&amp;Serve[[#This Row],[名前]]&amp;Serve[[#This Row],[レアリティ]]</f>
        <v>サバゲ角名倫太郎ICONIC</v>
      </c>
    </row>
    <row r="260" spans="1:20" x14ac:dyDescent="0.35">
      <c r="A260">
        <f>VLOOKUP(Serve[[#This Row],[No用]],SetNo[[No.用]:[vlookup 用]],2,FALSE)</f>
        <v>219</v>
      </c>
      <c r="B260">
        <f>IF(ROW()=2,1,IF(A259&lt;&gt;Serve[[#This Row],[No]],1,B259+1))</f>
        <v>2</v>
      </c>
      <c r="C260" s="1" t="s">
        <v>876</v>
      </c>
      <c r="D260" s="1" t="s">
        <v>188</v>
      </c>
      <c r="E260" s="1" t="s">
        <v>73</v>
      </c>
      <c r="F260" s="1" t="s">
        <v>82</v>
      </c>
      <c r="G260" s="1" t="s">
        <v>185</v>
      </c>
      <c r="H260" s="1" t="s">
        <v>71</v>
      </c>
      <c r="I260">
        <v>1</v>
      </c>
      <c r="J260" t="s">
        <v>205</v>
      </c>
      <c r="K260" s="1" t="s">
        <v>223</v>
      </c>
      <c r="L260" s="1" t="s">
        <v>225</v>
      </c>
      <c r="M260">
        <v>47</v>
      </c>
      <c r="N260">
        <v>0</v>
      </c>
      <c r="O260">
        <v>57</v>
      </c>
      <c r="P260">
        <v>0</v>
      </c>
      <c r="T260" t="str">
        <f>Serve[[#This Row],[服装]]&amp;Serve[[#This Row],[名前]]&amp;Serve[[#This Row],[レアリティ]]</f>
        <v>サバゲ角名倫太郎ICONIC</v>
      </c>
    </row>
    <row r="261" spans="1:20" x14ac:dyDescent="0.35">
      <c r="A261">
        <f>VLOOKUP(Serve[[#This Row],[No用]],SetNo[[No.用]:[vlookup 用]],2,FALSE)</f>
        <v>220</v>
      </c>
      <c r="B261">
        <f>IF(ROW()=2,1,IF(A260&lt;&gt;Serve[[#This Row],[No]],1,B260+1))</f>
        <v>1</v>
      </c>
      <c r="C261" s="1" t="s">
        <v>1006</v>
      </c>
      <c r="D261" s="1" t="s">
        <v>188</v>
      </c>
      <c r="E261" s="1" t="s">
        <v>90</v>
      </c>
      <c r="F261" s="1" t="s">
        <v>82</v>
      </c>
      <c r="G261" s="1" t="s">
        <v>185</v>
      </c>
      <c r="H261" s="1" t="s">
        <v>71</v>
      </c>
      <c r="I261">
        <v>1</v>
      </c>
      <c r="J261" t="s">
        <v>205</v>
      </c>
      <c r="K261" s="1" t="s">
        <v>223</v>
      </c>
      <c r="L261" s="1" t="s">
        <v>162</v>
      </c>
      <c r="M261">
        <v>32</v>
      </c>
      <c r="N261">
        <v>0</v>
      </c>
      <c r="O261">
        <v>0</v>
      </c>
      <c r="P261">
        <v>0</v>
      </c>
      <c r="T261" t="str">
        <f>Serve[[#This Row],[服装]]&amp;Serve[[#This Row],[名前]]&amp;Serve[[#This Row],[レアリティ]]</f>
        <v>花火角名倫太郎ICONIC</v>
      </c>
    </row>
    <row r="262" spans="1:20" x14ac:dyDescent="0.35">
      <c r="A262">
        <f>VLOOKUP(Serve[[#This Row],[No用]],SetNo[[No.用]:[vlookup 用]],2,FALSE)</f>
        <v>221</v>
      </c>
      <c r="B262">
        <f>IF(ROW()=2,1,IF(A261&lt;&gt;Serve[[#This Row],[No]],1,B261+1))</f>
        <v>1</v>
      </c>
      <c r="C262" t="s">
        <v>108</v>
      </c>
      <c r="D262" t="s">
        <v>189</v>
      </c>
      <c r="E262" t="s">
        <v>77</v>
      </c>
      <c r="F262" t="s">
        <v>78</v>
      </c>
      <c r="G262" t="s">
        <v>185</v>
      </c>
      <c r="H262" t="s">
        <v>71</v>
      </c>
      <c r="I262">
        <v>1</v>
      </c>
      <c r="J262" t="s">
        <v>205</v>
      </c>
      <c r="K262" s="1" t="s">
        <v>223</v>
      </c>
      <c r="L262" s="1" t="s">
        <v>162</v>
      </c>
      <c r="M262">
        <v>28</v>
      </c>
      <c r="N262">
        <v>0</v>
      </c>
      <c r="O262">
        <v>0</v>
      </c>
      <c r="P262">
        <v>0</v>
      </c>
      <c r="T262" t="str">
        <f>Serve[[#This Row],[服装]]&amp;Serve[[#This Row],[名前]]&amp;Serve[[#This Row],[レアリティ]]</f>
        <v>ユニフォーム北信介ICONIC</v>
      </c>
    </row>
    <row r="263" spans="1:20" x14ac:dyDescent="0.35">
      <c r="A263">
        <f>VLOOKUP(Serve[[#This Row],[No用]],SetNo[[No.用]:[vlookup 用]],2,FALSE)</f>
        <v>222</v>
      </c>
      <c r="B263">
        <f>IF(ROW()=2,1,IF(A262&lt;&gt;Serve[[#This Row],[No]],1,B262+1))</f>
        <v>1</v>
      </c>
      <c r="C263" s="1" t="s">
        <v>782</v>
      </c>
      <c r="D263" t="s">
        <v>189</v>
      </c>
      <c r="E263" s="1" t="s">
        <v>73</v>
      </c>
      <c r="F263" t="s">
        <v>78</v>
      </c>
      <c r="G263" t="s">
        <v>185</v>
      </c>
      <c r="H263" t="s">
        <v>71</v>
      </c>
      <c r="I263">
        <v>1</v>
      </c>
      <c r="J263" t="s">
        <v>205</v>
      </c>
      <c r="K263" s="1" t="s">
        <v>223</v>
      </c>
      <c r="L263" s="1" t="s">
        <v>178</v>
      </c>
      <c r="M263">
        <v>31</v>
      </c>
      <c r="N263">
        <v>0</v>
      </c>
      <c r="O263">
        <v>0</v>
      </c>
      <c r="P263">
        <v>0</v>
      </c>
      <c r="T263" t="str">
        <f>Serve[[#This Row],[服装]]&amp;Serve[[#This Row],[名前]]&amp;Serve[[#This Row],[レアリティ]]</f>
        <v>Xmas北信介ICONIC</v>
      </c>
    </row>
    <row r="264" spans="1:20" x14ac:dyDescent="0.35">
      <c r="A264">
        <f>VLOOKUP(Serve[[#This Row],[No用]],SetNo[[No.用]:[vlookup 用]],2,FALSE)</f>
        <v>222</v>
      </c>
      <c r="B264">
        <f>IF(ROW()=2,1,IF(A263&lt;&gt;Serve[[#This Row],[No]],1,B263+1))</f>
        <v>2</v>
      </c>
      <c r="C264" s="1" t="s">
        <v>782</v>
      </c>
      <c r="D264" t="s">
        <v>189</v>
      </c>
      <c r="E264" s="1" t="s">
        <v>73</v>
      </c>
      <c r="F264" t="s">
        <v>78</v>
      </c>
      <c r="G264" t="s">
        <v>185</v>
      </c>
      <c r="H264" t="s">
        <v>71</v>
      </c>
      <c r="I264">
        <v>1</v>
      </c>
      <c r="J264" t="s">
        <v>205</v>
      </c>
      <c r="K264" s="1" t="s">
        <v>184</v>
      </c>
      <c r="L264" s="1" t="s">
        <v>225</v>
      </c>
      <c r="M264">
        <v>47</v>
      </c>
      <c r="N264">
        <v>0</v>
      </c>
      <c r="O264">
        <v>57</v>
      </c>
      <c r="P264">
        <v>0</v>
      </c>
      <c r="T264" t="str">
        <f>Serve[[#This Row],[服装]]&amp;Serve[[#This Row],[名前]]&amp;Serve[[#This Row],[レアリティ]]</f>
        <v>Xmas北信介ICONIC</v>
      </c>
    </row>
    <row r="265" spans="1:20" x14ac:dyDescent="0.35">
      <c r="A265">
        <f>VLOOKUP(Serve[[#This Row],[No用]],SetNo[[No.用]:[vlookup 用]],2,FALSE)</f>
        <v>223</v>
      </c>
      <c r="B265">
        <f>IF(ROW()=2,1,IF(A264&lt;&gt;Serve[[#This Row],[No]],1,B264+1))</f>
        <v>1</v>
      </c>
      <c r="C265" s="1" t="s">
        <v>1064</v>
      </c>
      <c r="D265" s="1" t="s">
        <v>189</v>
      </c>
      <c r="E265" s="1" t="s">
        <v>90</v>
      </c>
      <c r="F265" s="1" t="s">
        <v>78</v>
      </c>
      <c r="G265" s="1" t="s">
        <v>185</v>
      </c>
      <c r="H265" s="1" t="s">
        <v>71</v>
      </c>
      <c r="I265">
        <v>1</v>
      </c>
      <c r="J265" t="s">
        <v>205</v>
      </c>
      <c r="K265" s="1" t="s">
        <v>184</v>
      </c>
      <c r="L265" s="1" t="s">
        <v>173</v>
      </c>
      <c r="M265">
        <v>34</v>
      </c>
      <c r="N265">
        <v>0</v>
      </c>
      <c r="O265">
        <v>0</v>
      </c>
      <c r="P265">
        <v>0</v>
      </c>
      <c r="T265" t="str">
        <f>Serve[[#This Row],[服装]]&amp;Serve[[#This Row],[名前]]&amp;Serve[[#This Row],[レアリティ]]</f>
        <v>スパイ北信介ICONIC</v>
      </c>
    </row>
    <row r="266" spans="1:20" x14ac:dyDescent="0.35">
      <c r="A266">
        <f>VLOOKUP(Serve[[#This Row],[No用]],SetNo[[No.用]:[vlookup 用]],2,FALSE)</f>
        <v>223</v>
      </c>
      <c r="B266">
        <f>IF(ROW()=2,1,IF(A265&lt;&gt;Serve[[#This Row],[No]],1,B265+1))</f>
        <v>2</v>
      </c>
      <c r="C266" s="1" t="s">
        <v>1064</v>
      </c>
      <c r="D266" s="1" t="s">
        <v>189</v>
      </c>
      <c r="E266" s="1" t="s">
        <v>90</v>
      </c>
      <c r="F266" s="1" t="s">
        <v>78</v>
      </c>
      <c r="G266" s="1" t="s">
        <v>185</v>
      </c>
      <c r="H266" s="1" t="s">
        <v>71</v>
      </c>
      <c r="I266">
        <v>1</v>
      </c>
      <c r="J266" t="s">
        <v>205</v>
      </c>
      <c r="K266" s="1" t="s">
        <v>184</v>
      </c>
      <c r="L266" s="1" t="s">
        <v>225</v>
      </c>
      <c r="M266">
        <v>47</v>
      </c>
      <c r="N266">
        <v>0</v>
      </c>
      <c r="O266">
        <v>57</v>
      </c>
      <c r="P266">
        <v>0</v>
      </c>
      <c r="T266" t="str">
        <f>Serve[[#This Row],[服装]]&amp;Serve[[#This Row],[名前]]&amp;Serve[[#This Row],[レアリティ]]</f>
        <v>スパイ北信介ICONIC</v>
      </c>
    </row>
    <row r="267" spans="1:20" x14ac:dyDescent="0.35">
      <c r="A267">
        <f>VLOOKUP(Serve[[#This Row],[No用]],SetNo[[No.用]:[vlookup 用]],2,FALSE)</f>
        <v>224</v>
      </c>
      <c r="B267">
        <f>IF(ROW()=2,1,IF(A266&lt;&gt;Serve[[#This Row],[No]],1,B266+1))</f>
        <v>1</v>
      </c>
      <c r="C267" t="s">
        <v>108</v>
      </c>
      <c r="D267" s="1" t="s">
        <v>663</v>
      </c>
      <c r="E267" t="s">
        <v>77</v>
      </c>
      <c r="F267" s="1" t="s">
        <v>78</v>
      </c>
      <c r="G267" t="s">
        <v>185</v>
      </c>
      <c r="H267" t="s">
        <v>71</v>
      </c>
      <c r="I267">
        <v>1</v>
      </c>
      <c r="J267" t="s">
        <v>205</v>
      </c>
      <c r="K267" s="1" t="s">
        <v>184</v>
      </c>
      <c r="L267" s="1" t="s">
        <v>162</v>
      </c>
      <c r="M267">
        <v>33</v>
      </c>
      <c r="N267">
        <v>0</v>
      </c>
      <c r="O267">
        <v>0</v>
      </c>
      <c r="P267">
        <v>0</v>
      </c>
      <c r="T267" t="str">
        <f>Serve[[#This Row],[服装]]&amp;Serve[[#This Row],[名前]]&amp;Serve[[#This Row],[レアリティ]]</f>
        <v>ユニフォーム尾白アランICONIC</v>
      </c>
    </row>
    <row r="268" spans="1:20" x14ac:dyDescent="0.35">
      <c r="A268">
        <f>VLOOKUP(Serve[[#This Row],[No用]],SetNo[[No.用]:[vlookup 用]],2,FALSE)</f>
        <v>225</v>
      </c>
      <c r="B268">
        <f>IF(ROW()=2,1,IF(A267&lt;&gt;Serve[[#This Row],[No]],1,B267+1))</f>
        <v>1</v>
      </c>
      <c r="C268" s="1" t="s">
        <v>812</v>
      </c>
      <c r="D268" s="1" t="s">
        <v>663</v>
      </c>
      <c r="E268" s="1" t="s">
        <v>824</v>
      </c>
      <c r="F268" s="1" t="s">
        <v>78</v>
      </c>
      <c r="G268" t="s">
        <v>185</v>
      </c>
      <c r="H268" t="s">
        <v>71</v>
      </c>
      <c r="I268">
        <v>1</v>
      </c>
      <c r="J268" t="s">
        <v>205</v>
      </c>
      <c r="K268" s="1" t="s">
        <v>184</v>
      </c>
      <c r="L268" s="1" t="s">
        <v>162</v>
      </c>
      <c r="M268">
        <v>33</v>
      </c>
      <c r="N268">
        <v>0</v>
      </c>
      <c r="O268">
        <v>0</v>
      </c>
      <c r="P268">
        <v>0</v>
      </c>
      <c r="T268" t="str">
        <f>Serve[[#This Row],[服装]]&amp;Serve[[#This Row],[名前]]&amp;Serve[[#This Row],[レアリティ]]</f>
        <v>雪遊び尾白アランICONIC</v>
      </c>
    </row>
    <row r="269" spans="1:20" x14ac:dyDescent="0.35">
      <c r="A269">
        <f>VLOOKUP(Serve[[#This Row],[No用]],SetNo[[No.用]:[vlookup 用]],2,FALSE)</f>
        <v>226</v>
      </c>
      <c r="B269">
        <f>IF(ROW()=2,1,IF(A268&lt;&gt;Serve[[#This Row],[No]],1,B268+1))</f>
        <v>1</v>
      </c>
      <c r="C269" t="s">
        <v>108</v>
      </c>
      <c r="D269" s="1" t="s">
        <v>665</v>
      </c>
      <c r="E269" t="s">
        <v>77</v>
      </c>
      <c r="F269" s="1" t="s">
        <v>80</v>
      </c>
      <c r="G269" t="s">
        <v>185</v>
      </c>
      <c r="H269" t="s">
        <v>71</v>
      </c>
      <c r="I269">
        <v>1</v>
      </c>
      <c r="J269" t="s">
        <v>205</v>
      </c>
      <c r="M269">
        <v>0</v>
      </c>
      <c r="N269">
        <v>0</v>
      </c>
      <c r="O269">
        <v>0</v>
      </c>
      <c r="P269">
        <v>0</v>
      </c>
      <c r="T269" t="str">
        <f>Serve[[#This Row],[服装]]&amp;Serve[[#This Row],[名前]]&amp;Serve[[#This Row],[レアリティ]]</f>
        <v>ユニフォーム赤木路成ICONIC</v>
      </c>
    </row>
    <row r="270" spans="1:20" x14ac:dyDescent="0.35">
      <c r="A270">
        <f>VLOOKUP(Serve[[#This Row],[No用]],SetNo[[No.用]:[vlookup 用]],2,FALSE)</f>
        <v>227</v>
      </c>
      <c r="B270">
        <f>IF(ROW()=2,1,IF(A269&lt;&gt;Serve[[#This Row],[No]],1,B269+1))</f>
        <v>1</v>
      </c>
      <c r="C270" s="1" t="s">
        <v>1195</v>
      </c>
      <c r="D270" s="1" t="s">
        <v>665</v>
      </c>
      <c r="E270" s="1" t="s">
        <v>73</v>
      </c>
      <c r="F270" s="1" t="s">
        <v>80</v>
      </c>
      <c r="G270" s="1" t="s">
        <v>185</v>
      </c>
      <c r="H270" s="1" t="s">
        <v>71</v>
      </c>
      <c r="I270">
        <v>1</v>
      </c>
      <c r="J270" t="s">
        <v>205</v>
      </c>
      <c r="M270">
        <v>0</v>
      </c>
      <c r="N270">
        <v>0</v>
      </c>
      <c r="O270">
        <v>0</v>
      </c>
      <c r="P270">
        <v>0</v>
      </c>
      <c r="T270" t="str">
        <f>Serve[[#This Row],[服装]]&amp;Serve[[#This Row],[名前]]&amp;Serve[[#This Row],[レアリティ]]</f>
        <v>Xmas2赤木路成ICONIC</v>
      </c>
    </row>
    <row r="271" spans="1:20" x14ac:dyDescent="0.35">
      <c r="A271">
        <f>VLOOKUP(Serve[[#This Row],[No用]],SetNo[[No.用]:[vlookup 用]],2,FALSE)</f>
        <v>228</v>
      </c>
      <c r="B271">
        <f>IF(ROW()=2,1,IF(A270&lt;&gt;Serve[[#This Row],[No]],1,B270+1))</f>
        <v>1</v>
      </c>
      <c r="C271" t="s">
        <v>108</v>
      </c>
      <c r="D271" s="1" t="s">
        <v>667</v>
      </c>
      <c r="E271" t="s">
        <v>77</v>
      </c>
      <c r="F271" s="1" t="s">
        <v>82</v>
      </c>
      <c r="G271" t="s">
        <v>185</v>
      </c>
      <c r="H271" t="s">
        <v>71</v>
      </c>
      <c r="I271">
        <v>1</v>
      </c>
      <c r="J271" t="s">
        <v>205</v>
      </c>
      <c r="K271" s="1" t="s">
        <v>226</v>
      </c>
      <c r="L271" s="1" t="s">
        <v>162</v>
      </c>
      <c r="M271">
        <v>26</v>
      </c>
      <c r="N271">
        <v>0</v>
      </c>
      <c r="O271">
        <v>0</v>
      </c>
      <c r="P271">
        <v>0</v>
      </c>
      <c r="T271" t="str">
        <f>Serve[[#This Row],[服装]]&amp;Serve[[#This Row],[名前]]&amp;Serve[[#This Row],[レアリティ]]</f>
        <v>ユニフォーム大耳練ICONIC</v>
      </c>
    </row>
    <row r="272" spans="1:20" x14ac:dyDescent="0.35">
      <c r="A272">
        <f>VLOOKUP(Serve[[#This Row],[No用]],SetNo[[No.用]:[vlookup 用]],2,FALSE)</f>
        <v>229</v>
      </c>
      <c r="B272">
        <f>IF(ROW()=2,1,IF(A271&lt;&gt;Serve[[#This Row],[No]],1,B271+1))</f>
        <v>1</v>
      </c>
      <c r="C272" t="s">
        <v>108</v>
      </c>
      <c r="D272" s="1" t="s">
        <v>669</v>
      </c>
      <c r="E272" t="s">
        <v>77</v>
      </c>
      <c r="F272" s="1" t="s">
        <v>78</v>
      </c>
      <c r="G272" t="s">
        <v>185</v>
      </c>
      <c r="H272" t="s">
        <v>71</v>
      </c>
      <c r="I272">
        <v>1</v>
      </c>
      <c r="J272" t="s">
        <v>205</v>
      </c>
      <c r="K272" s="1" t="s">
        <v>184</v>
      </c>
      <c r="L272" s="1" t="s">
        <v>173</v>
      </c>
      <c r="M272">
        <v>38</v>
      </c>
      <c r="N272">
        <v>0</v>
      </c>
      <c r="O272">
        <v>0</v>
      </c>
      <c r="P272">
        <v>0</v>
      </c>
      <c r="T272" t="str">
        <f>Serve[[#This Row],[服装]]&amp;Serve[[#This Row],[名前]]&amp;Serve[[#This Row],[レアリティ]]</f>
        <v>ユニフォーム理石平介ICONIC</v>
      </c>
    </row>
    <row r="273" spans="1:20" x14ac:dyDescent="0.35">
      <c r="A273">
        <f>VLOOKUP(Serve[[#This Row],[No用]],SetNo[[No.用]:[vlookup 用]],2,FALSE)</f>
        <v>229</v>
      </c>
      <c r="B273">
        <f>IF(ROW()=2,1,IF(A272&lt;&gt;Serve[[#This Row],[No]],1,B272+1))</f>
        <v>2</v>
      </c>
      <c r="C273" t="s">
        <v>108</v>
      </c>
      <c r="D273" s="1" t="s">
        <v>669</v>
      </c>
      <c r="E273" t="s">
        <v>77</v>
      </c>
      <c r="F273" s="1" t="s">
        <v>78</v>
      </c>
      <c r="G273" t="s">
        <v>185</v>
      </c>
      <c r="H273" t="s">
        <v>71</v>
      </c>
      <c r="I273">
        <v>1</v>
      </c>
      <c r="J273" t="s">
        <v>205</v>
      </c>
      <c r="K273" s="1" t="s">
        <v>184</v>
      </c>
      <c r="L273" s="1" t="s">
        <v>225</v>
      </c>
      <c r="M273">
        <v>44</v>
      </c>
      <c r="N273">
        <v>0</v>
      </c>
      <c r="O273">
        <v>54</v>
      </c>
      <c r="P273">
        <v>0</v>
      </c>
      <c r="T273" t="str">
        <f>Serve[[#This Row],[服装]]&amp;Serve[[#This Row],[名前]]&amp;Serve[[#This Row],[レアリティ]]</f>
        <v>ユニフォーム理石平介ICONIC</v>
      </c>
    </row>
    <row r="274" spans="1:20" x14ac:dyDescent="0.35">
      <c r="A274">
        <f>VLOOKUP(Serve[[#This Row],[No用]],SetNo[[No.用]:[vlookup 用]],2,FALSE)</f>
        <v>230</v>
      </c>
      <c r="B274">
        <f>IF(ROW()=2,1,IF(A273&lt;&gt;Serve[[#This Row],[No]],1,B273+1))</f>
        <v>1</v>
      </c>
      <c r="C274" s="1" t="s">
        <v>108</v>
      </c>
      <c r="D274" s="1" t="s">
        <v>951</v>
      </c>
      <c r="E274" s="1" t="s">
        <v>77</v>
      </c>
      <c r="F274" s="1" t="s">
        <v>78</v>
      </c>
      <c r="G274" s="1" t="s">
        <v>185</v>
      </c>
      <c r="H274" s="1" t="s">
        <v>71</v>
      </c>
      <c r="I274">
        <v>1</v>
      </c>
      <c r="J274" t="s">
        <v>205</v>
      </c>
      <c r="K274" s="1" t="s">
        <v>184</v>
      </c>
      <c r="L274" s="1" t="s">
        <v>178</v>
      </c>
      <c r="M274">
        <v>35</v>
      </c>
      <c r="N274">
        <v>0</v>
      </c>
      <c r="O274">
        <v>0</v>
      </c>
      <c r="P274">
        <v>0</v>
      </c>
      <c r="T274" t="str">
        <f>Serve[[#This Row],[服装]]&amp;Serve[[#This Row],[名前]]&amp;Serve[[#This Row],[レアリティ]]</f>
        <v>ユニフォーム銀島結ICONIC</v>
      </c>
    </row>
    <row r="275" spans="1:20" x14ac:dyDescent="0.35">
      <c r="A275">
        <f>VLOOKUP(Serve[[#This Row],[No用]],SetNo[[No.用]:[vlookup 用]],2,FALSE)</f>
        <v>231</v>
      </c>
      <c r="B275">
        <f>IF(ROW()=2,1,IF(A274&lt;&gt;Serve[[#This Row],[No]],1,B274+1))</f>
        <v>1</v>
      </c>
      <c r="C275" s="1" t="s">
        <v>1195</v>
      </c>
      <c r="D275" s="1" t="s">
        <v>951</v>
      </c>
      <c r="E275" s="1" t="s">
        <v>73</v>
      </c>
      <c r="F275" s="1" t="s">
        <v>78</v>
      </c>
      <c r="G275" s="1" t="s">
        <v>185</v>
      </c>
      <c r="H275" s="1" t="s">
        <v>71</v>
      </c>
      <c r="I275">
        <v>1</v>
      </c>
      <c r="J275" t="s">
        <v>205</v>
      </c>
      <c r="K275" s="1" t="s">
        <v>184</v>
      </c>
      <c r="L275" s="1" t="s">
        <v>178</v>
      </c>
      <c r="M275">
        <v>35</v>
      </c>
      <c r="N275">
        <v>0</v>
      </c>
      <c r="O275">
        <v>0</v>
      </c>
      <c r="P275">
        <v>0</v>
      </c>
      <c r="T275" t="str">
        <f>Serve[[#This Row],[服装]]&amp;Serve[[#This Row],[名前]]&amp;Serve[[#This Row],[レアリティ]]</f>
        <v>Xmas2銀島結ICONIC</v>
      </c>
    </row>
    <row r="276" spans="1:20" x14ac:dyDescent="0.35">
      <c r="A276">
        <f>VLOOKUP(Serve[[#This Row],[No用]],SetNo[[No.用]:[vlookup 用]],2,FALSE)</f>
        <v>232</v>
      </c>
      <c r="B276">
        <f>IF(ROW()=2,1,IF(A275&lt;&gt;Serve[[#This Row],[No]],1,B275+1))</f>
        <v>1</v>
      </c>
      <c r="C276" t="s">
        <v>108</v>
      </c>
      <c r="D276" t="s">
        <v>122</v>
      </c>
      <c r="E276" t="s">
        <v>90</v>
      </c>
      <c r="F276" t="s">
        <v>78</v>
      </c>
      <c r="G276" t="s">
        <v>128</v>
      </c>
      <c r="H276" t="s">
        <v>71</v>
      </c>
      <c r="I276">
        <v>1</v>
      </c>
      <c r="J276" t="s">
        <v>205</v>
      </c>
      <c r="K276" s="1" t="s">
        <v>184</v>
      </c>
      <c r="L276" s="1" t="s">
        <v>173</v>
      </c>
      <c r="M276">
        <v>38</v>
      </c>
      <c r="N276">
        <v>0</v>
      </c>
      <c r="O276">
        <v>0</v>
      </c>
      <c r="P276">
        <v>0</v>
      </c>
      <c r="T276" t="str">
        <f>Serve[[#This Row],[服装]]&amp;Serve[[#This Row],[名前]]&amp;Serve[[#This Row],[レアリティ]]</f>
        <v>ユニフォーム木兎光太郎ICONIC</v>
      </c>
    </row>
    <row r="277" spans="1:20" x14ac:dyDescent="0.35">
      <c r="A277">
        <f>VLOOKUP(Serve[[#This Row],[No用]],SetNo[[No.用]:[vlookup 用]],2,FALSE)</f>
        <v>233</v>
      </c>
      <c r="B277">
        <f>IF(ROW()=2,1,IF(A276&lt;&gt;Serve[[#This Row],[No]],1,B276+1))</f>
        <v>1</v>
      </c>
      <c r="C277" t="s">
        <v>150</v>
      </c>
      <c r="D277" t="s">
        <v>122</v>
      </c>
      <c r="E277" t="s">
        <v>77</v>
      </c>
      <c r="F277" t="s">
        <v>78</v>
      </c>
      <c r="G277" t="s">
        <v>128</v>
      </c>
      <c r="H277" t="s">
        <v>71</v>
      </c>
      <c r="I277">
        <v>1</v>
      </c>
      <c r="J277" t="s">
        <v>205</v>
      </c>
      <c r="K277" s="1" t="s">
        <v>184</v>
      </c>
      <c r="L277" s="1" t="s">
        <v>173</v>
      </c>
      <c r="M277">
        <v>38</v>
      </c>
      <c r="N277">
        <v>0</v>
      </c>
      <c r="O277">
        <v>0</v>
      </c>
      <c r="P277">
        <v>0</v>
      </c>
      <c r="T277" t="str">
        <f>Serve[[#This Row],[服装]]&amp;Serve[[#This Row],[名前]]&amp;Serve[[#This Row],[レアリティ]]</f>
        <v>夏祭り木兎光太郎ICONIC</v>
      </c>
    </row>
    <row r="278" spans="1:20" x14ac:dyDescent="0.35">
      <c r="A278">
        <f>VLOOKUP(Serve[[#This Row],[No用]],SetNo[[No.用]:[vlookup 用]],2,FALSE)</f>
        <v>234</v>
      </c>
      <c r="B278">
        <f>IF(ROW()=2,1,IF(A277&lt;&gt;Serve[[#This Row],[No]],1,B277+1))</f>
        <v>1</v>
      </c>
      <c r="C278" s="1" t="s">
        <v>782</v>
      </c>
      <c r="D278" t="s">
        <v>122</v>
      </c>
      <c r="E278" s="1" t="s">
        <v>73</v>
      </c>
      <c r="F278" t="s">
        <v>78</v>
      </c>
      <c r="G278" t="s">
        <v>128</v>
      </c>
      <c r="H278" t="s">
        <v>71</v>
      </c>
      <c r="I278">
        <v>1</v>
      </c>
      <c r="J278" t="s">
        <v>205</v>
      </c>
      <c r="K278" s="1" t="s">
        <v>184</v>
      </c>
      <c r="L278" s="1" t="s">
        <v>173</v>
      </c>
      <c r="M278">
        <v>38</v>
      </c>
      <c r="N278">
        <v>0</v>
      </c>
      <c r="O278">
        <v>0</v>
      </c>
      <c r="P278">
        <v>0</v>
      </c>
      <c r="T278" t="str">
        <f>Serve[[#This Row],[服装]]&amp;Serve[[#This Row],[名前]]&amp;Serve[[#This Row],[レアリティ]]</f>
        <v>Xmas木兎光太郎ICONIC</v>
      </c>
    </row>
    <row r="279" spans="1:20" x14ac:dyDescent="0.35">
      <c r="A279">
        <f>VLOOKUP(Serve[[#This Row],[No用]],SetNo[[No.用]:[vlookup 用]],2,FALSE)</f>
        <v>235</v>
      </c>
      <c r="B279">
        <f>IF(ROW()=2,1,IF(A278&lt;&gt;Serve[[#This Row],[No]],1,B278+1))</f>
        <v>1</v>
      </c>
      <c r="C279" s="1" t="s">
        <v>149</v>
      </c>
      <c r="D279" t="s">
        <v>122</v>
      </c>
      <c r="E279" s="1" t="s">
        <v>90</v>
      </c>
      <c r="F279" t="s">
        <v>78</v>
      </c>
      <c r="G279" t="s">
        <v>128</v>
      </c>
      <c r="H279" t="s">
        <v>71</v>
      </c>
      <c r="I279">
        <v>1</v>
      </c>
      <c r="J279" t="s">
        <v>205</v>
      </c>
      <c r="K279" s="1" t="s">
        <v>184</v>
      </c>
      <c r="L279" s="1" t="s">
        <v>173</v>
      </c>
      <c r="M279">
        <v>38</v>
      </c>
      <c r="N279">
        <v>0</v>
      </c>
      <c r="O279">
        <v>0</v>
      </c>
      <c r="P279">
        <v>0</v>
      </c>
      <c r="T279" t="str">
        <f>Serve[[#This Row],[服装]]&amp;Serve[[#This Row],[名前]]&amp;Serve[[#This Row],[レアリティ]]</f>
        <v>制服木兎光太郎ICONIC</v>
      </c>
    </row>
    <row r="280" spans="1:20" x14ac:dyDescent="0.35">
      <c r="A280">
        <f>VLOOKUP(Serve[[#This Row],[No用]],SetNo[[No.用]:[vlookup 用]],2,FALSE)</f>
        <v>236</v>
      </c>
      <c r="B280">
        <f>IF(ROW()=2,1,IF(A279&lt;&gt;Serve[[#This Row],[No]],1,B279+1))</f>
        <v>1</v>
      </c>
      <c r="C280" s="1" t="s">
        <v>968</v>
      </c>
      <c r="D280" s="1" t="s">
        <v>122</v>
      </c>
      <c r="E280" s="1" t="s">
        <v>77</v>
      </c>
      <c r="F280" s="1" t="s">
        <v>78</v>
      </c>
      <c r="G280" s="1" t="s">
        <v>128</v>
      </c>
      <c r="H280" s="1" t="s">
        <v>71</v>
      </c>
      <c r="I280">
        <v>1</v>
      </c>
      <c r="J280" t="s">
        <v>205</v>
      </c>
      <c r="K280" s="1" t="s">
        <v>184</v>
      </c>
      <c r="L280" s="1" t="s">
        <v>173</v>
      </c>
      <c r="M280">
        <v>38</v>
      </c>
      <c r="N280">
        <v>0</v>
      </c>
      <c r="O280">
        <v>0</v>
      </c>
      <c r="P280">
        <v>0</v>
      </c>
      <c r="T280" t="str">
        <f>Serve[[#This Row],[服装]]&amp;Serve[[#This Row],[名前]]&amp;Serve[[#This Row],[レアリティ]]</f>
        <v>キャンプ木兎光太郎ICONIC</v>
      </c>
    </row>
    <row r="281" spans="1:20" x14ac:dyDescent="0.35">
      <c r="A281">
        <f>VLOOKUP(Serve[[#This Row],[No用]],SetNo[[No.用]:[vlookup 用]],2,FALSE)</f>
        <v>237</v>
      </c>
      <c r="B281">
        <f>IF(ROW()=2,1,IF(A280&lt;&gt;Serve[[#This Row],[No]],1,B280+1))</f>
        <v>1</v>
      </c>
      <c r="C281" t="s">
        <v>108</v>
      </c>
      <c r="D281" t="s">
        <v>123</v>
      </c>
      <c r="E281" t="s">
        <v>90</v>
      </c>
      <c r="F281" t="s">
        <v>78</v>
      </c>
      <c r="G281" t="s">
        <v>128</v>
      </c>
      <c r="H281" t="s">
        <v>71</v>
      </c>
      <c r="I281">
        <v>1</v>
      </c>
      <c r="J281" t="s">
        <v>205</v>
      </c>
      <c r="K281" s="1" t="s">
        <v>223</v>
      </c>
      <c r="L281" s="1" t="s">
        <v>162</v>
      </c>
      <c r="M281">
        <v>28</v>
      </c>
      <c r="N281">
        <v>0</v>
      </c>
      <c r="O281">
        <v>0</v>
      </c>
      <c r="P281">
        <v>0</v>
      </c>
      <c r="T281" t="str">
        <f>Serve[[#This Row],[服装]]&amp;Serve[[#This Row],[名前]]&amp;Serve[[#This Row],[レアリティ]]</f>
        <v>ユニフォーム木葉秋紀ICONIC</v>
      </c>
    </row>
    <row r="282" spans="1:20" x14ac:dyDescent="0.35">
      <c r="A282">
        <f>VLOOKUP(Serve[[#This Row],[No用]],SetNo[[No.用]:[vlookup 用]],2,FALSE)</f>
        <v>238</v>
      </c>
      <c r="B282">
        <f>IF(ROW()=2,1,IF(A281&lt;&gt;Serve[[#This Row],[No]],1,B281+1))</f>
        <v>1</v>
      </c>
      <c r="C282" s="1" t="s">
        <v>386</v>
      </c>
      <c r="D282" t="s">
        <v>123</v>
      </c>
      <c r="E282" s="1" t="s">
        <v>77</v>
      </c>
      <c r="F282" t="s">
        <v>78</v>
      </c>
      <c r="G282" t="s">
        <v>128</v>
      </c>
      <c r="H282" t="s">
        <v>71</v>
      </c>
      <c r="I282">
        <v>1</v>
      </c>
      <c r="J282" t="s">
        <v>205</v>
      </c>
      <c r="K282" s="1" t="s">
        <v>223</v>
      </c>
      <c r="L282" s="1" t="s">
        <v>162</v>
      </c>
      <c r="M282">
        <v>28</v>
      </c>
      <c r="N282">
        <v>0</v>
      </c>
      <c r="O282">
        <v>0</v>
      </c>
      <c r="P282">
        <v>0</v>
      </c>
      <c r="T282" t="str">
        <f>Serve[[#This Row],[服装]]&amp;Serve[[#This Row],[名前]]&amp;Serve[[#This Row],[レアリティ]]</f>
        <v>探偵木葉秋紀ICONIC</v>
      </c>
    </row>
    <row r="283" spans="1:20" x14ac:dyDescent="0.35">
      <c r="A283">
        <f>VLOOKUP(Serve[[#This Row],[No用]],SetNo[[No.用]:[vlookup 用]],2,FALSE)</f>
        <v>239</v>
      </c>
      <c r="B283">
        <f>IF(ROW()=2,1,IF(A282&lt;&gt;Serve[[#This Row],[No]],1,B282+1))</f>
        <v>1</v>
      </c>
      <c r="C283" s="1" t="s">
        <v>956</v>
      </c>
      <c r="D283" s="1" t="s">
        <v>123</v>
      </c>
      <c r="E283" s="1" t="s">
        <v>73</v>
      </c>
      <c r="F283" s="1" t="s">
        <v>78</v>
      </c>
      <c r="G283" s="1" t="s">
        <v>128</v>
      </c>
      <c r="H283" s="1" t="s">
        <v>71</v>
      </c>
      <c r="I283">
        <v>1</v>
      </c>
      <c r="J283" t="s">
        <v>205</v>
      </c>
      <c r="K283" s="1" t="s">
        <v>223</v>
      </c>
      <c r="L283" s="1" t="s">
        <v>162</v>
      </c>
      <c r="M283">
        <v>28</v>
      </c>
      <c r="N283">
        <v>0</v>
      </c>
      <c r="O283">
        <v>0</v>
      </c>
      <c r="P283">
        <v>0</v>
      </c>
      <c r="T283" t="str">
        <f>Serve[[#This Row],[服装]]&amp;Serve[[#This Row],[名前]]&amp;Serve[[#This Row],[レアリティ]]</f>
        <v>梅雨木葉秋紀ICONIC</v>
      </c>
    </row>
    <row r="284" spans="1:20" x14ac:dyDescent="0.35">
      <c r="A284">
        <f>VLOOKUP(Serve[[#This Row],[No用]],SetNo[[No.用]:[vlookup 用]],2,FALSE)</f>
        <v>240</v>
      </c>
      <c r="B284">
        <f>IF(ROW()=2,1,IF(A283&lt;&gt;Serve[[#This Row],[No]],1,B283+1))</f>
        <v>1</v>
      </c>
      <c r="C284" t="s">
        <v>108</v>
      </c>
      <c r="D284" t="s">
        <v>124</v>
      </c>
      <c r="E284" t="s">
        <v>90</v>
      </c>
      <c r="F284" t="s">
        <v>78</v>
      </c>
      <c r="G284" t="s">
        <v>128</v>
      </c>
      <c r="H284" t="s">
        <v>71</v>
      </c>
      <c r="I284">
        <v>1</v>
      </c>
      <c r="J284" t="s">
        <v>205</v>
      </c>
      <c r="K284" s="1" t="s">
        <v>223</v>
      </c>
      <c r="L284" s="1" t="s">
        <v>162</v>
      </c>
      <c r="M284">
        <v>28</v>
      </c>
      <c r="N284">
        <v>0</v>
      </c>
      <c r="O284">
        <v>0</v>
      </c>
      <c r="P284">
        <v>0</v>
      </c>
      <c r="T284" t="str">
        <f>Serve[[#This Row],[服装]]&amp;Serve[[#This Row],[名前]]&amp;Serve[[#This Row],[レアリティ]]</f>
        <v>ユニフォーム猿杙大和ICONIC</v>
      </c>
    </row>
    <row r="285" spans="1:20" x14ac:dyDescent="0.35">
      <c r="A285">
        <f>VLOOKUP(Serve[[#This Row],[No用]],SetNo[[No.用]:[vlookup 用]],2,FALSE)</f>
        <v>241</v>
      </c>
      <c r="B285">
        <f>IF(ROW()=2,1,IF(A284&lt;&gt;Serve[[#This Row],[No]],1,B284+1))</f>
        <v>1</v>
      </c>
      <c r="C285" t="s">
        <v>108</v>
      </c>
      <c r="D285" t="s">
        <v>125</v>
      </c>
      <c r="E285" t="s">
        <v>90</v>
      </c>
      <c r="F285" t="s">
        <v>80</v>
      </c>
      <c r="G285" t="s">
        <v>128</v>
      </c>
      <c r="H285" t="s">
        <v>71</v>
      </c>
      <c r="I285">
        <v>1</v>
      </c>
      <c r="J285" t="s">
        <v>205</v>
      </c>
      <c r="K285" s="1"/>
      <c r="L285" s="1"/>
      <c r="M285">
        <v>0</v>
      </c>
      <c r="N285">
        <v>0</v>
      </c>
      <c r="O285">
        <v>0</v>
      </c>
      <c r="P285">
        <v>0</v>
      </c>
      <c r="T285" t="str">
        <f>Serve[[#This Row],[服装]]&amp;Serve[[#This Row],[名前]]&amp;Serve[[#This Row],[レアリティ]]</f>
        <v>ユニフォーム小見春樹ICONIC</v>
      </c>
    </row>
    <row r="286" spans="1:20" x14ac:dyDescent="0.35">
      <c r="A286">
        <f>VLOOKUP(Serve[[#This Row],[No用]],SetNo[[No.用]:[vlookup 用]],2,FALSE)</f>
        <v>242</v>
      </c>
      <c r="B286">
        <f>IF(ROW()=2,1,IF(A285&lt;&gt;Serve[[#This Row],[No]],1,B285+1))</f>
        <v>1</v>
      </c>
      <c r="C286" t="s">
        <v>108</v>
      </c>
      <c r="D286" t="s">
        <v>126</v>
      </c>
      <c r="E286" t="s">
        <v>90</v>
      </c>
      <c r="F286" t="s">
        <v>82</v>
      </c>
      <c r="G286" t="s">
        <v>128</v>
      </c>
      <c r="H286" t="s">
        <v>71</v>
      </c>
      <c r="I286">
        <v>1</v>
      </c>
      <c r="J286" t="s">
        <v>205</v>
      </c>
      <c r="K286" s="1" t="s">
        <v>223</v>
      </c>
      <c r="L286" s="1" t="s">
        <v>162</v>
      </c>
      <c r="M286">
        <v>24</v>
      </c>
      <c r="N286">
        <v>0</v>
      </c>
      <c r="O286">
        <v>0</v>
      </c>
      <c r="P286">
        <v>0</v>
      </c>
      <c r="T286" t="str">
        <f>Serve[[#This Row],[服装]]&amp;Serve[[#This Row],[名前]]&amp;Serve[[#This Row],[レアリティ]]</f>
        <v>ユニフォーム尾長渉ICONIC</v>
      </c>
    </row>
    <row r="287" spans="1:20" x14ac:dyDescent="0.35">
      <c r="A287">
        <f>VLOOKUP(Serve[[#This Row],[No用]],SetNo[[No.用]:[vlookup 用]],2,FALSE)</f>
        <v>243</v>
      </c>
      <c r="B287">
        <f>IF(ROW()=2,1,IF(A286&lt;&gt;Serve[[#This Row],[No]],1,B286+1))</f>
        <v>1</v>
      </c>
      <c r="C287" t="s">
        <v>108</v>
      </c>
      <c r="D287" t="s">
        <v>127</v>
      </c>
      <c r="E287" t="s">
        <v>90</v>
      </c>
      <c r="F287" t="s">
        <v>82</v>
      </c>
      <c r="G287" t="s">
        <v>128</v>
      </c>
      <c r="H287" t="s">
        <v>71</v>
      </c>
      <c r="I287">
        <v>1</v>
      </c>
      <c r="J287" t="s">
        <v>205</v>
      </c>
      <c r="K287" s="1" t="s">
        <v>184</v>
      </c>
      <c r="L287" s="1" t="s">
        <v>173</v>
      </c>
      <c r="M287">
        <v>34</v>
      </c>
      <c r="N287">
        <v>0</v>
      </c>
      <c r="O287">
        <v>0</v>
      </c>
      <c r="P287">
        <v>0</v>
      </c>
      <c r="T287" t="str">
        <f>Serve[[#This Row],[服装]]&amp;Serve[[#This Row],[名前]]&amp;Serve[[#This Row],[レアリティ]]</f>
        <v>ユニフォーム鷲尾辰生ICONIC</v>
      </c>
    </row>
    <row r="288" spans="1:20" x14ac:dyDescent="0.35">
      <c r="A288">
        <f>VLOOKUP(Serve[[#This Row],[No用]],SetNo[[No.用]:[vlookup 用]],2,FALSE)</f>
        <v>244</v>
      </c>
      <c r="B288">
        <f>IF(ROW()=2,1,IF(A287&lt;&gt;Serve[[#This Row],[No]],1,B287+1))</f>
        <v>1</v>
      </c>
      <c r="C288" t="s">
        <v>108</v>
      </c>
      <c r="D288" t="s">
        <v>129</v>
      </c>
      <c r="E288" t="s">
        <v>73</v>
      </c>
      <c r="F288" t="s">
        <v>74</v>
      </c>
      <c r="G288" t="s">
        <v>128</v>
      </c>
      <c r="H288" t="s">
        <v>71</v>
      </c>
      <c r="I288">
        <v>1</v>
      </c>
      <c r="J288" t="s">
        <v>205</v>
      </c>
      <c r="K288" s="1" t="s">
        <v>226</v>
      </c>
      <c r="L288" s="1" t="s">
        <v>173</v>
      </c>
      <c r="M288">
        <v>35</v>
      </c>
      <c r="N288">
        <v>0</v>
      </c>
      <c r="O288">
        <v>0</v>
      </c>
      <c r="P288">
        <v>0</v>
      </c>
      <c r="T288" t="str">
        <f>Serve[[#This Row],[服装]]&amp;Serve[[#This Row],[名前]]&amp;Serve[[#This Row],[レアリティ]]</f>
        <v>ユニフォーム赤葦京治ICONIC</v>
      </c>
    </row>
    <row r="289" spans="1:20" x14ac:dyDescent="0.35">
      <c r="A289">
        <f>VLOOKUP(Serve[[#This Row],[No用]],SetNo[[No.用]:[vlookup 用]],2,FALSE)</f>
        <v>245</v>
      </c>
      <c r="B289">
        <f>IF(ROW()=2,1,IF(A288&lt;&gt;Serve[[#This Row],[No]],1,B288+1))</f>
        <v>1</v>
      </c>
      <c r="C289" t="s">
        <v>150</v>
      </c>
      <c r="D289" t="s">
        <v>129</v>
      </c>
      <c r="E289" t="s">
        <v>90</v>
      </c>
      <c r="F289" t="s">
        <v>74</v>
      </c>
      <c r="G289" t="s">
        <v>128</v>
      </c>
      <c r="H289" t="s">
        <v>71</v>
      </c>
      <c r="I289">
        <v>1</v>
      </c>
      <c r="J289" t="s">
        <v>205</v>
      </c>
      <c r="K289" s="1" t="s">
        <v>226</v>
      </c>
      <c r="L289" s="1" t="s">
        <v>173</v>
      </c>
      <c r="M289">
        <v>35</v>
      </c>
      <c r="N289">
        <v>0</v>
      </c>
      <c r="O289">
        <v>0</v>
      </c>
      <c r="P289">
        <v>0</v>
      </c>
      <c r="T289" t="str">
        <f>Serve[[#This Row],[服装]]&amp;Serve[[#This Row],[名前]]&amp;Serve[[#This Row],[レアリティ]]</f>
        <v>夏祭り赤葦京治ICONIC</v>
      </c>
    </row>
    <row r="290" spans="1:20" x14ac:dyDescent="0.35">
      <c r="A290">
        <f>VLOOKUP(Serve[[#This Row],[No用]],SetNo[[No.用]:[vlookup 用]],2,FALSE)</f>
        <v>246</v>
      </c>
      <c r="B290">
        <f>IF(ROW()=2,1,IF(A289&lt;&gt;Serve[[#This Row],[No]],1,B289+1))</f>
        <v>1</v>
      </c>
      <c r="C290" s="1" t="s">
        <v>149</v>
      </c>
      <c r="D290" s="1" t="s">
        <v>129</v>
      </c>
      <c r="E290" s="1" t="s">
        <v>77</v>
      </c>
      <c r="F290" s="1" t="s">
        <v>74</v>
      </c>
      <c r="G290" s="1" t="s">
        <v>128</v>
      </c>
      <c r="H290" s="1" t="s">
        <v>71</v>
      </c>
      <c r="I290">
        <v>1</v>
      </c>
      <c r="J290" t="s">
        <v>205</v>
      </c>
      <c r="K290" s="1" t="s">
        <v>226</v>
      </c>
      <c r="L290" s="1" t="s">
        <v>173</v>
      </c>
      <c r="M290">
        <v>35</v>
      </c>
      <c r="N290">
        <v>0</v>
      </c>
      <c r="O290">
        <v>0</v>
      </c>
      <c r="P290">
        <v>0</v>
      </c>
      <c r="T290" t="str">
        <f>Serve[[#This Row],[服装]]&amp;Serve[[#This Row],[名前]]&amp;Serve[[#This Row],[レアリティ]]</f>
        <v>制服赤葦京治ICONIC</v>
      </c>
    </row>
    <row r="291" spans="1:20" x14ac:dyDescent="0.35">
      <c r="A291">
        <f>VLOOKUP(Serve[[#This Row],[No用]],SetNo[[No.用]:[vlookup 用]],2,FALSE)</f>
        <v>247</v>
      </c>
      <c r="B291">
        <f>IF(ROW()=2,1,IF(A290&lt;&gt;Serve[[#This Row],[No]],1,B290+1))</f>
        <v>1</v>
      </c>
      <c r="C291" s="1" t="s">
        <v>943</v>
      </c>
      <c r="D291" s="1" t="s">
        <v>129</v>
      </c>
      <c r="E291" s="1" t="s">
        <v>73</v>
      </c>
      <c r="F291" s="1" t="s">
        <v>74</v>
      </c>
      <c r="G291" s="1" t="s">
        <v>128</v>
      </c>
      <c r="H291" s="1" t="s">
        <v>71</v>
      </c>
      <c r="I291">
        <v>1</v>
      </c>
      <c r="J291" t="s">
        <v>205</v>
      </c>
      <c r="K291" s="1" t="s">
        <v>226</v>
      </c>
      <c r="L291" s="1" t="s">
        <v>173</v>
      </c>
      <c r="M291">
        <v>35</v>
      </c>
      <c r="N291">
        <v>0</v>
      </c>
      <c r="O291">
        <v>0</v>
      </c>
      <c r="P291">
        <v>0</v>
      </c>
      <c r="T291" t="str">
        <f>Serve[[#This Row],[服装]]&amp;Serve[[#This Row],[名前]]&amp;Serve[[#This Row],[レアリティ]]</f>
        <v>バーガー赤葦京治ICONIC</v>
      </c>
    </row>
    <row r="292" spans="1:20" x14ac:dyDescent="0.35">
      <c r="A292">
        <f>VLOOKUP(Serve[[#This Row],[No用]],SetNo[[No.用]:[vlookup 用]],2,FALSE)</f>
        <v>248</v>
      </c>
      <c r="B292">
        <f>IF(ROW()=2,1,IF(A291&lt;&gt;Serve[[#This Row],[No]],1,B291+1))</f>
        <v>1</v>
      </c>
      <c r="C292" s="1" t="s">
        <v>1096</v>
      </c>
      <c r="D292" s="1" t="s">
        <v>129</v>
      </c>
      <c r="E292" s="1" t="s">
        <v>90</v>
      </c>
      <c r="F292" s="1" t="s">
        <v>74</v>
      </c>
      <c r="G292" s="1" t="s">
        <v>128</v>
      </c>
      <c r="H292" s="1" t="s">
        <v>71</v>
      </c>
      <c r="I292">
        <v>1</v>
      </c>
      <c r="J292" t="s">
        <v>205</v>
      </c>
      <c r="K292" s="1" t="s">
        <v>226</v>
      </c>
      <c r="L292" s="1" t="s">
        <v>173</v>
      </c>
      <c r="M292">
        <v>37</v>
      </c>
      <c r="N292">
        <v>0</v>
      </c>
      <c r="O292">
        <v>0</v>
      </c>
      <c r="P292">
        <v>0</v>
      </c>
      <c r="T292" t="str">
        <f>Serve[[#This Row],[服装]]&amp;Serve[[#This Row],[名前]]&amp;Serve[[#This Row],[レアリティ]]</f>
        <v>仮装赤葦京治ICONIC</v>
      </c>
    </row>
    <row r="293" spans="1:20" x14ac:dyDescent="0.35">
      <c r="A293">
        <f>VLOOKUP(Serve[[#This Row],[No用]],SetNo[[No.用]:[vlookup 用]],2,FALSE)</f>
        <v>249</v>
      </c>
      <c r="B293">
        <f>IF(ROW()=2,1,IF(A292&lt;&gt;Serve[[#This Row],[No]],1,B292+1))</f>
        <v>1</v>
      </c>
      <c r="C293" s="1" t="s">
        <v>108</v>
      </c>
      <c r="D293" s="1" t="s">
        <v>905</v>
      </c>
      <c r="E293" s="1" t="s">
        <v>90</v>
      </c>
      <c r="F293" s="1" t="s">
        <v>78</v>
      </c>
      <c r="G293" s="1" t="s">
        <v>893</v>
      </c>
      <c r="H293" s="1" t="s">
        <v>688</v>
      </c>
      <c r="I293">
        <v>1</v>
      </c>
      <c r="J293" t="s">
        <v>205</v>
      </c>
      <c r="K293" s="1" t="s">
        <v>226</v>
      </c>
      <c r="L293" s="1" t="s">
        <v>173</v>
      </c>
      <c r="M293">
        <v>34</v>
      </c>
      <c r="N293">
        <v>0</v>
      </c>
      <c r="O293">
        <v>0</v>
      </c>
      <c r="P293">
        <v>0</v>
      </c>
      <c r="T293" t="str">
        <f>Serve[[#This Row],[服装]]&amp;Serve[[#This Row],[名前]]&amp;Serve[[#This Row],[レアリティ]]</f>
        <v>ユニフォーム姫川葵ICONIC</v>
      </c>
    </row>
    <row r="294" spans="1:20" x14ac:dyDescent="0.35">
      <c r="A294">
        <f>VLOOKUP(Serve[[#This Row],[No用]],SetNo[[No.用]:[vlookup 用]],2,FALSE)</f>
        <v>249</v>
      </c>
      <c r="B294">
        <f>IF(ROW()=2,1,IF(A293&lt;&gt;Serve[[#This Row],[No]],1,B293+1))</f>
        <v>2</v>
      </c>
      <c r="C294" s="1" t="s">
        <v>108</v>
      </c>
      <c r="D294" s="1" t="s">
        <v>905</v>
      </c>
      <c r="E294" s="1" t="s">
        <v>90</v>
      </c>
      <c r="F294" s="1" t="s">
        <v>78</v>
      </c>
      <c r="G294" s="1" t="s">
        <v>893</v>
      </c>
      <c r="H294" s="1" t="s">
        <v>688</v>
      </c>
      <c r="I294">
        <v>1</v>
      </c>
      <c r="J294" t="s">
        <v>205</v>
      </c>
      <c r="K294" s="1" t="s">
        <v>226</v>
      </c>
      <c r="L294" s="1" t="s">
        <v>225</v>
      </c>
      <c r="M294">
        <v>47</v>
      </c>
      <c r="N294">
        <v>0</v>
      </c>
      <c r="O294">
        <v>57</v>
      </c>
      <c r="P294">
        <v>0</v>
      </c>
      <c r="T294" t="str">
        <f>Serve[[#This Row],[服装]]&amp;Serve[[#This Row],[名前]]&amp;Serve[[#This Row],[レアリティ]]</f>
        <v>ユニフォーム姫川葵ICONIC</v>
      </c>
    </row>
    <row r="295" spans="1:20" x14ac:dyDescent="0.35">
      <c r="A295">
        <f>VLOOKUP(Serve[[#This Row],[No用]],SetNo[[No.用]:[vlookup 用]],2,FALSE)</f>
        <v>250</v>
      </c>
      <c r="B295">
        <f>IF(ROW()=2,1,IF(A294&lt;&gt;Serve[[#This Row],[No]],1,B294+1))</f>
        <v>1</v>
      </c>
      <c r="C295" s="1" t="s">
        <v>1006</v>
      </c>
      <c r="D295" s="1" t="s">
        <v>905</v>
      </c>
      <c r="E295" s="11" t="s">
        <v>77</v>
      </c>
      <c r="F295" s="1" t="s">
        <v>78</v>
      </c>
      <c r="G295" s="1" t="s">
        <v>893</v>
      </c>
      <c r="H295" s="1" t="s">
        <v>688</v>
      </c>
      <c r="I295">
        <v>1</v>
      </c>
      <c r="J295" t="s">
        <v>205</v>
      </c>
      <c r="K295" s="1" t="s">
        <v>226</v>
      </c>
      <c r="L295" s="1" t="s">
        <v>173</v>
      </c>
      <c r="M295">
        <v>34</v>
      </c>
      <c r="N295">
        <v>0</v>
      </c>
      <c r="O295">
        <v>0</v>
      </c>
      <c r="P295">
        <v>0</v>
      </c>
      <c r="T295" t="str">
        <f>Serve[[#This Row],[服装]]&amp;Serve[[#This Row],[名前]]&amp;Serve[[#This Row],[レアリティ]]</f>
        <v>花火姫川葵ICONIC</v>
      </c>
    </row>
    <row r="296" spans="1:20" x14ac:dyDescent="0.35">
      <c r="A296">
        <f>VLOOKUP(Serve[[#This Row],[No用]],SetNo[[No.用]:[vlookup 用]],2,FALSE)</f>
        <v>250</v>
      </c>
      <c r="B296">
        <f>IF(ROW()=2,1,IF(A295&lt;&gt;Serve[[#This Row],[No]],1,B295+1))</f>
        <v>2</v>
      </c>
      <c r="C296" s="1" t="s">
        <v>1006</v>
      </c>
      <c r="D296" s="1" t="s">
        <v>905</v>
      </c>
      <c r="E296" s="11" t="s">
        <v>77</v>
      </c>
      <c r="F296" s="1" t="s">
        <v>78</v>
      </c>
      <c r="G296" s="1" t="s">
        <v>893</v>
      </c>
      <c r="H296" s="1" t="s">
        <v>688</v>
      </c>
      <c r="I296">
        <v>1</v>
      </c>
      <c r="J296" t="s">
        <v>205</v>
      </c>
      <c r="K296" s="1" t="s">
        <v>226</v>
      </c>
      <c r="L296" s="1" t="s">
        <v>225</v>
      </c>
      <c r="M296">
        <v>48</v>
      </c>
      <c r="N296">
        <v>0</v>
      </c>
      <c r="O296">
        <v>58</v>
      </c>
      <c r="P296">
        <v>0</v>
      </c>
      <c r="T296" t="str">
        <f>Serve[[#This Row],[服装]]&amp;Serve[[#This Row],[名前]]&amp;Serve[[#This Row],[レアリティ]]</f>
        <v>花火姫川葵ICONIC</v>
      </c>
    </row>
    <row r="297" spans="1:20" x14ac:dyDescent="0.35">
      <c r="A297">
        <f>VLOOKUP(Serve[[#This Row],[No用]],SetNo[[No.用]:[vlookup 用]],2,FALSE)</f>
        <v>251</v>
      </c>
      <c r="B297">
        <f>IF(ROW()=2,1,IF(A296&lt;&gt;Serve[[#This Row],[No]],1,B296+1))</f>
        <v>1</v>
      </c>
      <c r="C297" s="1" t="s">
        <v>108</v>
      </c>
      <c r="D297" s="1" t="s">
        <v>915</v>
      </c>
      <c r="E297" s="1" t="s">
        <v>90</v>
      </c>
      <c r="F297" s="1" t="s">
        <v>82</v>
      </c>
      <c r="G297" s="1" t="s">
        <v>893</v>
      </c>
      <c r="H297" s="1" t="s">
        <v>71</v>
      </c>
      <c r="I297">
        <v>1</v>
      </c>
      <c r="J297" t="s">
        <v>205</v>
      </c>
      <c r="K297" s="1" t="s">
        <v>223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Serve[[#This Row],[服装]]&amp;Serve[[#This Row],[名前]]&amp;Serve[[#This Row],[レアリティ]]</f>
        <v>ユニフォーム当間義友ICONIC</v>
      </c>
    </row>
    <row r="298" spans="1:20" x14ac:dyDescent="0.35">
      <c r="A298">
        <f>VLOOKUP(Serve[[#This Row],[No用]],SetNo[[No.用]:[vlookup 用]],2,FALSE)</f>
        <v>252</v>
      </c>
      <c r="B298">
        <f>IF(ROW()=2,1,IF(A297&lt;&gt;Serve[[#This Row],[No]],1,B297+1))</f>
        <v>1</v>
      </c>
      <c r="C298" s="1" t="s">
        <v>108</v>
      </c>
      <c r="D298" s="1" t="s">
        <v>891</v>
      </c>
      <c r="E298" s="1" t="s">
        <v>90</v>
      </c>
      <c r="F298" s="1" t="s">
        <v>74</v>
      </c>
      <c r="G298" s="1" t="s">
        <v>893</v>
      </c>
      <c r="H298" s="1" t="s">
        <v>71</v>
      </c>
      <c r="I298">
        <v>1</v>
      </c>
      <c r="J298" t="s">
        <v>205</v>
      </c>
      <c r="K298" s="1" t="s">
        <v>223</v>
      </c>
      <c r="L298" s="1" t="s">
        <v>162</v>
      </c>
      <c r="M298">
        <v>28</v>
      </c>
      <c r="N298">
        <v>0</v>
      </c>
      <c r="O298">
        <v>0</v>
      </c>
      <c r="P298">
        <v>0</v>
      </c>
      <c r="T298" t="str">
        <f>Serve[[#This Row],[服装]]&amp;Serve[[#This Row],[名前]]&amp;Serve[[#This Row],[レアリティ]]</f>
        <v>ユニフォーム越後栄ICONIC</v>
      </c>
    </row>
    <row r="299" spans="1:20" x14ac:dyDescent="0.35">
      <c r="A299">
        <f>VLOOKUP(Serve[[#This Row],[No用]],SetNo[[No.用]:[vlookup 用]],2,FALSE)</f>
        <v>253</v>
      </c>
      <c r="B299">
        <f>IF(ROW()=2,1,IF(A298&lt;&gt;Serve[[#This Row],[No]],1,B298+1))</f>
        <v>1</v>
      </c>
      <c r="C299" s="1" t="s">
        <v>108</v>
      </c>
      <c r="D299" s="1" t="s">
        <v>920</v>
      </c>
      <c r="E299" s="1" t="s">
        <v>90</v>
      </c>
      <c r="F299" s="1" t="s">
        <v>80</v>
      </c>
      <c r="G299" s="1" t="s">
        <v>893</v>
      </c>
      <c r="H299" s="1" t="s">
        <v>71</v>
      </c>
      <c r="I299">
        <v>1</v>
      </c>
      <c r="J299" t="s">
        <v>205</v>
      </c>
      <c r="K299" s="1"/>
      <c r="L299" s="1"/>
      <c r="M299">
        <v>0</v>
      </c>
      <c r="N299">
        <v>0</v>
      </c>
      <c r="O299">
        <v>0</v>
      </c>
      <c r="P299">
        <v>0</v>
      </c>
      <c r="T299" t="str">
        <f>Serve[[#This Row],[服装]]&amp;Serve[[#This Row],[名前]]&amp;Serve[[#This Row],[レアリティ]]</f>
        <v>ユニフォーム貝掛亮文ICONIC</v>
      </c>
    </row>
    <row r="300" spans="1:20" x14ac:dyDescent="0.35">
      <c r="A300">
        <f>VLOOKUP(Serve[[#This Row],[No用]],SetNo[[No.用]:[vlookup 用]],2,FALSE)</f>
        <v>254</v>
      </c>
      <c r="B300">
        <f>IF(ROW()=2,1,IF(A299&lt;&gt;Serve[[#This Row],[No]],1,B299+1))</f>
        <v>1</v>
      </c>
      <c r="C300" s="1" t="s">
        <v>108</v>
      </c>
      <c r="D300" s="1" t="s">
        <v>928</v>
      </c>
      <c r="E300" s="1" t="s">
        <v>73</v>
      </c>
      <c r="F300" s="1" t="s">
        <v>78</v>
      </c>
      <c r="G300" s="1" t="s">
        <v>893</v>
      </c>
      <c r="H300" s="1" t="s">
        <v>71</v>
      </c>
      <c r="I300">
        <v>1</v>
      </c>
      <c r="J300" t="s">
        <v>205</v>
      </c>
      <c r="K300" s="1" t="s">
        <v>223</v>
      </c>
      <c r="L300" s="1" t="s">
        <v>162</v>
      </c>
      <c r="M300">
        <v>26</v>
      </c>
      <c r="N300">
        <v>0</v>
      </c>
      <c r="O300">
        <v>0</v>
      </c>
      <c r="P300">
        <v>0</v>
      </c>
      <c r="T300" t="str">
        <f>Serve[[#This Row],[服装]]&amp;Serve[[#This Row],[名前]]&amp;Serve[[#This Row],[レアリティ]]</f>
        <v>ユニフォーム丸山一喜ICONIC</v>
      </c>
    </row>
    <row r="301" spans="1:20" x14ac:dyDescent="0.35">
      <c r="A301">
        <f>VLOOKUP(Serve[[#This Row],[No用]],SetNo[[No.用]:[vlookup 用]],2,FALSE)</f>
        <v>255</v>
      </c>
      <c r="B301">
        <f>IF(ROW()=2,1,IF(A300&lt;&gt;Serve[[#This Row],[No]],1,B300+1))</f>
        <v>1</v>
      </c>
      <c r="C301" s="1" t="s">
        <v>108</v>
      </c>
      <c r="D301" s="1" t="s">
        <v>932</v>
      </c>
      <c r="E301" s="1" t="s">
        <v>90</v>
      </c>
      <c r="F301" s="1" t="s">
        <v>78</v>
      </c>
      <c r="G301" s="1" t="s">
        <v>893</v>
      </c>
      <c r="H301" s="1" t="s">
        <v>71</v>
      </c>
      <c r="I301">
        <v>1</v>
      </c>
      <c r="J301" t="s">
        <v>205</v>
      </c>
      <c r="K301" s="1" t="s">
        <v>223</v>
      </c>
      <c r="L301" s="1" t="s">
        <v>162</v>
      </c>
      <c r="M301">
        <v>21</v>
      </c>
      <c r="N301">
        <v>0</v>
      </c>
      <c r="O301">
        <v>0</v>
      </c>
      <c r="P301">
        <v>0</v>
      </c>
      <c r="T301" t="str">
        <f>Serve[[#This Row],[服装]]&amp;Serve[[#This Row],[名前]]&amp;Serve[[#This Row],[レアリティ]]</f>
        <v>ユニフォーム舞子侑志ICONIC</v>
      </c>
    </row>
    <row r="302" spans="1:20" x14ac:dyDescent="0.35">
      <c r="A302">
        <f>VLOOKUP(Serve[[#This Row],[No用]],SetNo[[No.用]:[vlookup 用]],2,FALSE)</f>
        <v>256</v>
      </c>
      <c r="B302">
        <f>IF(ROW()=2,1,IF(A301&lt;&gt;Serve[[#This Row],[No]],1,B301+1))</f>
        <v>1</v>
      </c>
      <c r="C302" s="1" t="s">
        <v>108</v>
      </c>
      <c r="D302" s="1" t="s">
        <v>900</v>
      </c>
      <c r="E302" s="1" t="s">
        <v>90</v>
      </c>
      <c r="F302" s="1" t="s">
        <v>78</v>
      </c>
      <c r="G302" s="1" t="s">
        <v>893</v>
      </c>
      <c r="H302" s="1" t="s">
        <v>71</v>
      </c>
      <c r="I302">
        <v>1</v>
      </c>
      <c r="J302" t="s">
        <v>205</v>
      </c>
      <c r="K302" s="1" t="s">
        <v>184</v>
      </c>
      <c r="L302" s="1" t="s">
        <v>162</v>
      </c>
      <c r="M302">
        <v>32</v>
      </c>
      <c r="N302">
        <v>0</v>
      </c>
      <c r="O302">
        <v>0</v>
      </c>
      <c r="P302">
        <v>0</v>
      </c>
      <c r="T302" t="str">
        <f>Serve[[#This Row],[服装]]&amp;Serve[[#This Row],[名前]]&amp;Serve[[#This Row],[レアリティ]]</f>
        <v>ユニフォーム寺泊基希ICONIC</v>
      </c>
    </row>
    <row r="303" spans="1:20" x14ac:dyDescent="0.35">
      <c r="A303">
        <f>VLOOKUP(Serve[[#This Row],[No用]],SetNo[[No.用]:[vlookup 用]],2,FALSE)</f>
        <v>257</v>
      </c>
      <c r="B303">
        <f>IF(ROW()=2,1,IF(A302&lt;&gt;Serve[[#This Row],[No]],1,B302+1))</f>
        <v>1</v>
      </c>
      <c r="C303" t="s">
        <v>108</v>
      </c>
      <c r="D303" t="s">
        <v>283</v>
      </c>
      <c r="E303" t="s">
        <v>77</v>
      </c>
      <c r="F303" t="s">
        <v>78</v>
      </c>
      <c r="G303" t="s">
        <v>134</v>
      </c>
      <c r="H303" t="s">
        <v>71</v>
      </c>
      <c r="I303">
        <v>1</v>
      </c>
      <c r="J303" t="s">
        <v>205</v>
      </c>
      <c r="K303" s="1" t="s">
        <v>184</v>
      </c>
      <c r="L303" s="1" t="s">
        <v>178</v>
      </c>
      <c r="M303">
        <v>35</v>
      </c>
      <c r="N303">
        <v>0</v>
      </c>
      <c r="O303">
        <v>0</v>
      </c>
      <c r="P303">
        <v>0</v>
      </c>
      <c r="T303" t="str">
        <f>Serve[[#This Row],[服装]]&amp;Serve[[#This Row],[名前]]&amp;Serve[[#This Row],[レアリティ]]</f>
        <v>ユニフォーム星海光来ICONIC</v>
      </c>
    </row>
    <row r="304" spans="1:20" x14ac:dyDescent="0.35">
      <c r="A304">
        <f>VLOOKUP(Serve[[#This Row],[No用]],SetNo[[No.用]:[vlookup 用]],2,FALSE)</f>
        <v>258</v>
      </c>
      <c r="B304">
        <f>IF(ROW()=2,1,IF(A303&lt;&gt;Serve[[#This Row],[No]],1,B303+1))</f>
        <v>1</v>
      </c>
      <c r="C304" s="1" t="s">
        <v>769</v>
      </c>
      <c r="D304" t="s">
        <v>283</v>
      </c>
      <c r="E304" s="1" t="s">
        <v>73</v>
      </c>
      <c r="F304" t="s">
        <v>78</v>
      </c>
      <c r="G304" t="s">
        <v>134</v>
      </c>
      <c r="H304" t="s">
        <v>71</v>
      </c>
      <c r="I304">
        <v>1</v>
      </c>
      <c r="J304" t="s">
        <v>205</v>
      </c>
      <c r="K304" s="1" t="s">
        <v>184</v>
      </c>
      <c r="L304" s="1" t="s">
        <v>173</v>
      </c>
      <c r="M304">
        <v>38</v>
      </c>
      <c r="N304">
        <v>0</v>
      </c>
      <c r="O304">
        <v>0</v>
      </c>
      <c r="P304">
        <v>0</v>
      </c>
      <c r="T304" t="str">
        <f>Serve[[#This Row],[服装]]&amp;Serve[[#This Row],[名前]]&amp;Serve[[#This Row],[レアリティ]]</f>
        <v>文化祭星海光来ICONIC</v>
      </c>
    </row>
    <row r="305" spans="1:20" x14ac:dyDescent="0.35">
      <c r="A305">
        <f>VLOOKUP(Serve[[#This Row],[No用]],SetNo[[No.用]:[vlookup 用]],2,FALSE)</f>
        <v>258</v>
      </c>
      <c r="B305">
        <f>IF(ROW()=2,1,IF(A304&lt;&gt;Serve[[#This Row],[No]],1,B304+1))</f>
        <v>2</v>
      </c>
      <c r="C305" s="1" t="s">
        <v>769</v>
      </c>
      <c r="D305" t="s">
        <v>283</v>
      </c>
      <c r="E305" s="1" t="s">
        <v>73</v>
      </c>
      <c r="F305" t="s">
        <v>78</v>
      </c>
      <c r="G305" t="s">
        <v>134</v>
      </c>
      <c r="H305" t="s">
        <v>71</v>
      </c>
      <c r="I305">
        <v>1</v>
      </c>
      <c r="J305" t="s">
        <v>205</v>
      </c>
      <c r="K305" s="1" t="s">
        <v>184</v>
      </c>
      <c r="L305" s="1" t="s">
        <v>225</v>
      </c>
      <c r="M305">
        <v>51</v>
      </c>
      <c r="N305">
        <v>0</v>
      </c>
      <c r="O305">
        <v>61</v>
      </c>
      <c r="P305">
        <v>0</v>
      </c>
      <c r="T305" t="str">
        <f>Serve[[#This Row],[服装]]&amp;Serve[[#This Row],[名前]]&amp;Serve[[#This Row],[レアリティ]]</f>
        <v>文化祭星海光来ICONIC</v>
      </c>
    </row>
    <row r="306" spans="1:20" x14ac:dyDescent="0.35">
      <c r="A306">
        <f>VLOOKUP(Serve[[#This Row],[No用]],SetNo[[No.用]:[vlookup 用]],2,FALSE)</f>
        <v>259</v>
      </c>
      <c r="B306">
        <f>IF(ROW()=2,1,IF(A305&lt;&gt;Serve[[#This Row],[No]],1,B305+1))</f>
        <v>1</v>
      </c>
      <c r="C306" s="1" t="s">
        <v>876</v>
      </c>
      <c r="D306" s="1" t="s">
        <v>283</v>
      </c>
      <c r="E306" s="1" t="s">
        <v>90</v>
      </c>
      <c r="F306" s="1" t="s">
        <v>78</v>
      </c>
      <c r="G306" s="1" t="s">
        <v>134</v>
      </c>
      <c r="H306" s="1" t="s">
        <v>71</v>
      </c>
      <c r="I306">
        <v>1</v>
      </c>
      <c r="J306" t="s">
        <v>205</v>
      </c>
      <c r="K306" s="1" t="s">
        <v>184</v>
      </c>
      <c r="L306" s="1" t="s">
        <v>162</v>
      </c>
      <c r="M306">
        <v>32</v>
      </c>
      <c r="N306">
        <v>0</v>
      </c>
      <c r="O306">
        <v>0</v>
      </c>
      <c r="P306">
        <v>0</v>
      </c>
      <c r="T306" t="str">
        <f>Serve[[#This Row],[服装]]&amp;Serve[[#This Row],[名前]]&amp;Serve[[#This Row],[レアリティ]]</f>
        <v>サバゲ星海光来ICONIC</v>
      </c>
    </row>
    <row r="307" spans="1:20" x14ac:dyDescent="0.35">
      <c r="A307">
        <f>VLOOKUP(Serve[[#This Row],[No用]],SetNo[[No.用]:[vlookup 用]],2,FALSE)</f>
        <v>259</v>
      </c>
      <c r="B307">
        <f>IF(ROW()=2,1,IF(A306&lt;&gt;Serve[[#This Row],[No]],1,B306+1))</f>
        <v>2</v>
      </c>
      <c r="C307" s="1" t="s">
        <v>876</v>
      </c>
      <c r="D307" s="1" t="s">
        <v>283</v>
      </c>
      <c r="E307" s="1" t="s">
        <v>90</v>
      </c>
      <c r="F307" s="1" t="s">
        <v>78</v>
      </c>
      <c r="G307" s="1" t="s">
        <v>134</v>
      </c>
      <c r="H307" s="1" t="s">
        <v>71</v>
      </c>
      <c r="I307">
        <v>1</v>
      </c>
      <c r="J307" t="s">
        <v>205</v>
      </c>
      <c r="K307" s="1" t="s">
        <v>184</v>
      </c>
      <c r="L307" s="1" t="s">
        <v>225</v>
      </c>
      <c r="M307">
        <v>51</v>
      </c>
      <c r="N307">
        <v>0</v>
      </c>
      <c r="O307">
        <v>61</v>
      </c>
      <c r="P307">
        <v>0</v>
      </c>
      <c r="T307" t="str">
        <f>Serve[[#This Row],[服装]]&amp;Serve[[#This Row],[名前]]&amp;Serve[[#This Row],[レアリティ]]</f>
        <v>サバゲ星海光来ICONIC</v>
      </c>
    </row>
    <row r="308" spans="1:20" x14ac:dyDescent="0.35">
      <c r="A308">
        <f>VLOOKUP(Serve[[#This Row],[No用]],SetNo[[No.用]:[vlookup 用]],2,FALSE)</f>
        <v>260</v>
      </c>
      <c r="B308">
        <f>IF(ROW()=2,1,IF(A307&lt;&gt;Serve[[#This Row],[No]],1,B307+1))</f>
        <v>1</v>
      </c>
      <c r="C308" s="1" t="s">
        <v>1006</v>
      </c>
      <c r="D308" s="1" t="s">
        <v>283</v>
      </c>
      <c r="E308" s="1" t="s">
        <v>77</v>
      </c>
      <c r="F308" s="1" t="s">
        <v>78</v>
      </c>
      <c r="G308" s="1" t="s">
        <v>134</v>
      </c>
      <c r="H308" s="1" t="s">
        <v>71</v>
      </c>
      <c r="I308">
        <v>1</v>
      </c>
      <c r="J308" t="s">
        <v>205</v>
      </c>
      <c r="K308" s="1" t="s">
        <v>184</v>
      </c>
      <c r="L308" s="1" t="s">
        <v>178</v>
      </c>
      <c r="M308">
        <v>35</v>
      </c>
      <c r="N308">
        <v>0</v>
      </c>
      <c r="O308">
        <v>0</v>
      </c>
      <c r="P308">
        <v>0</v>
      </c>
      <c r="T308" t="str">
        <f>Serve[[#This Row],[服装]]&amp;Serve[[#This Row],[名前]]&amp;Serve[[#This Row],[レアリティ]]</f>
        <v>花火星海光来ICONIC</v>
      </c>
    </row>
    <row r="309" spans="1:20" x14ac:dyDescent="0.35">
      <c r="A309">
        <f>VLOOKUP(Serve[[#This Row],[No用]],SetNo[[No.用]:[vlookup 用]],2,FALSE)</f>
        <v>261</v>
      </c>
      <c r="B309">
        <f>IF(ROW()=2,1,IF(A308&lt;&gt;Serve[[#This Row],[No]],1,B308+1))</f>
        <v>1</v>
      </c>
      <c r="C309" t="s">
        <v>108</v>
      </c>
      <c r="D309" t="s">
        <v>133</v>
      </c>
      <c r="E309" t="s">
        <v>77</v>
      </c>
      <c r="F309" t="s">
        <v>82</v>
      </c>
      <c r="G309" t="s">
        <v>134</v>
      </c>
      <c r="H309" t="s">
        <v>71</v>
      </c>
      <c r="I309">
        <v>1</v>
      </c>
      <c r="J309" t="s">
        <v>205</v>
      </c>
      <c r="K309" s="1" t="s">
        <v>184</v>
      </c>
      <c r="L309" s="1" t="s">
        <v>162</v>
      </c>
      <c r="M309">
        <v>33</v>
      </c>
      <c r="N309">
        <v>0</v>
      </c>
      <c r="O309">
        <v>0</v>
      </c>
      <c r="P309">
        <v>0</v>
      </c>
      <c r="T309" t="str">
        <f>Serve[[#This Row],[服装]]&amp;Serve[[#This Row],[名前]]&amp;Serve[[#This Row],[レアリティ]]</f>
        <v>ユニフォーム昼神幸郎ICONIC</v>
      </c>
    </row>
    <row r="310" spans="1:20" x14ac:dyDescent="0.35">
      <c r="A310">
        <f>VLOOKUP(Serve[[#This Row],[No用]],SetNo[[No.用]:[vlookup 用]],2,FALSE)</f>
        <v>262</v>
      </c>
      <c r="B310">
        <f>IF(ROW()=2,1,IF(A309&lt;&gt;Serve[[#This Row],[No]],1,B309+1))</f>
        <v>1</v>
      </c>
      <c r="C310" s="1" t="s">
        <v>782</v>
      </c>
      <c r="D310" t="s">
        <v>133</v>
      </c>
      <c r="E310" s="1" t="s">
        <v>73</v>
      </c>
      <c r="F310" t="s">
        <v>82</v>
      </c>
      <c r="G310" t="s">
        <v>134</v>
      </c>
      <c r="H310" t="s">
        <v>71</v>
      </c>
      <c r="I310">
        <v>1</v>
      </c>
      <c r="J310" t="s">
        <v>205</v>
      </c>
      <c r="K310" s="1" t="s">
        <v>184</v>
      </c>
      <c r="L310" s="1" t="s">
        <v>178</v>
      </c>
      <c r="M310">
        <v>36</v>
      </c>
      <c r="N310">
        <v>0</v>
      </c>
      <c r="O310">
        <v>0</v>
      </c>
      <c r="P310">
        <v>0</v>
      </c>
      <c r="T310" t="str">
        <f>Serve[[#This Row],[服装]]&amp;Serve[[#This Row],[名前]]&amp;Serve[[#This Row],[レアリティ]]</f>
        <v>Xmas昼神幸郎ICONIC</v>
      </c>
    </row>
    <row r="311" spans="1:20" x14ac:dyDescent="0.35">
      <c r="A311">
        <f>VLOOKUP(Serve[[#This Row],[No用]],SetNo[[No.用]:[vlookup 用]],2,FALSE)</f>
        <v>263</v>
      </c>
      <c r="B311">
        <f>IF(ROW()=2,1,IF(A310&lt;&gt;Serve[[#This Row],[No]],1,B310+1))</f>
        <v>1</v>
      </c>
      <c r="C311" t="s">
        <v>108</v>
      </c>
      <c r="D311" t="s">
        <v>131</v>
      </c>
      <c r="E311" t="s">
        <v>77</v>
      </c>
      <c r="F311" t="s">
        <v>78</v>
      </c>
      <c r="G311" t="s">
        <v>135</v>
      </c>
      <c r="H311" t="s">
        <v>71</v>
      </c>
      <c r="I311">
        <v>1</v>
      </c>
      <c r="J311" t="s">
        <v>205</v>
      </c>
      <c r="K311" s="1" t="s">
        <v>184</v>
      </c>
      <c r="L311" s="1" t="s">
        <v>162</v>
      </c>
      <c r="M311">
        <v>35</v>
      </c>
      <c r="N311">
        <v>0</v>
      </c>
      <c r="O311">
        <v>0</v>
      </c>
      <c r="P311">
        <v>0</v>
      </c>
      <c r="T311" t="str">
        <f>Serve[[#This Row],[服装]]&amp;Serve[[#This Row],[名前]]&amp;Serve[[#This Row],[レアリティ]]</f>
        <v>ユニフォーム佐久早聖臣ICONIC</v>
      </c>
    </row>
    <row r="312" spans="1:20" x14ac:dyDescent="0.35">
      <c r="A312">
        <f>VLOOKUP(Serve[[#This Row],[No用]],SetNo[[No.用]:[vlookup 用]],2,FALSE)</f>
        <v>264</v>
      </c>
      <c r="B312">
        <f>IF(ROW()=2,1,IF(A311&lt;&gt;Serve[[#This Row],[No]],1,B311+1))</f>
        <v>1</v>
      </c>
      <c r="C312" s="1" t="s">
        <v>876</v>
      </c>
      <c r="D312" s="1" t="s">
        <v>131</v>
      </c>
      <c r="E312" s="1" t="s">
        <v>73</v>
      </c>
      <c r="F312" s="1" t="s">
        <v>78</v>
      </c>
      <c r="G312" s="1" t="s">
        <v>135</v>
      </c>
      <c r="H312" s="1" t="s">
        <v>71</v>
      </c>
      <c r="I312">
        <v>1</v>
      </c>
      <c r="J312" t="s">
        <v>205</v>
      </c>
      <c r="K312" s="1" t="s">
        <v>184</v>
      </c>
      <c r="L312" s="1" t="s">
        <v>162</v>
      </c>
      <c r="M312">
        <v>35</v>
      </c>
      <c r="N312">
        <v>0</v>
      </c>
      <c r="O312">
        <v>0</v>
      </c>
      <c r="P312">
        <v>0</v>
      </c>
      <c r="T312" t="str">
        <f>Serve[[#This Row],[服装]]&amp;Serve[[#This Row],[名前]]&amp;Serve[[#This Row],[レアリティ]]</f>
        <v>サバゲ佐久早聖臣ICONIC</v>
      </c>
    </row>
    <row r="313" spans="1:20" x14ac:dyDescent="0.35">
      <c r="A313">
        <f>VLOOKUP(Serve[[#This Row],[No用]],SetNo[[No.用]:[vlookup 用]],2,FALSE)</f>
        <v>265</v>
      </c>
      <c r="B313">
        <f>IF(ROW()=2,1,IF(A312&lt;&gt;Serve[[#This Row],[No]],1,B312+1))</f>
        <v>1</v>
      </c>
      <c r="C313" t="s">
        <v>108</v>
      </c>
      <c r="D313" t="s">
        <v>132</v>
      </c>
      <c r="E313" t="s">
        <v>77</v>
      </c>
      <c r="F313" t="s">
        <v>80</v>
      </c>
      <c r="G313" t="s">
        <v>135</v>
      </c>
      <c r="H313" t="s">
        <v>71</v>
      </c>
      <c r="I313">
        <v>1</v>
      </c>
      <c r="J313" t="s">
        <v>205</v>
      </c>
      <c r="M313">
        <v>0</v>
      </c>
      <c r="N313">
        <v>0</v>
      </c>
      <c r="O313">
        <v>0</v>
      </c>
      <c r="P313">
        <v>0</v>
      </c>
      <c r="T313" t="str">
        <f>Serve[[#This Row],[服装]]&amp;Serve[[#This Row],[名前]]&amp;Serve[[#This Row],[レアリティ]]</f>
        <v>ユニフォーム小森元也ICONIC</v>
      </c>
    </row>
    <row r="314" spans="1:20" x14ac:dyDescent="0.35">
      <c r="A314">
        <f>VLOOKUP(Serve[[#This Row],[No用]],SetNo[[No.用]:[vlookup 用]],2,FALSE)</f>
        <v>266</v>
      </c>
      <c r="B314">
        <f>IF(ROW()=2,1,IF(A313&lt;&gt;Serve[[#This Row],[No]],1,B313+1))</f>
        <v>1</v>
      </c>
      <c r="C314" s="1" t="s">
        <v>968</v>
      </c>
      <c r="D314" s="1" t="s">
        <v>132</v>
      </c>
      <c r="E314" s="1" t="s">
        <v>73</v>
      </c>
      <c r="F314" s="1" t="s">
        <v>80</v>
      </c>
      <c r="G314" s="1" t="s">
        <v>135</v>
      </c>
      <c r="H314" s="1" t="s">
        <v>71</v>
      </c>
      <c r="I314">
        <v>1</v>
      </c>
      <c r="J314" t="s">
        <v>205</v>
      </c>
      <c r="M314">
        <v>0</v>
      </c>
      <c r="N314">
        <v>0</v>
      </c>
      <c r="O314">
        <v>0</v>
      </c>
      <c r="P314">
        <v>0</v>
      </c>
      <c r="T314" t="str">
        <f>Serve[[#This Row],[服装]]&amp;Serve[[#This Row],[名前]]&amp;Serve[[#This Row],[レアリティ]]</f>
        <v>キャンプ小森元也ICONIC</v>
      </c>
    </row>
    <row r="315" spans="1:20" x14ac:dyDescent="0.35">
      <c r="A315">
        <f>VLOOKUP(Serve[[#This Row],[No用]],SetNo[[No.用]:[vlookup 用]],2,FALSE)</f>
        <v>267</v>
      </c>
      <c r="B315">
        <f>IF(ROW()=2,1,IF(A314&lt;&gt;Serve[[#This Row],[No]],1,B314+1))</f>
        <v>1</v>
      </c>
      <c r="C315" t="s">
        <v>108</v>
      </c>
      <c r="D315" s="1" t="s">
        <v>685</v>
      </c>
      <c r="E315" s="1" t="s">
        <v>90</v>
      </c>
      <c r="F315" s="1" t="s">
        <v>78</v>
      </c>
      <c r="G315" s="1" t="s">
        <v>687</v>
      </c>
      <c r="H315" t="s">
        <v>71</v>
      </c>
      <c r="I315">
        <v>1</v>
      </c>
      <c r="J315" t="s">
        <v>205</v>
      </c>
      <c r="K315" s="1" t="s">
        <v>184</v>
      </c>
      <c r="L315" s="1" t="s">
        <v>162</v>
      </c>
      <c r="M315">
        <v>35</v>
      </c>
      <c r="N315">
        <v>0</v>
      </c>
      <c r="O315">
        <v>0</v>
      </c>
      <c r="P315">
        <v>0</v>
      </c>
      <c r="T315" t="str">
        <f>Serve[[#This Row],[服装]]&amp;Serve[[#This Row],[名前]]&amp;Serve[[#This Row],[レアリティ]]</f>
        <v>ユニフォーム大将優ICONIC</v>
      </c>
    </row>
    <row r="316" spans="1:20" x14ac:dyDescent="0.35">
      <c r="A316">
        <f>VLOOKUP(Serve[[#This Row],[No用]],SetNo[[No.用]:[vlookup 用]],2,FALSE)</f>
        <v>268</v>
      </c>
      <c r="B316">
        <f>IF(ROW()=2,1,IF(A315&lt;&gt;Serve[[#This Row],[No]],1,B315+1))</f>
        <v>1</v>
      </c>
      <c r="C316" s="1" t="s">
        <v>795</v>
      </c>
      <c r="D316" s="1" t="s">
        <v>685</v>
      </c>
      <c r="E316" s="1" t="s">
        <v>77</v>
      </c>
      <c r="F316" s="1" t="s">
        <v>78</v>
      </c>
      <c r="G316" s="1" t="s">
        <v>687</v>
      </c>
      <c r="H316" s="1" t="s">
        <v>688</v>
      </c>
      <c r="I316">
        <v>1</v>
      </c>
      <c r="J316" t="s">
        <v>205</v>
      </c>
      <c r="K316" s="1" t="s">
        <v>184</v>
      </c>
      <c r="L316" s="1" t="s">
        <v>162</v>
      </c>
      <c r="M316">
        <v>35</v>
      </c>
      <c r="N316">
        <v>0</v>
      </c>
      <c r="O316">
        <v>0</v>
      </c>
      <c r="P316">
        <v>0</v>
      </c>
      <c r="T316" t="str">
        <f>Serve[[#This Row],[服装]]&amp;Serve[[#This Row],[名前]]&amp;Serve[[#This Row],[レアリティ]]</f>
        <v>新年大将優ICONIC</v>
      </c>
    </row>
    <row r="317" spans="1:20" x14ac:dyDescent="0.35">
      <c r="A317">
        <f>VLOOKUP(Serve[[#This Row],[No用]],SetNo[[No.用]:[vlookup 用]],2,FALSE)</f>
        <v>269</v>
      </c>
      <c r="B317">
        <f>IF(ROW()=2,1,IF(A316&lt;&gt;Serve[[#This Row],[No]],1,B316+1))</f>
        <v>1</v>
      </c>
      <c r="C317" s="1" t="s">
        <v>1077</v>
      </c>
      <c r="D317" s="1" t="s">
        <v>685</v>
      </c>
      <c r="E317" s="1" t="s">
        <v>73</v>
      </c>
      <c r="F317" s="1" t="s">
        <v>78</v>
      </c>
      <c r="G317" s="1" t="s">
        <v>687</v>
      </c>
      <c r="H317" s="1" t="s">
        <v>688</v>
      </c>
      <c r="I317">
        <v>1</v>
      </c>
      <c r="J317" t="s">
        <v>205</v>
      </c>
      <c r="K317" s="1" t="s">
        <v>184</v>
      </c>
      <c r="L317" s="1" t="s">
        <v>173</v>
      </c>
      <c r="M317">
        <v>41</v>
      </c>
      <c r="N317">
        <v>0</v>
      </c>
      <c r="O317">
        <v>0</v>
      </c>
      <c r="P317">
        <v>0</v>
      </c>
      <c r="T317" t="str">
        <f>Serve[[#This Row],[服装]]&amp;Serve[[#This Row],[名前]]&amp;Serve[[#This Row],[レアリティ]]</f>
        <v>カンフー大将優ICONIC</v>
      </c>
    </row>
    <row r="318" spans="1:20" x14ac:dyDescent="0.35">
      <c r="A318">
        <f>VLOOKUP(Serve[[#This Row],[No用]],SetNo[[No.用]:[vlookup 用]],2,FALSE)</f>
        <v>269</v>
      </c>
      <c r="B318">
        <f>IF(ROW()=2,1,IF(A317&lt;&gt;Serve[[#This Row],[No]],1,B317+1))</f>
        <v>2</v>
      </c>
      <c r="C318" s="1" t="s">
        <v>1077</v>
      </c>
      <c r="D318" s="1" t="s">
        <v>685</v>
      </c>
      <c r="E318" s="1" t="s">
        <v>73</v>
      </c>
      <c r="F318" s="1" t="s">
        <v>78</v>
      </c>
      <c r="G318" s="1" t="s">
        <v>687</v>
      </c>
      <c r="H318" s="1" t="s">
        <v>688</v>
      </c>
      <c r="I318">
        <v>1</v>
      </c>
      <c r="J318" t="s">
        <v>205</v>
      </c>
      <c r="K318" s="1" t="s">
        <v>184</v>
      </c>
      <c r="L318" s="1" t="s">
        <v>225</v>
      </c>
      <c r="M318">
        <v>49</v>
      </c>
      <c r="N318">
        <v>0</v>
      </c>
      <c r="O318">
        <v>59</v>
      </c>
      <c r="P318">
        <v>0</v>
      </c>
      <c r="T318" t="str">
        <f>Serve[[#This Row],[服装]]&amp;Serve[[#This Row],[名前]]&amp;Serve[[#This Row],[レアリティ]]</f>
        <v>カンフー大将優ICONIC</v>
      </c>
    </row>
    <row r="319" spans="1:20" x14ac:dyDescent="0.35">
      <c r="A319">
        <f>VLOOKUP(Serve[[#This Row],[No用]],SetNo[[No.用]:[vlookup 用]],2,FALSE)</f>
        <v>270</v>
      </c>
      <c r="B319">
        <f>IF(ROW()=2,1,IF(A318&lt;&gt;Serve[[#This Row],[No]],1,B318+1))</f>
        <v>1</v>
      </c>
      <c r="C319" t="s">
        <v>108</v>
      </c>
      <c r="D319" s="1" t="s">
        <v>690</v>
      </c>
      <c r="E319" s="1" t="s">
        <v>90</v>
      </c>
      <c r="F319" s="1" t="s">
        <v>78</v>
      </c>
      <c r="G319" s="1" t="s">
        <v>687</v>
      </c>
      <c r="H319" t="s">
        <v>71</v>
      </c>
      <c r="I319">
        <v>1</v>
      </c>
      <c r="J319" t="s">
        <v>205</v>
      </c>
      <c r="K319" s="1" t="s">
        <v>184</v>
      </c>
      <c r="L319" s="1" t="s">
        <v>173</v>
      </c>
      <c r="M319">
        <v>36</v>
      </c>
      <c r="N319">
        <v>0</v>
      </c>
      <c r="O319">
        <v>0</v>
      </c>
      <c r="P319">
        <v>0</v>
      </c>
      <c r="T319" t="str">
        <f>Serve[[#This Row],[服装]]&amp;Serve[[#This Row],[名前]]&amp;Serve[[#This Row],[レアリティ]]</f>
        <v>ユニフォーム沼井和馬ICONIC</v>
      </c>
    </row>
    <row r="320" spans="1:20" x14ac:dyDescent="0.35">
      <c r="A320">
        <f>VLOOKUP(Serve[[#This Row],[No用]],SetNo[[No.用]:[vlookup 用]],2,FALSE)</f>
        <v>270</v>
      </c>
      <c r="B320">
        <f>IF(ROW()=2,1,IF(A319&lt;&gt;Serve[[#This Row],[No]],1,B319+1))</f>
        <v>2</v>
      </c>
      <c r="C320" t="s">
        <v>108</v>
      </c>
      <c r="D320" s="1" t="s">
        <v>690</v>
      </c>
      <c r="E320" s="1" t="s">
        <v>90</v>
      </c>
      <c r="F320" s="1" t="s">
        <v>78</v>
      </c>
      <c r="G320" s="1" t="s">
        <v>687</v>
      </c>
      <c r="H320" t="s">
        <v>71</v>
      </c>
      <c r="I320">
        <v>1</v>
      </c>
      <c r="J320" t="s">
        <v>205</v>
      </c>
      <c r="K320" s="1" t="s">
        <v>184</v>
      </c>
      <c r="L320" s="1" t="s">
        <v>225</v>
      </c>
      <c r="M320">
        <v>47</v>
      </c>
      <c r="N320">
        <v>0</v>
      </c>
      <c r="O320">
        <v>57</v>
      </c>
      <c r="P320">
        <v>0</v>
      </c>
      <c r="T320" t="str">
        <f>Serve[[#This Row],[服装]]&amp;Serve[[#This Row],[名前]]&amp;Serve[[#This Row],[レアリティ]]</f>
        <v>ユニフォーム沼井和馬ICONIC</v>
      </c>
    </row>
    <row r="321" spans="1:20" x14ac:dyDescent="0.35">
      <c r="A321">
        <f>VLOOKUP(Serve[[#This Row],[No用]],SetNo[[No.用]:[vlookup 用]],2,FALSE)</f>
        <v>271</v>
      </c>
      <c r="B321">
        <f>IF(ROW()=2,1,IF(A320&lt;&gt;Serve[[#This Row],[No]],1,B320+1))</f>
        <v>1</v>
      </c>
      <c r="C321" t="s">
        <v>108</v>
      </c>
      <c r="D321" s="1" t="s">
        <v>738</v>
      </c>
      <c r="E321" s="1" t="s">
        <v>90</v>
      </c>
      <c r="F321" s="1" t="s">
        <v>78</v>
      </c>
      <c r="G321" s="1" t="s">
        <v>687</v>
      </c>
      <c r="H321" t="s">
        <v>71</v>
      </c>
      <c r="I321">
        <v>1</v>
      </c>
      <c r="J321" t="s">
        <v>205</v>
      </c>
      <c r="K321" s="1" t="s">
        <v>226</v>
      </c>
      <c r="L321" s="1" t="s">
        <v>162</v>
      </c>
      <c r="M321">
        <v>27</v>
      </c>
      <c r="N321">
        <v>0</v>
      </c>
      <c r="O321">
        <v>0</v>
      </c>
      <c r="P321">
        <v>0</v>
      </c>
      <c r="T321" t="str">
        <f>Serve[[#This Row],[服装]]&amp;Serve[[#This Row],[名前]]&amp;Serve[[#This Row],[レアリティ]]</f>
        <v>ユニフォーム潜尚保ICONIC</v>
      </c>
    </row>
    <row r="322" spans="1:20" x14ac:dyDescent="0.35">
      <c r="A322">
        <f>VLOOKUP(Serve[[#This Row],[No用]],SetNo[[No.用]:[vlookup 用]],2,FALSE)</f>
        <v>272</v>
      </c>
      <c r="B322">
        <f>IF(ROW()=2,1,IF(A321&lt;&gt;Serve[[#This Row],[No]],1,B321+1))</f>
        <v>1</v>
      </c>
      <c r="C322" s="1" t="s">
        <v>943</v>
      </c>
      <c r="D322" s="1" t="s">
        <v>738</v>
      </c>
      <c r="E322" s="1" t="s">
        <v>77</v>
      </c>
      <c r="F322" s="1" t="s">
        <v>78</v>
      </c>
      <c r="G322" s="1" t="s">
        <v>687</v>
      </c>
      <c r="H322" s="1" t="s">
        <v>688</v>
      </c>
      <c r="I322">
        <v>1</v>
      </c>
      <c r="J322" t="s">
        <v>205</v>
      </c>
      <c r="K322" s="1" t="s">
        <v>226</v>
      </c>
      <c r="L322" s="1" t="s">
        <v>162</v>
      </c>
      <c r="M322">
        <v>27</v>
      </c>
      <c r="N322">
        <v>0</v>
      </c>
      <c r="O322">
        <v>0</v>
      </c>
      <c r="P322">
        <v>0</v>
      </c>
      <c r="T322" t="str">
        <f>Serve[[#This Row],[服装]]&amp;Serve[[#This Row],[名前]]&amp;Serve[[#This Row],[レアリティ]]</f>
        <v>バーガー潜尚保ICONIC</v>
      </c>
    </row>
    <row r="323" spans="1:20" x14ac:dyDescent="0.35">
      <c r="A323">
        <f>VLOOKUP(Serve[[#This Row],[No用]],SetNo[[No.用]:[vlookup 用]],2,FALSE)</f>
        <v>273</v>
      </c>
      <c r="B323">
        <f>IF(ROW()=2,1,IF(A322&lt;&gt;Serve[[#This Row],[No]],1,B322+1))</f>
        <v>1</v>
      </c>
      <c r="C323" t="s">
        <v>108</v>
      </c>
      <c r="D323" s="1" t="s">
        <v>740</v>
      </c>
      <c r="E323" s="1" t="s">
        <v>90</v>
      </c>
      <c r="F323" s="1" t="s">
        <v>78</v>
      </c>
      <c r="G323" s="1" t="s">
        <v>687</v>
      </c>
      <c r="H323" t="s">
        <v>71</v>
      </c>
      <c r="I323">
        <v>1</v>
      </c>
      <c r="J323" t="s">
        <v>205</v>
      </c>
      <c r="K323" s="1" t="s">
        <v>223</v>
      </c>
      <c r="L323" s="1" t="s">
        <v>173</v>
      </c>
      <c r="M323">
        <v>39</v>
      </c>
      <c r="N323">
        <v>0</v>
      </c>
      <c r="O323">
        <v>0</v>
      </c>
      <c r="P323">
        <v>0</v>
      </c>
      <c r="T323" t="str">
        <f>Serve[[#This Row],[服装]]&amp;Serve[[#This Row],[名前]]&amp;Serve[[#This Row],[レアリティ]]</f>
        <v>ユニフォーム高千穂恵也ICONIC</v>
      </c>
    </row>
    <row r="324" spans="1:20" x14ac:dyDescent="0.35">
      <c r="A324">
        <f>VLOOKUP(Serve[[#This Row],[No用]],SetNo[[No.用]:[vlookup 用]],2,FALSE)</f>
        <v>273</v>
      </c>
      <c r="B324">
        <f>IF(ROW()=2,1,IF(A323&lt;&gt;Serve[[#This Row],[No]],1,B323+1))</f>
        <v>2</v>
      </c>
      <c r="C324" t="s">
        <v>108</v>
      </c>
      <c r="D324" s="1" t="s">
        <v>740</v>
      </c>
      <c r="E324" s="1" t="s">
        <v>90</v>
      </c>
      <c r="F324" s="1" t="s">
        <v>78</v>
      </c>
      <c r="G324" s="1" t="s">
        <v>687</v>
      </c>
      <c r="H324" t="s">
        <v>71</v>
      </c>
      <c r="I324">
        <v>1</v>
      </c>
      <c r="J324" t="s">
        <v>205</v>
      </c>
      <c r="K324" s="1" t="s">
        <v>223</v>
      </c>
      <c r="L324" s="1" t="s">
        <v>225</v>
      </c>
      <c r="M324">
        <v>44</v>
      </c>
      <c r="N324">
        <v>0</v>
      </c>
      <c r="O324">
        <v>54</v>
      </c>
      <c r="P324">
        <v>0</v>
      </c>
      <c r="T324" t="str">
        <f>Serve[[#This Row],[服装]]&amp;Serve[[#This Row],[名前]]&amp;Serve[[#This Row],[レアリティ]]</f>
        <v>ユニフォーム高千穂恵也ICONIC</v>
      </c>
    </row>
    <row r="325" spans="1:20" x14ac:dyDescent="0.35">
      <c r="A325">
        <f>VLOOKUP(Serve[[#This Row],[No用]],SetNo[[No.用]:[vlookup 用]],2,FALSE)</f>
        <v>274</v>
      </c>
      <c r="B325">
        <f>IF(ROW()=2,1,IF(A324&lt;&gt;Serve[[#This Row],[No]],1,B324+1))</f>
        <v>1</v>
      </c>
      <c r="C325" t="s">
        <v>108</v>
      </c>
      <c r="D325" s="1" t="s">
        <v>742</v>
      </c>
      <c r="E325" s="1" t="s">
        <v>90</v>
      </c>
      <c r="F325" s="1" t="s">
        <v>82</v>
      </c>
      <c r="G325" s="1" t="s">
        <v>687</v>
      </c>
      <c r="H325" t="s">
        <v>71</v>
      </c>
      <c r="I325">
        <v>1</v>
      </c>
      <c r="J325" t="s">
        <v>205</v>
      </c>
      <c r="K325" s="1" t="s">
        <v>194</v>
      </c>
      <c r="L325" s="1" t="s">
        <v>173</v>
      </c>
      <c r="M325">
        <v>34</v>
      </c>
      <c r="N325">
        <v>0</v>
      </c>
      <c r="O325">
        <v>0</v>
      </c>
      <c r="P325">
        <v>0</v>
      </c>
      <c r="T325" t="str">
        <f>Serve[[#This Row],[服装]]&amp;Serve[[#This Row],[名前]]&amp;Serve[[#This Row],[レアリティ]]</f>
        <v>ユニフォーム広尾倖児ICONIC</v>
      </c>
    </row>
    <row r="326" spans="1:20" x14ac:dyDescent="0.35">
      <c r="A326">
        <f>VLOOKUP(Serve[[#This Row],[No用]],SetNo[[No.用]:[vlookup 用]],2,FALSE)</f>
        <v>274</v>
      </c>
      <c r="B326">
        <f>IF(ROW()=2,1,IF(A325&lt;&gt;Serve[[#This Row],[No]],1,B325+1))</f>
        <v>2</v>
      </c>
      <c r="C326" t="s">
        <v>108</v>
      </c>
      <c r="D326" s="1" t="s">
        <v>742</v>
      </c>
      <c r="E326" s="1" t="s">
        <v>90</v>
      </c>
      <c r="F326" s="1" t="s">
        <v>82</v>
      </c>
      <c r="G326" s="1" t="s">
        <v>687</v>
      </c>
      <c r="H326" t="s">
        <v>71</v>
      </c>
      <c r="I326">
        <v>1</v>
      </c>
      <c r="J326" t="s">
        <v>205</v>
      </c>
      <c r="K326" s="1" t="s">
        <v>194</v>
      </c>
      <c r="L326" s="1" t="s">
        <v>225</v>
      </c>
      <c r="M326">
        <v>45</v>
      </c>
      <c r="N326">
        <v>0</v>
      </c>
      <c r="O326">
        <v>55</v>
      </c>
      <c r="P326">
        <v>0</v>
      </c>
      <c r="T326" t="str">
        <f>Serve[[#This Row],[服装]]&amp;Serve[[#This Row],[名前]]&amp;Serve[[#This Row],[レアリティ]]</f>
        <v>ユニフォーム広尾倖児ICONIC</v>
      </c>
    </row>
    <row r="327" spans="1:20" x14ac:dyDescent="0.35">
      <c r="A327">
        <f>VLOOKUP(Serve[[#This Row],[No用]],SetNo[[No.用]:[vlookup 用]],2,FALSE)</f>
        <v>275</v>
      </c>
      <c r="B327">
        <f>IF(ROW()=2,1,IF(A326&lt;&gt;Serve[[#This Row],[No]],1,B326+1))</f>
        <v>1</v>
      </c>
      <c r="C327" s="1" t="s">
        <v>1077</v>
      </c>
      <c r="D327" s="1" t="s">
        <v>742</v>
      </c>
      <c r="E327" s="1" t="s">
        <v>77</v>
      </c>
      <c r="F327" s="1" t="s">
        <v>82</v>
      </c>
      <c r="G327" s="1" t="s">
        <v>687</v>
      </c>
      <c r="H327" s="1" t="s">
        <v>688</v>
      </c>
      <c r="I327">
        <v>1</v>
      </c>
      <c r="J327" t="s">
        <v>205</v>
      </c>
      <c r="K327" s="1" t="s">
        <v>194</v>
      </c>
      <c r="L327" s="1" t="s">
        <v>173</v>
      </c>
      <c r="M327">
        <v>34</v>
      </c>
      <c r="N327">
        <v>0</v>
      </c>
      <c r="O327">
        <v>0</v>
      </c>
      <c r="P327">
        <v>0</v>
      </c>
      <c r="T327" t="str">
        <f>Serve[[#This Row],[服装]]&amp;Serve[[#This Row],[名前]]&amp;Serve[[#This Row],[レアリティ]]</f>
        <v>カンフー広尾倖児ICONIC</v>
      </c>
    </row>
    <row r="328" spans="1:20" x14ac:dyDescent="0.35">
      <c r="A328">
        <f>VLOOKUP(Serve[[#This Row],[No用]],SetNo[[No.用]:[vlookup 用]],2,FALSE)</f>
        <v>275</v>
      </c>
      <c r="B328">
        <f>IF(ROW()=2,1,IF(A327&lt;&gt;Serve[[#This Row],[No]],1,B327+1))</f>
        <v>2</v>
      </c>
      <c r="C328" s="1" t="s">
        <v>1077</v>
      </c>
      <c r="D328" s="1" t="s">
        <v>742</v>
      </c>
      <c r="E328" s="1" t="s">
        <v>77</v>
      </c>
      <c r="F328" s="1" t="s">
        <v>82</v>
      </c>
      <c r="G328" s="1" t="s">
        <v>687</v>
      </c>
      <c r="H328" s="1" t="s">
        <v>688</v>
      </c>
      <c r="I328">
        <v>1</v>
      </c>
      <c r="J328" t="s">
        <v>205</v>
      </c>
      <c r="K328" s="1" t="s">
        <v>194</v>
      </c>
      <c r="L328" s="1" t="s">
        <v>225</v>
      </c>
      <c r="M328">
        <v>45</v>
      </c>
      <c r="N328">
        <v>0</v>
      </c>
      <c r="O328">
        <v>55</v>
      </c>
      <c r="P328">
        <v>0</v>
      </c>
      <c r="T328" t="str">
        <f>Serve[[#This Row],[服装]]&amp;Serve[[#This Row],[名前]]&amp;Serve[[#This Row],[レアリティ]]</f>
        <v>カンフー広尾倖児ICONIC</v>
      </c>
    </row>
    <row r="329" spans="1:20" x14ac:dyDescent="0.35">
      <c r="A329">
        <f>VLOOKUP(Serve[[#This Row],[No用]],SetNo[[No.用]:[vlookup 用]],2,FALSE)</f>
        <v>276</v>
      </c>
      <c r="B329">
        <f>IF(ROW()=2,1,IF(A328&lt;&gt;Serve[[#This Row],[No]],1,B328+1))</f>
        <v>1</v>
      </c>
      <c r="C329" t="s">
        <v>108</v>
      </c>
      <c r="D329" s="1" t="s">
        <v>744</v>
      </c>
      <c r="E329" s="1" t="s">
        <v>90</v>
      </c>
      <c r="F329" s="1" t="s">
        <v>74</v>
      </c>
      <c r="G329" s="1" t="s">
        <v>687</v>
      </c>
      <c r="H329" t="s">
        <v>71</v>
      </c>
      <c r="I329">
        <v>1</v>
      </c>
      <c r="J329" t="s">
        <v>205</v>
      </c>
      <c r="K329" s="1" t="s">
        <v>223</v>
      </c>
      <c r="L329" s="1" t="s">
        <v>162</v>
      </c>
      <c r="M329">
        <v>28</v>
      </c>
      <c r="N329">
        <v>0</v>
      </c>
      <c r="O329">
        <v>0</v>
      </c>
      <c r="P329">
        <v>0</v>
      </c>
      <c r="T329" t="str">
        <f>Serve[[#This Row],[服装]]&amp;Serve[[#This Row],[名前]]&amp;Serve[[#This Row],[レアリティ]]</f>
        <v>ユニフォーム先島伊澄ICONIC</v>
      </c>
    </row>
    <row r="330" spans="1:20" x14ac:dyDescent="0.35">
      <c r="A330">
        <f>VLOOKUP(Serve[[#This Row],[No用]],SetNo[[No.用]:[vlookup 用]],2,FALSE)</f>
        <v>277</v>
      </c>
      <c r="B330">
        <f>IF(ROW()=2,1,IF(A329&lt;&gt;Serve[[#This Row],[No]],1,B329+1))</f>
        <v>1</v>
      </c>
      <c r="C330" t="s">
        <v>108</v>
      </c>
      <c r="D330" s="1" t="s">
        <v>746</v>
      </c>
      <c r="E330" s="1" t="s">
        <v>90</v>
      </c>
      <c r="F330" s="1" t="s">
        <v>82</v>
      </c>
      <c r="G330" s="1" t="s">
        <v>687</v>
      </c>
      <c r="H330" t="s">
        <v>71</v>
      </c>
      <c r="I330">
        <v>1</v>
      </c>
      <c r="J330" t="s">
        <v>205</v>
      </c>
      <c r="K330" s="1" t="s">
        <v>226</v>
      </c>
      <c r="L330" s="1" t="s">
        <v>162</v>
      </c>
      <c r="M330">
        <v>25</v>
      </c>
      <c r="N330">
        <v>0</v>
      </c>
      <c r="O330">
        <v>0</v>
      </c>
      <c r="P330">
        <v>0</v>
      </c>
      <c r="T330" t="str">
        <f>Serve[[#This Row],[服装]]&amp;Serve[[#This Row],[名前]]&amp;Serve[[#This Row],[レアリティ]]</f>
        <v>ユニフォーム背黒晃彦ICONIC</v>
      </c>
    </row>
    <row r="331" spans="1:20" x14ac:dyDescent="0.35">
      <c r="A331">
        <f>VLOOKUP(Serve[[#This Row],[No用]],SetNo[[No.用]:[vlookup 用]],2,FALSE)</f>
        <v>278</v>
      </c>
      <c r="B331">
        <f>IF(ROW()=2,1,IF(A330&lt;&gt;Serve[[#This Row],[No]],1,B330+1))</f>
        <v>1</v>
      </c>
      <c r="C331" t="s">
        <v>108</v>
      </c>
      <c r="D331" s="1" t="s">
        <v>748</v>
      </c>
      <c r="E331" s="1" t="s">
        <v>90</v>
      </c>
      <c r="F331" s="1" t="s">
        <v>80</v>
      </c>
      <c r="G331" s="1" t="s">
        <v>687</v>
      </c>
      <c r="H331" t="s">
        <v>71</v>
      </c>
      <c r="I331">
        <v>1</v>
      </c>
      <c r="J331" t="s">
        <v>205</v>
      </c>
      <c r="M331">
        <v>0</v>
      </c>
      <c r="N331">
        <v>0</v>
      </c>
      <c r="O331">
        <v>0</v>
      </c>
      <c r="P331">
        <v>0</v>
      </c>
      <c r="T331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619"/>
  <sheetViews>
    <sheetView topLeftCell="A1163" zoomScaleNormal="100" workbookViewId="0">
      <selection activeCell="A1209" activeCellId="1" sqref="A1334:XFD1339 A1203:XFD1209"/>
    </sheetView>
  </sheetViews>
  <sheetFormatPr defaultRowHeight="15" x14ac:dyDescent="0.35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4414062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77734375" bestFit="1" customWidth="1"/>
    <col min="19" max="19" width="13.77734375" customWidth="1"/>
    <col min="20" max="20" width="6" hidden="1" customWidth="1"/>
    <col min="21" max="21" width="2.21875" customWidth="1"/>
  </cols>
  <sheetData>
    <row r="1" spans="1:20" x14ac:dyDescent="0.3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839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839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839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839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839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839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s="1" t="s">
        <v>1010</v>
      </c>
      <c r="D23" s="1" t="s">
        <v>973</v>
      </c>
      <c r="E23" s="1" t="s">
        <v>77</v>
      </c>
      <c r="F23" s="1" t="s">
        <v>82</v>
      </c>
      <c r="G23" s="1" t="s">
        <v>136</v>
      </c>
      <c r="H23" s="1" t="s">
        <v>71</v>
      </c>
      <c r="I23">
        <v>1</v>
      </c>
      <c r="J23" t="s">
        <v>16</v>
      </c>
      <c r="K23" s="1" t="s">
        <v>119</v>
      </c>
      <c r="L23" s="1" t="s">
        <v>162</v>
      </c>
      <c r="M23">
        <v>24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王冠日向翔陽ICONIC</v>
      </c>
    </row>
    <row r="24" spans="1:20" x14ac:dyDescent="0.3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s="1" t="s">
        <v>1010</v>
      </c>
      <c r="D24" s="1" t="s">
        <v>973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16</v>
      </c>
      <c r="K24" s="1" t="s">
        <v>163</v>
      </c>
      <c r="L24" s="1" t="s">
        <v>162</v>
      </c>
      <c r="M24">
        <v>28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王冠日向翔陽ICONIC</v>
      </c>
    </row>
    <row r="25" spans="1:20" x14ac:dyDescent="0.3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s="1" t="s">
        <v>1010</v>
      </c>
      <c r="D25" s="1" t="s">
        <v>973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16</v>
      </c>
      <c r="K25" s="1" t="s">
        <v>120</v>
      </c>
      <c r="L25" s="1" t="s">
        <v>162</v>
      </c>
      <c r="M25">
        <v>25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王冠日向翔陽ICONIC</v>
      </c>
    </row>
    <row r="26" spans="1:20" x14ac:dyDescent="0.3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s="1" t="s">
        <v>1010</v>
      </c>
      <c r="D26" s="1" t="s">
        <v>973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16</v>
      </c>
      <c r="K26" s="1" t="s">
        <v>164</v>
      </c>
      <c r="L26" s="1" t="s">
        <v>162</v>
      </c>
      <c r="M26">
        <v>25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王冠日向翔陽ICONIC</v>
      </c>
    </row>
    <row r="27" spans="1:20" x14ac:dyDescent="0.3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s="1" t="s">
        <v>1010</v>
      </c>
      <c r="D27" s="1" t="s">
        <v>973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16</v>
      </c>
      <c r="K27" s="1" t="s">
        <v>165</v>
      </c>
      <c r="L27" s="1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王冠日向翔陽ICONIC</v>
      </c>
    </row>
    <row r="28" spans="1:20" x14ac:dyDescent="0.3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s="1" t="s">
        <v>1169</v>
      </c>
      <c r="D28" s="1" t="s">
        <v>973</v>
      </c>
      <c r="E28" s="1" t="s">
        <v>73</v>
      </c>
      <c r="F28" s="1" t="s">
        <v>82</v>
      </c>
      <c r="G28" s="1" t="s">
        <v>136</v>
      </c>
      <c r="H28" s="1" t="s">
        <v>71</v>
      </c>
      <c r="I28">
        <v>1</v>
      </c>
      <c r="J28" t="s">
        <v>16</v>
      </c>
      <c r="K28" s="1" t="s">
        <v>119</v>
      </c>
      <c r="L28" s="1" t="s">
        <v>173</v>
      </c>
      <c r="M28">
        <v>32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ジャージ日向翔陽ICONIC</v>
      </c>
    </row>
    <row r="29" spans="1:20" x14ac:dyDescent="0.3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s="1" t="s">
        <v>1169</v>
      </c>
      <c r="D29" s="1" t="s">
        <v>973</v>
      </c>
      <c r="E29" s="1" t="s">
        <v>73</v>
      </c>
      <c r="F29" s="1" t="s">
        <v>82</v>
      </c>
      <c r="G29" s="1" t="s">
        <v>136</v>
      </c>
      <c r="H29" s="1" t="s">
        <v>71</v>
      </c>
      <c r="I29">
        <v>1</v>
      </c>
      <c r="J29" t="s">
        <v>16</v>
      </c>
      <c r="K29" s="1" t="s">
        <v>195</v>
      </c>
      <c r="L29" s="1" t="s">
        <v>178</v>
      </c>
      <c r="M29">
        <v>31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ジャージ日向翔陽ICONIC</v>
      </c>
    </row>
    <row r="30" spans="1:20" x14ac:dyDescent="0.3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s="1" t="s">
        <v>1169</v>
      </c>
      <c r="D30" s="1" t="s">
        <v>973</v>
      </c>
      <c r="E30" s="1" t="s">
        <v>73</v>
      </c>
      <c r="F30" s="1" t="s">
        <v>82</v>
      </c>
      <c r="G30" s="1" t="s">
        <v>136</v>
      </c>
      <c r="H30" s="1" t="s">
        <v>71</v>
      </c>
      <c r="I30">
        <v>1</v>
      </c>
      <c r="J30" t="s">
        <v>16</v>
      </c>
      <c r="K30" s="1" t="s">
        <v>163</v>
      </c>
      <c r="L30" s="1" t="s">
        <v>162</v>
      </c>
      <c r="M30">
        <v>28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ジャージ日向翔陽ICONIC</v>
      </c>
    </row>
    <row r="31" spans="1:20" x14ac:dyDescent="0.3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s="1" t="s">
        <v>1169</v>
      </c>
      <c r="D31" s="1" t="s">
        <v>973</v>
      </c>
      <c r="E31" s="1" t="s">
        <v>73</v>
      </c>
      <c r="F31" s="1" t="s">
        <v>82</v>
      </c>
      <c r="G31" s="1" t="s">
        <v>136</v>
      </c>
      <c r="H31" s="1" t="s">
        <v>71</v>
      </c>
      <c r="I31">
        <v>1</v>
      </c>
      <c r="J31" t="s">
        <v>16</v>
      </c>
      <c r="K31" s="1" t="s">
        <v>120</v>
      </c>
      <c r="L31" s="1" t="s">
        <v>173</v>
      </c>
      <c r="M31">
        <v>32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ジャージ日向翔陽ICONIC</v>
      </c>
    </row>
    <row r="32" spans="1:20" x14ac:dyDescent="0.3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s="1" t="s">
        <v>1169</v>
      </c>
      <c r="D32" s="1" t="s">
        <v>973</v>
      </c>
      <c r="E32" s="1" t="s">
        <v>73</v>
      </c>
      <c r="F32" s="1" t="s">
        <v>82</v>
      </c>
      <c r="G32" s="1" t="s">
        <v>136</v>
      </c>
      <c r="H32" s="1" t="s">
        <v>71</v>
      </c>
      <c r="I32">
        <v>1</v>
      </c>
      <c r="J32" t="s">
        <v>16</v>
      </c>
      <c r="K32" s="1" t="s">
        <v>164</v>
      </c>
      <c r="L32" s="1" t="s">
        <v>162</v>
      </c>
      <c r="M32">
        <v>25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ジャージ日向翔陽ICONIC</v>
      </c>
    </row>
    <row r="33" spans="1:20" x14ac:dyDescent="0.35">
      <c r="A33">
        <f>VLOOKUP(Receive[[#This Row],[No用]],SetNo[[No.用]:[vlookup 用]],2,FALSE)</f>
        <v>6</v>
      </c>
      <c r="B33">
        <f>IF(ROW()=2,1,IF(A32&lt;&gt;Receive[[#This Row],[No]],1,B32+1))</f>
        <v>6</v>
      </c>
      <c r="C33" s="1" t="s">
        <v>1169</v>
      </c>
      <c r="D33" s="1" t="s">
        <v>973</v>
      </c>
      <c r="E33" s="1" t="s">
        <v>73</v>
      </c>
      <c r="F33" s="1" t="s">
        <v>82</v>
      </c>
      <c r="G33" s="1" t="s">
        <v>136</v>
      </c>
      <c r="H33" s="1" t="s">
        <v>71</v>
      </c>
      <c r="I33">
        <v>1</v>
      </c>
      <c r="J33" t="s">
        <v>16</v>
      </c>
      <c r="K33" s="1" t="s">
        <v>165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ジャージ日向翔陽ICONIC</v>
      </c>
    </row>
    <row r="34" spans="1:20" x14ac:dyDescent="0.35">
      <c r="A34">
        <f>VLOOKUP(Receive[[#This Row],[No用]],SetNo[[No.用]:[vlookup 用]],2,FALSE)</f>
        <v>6</v>
      </c>
      <c r="B34">
        <f>IF(ROW()=2,1,IF(A33&lt;&gt;Receive[[#This Row],[No]],1,B33+1))</f>
        <v>7</v>
      </c>
      <c r="C34" s="1" t="s">
        <v>1169</v>
      </c>
      <c r="D34" s="1" t="s">
        <v>973</v>
      </c>
      <c r="E34" s="1" t="s">
        <v>73</v>
      </c>
      <c r="F34" s="1" t="s">
        <v>82</v>
      </c>
      <c r="G34" s="1" t="s">
        <v>136</v>
      </c>
      <c r="H34" s="1" t="s">
        <v>71</v>
      </c>
      <c r="I34">
        <v>1</v>
      </c>
      <c r="J34" t="s">
        <v>16</v>
      </c>
      <c r="K34" s="1" t="s">
        <v>120</v>
      </c>
      <c r="L34" s="1" t="s">
        <v>225</v>
      </c>
      <c r="M34">
        <v>44</v>
      </c>
      <c r="N34">
        <v>5</v>
      </c>
      <c r="O34">
        <v>54</v>
      </c>
      <c r="P34">
        <v>7</v>
      </c>
      <c r="T34" t="str">
        <f>Receive[[#This Row],[服装]]&amp;Receive[[#This Row],[名前]]&amp;Receive[[#This Row],[レアリティ]]</f>
        <v>ジャージ日向翔陽ICONIC</v>
      </c>
    </row>
    <row r="35" spans="1:20" x14ac:dyDescent="0.35">
      <c r="A35">
        <f>VLOOKUP(Receive[[#This Row],[No用]],SetNo[[No.用]:[vlookup 用]],2,FALSE)</f>
        <v>6</v>
      </c>
      <c r="B35">
        <f>IF(ROW()=2,1,IF(A34&lt;&gt;Receive[[#This Row],[No]],1,B34+1))</f>
        <v>8</v>
      </c>
      <c r="C35" s="1" t="s">
        <v>1169</v>
      </c>
      <c r="D35" s="1" t="s">
        <v>973</v>
      </c>
      <c r="E35" s="1" t="s">
        <v>73</v>
      </c>
      <c r="F35" s="1" t="s">
        <v>82</v>
      </c>
      <c r="G35" s="1" t="s">
        <v>136</v>
      </c>
      <c r="H35" s="1" t="s">
        <v>71</v>
      </c>
      <c r="I35">
        <v>1</v>
      </c>
      <c r="J35" t="s">
        <v>16</v>
      </c>
      <c r="K35" s="1" t="s">
        <v>164</v>
      </c>
      <c r="L35" s="1" t="s">
        <v>225</v>
      </c>
      <c r="M35">
        <v>39</v>
      </c>
      <c r="N35">
        <v>0</v>
      </c>
      <c r="O35">
        <v>49</v>
      </c>
      <c r="P35">
        <v>0</v>
      </c>
      <c r="T35" t="str">
        <f>Receive[[#This Row],[服装]]&amp;Receive[[#This Row],[名前]]&amp;Receive[[#This Row],[レアリティ]]</f>
        <v>ジャージ日向翔陽ICONIC</v>
      </c>
    </row>
    <row r="36" spans="1:20" x14ac:dyDescent="0.35">
      <c r="A36">
        <f>VLOOKUP(Receive[[#This Row],[No用]],SetNo[[No.用]:[vlookup 用]],2,FALSE)</f>
        <v>7</v>
      </c>
      <c r="B36">
        <f>IF(ROW()=2,1,IF(A35&lt;&gt;Receive[[#This Row],[No]],1,B35+1))</f>
        <v>1</v>
      </c>
      <c r="C36" t="s">
        <v>206</v>
      </c>
      <c r="D36" t="s">
        <v>207</v>
      </c>
      <c r="E36" t="s">
        <v>28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119</v>
      </c>
      <c r="L36" t="s">
        <v>162</v>
      </c>
      <c r="M36">
        <v>25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ユニフォーム影山飛雄ICONIC</v>
      </c>
    </row>
    <row r="37" spans="1:20" x14ac:dyDescent="0.35">
      <c r="A37">
        <f>VLOOKUP(Receive[[#This Row],[No用]],SetNo[[No.用]:[vlookup 用]],2,FALSE)</f>
        <v>7</v>
      </c>
      <c r="B37">
        <f>IF(ROW()=2,1,IF(A36&lt;&gt;Receive[[#This Row],[No]],1,B36+1))</f>
        <v>2</v>
      </c>
      <c r="C37" t="s">
        <v>206</v>
      </c>
      <c r="D37" t="s">
        <v>207</v>
      </c>
      <c r="E37" t="s">
        <v>28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163</v>
      </c>
      <c r="L37" t="s">
        <v>162</v>
      </c>
      <c r="M37">
        <v>26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ユニフォーム影山飛雄ICONIC</v>
      </c>
    </row>
    <row r="38" spans="1:20" x14ac:dyDescent="0.35">
      <c r="A38">
        <f>VLOOKUP(Receive[[#This Row],[No用]],SetNo[[No.用]:[vlookup 用]],2,FALSE)</f>
        <v>7</v>
      </c>
      <c r="B38">
        <f>IF(ROW()=2,1,IF(A37&lt;&gt;Receive[[#This Row],[No]],1,B37+1))</f>
        <v>3</v>
      </c>
      <c r="C38" t="s">
        <v>206</v>
      </c>
      <c r="D38" t="s">
        <v>207</v>
      </c>
      <c r="E38" t="s">
        <v>28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120</v>
      </c>
      <c r="L38" t="s">
        <v>162</v>
      </c>
      <c r="M38">
        <v>26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ユニフォーム影山飛雄ICONIC</v>
      </c>
    </row>
    <row r="39" spans="1:20" x14ac:dyDescent="0.35">
      <c r="A39">
        <f>VLOOKUP(Receive[[#This Row],[No用]],SetNo[[No.用]:[vlookup 用]],2,FALSE)</f>
        <v>7</v>
      </c>
      <c r="B39">
        <f>IF(ROW()=2,1,IF(A38&lt;&gt;Receive[[#This Row],[No]],1,B38+1))</f>
        <v>4</v>
      </c>
      <c r="C39" t="s">
        <v>206</v>
      </c>
      <c r="D39" t="s">
        <v>207</v>
      </c>
      <c r="E39" t="s">
        <v>28</v>
      </c>
      <c r="F39" t="s">
        <v>31</v>
      </c>
      <c r="G39" t="s">
        <v>153</v>
      </c>
      <c r="H39" t="s">
        <v>71</v>
      </c>
      <c r="I39">
        <v>1</v>
      </c>
      <c r="J39" t="s">
        <v>229</v>
      </c>
      <c r="K39" t="s">
        <v>164</v>
      </c>
      <c r="L39" t="s">
        <v>162</v>
      </c>
      <c r="M39">
        <v>29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ユニフォーム影山飛雄ICONIC</v>
      </c>
    </row>
    <row r="40" spans="1:20" x14ac:dyDescent="0.35">
      <c r="A40">
        <f>VLOOKUP(Receive[[#This Row],[No用]],SetNo[[No.用]:[vlookup 用]],2,FALSE)</f>
        <v>7</v>
      </c>
      <c r="B40">
        <f>IF(ROW()=2,1,IF(A39&lt;&gt;Receive[[#This Row],[No]],1,B39+1))</f>
        <v>5</v>
      </c>
      <c r="C40" t="s">
        <v>206</v>
      </c>
      <c r="D40" t="s">
        <v>207</v>
      </c>
      <c r="E40" t="s">
        <v>28</v>
      </c>
      <c r="F40" t="s">
        <v>31</v>
      </c>
      <c r="G40" t="s">
        <v>153</v>
      </c>
      <c r="H40" t="s">
        <v>71</v>
      </c>
      <c r="I40">
        <v>1</v>
      </c>
      <c r="J40" t="s">
        <v>229</v>
      </c>
      <c r="K40" t="s">
        <v>165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ユニフォーム影山飛雄ICONIC</v>
      </c>
    </row>
    <row r="41" spans="1:20" x14ac:dyDescent="0.35">
      <c r="A41">
        <f>VLOOKUP(Receive[[#This Row],[No用]],SetNo[[No.用]:[vlookup 用]],2,FALSE)</f>
        <v>8</v>
      </c>
      <c r="B41">
        <f>IF(ROW()=2,1,IF(A40&lt;&gt;Receive[[#This Row],[No]],1,B40+1))</f>
        <v>1</v>
      </c>
      <c r="C41" t="s">
        <v>208</v>
      </c>
      <c r="D41" t="s">
        <v>207</v>
      </c>
      <c r="E41" t="s">
        <v>28</v>
      </c>
      <c r="F41" t="s">
        <v>31</v>
      </c>
      <c r="G41" t="s">
        <v>153</v>
      </c>
      <c r="H41" t="s">
        <v>71</v>
      </c>
      <c r="I41">
        <v>1</v>
      </c>
      <c r="J41" t="s">
        <v>229</v>
      </c>
      <c r="K41" t="s">
        <v>119</v>
      </c>
      <c r="L41" t="s">
        <v>162</v>
      </c>
      <c r="M41">
        <v>25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制服影山飛雄ICONIC</v>
      </c>
    </row>
    <row r="42" spans="1:20" x14ac:dyDescent="0.35">
      <c r="A42">
        <f>VLOOKUP(Receive[[#This Row],[No用]],SetNo[[No.用]:[vlookup 用]],2,FALSE)</f>
        <v>8</v>
      </c>
      <c r="B42">
        <f>IF(ROW()=2,1,IF(A41&lt;&gt;Receive[[#This Row],[No]],1,B41+1))</f>
        <v>2</v>
      </c>
      <c r="C42" t="s">
        <v>208</v>
      </c>
      <c r="D42" t="s">
        <v>207</v>
      </c>
      <c r="E42" t="s">
        <v>28</v>
      </c>
      <c r="F42" t="s">
        <v>31</v>
      </c>
      <c r="G42" t="s">
        <v>153</v>
      </c>
      <c r="H42" t="s">
        <v>71</v>
      </c>
      <c r="I42">
        <v>1</v>
      </c>
      <c r="J42" t="s">
        <v>229</v>
      </c>
      <c r="K42" t="s">
        <v>163</v>
      </c>
      <c r="L42" t="s">
        <v>162</v>
      </c>
      <c r="M42">
        <v>26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制服影山飛雄ICONIC</v>
      </c>
    </row>
    <row r="43" spans="1:20" x14ac:dyDescent="0.35">
      <c r="A43">
        <f>VLOOKUP(Receive[[#This Row],[No用]],SetNo[[No.用]:[vlookup 用]],2,FALSE)</f>
        <v>8</v>
      </c>
      <c r="B43">
        <f>IF(ROW()=2,1,IF(A42&lt;&gt;Receive[[#This Row],[No]],1,B42+1))</f>
        <v>3</v>
      </c>
      <c r="C43" t="s">
        <v>208</v>
      </c>
      <c r="D43" t="s">
        <v>207</v>
      </c>
      <c r="E43" t="s">
        <v>28</v>
      </c>
      <c r="F43" t="s">
        <v>31</v>
      </c>
      <c r="G43" t="s">
        <v>153</v>
      </c>
      <c r="H43" t="s">
        <v>71</v>
      </c>
      <c r="I43">
        <v>1</v>
      </c>
      <c r="J43" t="s">
        <v>229</v>
      </c>
      <c r="K43" t="s">
        <v>120</v>
      </c>
      <c r="L43" t="s">
        <v>162</v>
      </c>
      <c r="M43">
        <v>26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制服影山飛雄ICONIC</v>
      </c>
    </row>
    <row r="44" spans="1:20" x14ac:dyDescent="0.35">
      <c r="A44">
        <f>VLOOKUP(Receive[[#This Row],[No用]],SetNo[[No.用]:[vlookup 用]],2,FALSE)</f>
        <v>8</v>
      </c>
      <c r="B44">
        <f>IF(ROW()=2,1,IF(A43&lt;&gt;Receive[[#This Row],[No]],1,B43+1))</f>
        <v>4</v>
      </c>
      <c r="C44" t="s">
        <v>208</v>
      </c>
      <c r="D44" t="s">
        <v>207</v>
      </c>
      <c r="E44" t="s">
        <v>28</v>
      </c>
      <c r="F44" t="s">
        <v>31</v>
      </c>
      <c r="G44" t="s">
        <v>153</v>
      </c>
      <c r="H44" t="s">
        <v>71</v>
      </c>
      <c r="I44">
        <v>1</v>
      </c>
      <c r="J44" t="s">
        <v>229</v>
      </c>
      <c r="K44" t="s">
        <v>164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制服影山飛雄ICONIC</v>
      </c>
    </row>
    <row r="45" spans="1:20" x14ac:dyDescent="0.35">
      <c r="A45">
        <f>VLOOKUP(Receive[[#This Row],[No用]],SetNo[[No.用]:[vlookup 用]],2,FALSE)</f>
        <v>8</v>
      </c>
      <c r="B45">
        <f>IF(ROW()=2,1,IF(A44&lt;&gt;Receive[[#This Row],[No]],1,B44+1))</f>
        <v>5</v>
      </c>
      <c r="C45" t="s">
        <v>208</v>
      </c>
      <c r="D45" t="s">
        <v>207</v>
      </c>
      <c r="E45" t="s">
        <v>28</v>
      </c>
      <c r="F45" t="s">
        <v>31</v>
      </c>
      <c r="G45" t="s">
        <v>153</v>
      </c>
      <c r="H45" t="s">
        <v>71</v>
      </c>
      <c r="I45">
        <v>1</v>
      </c>
      <c r="J45" t="s">
        <v>229</v>
      </c>
      <c r="K45" t="s">
        <v>165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制服影山飛雄ICONIC</v>
      </c>
    </row>
    <row r="46" spans="1:20" x14ac:dyDescent="0.35">
      <c r="A46">
        <f>VLOOKUP(Receive[[#This Row],[No用]],SetNo[[No.用]:[vlookup 用]],2,FALSE)</f>
        <v>9</v>
      </c>
      <c r="B46">
        <f>IF(ROW()=2,1,IF(A45&lt;&gt;Receive[[#This Row],[No]],1,B45+1))</f>
        <v>1</v>
      </c>
      <c r="C46" t="s">
        <v>209</v>
      </c>
      <c r="D46" t="s">
        <v>207</v>
      </c>
      <c r="E46" t="s">
        <v>23</v>
      </c>
      <c r="F46" t="s">
        <v>31</v>
      </c>
      <c r="G46" t="s">
        <v>153</v>
      </c>
      <c r="H46" t="s">
        <v>71</v>
      </c>
      <c r="I46">
        <v>1</v>
      </c>
      <c r="J46" t="s">
        <v>229</v>
      </c>
      <c r="K46" t="s">
        <v>119</v>
      </c>
      <c r="L46" t="s">
        <v>178</v>
      </c>
      <c r="M46">
        <v>28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夏祭り影山飛雄ICONIC</v>
      </c>
    </row>
    <row r="47" spans="1:20" x14ac:dyDescent="0.35">
      <c r="A47">
        <f>VLOOKUP(Receive[[#This Row],[No用]],SetNo[[No.用]:[vlookup 用]],2,FALSE)</f>
        <v>9</v>
      </c>
      <c r="B47">
        <f>IF(ROW()=2,1,IF(A46&lt;&gt;Receive[[#This Row],[No]],1,B46+1))</f>
        <v>2</v>
      </c>
      <c r="C47" t="s">
        <v>209</v>
      </c>
      <c r="D47" t="s">
        <v>207</v>
      </c>
      <c r="E47" t="s">
        <v>23</v>
      </c>
      <c r="F47" t="s">
        <v>31</v>
      </c>
      <c r="G47" t="s">
        <v>153</v>
      </c>
      <c r="H47" t="s">
        <v>71</v>
      </c>
      <c r="I47">
        <v>1</v>
      </c>
      <c r="J47" t="s">
        <v>229</v>
      </c>
      <c r="K47" t="s">
        <v>163</v>
      </c>
      <c r="L47" t="s">
        <v>162</v>
      </c>
      <c r="M47">
        <v>26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夏祭り影山飛雄ICONIC</v>
      </c>
    </row>
    <row r="48" spans="1:20" x14ac:dyDescent="0.35">
      <c r="A48">
        <f>VLOOKUP(Receive[[#This Row],[No用]],SetNo[[No.用]:[vlookup 用]],2,FALSE)</f>
        <v>9</v>
      </c>
      <c r="B48">
        <f>IF(ROW()=2,1,IF(A47&lt;&gt;Receive[[#This Row],[No]],1,B47+1))</f>
        <v>3</v>
      </c>
      <c r="C48" t="s">
        <v>209</v>
      </c>
      <c r="D48" t="s">
        <v>207</v>
      </c>
      <c r="E48" t="s">
        <v>23</v>
      </c>
      <c r="F48" t="s">
        <v>31</v>
      </c>
      <c r="G48" t="s">
        <v>153</v>
      </c>
      <c r="H48" t="s">
        <v>71</v>
      </c>
      <c r="I48">
        <v>1</v>
      </c>
      <c r="J48" t="s">
        <v>229</v>
      </c>
      <c r="K48" t="s">
        <v>231</v>
      </c>
      <c r="L48" t="s">
        <v>162</v>
      </c>
      <c r="M48">
        <v>26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夏祭り影山飛雄ICONIC</v>
      </c>
    </row>
    <row r="49" spans="1:20" x14ac:dyDescent="0.35">
      <c r="A49">
        <f>VLOOKUP(Receive[[#This Row],[No用]],SetNo[[No.用]:[vlookup 用]],2,FALSE)</f>
        <v>9</v>
      </c>
      <c r="B49">
        <f>IF(ROW()=2,1,IF(A48&lt;&gt;Receive[[#This Row],[No]],1,B48+1))</f>
        <v>4</v>
      </c>
      <c r="C49" t="s">
        <v>209</v>
      </c>
      <c r="D49" t="s">
        <v>207</v>
      </c>
      <c r="E49" t="s">
        <v>23</v>
      </c>
      <c r="F49" t="s">
        <v>31</v>
      </c>
      <c r="G49" t="s">
        <v>153</v>
      </c>
      <c r="H49" t="s">
        <v>71</v>
      </c>
      <c r="I49">
        <v>1</v>
      </c>
      <c r="J49" t="s">
        <v>229</v>
      </c>
      <c r="K49" t="s">
        <v>120</v>
      </c>
      <c r="L49" t="s">
        <v>178</v>
      </c>
      <c r="M49">
        <v>29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夏祭り影山飛雄ICONIC</v>
      </c>
    </row>
    <row r="50" spans="1:20" x14ac:dyDescent="0.35">
      <c r="A50">
        <f>VLOOKUP(Receive[[#This Row],[No用]],SetNo[[No.用]:[vlookup 用]],2,FALSE)</f>
        <v>9</v>
      </c>
      <c r="B50">
        <f>IF(ROW()=2,1,IF(A49&lt;&gt;Receive[[#This Row],[No]],1,B49+1))</f>
        <v>5</v>
      </c>
      <c r="C50" t="s">
        <v>209</v>
      </c>
      <c r="D50" t="s">
        <v>207</v>
      </c>
      <c r="E50" t="s">
        <v>23</v>
      </c>
      <c r="F50" t="s">
        <v>31</v>
      </c>
      <c r="G50" t="s">
        <v>153</v>
      </c>
      <c r="H50" t="s">
        <v>71</v>
      </c>
      <c r="I50">
        <v>1</v>
      </c>
      <c r="J50" t="s">
        <v>229</v>
      </c>
      <c r="K50" t="s">
        <v>164</v>
      </c>
      <c r="L50" t="s">
        <v>162</v>
      </c>
      <c r="M50">
        <v>29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夏祭り影山飛雄ICONIC</v>
      </c>
    </row>
    <row r="51" spans="1:20" x14ac:dyDescent="0.35">
      <c r="A51">
        <f>VLOOKUP(Receive[[#This Row],[No用]],SetNo[[No.用]:[vlookup 用]],2,FALSE)</f>
        <v>9</v>
      </c>
      <c r="B51">
        <f>IF(ROW()=2,1,IF(A50&lt;&gt;Receive[[#This Row],[No]],1,B50+1))</f>
        <v>6</v>
      </c>
      <c r="C51" t="s">
        <v>209</v>
      </c>
      <c r="D51" t="s">
        <v>207</v>
      </c>
      <c r="E51" t="s">
        <v>23</v>
      </c>
      <c r="F51" t="s">
        <v>31</v>
      </c>
      <c r="G51" t="s">
        <v>153</v>
      </c>
      <c r="H51" t="s">
        <v>71</v>
      </c>
      <c r="I51">
        <v>1</v>
      </c>
      <c r="J51" t="s">
        <v>229</v>
      </c>
      <c r="K51" t="s">
        <v>165</v>
      </c>
      <c r="L51" t="s">
        <v>162</v>
      </c>
      <c r="M51">
        <v>29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夏祭り影山飛雄ICONIC</v>
      </c>
    </row>
    <row r="52" spans="1:20" x14ac:dyDescent="0.35">
      <c r="A52">
        <f>VLOOKUP(Receive[[#This Row],[No用]],SetNo[[No.用]:[vlookup 用]],2,FALSE)</f>
        <v>10</v>
      </c>
      <c r="B52">
        <f>IF(ROW()=2,1,IF(A51&lt;&gt;Receive[[#This Row],[No]],1,B51+1))</f>
        <v>1</v>
      </c>
      <c r="C52" s="1" t="s">
        <v>782</v>
      </c>
      <c r="D52" t="s">
        <v>138</v>
      </c>
      <c r="E52" s="1" t="s">
        <v>90</v>
      </c>
      <c r="F52" t="s">
        <v>74</v>
      </c>
      <c r="G52" t="s">
        <v>136</v>
      </c>
      <c r="H52" t="s">
        <v>71</v>
      </c>
      <c r="I52">
        <v>1</v>
      </c>
      <c r="J52" t="s">
        <v>229</v>
      </c>
      <c r="K52" s="1" t="s">
        <v>119</v>
      </c>
      <c r="L52" t="s">
        <v>162</v>
      </c>
      <c r="M52">
        <v>25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Xmas影山飛雄ICONIC</v>
      </c>
    </row>
    <row r="53" spans="1:20" x14ac:dyDescent="0.35">
      <c r="A53">
        <f>VLOOKUP(Receive[[#This Row],[No用]],SetNo[[No.用]:[vlookup 用]],2,FALSE)</f>
        <v>10</v>
      </c>
      <c r="B53">
        <f>IF(ROW()=2,1,IF(A52&lt;&gt;Receive[[#This Row],[No]],1,B52+1))</f>
        <v>2</v>
      </c>
      <c r="C53" s="1" t="s">
        <v>782</v>
      </c>
      <c r="D53" t="s">
        <v>138</v>
      </c>
      <c r="E53" s="1" t="s">
        <v>90</v>
      </c>
      <c r="F53" t="s">
        <v>74</v>
      </c>
      <c r="G53" t="s">
        <v>136</v>
      </c>
      <c r="H53" t="s">
        <v>71</v>
      </c>
      <c r="I53">
        <v>1</v>
      </c>
      <c r="J53" t="s">
        <v>229</v>
      </c>
      <c r="K53" s="1" t="s">
        <v>163</v>
      </c>
      <c r="L53" t="s">
        <v>162</v>
      </c>
      <c r="M53">
        <v>26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Xmas影山飛雄ICONIC</v>
      </c>
    </row>
    <row r="54" spans="1:20" x14ac:dyDescent="0.35">
      <c r="A54">
        <f>VLOOKUP(Receive[[#This Row],[No用]],SetNo[[No.用]:[vlookup 用]],2,FALSE)</f>
        <v>10</v>
      </c>
      <c r="B54">
        <f>IF(ROW()=2,1,IF(A53&lt;&gt;Receive[[#This Row],[No]],1,B53+1))</f>
        <v>3</v>
      </c>
      <c r="C54" s="1" t="s">
        <v>782</v>
      </c>
      <c r="D54" t="s">
        <v>138</v>
      </c>
      <c r="E54" s="1" t="s">
        <v>90</v>
      </c>
      <c r="F54" t="s">
        <v>74</v>
      </c>
      <c r="G54" t="s">
        <v>136</v>
      </c>
      <c r="H54" t="s">
        <v>71</v>
      </c>
      <c r="I54">
        <v>1</v>
      </c>
      <c r="J54" t="s">
        <v>229</v>
      </c>
      <c r="K54" s="1" t="s">
        <v>120</v>
      </c>
      <c r="L54" t="s">
        <v>162</v>
      </c>
      <c r="M54">
        <v>26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Xmas影山飛雄ICONIC</v>
      </c>
    </row>
    <row r="55" spans="1:20" x14ac:dyDescent="0.35">
      <c r="A55">
        <f>VLOOKUP(Receive[[#This Row],[No用]],SetNo[[No.用]:[vlookup 用]],2,FALSE)</f>
        <v>10</v>
      </c>
      <c r="B55">
        <f>IF(ROW()=2,1,IF(A54&lt;&gt;Receive[[#This Row],[No]],1,B54+1))</f>
        <v>4</v>
      </c>
      <c r="C55" s="1" t="s">
        <v>782</v>
      </c>
      <c r="D55" t="s">
        <v>138</v>
      </c>
      <c r="E55" s="1" t="s">
        <v>90</v>
      </c>
      <c r="F55" t="s">
        <v>74</v>
      </c>
      <c r="G55" t="s">
        <v>136</v>
      </c>
      <c r="H55" t="s">
        <v>71</v>
      </c>
      <c r="I55">
        <v>1</v>
      </c>
      <c r="J55" t="s">
        <v>229</v>
      </c>
      <c r="K55" s="1" t="s">
        <v>164</v>
      </c>
      <c r="L55" t="s">
        <v>162</v>
      </c>
      <c r="M55">
        <v>29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Xmas影山飛雄ICONIC</v>
      </c>
    </row>
    <row r="56" spans="1:20" x14ac:dyDescent="0.35">
      <c r="A56">
        <f>VLOOKUP(Receive[[#This Row],[No用]],SetNo[[No.用]:[vlookup 用]],2,FALSE)</f>
        <v>10</v>
      </c>
      <c r="B56">
        <f>IF(ROW()=2,1,IF(A55&lt;&gt;Receive[[#This Row],[No]],1,B55+1))</f>
        <v>5</v>
      </c>
      <c r="C56" s="1" t="s">
        <v>782</v>
      </c>
      <c r="D56" t="s">
        <v>138</v>
      </c>
      <c r="E56" s="1" t="s">
        <v>90</v>
      </c>
      <c r="F56" t="s">
        <v>74</v>
      </c>
      <c r="G56" t="s">
        <v>136</v>
      </c>
      <c r="H56" t="s">
        <v>71</v>
      </c>
      <c r="I56">
        <v>1</v>
      </c>
      <c r="J56" t="s">
        <v>229</v>
      </c>
      <c r="K56" s="1" t="s">
        <v>165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Xmas影山飛雄ICONIC</v>
      </c>
    </row>
    <row r="57" spans="1:20" x14ac:dyDescent="0.35">
      <c r="A57">
        <f>VLOOKUP(Receive[[#This Row],[No用]],SetNo[[No.用]:[vlookup 用]],2,FALSE)</f>
        <v>11</v>
      </c>
      <c r="B57">
        <f>IF(ROW()=2,1,IF(A56&lt;&gt;Receive[[#This Row],[No]],1,B56+1))</f>
        <v>1</v>
      </c>
      <c r="C57" s="1" t="s">
        <v>839</v>
      </c>
      <c r="D57" s="1" t="s">
        <v>138</v>
      </c>
      <c r="E57" s="1" t="s">
        <v>77</v>
      </c>
      <c r="F57" s="1" t="s">
        <v>74</v>
      </c>
      <c r="G57" s="1" t="s">
        <v>136</v>
      </c>
      <c r="H57" s="1" t="s">
        <v>71</v>
      </c>
      <c r="I57">
        <v>1</v>
      </c>
      <c r="J57" t="s">
        <v>229</v>
      </c>
      <c r="K57" t="s">
        <v>119</v>
      </c>
      <c r="L57" t="s">
        <v>162</v>
      </c>
      <c r="M57">
        <v>25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1周年影山飛雄ICONIC</v>
      </c>
    </row>
    <row r="58" spans="1:20" x14ac:dyDescent="0.35">
      <c r="A58">
        <f>VLOOKUP(Receive[[#This Row],[No用]],SetNo[[No.用]:[vlookup 用]],2,FALSE)</f>
        <v>11</v>
      </c>
      <c r="B58">
        <f>IF(ROW()=2,1,IF(A57&lt;&gt;Receive[[#This Row],[No]],1,B57+1))</f>
        <v>2</v>
      </c>
      <c r="C58" s="1" t="s">
        <v>839</v>
      </c>
      <c r="D58" s="1" t="s">
        <v>138</v>
      </c>
      <c r="E58" s="1" t="s">
        <v>77</v>
      </c>
      <c r="F58" s="1" t="s">
        <v>74</v>
      </c>
      <c r="G58" s="1" t="s">
        <v>136</v>
      </c>
      <c r="H58" s="1" t="s">
        <v>71</v>
      </c>
      <c r="I58">
        <v>1</v>
      </c>
      <c r="J58" t="s">
        <v>229</v>
      </c>
      <c r="K58" t="s">
        <v>163</v>
      </c>
      <c r="L58" t="s">
        <v>162</v>
      </c>
      <c r="M58">
        <v>26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1周年影山飛雄ICONIC</v>
      </c>
    </row>
    <row r="59" spans="1:20" x14ac:dyDescent="0.35">
      <c r="A59">
        <f>VLOOKUP(Receive[[#This Row],[No用]],SetNo[[No.用]:[vlookup 用]],2,FALSE)</f>
        <v>11</v>
      </c>
      <c r="B59">
        <f>IF(ROW()=2,1,IF(A58&lt;&gt;Receive[[#This Row],[No]],1,B58+1))</f>
        <v>3</v>
      </c>
      <c r="C59" s="1" t="s">
        <v>839</v>
      </c>
      <c r="D59" s="1" t="s">
        <v>138</v>
      </c>
      <c r="E59" s="1" t="s">
        <v>77</v>
      </c>
      <c r="F59" s="1" t="s">
        <v>74</v>
      </c>
      <c r="G59" s="1" t="s">
        <v>136</v>
      </c>
      <c r="H59" s="1" t="s">
        <v>71</v>
      </c>
      <c r="I59">
        <v>1</v>
      </c>
      <c r="J59" t="s">
        <v>229</v>
      </c>
      <c r="K59" t="s">
        <v>120</v>
      </c>
      <c r="L59" t="s">
        <v>162</v>
      </c>
      <c r="M59">
        <v>26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1周年影山飛雄ICONIC</v>
      </c>
    </row>
    <row r="60" spans="1:20" x14ac:dyDescent="0.35">
      <c r="A60">
        <f>VLOOKUP(Receive[[#This Row],[No用]],SetNo[[No.用]:[vlookup 用]],2,FALSE)</f>
        <v>11</v>
      </c>
      <c r="B60">
        <f>IF(ROW()=2,1,IF(A59&lt;&gt;Receive[[#This Row],[No]],1,B59+1))</f>
        <v>4</v>
      </c>
      <c r="C60" s="1" t="s">
        <v>839</v>
      </c>
      <c r="D60" s="1" t="s">
        <v>138</v>
      </c>
      <c r="E60" s="1" t="s">
        <v>77</v>
      </c>
      <c r="F60" s="1" t="s">
        <v>74</v>
      </c>
      <c r="G60" s="1" t="s">
        <v>136</v>
      </c>
      <c r="H60" s="1" t="s">
        <v>71</v>
      </c>
      <c r="I60">
        <v>1</v>
      </c>
      <c r="J60" t="s">
        <v>229</v>
      </c>
      <c r="K60" t="s">
        <v>164</v>
      </c>
      <c r="L60" t="s">
        <v>162</v>
      </c>
      <c r="M60">
        <v>29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1周年影山飛雄ICONIC</v>
      </c>
    </row>
    <row r="61" spans="1:20" x14ac:dyDescent="0.35">
      <c r="A61">
        <f>VLOOKUP(Receive[[#This Row],[No用]],SetNo[[No.用]:[vlookup 用]],2,FALSE)</f>
        <v>11</v>
      </c>
      <c r="B61">
        <f>IF(ROW()=2,1,IF(A60&lt;&gt;Receive[[#This Row],[No]],1,B60+1))</f>
        <v>5</v>
      </c>
      <c r="C61" s="1" t="s">
        <v>839</v>
      </c>
      <c r="D61" s="1" t="s">
        <v>138</v>
      </c>
      <c r="E61" s="1" t="s">
        <v>77</v>
      </c>
      <c r="F61" s="1" t="s">
        <v>74</v>
      </c>
      <c r="G61" s="1" t="s">
        <v>136</v>
      </c>
      <c r="H61" s="1" t="s">
        <v>71</v>
      </c>
      <c r="I61">
        <v>1</v>
      </c>
      <c r="J61" t="s">
        <v>229</v>
      </c>
      <c r="K61" t="s">
        <v>165</v>
      </c>
      <c r="L61" t="s">
        <v>162</v>
      </c>
      <c r="M61">
        <v>29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1周年影山飛雄ICONIC</v>
      </c>
    </row>
    <row r="62" spans="1:20" x14ac:dyDescent="0.35">
      <c r="A62">
        <f>VLOOKUP(Receive[[#This Row],[No用]],SetNo[[No.用]:[vlookup 用]],2,FALSE)</f>
        <v>12</v>
      </c>
      <c r="B62">
        <f>IF(ROW()=2,1,IF(A61&lt;&gt;Receive[[#This Row],[No]],1,B61+1))</f>
        <v>1</v>
      </c>
      <c r="C62" s="1" t="s">
        <v>1010</v>
      </c>
      <c r="D62" s="1" t="s">
        <v>138</v>
      </c>
      <c r="E62" s="1" t="s">
        <v>73</v>
      </c>
      <c r="F62" s="1" t="s">
        <v>74</v>
      </c>
      <c r="G62" s="1" t="s">
        <v>136</v>
      </c>
      <c r="H62" s="1" t="s">
        <v>71</v>
      </c>
      <c r="I62">
        <v>1</v>
      </c>
      <c r="J62" t="s">
        <v>229</v>
      </c>
      <c r="K62" s="1" t="s">
        <v>119</v>
      </c>
      <c r="L62" s="1" t="s">
        <v>178</v>
      </c>
      <c r="M62">
        <v>28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王冠影山飛雄ICONIC</v>
      </c>
    </row>
    <row r="63" spans="1:20" x14ac:dyDescent="0.35">
      <c r="A63">
        <f>VLOOKUP(Receive[[#This Row],[No用]],SetNo[[No.用]:[vlookup 用]],2,FALSE)</f>
        <v>12</v>
      </c>
      <c r="B63">
        <f>IF(ROW()=2,1,IF(A62&lt;&gt;Receive[[#This Row],[No]],1,B62+1))</f>
        <v>2</v>
      </c>
      <c r="C63" s="1" t="s">
        <v>1010</v>
      </c>
      <c r="D63" s="1" t="s">
        <v>138</v>
      </c>
      <c r="E63" s="1" t="s">
        <v>73</v>
      </c>
      <c r="F63" s="1" t="s">
        <v>74</v>
      </c>
      <c r="G63" s="1" t="s">
        <v>136</v>
      </c>
      <c r="H63" s="1" t="s">
        <v>71</v>
      </c>
      <c r="I63">
        <v>1</v>
      </c>
      <c r="J63" t="s">
        <v>229</v>
      </c>
      <c r="K63" s="1" t="s">
        <v>163</v>
      </c>
      <c r="L63" s="1" t="s">
        <v>162</v>
      </c>
      <c r="M63">
        <v>26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王冠影山飛雄ICONIC</v>
      </c>
    </row>
    <row r="64" spans="1:20" x14ac:dyDescent="0.35">
      <c r="A64">
        <f>VLOOKUP(Receive[[#This Row],[No用]],SetNo[[No.用]:[vlookup 用]],2,FALSE)</f>
        <v>12</v>
      </c>
      <c r="B64">
        <f>IF(ROW()=2,1,IF(A63&lt;&gt;Receive[[#This Row],[No]],1,B63+1))</f>
        <v>3</v>
      </c>
      <c r="C64" s="1" t="s">
        <v>1010</v>
      </c>
      <c r="D64" s="1" t="s">
        <v>138</v>
      </c>
      <c r="E64" s="1" t="s">
        <v>73</v>
      </c>
      <c r="F64" s="1" t="s">
        <v>74</v>
      </c>
      <c r="G64" s="1" t="s">
        <v>136</v>
      </c>
      <c r="H64" s="1" t="s">
        <v>71</v>
      </c>
      <c r="I64">
        <v>1</v>
      </c>
      <c r="J64" t="s">
        <v>229</v>
      </c>
      <c r="K64" s="1" t="s">
        <v>120</v>
      </c>
      <c r="L64" s="1" t="s">
        <v>178</v>
      </c>
      <c r="M64">
        <v>28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王冠影山飛雄ICONIC</v>
      </c>
    </row>
    <row r="65" spans="1:20" x14ac:dyDescent="0.35">
      <c r="A65">
        <f>VLOOKUP(Receive[[#This Row],[No用]],SetNo[[No.用]:[vlookup 用]],2,FALSE)</f>
        <v>12</v>
      </c>
      <c r="B65">
        <f>IF(ROW()=2,1,IF(A64&lt;&gt;Receive[[#This Row],[No]],1,B64+1))</f>
        <v>4</v>
      </c>
      <c r="C65" s="1" t="s">
        <v>1010</v>
      </c>
      <c r="D65" s="1" t="s">
        <v>138</v>
      </c>
      <c r="E65" s="1" t="s">
        <v>73</v>
      </c>
      <c r="F65" s="1" t="s">
        <v>74</v>
      </c>
      <c r="G65" s="1" t="s">
        <v>136</v>
      </c>
      <c r="H65" s="1" t="s">
        <v>71</v>
      </c>
      <c r="I65">
        <v>1</v>
      </c>
      <c r="J65" t="s">
        <v>229</v>
      </c>
      <c r="K65" s="1" t="s">
        <v>164</v>
      </c>
      <c r="L65" s="1" t="s">
        <v>162</v>
      </c>
      <c r="M65">
        <v>29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王冠影山飛雄ICONIC</v>
      </c>
    </row>
    <row r="66" spans="1:20" x14ac:dyDescent="0.35">
      <c r="A66">
        <f>VLOOKUP(Receive[[#This Row],[No用]],SetNo[[No.用]:[vlookup 用]],2,FALSE)</f>
        <v>12</v>
      </c>
      <c r="B66">
        <f>IF(ROW()=2,1,IF(A65&lt;&gt;Receive[[#This Row],[No]],1,B65+1))</f>
        <v>5</v>
      </c>
      <c r="C66" s="1" t="s">
        <v>1010</v>
      </c>
      <c r="D66" s="1" t="s">
        <v>138</v>
      </c>
      <c r="E66" s="1" t="s">
        <v>73</v>
      </c>
      <c r="F66" s="1" t="s">
        <v>74</v>
      </c>
      <c r="G66" s="1" t="s">
        <v>136</v>
      </c>
      <c r="H66" s="1" t="s">
        <v>71</v>
      </c>
      <c r="I66">
        <v>1</v>
      </c>
      <c r="J66" t="s">
        <v>229</v>
      </c>
      <c r="K66" s="1" t="s">
        <v>165</v>
      </c>
      <c r="L66" s="1" t="s">
        <v>162</v>
      </c>
      <c r="M66">
        <v>29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王冠影山飛雄ICONIC</v>
      </c>
    </row>
    <row r="67" spans="1:20" x14ac:dyDescent="0.35">
      <c r="A67">
        <f>VLOOKUP(Receive[[#This Row],[No用]],SetNo[[No.用]:[vlookup 用]],2,FALSE)</f>
        <v>13</v>
      </c>
      <c r="B67">
        <f>IF(ROW()=2,1,IF(A66&lt;&gt;Receive[[#This Row],[No]],1,B66+1))</f>
        <v>1</v>
      </c>
      <c r="C67" s="1" t="s">
        <v>1169</v>
      </c>
      <c r="D67" s="1" t="s">
        <v>138</v>
      </c>
      <c r="E67" s="1" t="s">
        <v>90</v>
      </c>
      <c r="F67" s="1" t="s">
        <v>74</v>
      </c>
      <c r="G67" s="1" t="s">
        <v>136</v>
      </c>
      <c r="H67" s="1" t="s">
        <v>71</v>
      </c>
      <c r="I67">
        <v>1</v>
      </c>
      <c r="J67" t="s">
        <v>229</v>
      </c>
      <c r="K67" s="1" t="s">
        <v>119</v>
      </c>
      <c r="L67" s="1" t="s">
        <v>178</v>
      </c>
      <c r="M67">
        <v>29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ジャージ影山飛雄ICONIC</v>
      </c>
    </row>
    <row r="68" spans="1:20" x14ac:dyDescent="0.35">
      <c r="A68">
        <f>VLOOKUP(Receive[[#This Row],[No用]],SetNo[[No.用]:[vlookup 用]],2,FALSE)</f>
        <v>13</v>
      </c>
      <c r="B68">
        <f>IF(ROW()=2,1,IF(A67&lt;&gt;Receive[[#This Row],[No]],1,B67+1))</f>
        <v>2</v>
      </c>
      <c r="C68" s="1" t="s">
        <v>1169</v>
      </c>
      <c r="D68" s="1" t="s">
        <v>138</v>
      </c>
      <c r="E68" s="1" t="s">
        <v>90</v>
      </c>
      <c r="F68" s="1" t="s">
        <v>74</v>
      </c>
      <c r="G68" s="1" t="s">
        <v>136</v>
      </c>
      <c r="H68" s="1" t="s">
        <v>71</v>
      </c>
      <c r="I68">
        <v>1</v>
      </c>
      <c r="J68" t="s">
        <v>229</v>
      </c>
      <c r="K68" s="1" t="s">
        <v>163</v>
      </c>
      <c r="L68" s="1" t="s">
        <v>162</v>
      </c>
      <c r="M68">
        <v>26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ジャージ影山飛雄ICONIC</v>
      </c>
    </row>
    <row r="69" spans="1:20" x14ac:dyDescent="0.35">
      <c r="A69">
        <f>VLOOKUP(Receive[[#This Row],[No用]],SetNo[[No.用]:[vlookup 用]],2,FALSE)</f>
        <v>13</v>
      </c>
      <c r="B69">
        <f>IF(ROW()=2,1,IF(A68&lt;&gt;Receive[[#This Row],[No]],1,B68+1))</f>
        <v>3</v>
      </c>
      <c r="C69" s="1" t="s">
        <v>1169</v>
      </c>
      <c r="D69" s="1" t="s">
        <v>138</v>
      </c>
      <c r="E69" s="1" t="s">
        <v>90</v>
      </c>
      <c r="F69" s="1" t="s">
        <v>74</v>
      </c>
      <c r="G69" s="1" t="s">
        <v>136</v>
      </c>
      <c r="H69" s="1" t="s">
        <v>71</v>
      </c>
      <c r="I69">
        <v>1</v>
      </c>
      <c r="J69" t="s">
        <v>229</v>
      </c>
      <c r="K69" s="1" t="s">
        <v>120</v>
      </c>
      <c r="L69" s="1" t="s">
        <v>178</v>
      </c>
      <c r="M69">
        <v>29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ジャージ影山飛雄ICONIC</v>
      </c>
    </row>
    <row r="70" spans="1:20" x14ac:dyDescent="0.35">
      <c r="A70">
        <f>VLOOKUP(Receive[[#This Row],[No用]],SetNo[[No.用]:[vlookup 用]],2,FALSE)</f>
        <v>13</v>
      </c>
      <c r="B70">
        <f>IF(ROW()=2,1,IF(A69&lt;&gt;Receive[[#This Row],[No]],1,B69+1))</f>
        <v>4</v>
      </c>
      <c r="C70" s="1" t="s">
        <v>1169</v>
      </c>
      <c r="D70" s="1" t="s">
        <v>138</v>
      </c>
      <c r="E70" s="1" t="s">
        <v>90</v>
      </c>
      <c r="F70" s="1" t="s">
        <v>74</v>
      </c>
      <c r="G70" s="1" t="s">
        <v>136</v>
      </c>
      <c r="H70" s="1" t="s">
        <v>71</v>
      </c>
      <c r="I70">
        <v>1</v>
      </c>
      <c r="J70" t="s">
        <v>229</v>
      </c>
      <c r="K70" s="1" t="s">
        <v>164</v>
      </c>
      <c r="L70" s="1" t="s">
        <v>162</v>
      </c>
      <c r="M70">
        <v>29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ジャージ影山飛雄ICONIC</v>
      </c>
    </row>
    <row r="71" spans="1:20" x14ac:dyDescent="0.35">
      <c r="A71">
        <f>VLOOKUP(Receive[[#This Row],[No用]],SetNo[[No.用]:[vlookup 用]],2,FALSE)</f>
        <v>13</v>
      </c>
      <c r="B71">
        <f>IF(ROW()=2,1,IF(A70&lt;&gt;Receive[[#This Row],[No]],1,B70+1))</f>
        <v>5</v>
      </c>
      <c r="C71" s="1" t="s">
        <v>1169</v>
      </c>
      <c r="D71" s="1" t="s">
        <v>138</v>
      </c>
      <c r="E71" s="1" t="s">
        <v>90</v>
      </c>
      <c r="F71" s="1" t="s">
        <v>74</v>
      </c>
      <c r="G71" s="1" t="s">
        <v>136</v>
      </c>
      <c r="H71" s="1" t="s">
        <v>71</v>
      </c>
      <c r="I71">
        <v>1</v>
      </c>
      <c r="J71" t="s">
        <v>229</v>
      </c>
      <c r="K71" s="1" t="s">
        <v>165</v>
      </c>
      <c r="L71" s="1" t="s">
        <v>162</v>
      </c>
      <c r="M71">
        <v>29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ジャージ影山飛雄ICONIC</v>
      </c>
    </row>
    <row r="72" spans="1:20" x14ac:dyDescent="0.35">
      <c r="A72">
        <f>VLOOKUP(Receive[[#This Row],[No用]],SetNo[[No.用]:[vlookup 用]],2,FALSE)</f>
        <v>14</v>
      </c>
      <c r="B72">
        <f>IF(ROW()=2,1,IF(A71&lt;&gt;Receive[[#This Row],[No]],1,B71+1))</f>
        <v>1</v>
      </c>
      <c r="C72" t="s">
        <v>206</v>
      </c>
      <c r="D72" t="s">
        <v>210</v>
      </c>
      <c r="E72" t="s">
        <v>28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119</v>
      </c>
      <c r="L72" t="s">
        <v>162</v>
      </c>
      <c r="M72">
        <v>24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ユニフォーム月島蛍ICONIC</v>
      </c>
    </row>
    <row r="73" spans="1:20" x14ac:dyDescent="0.35">
      <c r="A73">
        <f>VLOOKUP(Receive[[#This Row],[No用]],SetNo[[No.用]:[vlookup 用]],2,FALSE)</f>
        <v>14</v>
      </c>
      <c r="B73">
        <f>IF(ROW()=2,1,IF(A72&lt;&gt;Receive[[#This Row],[No]],1,B72+1))</f>
        <v>2</v>
      </c>
      <c r="C73" t="s">
        <v>206</v>
      </c>
      <c r="D73" t="s">
        <v>210</v>
      </c>
      <c r="E73" t="s">
        <v>28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163</v>
      </c>
      <c r="L73" t="s">
        <v>162</v>
      </c>
      <c r="M73">
        <v>23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ユニフォーム月島蛍ICONIC</v>
      </c>
    </row>
    <row r="74" spans="1:20" x14ac:dyDescent="0.35">
      <c r="A74">
        <f>VLOOKUP(Receive[[#This Row],[No用]],SetNo[[No.用]:[vlookup 用]],2,FALSE)</f>
        <v>14</v>
      </c>
      <c r="B74">
        <f>IF(ROW()=2,1,IF(A73&lt;&gt;Receive[[#This Row],[No]],1,B73+1))</f>
        <v>3</v>
      </c>
      <c r="C74" t="s">
        <v>206</v>
      </c>
      <c r="D74" t="s">
        <v>210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120</v>
      </c>
      <c r="L74" t="s">
        <v>162</v>
      </c>
      <c r="M74">
        <v>23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ユニフォーム月島蛍ICONIC</v>
      </c>
    </row>
    <row r="75" spans="1:20" x14ac:dyDescent="0.35">
      <c r="A75">
        <f>VLOOKUP(Receive[[#This Row],[No用]],SetNo[[No.用]:[vlookup 用]],2,FALSE)</f>
        <v>14</v>
      </c>
      <c r="B75">
        <f>IF(ROW()=2,1,IF(A74&lt;&gt;Receive[[#This Row],[No]],1,B74+1))</f>
        <v>4</v>
      </c>
      <c r="C75" t="s">
        <v>206</v>
      </c>
      <c r="D75" t="s">
        <v>210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164</v>
      </c>
      <c r="L75" t="s">
        <v>162</v>
      </c>
      <c r="M75">
        <v>23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ユニフォーム月島蛍ICONIC</v>
      </c>
    </row>
    <row r="76" spans="1:20" x14ac:dyDescent="0.35">
      <c r="A76">
        <f>VLOOKUP(Receive[[#This Row],[No用]],SetNo[[No.用]:[vlookup 用]],2,FALSE)</f>
        <v>14</v>
      </c>
      <c r="B76">
        <f>IF(ROW()=2,1,IF(A75&lt;&gt;Receive[[#This Row],[No]],1,B75+1))</f>
        <v>5</v>
      </c>
      <c r="C76" t="s">
        <v>206</v>
      </c>
      <c r="D76" t="s">
        <v>210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165</v>
      </c>
      <c r="L76" t="s">
        <v>162</v>
      </c>
      <c r="M76">
        <v>29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ユニフォーム月島蛍ICONIC</v>
      </c>
    </row>
    <row r="77" spans="1:20" x14ac:dyDescent="0.35">
      <c r="A77">
        <f>VLOOKUP(Receive[[#This Row],[No用]],SetNo[[No.用]:[vlookup 用]],2,FALSE)</f>
        <v>15</v>
      </c>
      <c r="B77">
        <f>IF(ROW()=2,1,IF(A76&lt;&gt;Receive[[#This Row],[No]],1,B76+1))</f>
        <v>1</v>
      </c>
      <c r="C77" t="s">
        <v>211</v>
      </c>
      <c r="D77" t="s">
        <v>210</v>
      </c>
      <c r="E77" t="s">
        <v>23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119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水着月島蛍ICONIC</v>
      </c>
    </row>
    <row r="78" spans="1:20" x14ac:dyDescent="0.35">
      <c r="A78">
        <f>VLOOKUP(Receive[[#This Row],[No用]],SetNo[[No.用]:[vlookup 用]],2,FALSE)</f>
        <v>15</v>
      </c>
      <c r="B78">
        <f>IF(ROW()=2,1,IF(A77&lt;&gt;Receive[[#This Row],[No]],1,B77+1))</f>
        <v>2</v>
      </c>
      <c r="C78" t="s">
        <v>211</v>
      </c>
      <c r="D78" t="s">
        <v>210</v>
      </c>
      <c r="E78" t="s">
        <v>23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163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水着月島蛍ICONIC</v>
      </c>
    </row>
    <row r="79" spans="1:20" x14ac:dyDescent="0.35">
      <c r="A79">
        <f>VLOOKUP(Receive[[#This Row],[No用]],SetNo[[No.用]:[vlookup 用]],2,FALSE)</f>
        <v>15</v>
      </c>
      <c r="B79">
        <f>IF(ROW()=2,1,IF(A78&lt;&gt;Receive[[#This Row],[No]],1,B78+1))</f>
        <v>3</v>
      </c>
      <c r="C79" t="s">
        <v>211</v>
      </c>
      <c r="D79" t="s">
        <v>210</v>
      </c>
      <c r="E79" t="s">
        <v>23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120</v>
      </c>
      <c r="L79" t="s">
        <v>162</v>
      </c>
      <c r="M79">
        <v>23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水着月島蛍ICONIC</v>
      </c>
    </row>
    <row r="80" spans="1:20" x14ac:dyDescent="0.35">
      <c r="A80">
        <f>VLOOKUP(Receive[[#This Row],[No用]],SetNo[[No.用]:[vlookup 用]],2,FALSE)</f>
        <v>15</v>
      </c>
      <c r="B80">
        <f>IF(ROW()=2,1,IF(A79&lt;&gt;Receive[[#This Row],[No]],1,B79+1))</f>
        <v>4</v>
      </c>
      <c r="C80" t="s">
        <v>211</v>
      </c>
      <c r="D80" t="s">
        <v>210</v>
      </c>
      <c r="E80" t="s">
        <v>23</v>
      </c>
      <c r="F80" t="s">
        <v>26</v>
      </c>
      <c r="G80" t="s">
        <v>153</v>
      </c>
      <c r="H80" t="s">
        <v>71</v>
      </c>
      <c r="I80">
        <v>1</v>
      </c>
      <c r="J80" t="s">
        <v>229</v>
      </c>
      <c r="K80" t="s">
        <v>164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水着月島蛍ICONIC</v>
      </c>
    </row>
    <row r="81" spans="1:20" x14ac:dyDescent="0.35">
      <c r="A81">
        <f>VLOOKUP(Receive[[#This Row],[No用]],SetNo[[No.用]:[vlookup 用]],2,FALSE)</f>
        <v>15</v>
      </c>
      <c r="B81">
        <f>IF(ROW()=2,1,IF(A80&lt;&gt;Receive[[#This Row],[No]],1,B80+1))</f>
        <v>5</v>
      </c>
      <c r="C81" t="s">
        <v>211</v>
      </c>
      <c r="D81" t="s">
        <v>210</v>
      </c>
      <c r="E81" t="s">
        <v>23</v>
      </c>
      <c r="F81" t="s">
        <v>26</v>
      </c>
      <c r="G81" t="s">
        <v>153</v>
      </c>
      <c r="H81" t="s">
        <v>71</v>
      </c>
      <c r="I81">
        <v>1</v>
      </c>
      <c r="J81" t="s">
        <v>229</v>
      </c>
      <c r="K81" t="s">
        <v>165</v>
      </c>
      <c r="L81" t="s">
        <v>162</v>
      </c>
      <c r="M81">
        <v>29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水着月島蛍ICONIC</v>
      </c>
    </row>
    <row r="82" spans="1:20" x14ac:dyDescent="0.35">
      <c r="A82">
        <f>VLOOKUP(Receive[[#This Row],[No用]],SetNo[[No.用]:[vlookup 用]],2,FALSE)</f>
        <v>16</v>
      </c>
      <c r="B82">
        <f>IF(ROW()=2,1,IF(A81&lt;&gt;Receive[[#This Row],[No]],1,B81+1))</f>
        <v>1</v>
      </c>
      <c r="C82" s="1" t="s">
        <v>700</v>
      </c>
      <c r="D82" t="s">
        <v>139</v>
      </c>
      <c r="E82" s="1" t="s">
        <v>90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t="s">
        <v>119</v>
      </c>
      <c r="L82" t="s">
        <v>162</v>
      </c>
      <c r="M82">
        <v>24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職業体験月島蛍ICONIC</v>
      </c>
    </row>
    <row r="83" spans="1:20" x14ac:dyDescent="0.35">
      <c r="A83">
        <f>VLOOKUP(Receive[[#This Row],[No用]],SetNo[[No.用]:[vlookup 用]],2,FALSE)</f>
        <v>16</v>
      </c>
      <c r="B83">
        <f>IF(ROW()=2,1,IF(A82&lt;&gt;Receive[[#This Row],[No]],1,B82+1))</f>
        <v>2</v>
      </c>
      <c r="C83" s="1" t="s">
        <v>700</v>
      </c>
      <c r="D83" t="s">
        <v>139</v>
      </c>
      <c r="E83" s="1" t="s">
        <v>90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t="s">
        <v>163</v>
      </c>
      <c r="L83" t="s">
        <v>162</v>
      </c>
      <c r="M83">
        <v>23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職業体験月島蛍ICONIC</v>
      </c>
    </row>
    <row r="84" spans="1:20" x14ac:dyDescent="0.35">
      <c r="A84">
        <f>VLOOKUP(Receive[[#This Row],[No用]],SetNo[[No.用]:[vlookup 用]],2,FALSE)</f>
        <v>16</v>
      </c>
      <c r="B84">
        <f>IF(ROW()=2,1,IF(A83&lt;&gt;Receive[[#This Row],[No]],1,B83+1))</f>
        <v>3</v>
      </c>
      <c r="C84" s="1" t="s">
        <v>700</v>
      </c>
      <c r="D84" t="s">
        <v>139</v>
      </c>
      <c r="E84" s="1" t="s">
        <v>90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t="s">
        <v>120</v>
      </c>
      <c r="L84" t="s">
        <v>162</v>
      </c>
      <c r="M84">
        <v>23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職業体験月島蛍ICONIC</v>
      </c>
    </row>
    <row r="85" spans="1:20" x14ac:dyDescent="0.35">
      <c r="A85">
        <f>VLOOKUP(Receive[[#This Row],[No用]],SetNo[[No.用]:[vlookup 用]],2,FALSE)</f>
        <v>16</v>
      </c>
      <c r="B85">
        <f>IF(ROW()=2,1,IF(A84&lt;&gt;Receive[[#This Row],[No]],1,B84+1))</f>
        <v>4</v>
      </c>
      <c r="C85" s="1" t="s">
        <v>700</v>
      </c>
      <c r="D85" t="s">
        <v>139</v>
      </c>
      <c r="E85" s="1" t="s">
        <v>90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t="s">
        <v>164</v>
      </c>
      <c r="L85" t="s">
        <v>162</v>
      </c>
      <c r="M85">
        <v>23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職業体験月島蛍ICONIC</v>
      </c>
    </row>
    <row r="86" spans="1:20" x14ac:dyDescent="0.35">
      <c r="A86">
        <f>VLOOKUP(Receive[[#This Row],[No用]],SetNo[[No.用]:[vlookup 用]],2,FALSE)</f>
        <v>16</v>
      </c>
      <c r="B86">
        <f>IF(ROW()=2,1,IF(A85&lt;&gt;Receive[[#This Row],[No]],1,B85+1))</f>
        <v>5</v>
      </c>
      <c r="C86" s="1" t="s">
        <v>700</v>
      </c>
      <c r="D86" t="s">
        <v>139</v>
      </c>
      <c r="E86" s="1" t="s">
        <v>90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t="s">
        <v>165</v>
      </c>
      <c r="L86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職業体験月島蛍ICONIC</v>
      </c>
    </row>
    <row r="87" spans="1:20" x14ac:dyDescent="0.35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s="1" t="s">
        <v>839</v>
      </c>
      <c r="D87" s="1" t="s">
        <v>139</v>
      </c>
      <c r="E87" s="1" t="s">
        <v>90</v>
      </c>
      <c r="F87" s="1" t="s">
        <v>82</v>
      </c>
      <c r="G87" s="1" t="s">
        <v>136</v>
      </c>
      <c r="H87" s="1" t="s">
        <v>71</v>
      </c>
      <c r="I87">
        <v>1</v>
      </c>
      <c r="J87" t="s">
        <v>229</v>
      </c>
      <c r="K87" t="s">
        <v>119</v>
      </c>
      <c r="L87" t="s">
        <v>162</v>
      </c>
      <c r="M87">
        <v>24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1周年月島蛍ICONIC</v>
      </c>
    </row>
    <row r="88" spans="1:20" x14ac:dyDescent="0.35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s="1" t="s">
        <v>839</v>
      </c>
      <c r="D88" s="1" t="s">
        <v>139</v>
      </c>
      <c r="E88" s="1" t="s">
        <v>90</v>
      </c>
      <c r="F88" s="1" t="s">
        <v>82</v>
      </c>
      <c r="G88" s="1" t="s">
        <v>136</v>
      </c>
      <c r="H88" s="1" t="s">
        <v>71</v>
      </c>
      <c r="I88">
        <v>1</v>
      </c>
      <c r="J88" t="s">
        <v>229</v>
      </c>
      <c r="K88" t="s">
        <v>163</v>
      </c>
      <c r="L88" t="s">
        <v>162</v>
      </c>
      <c r="M88">
        <v>23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1周年月島蛍ICONIC</v>
      </c>
    </row>
    <row r="89" spans="1:20" x14ac:dyDescent="0.35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s="1" t="s">
        <v>839</v>
      </c>
      <c r="D89" s="1" t="s">
        <v>139</v>
      </c>
      <c r="E89" s="1" t="s">
        <v>90</v>
      </c>
      <c r="F89" s="1" t="s">
        <v>82</v>
      </c>
      <c r="G89" s="1" t="s">
        <v>136</v>
      </c>
      <c r="H89" s="1" t="s">
        <v>71</v>
      </c>
      <c r="I89">
        <v>1</v>
      </c>
      <c r="J89" t="s">
        <v>229</v>
      </c>
      <c r="K89" t="s">
        <v>120</v>
      </c>
      <c r="L89" t="s">
        <v>162</v>
      </c>
      <c r="M89">
        <v>23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1周年月島蛍ICONIC</v>
      </c>
    </row>
    <row r="90" spans="1:20" x14ac:dyDescent="0.35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s="1" t="s">
        <v>839</v>
      </c>
      <c r="D90" s="1" t="s">
        <v>139</v>
      </c>
      <c r="E90" s="1" t="s">
        <v>90</v>
      </c>
      <c r="F90" s="1" t="s">
        <v>82</v>
      </c>
      <c r="G90" s="1" t="s">
        <v>136</v>
      </c>
      <c r="H90" s="1" t="s">
        <v>71</v>
      </c>
      <c r="I90">
        <v>1</v>
      </c>
      <c r="J90" t="s">
        <v>229</v>
      </c>
      <c r="K90" t="s">
        <v>164</v>
      </c>
      <c r="L90" t="s">
        <v>162</v>
      </c>
      <c r="M90">
        <v>23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1周年月島蛍ICONIC</v>
      </c>
    </row>
    <row r="91" spans="1:20" x14ac:dyDescent="0.35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s="1" t="s">
        <v>839</v>
      </c>
      <c r="D91" s="1" t="s">
        <v>139</v>
      </c>
      <c r="E91" s="1" t="s">
        <v>90</v>
      </c>
      <c r="F91" s="1" t="s">
        <v>82</v>
      </c>
      <c r="G91" s="1" t="s">
        <v>136</v>
      </c>
      <c r="H91" s="1" t="s">
        <v>71</v>
      </c>
      <c r="I91">
        <v>1</v>
      </c>
      <c r="J91" t="s">
        <v>229</v>
      </c>
      <c r="K91" t="s">
        <v>165</v>
      </c>
      <c r="L91" t="s">
        <v>162</v>
      </c>
      <c r="M91">
        <v>29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1周年月島蛍ICONIC</v>
      </c>
    </row>
    <row r="92" spans="1:20" x14ac:dyDescent="0.35">
      <c r="A92">
        <f>VLOOKUP(Receive[[#This Row],[No用]],SetNo[[No.用]:[vlookup 用]],2,FALSE)</f>
        <v>18</v>
      </c>
      <c r="B92">
        <f>IF(ROW()=2,1,IF(A91&lt;&gt;Receive[[#This Row],[No]],1,B91+1))</f>
        <v>1</v>
      </c>
      <c r="C92" s="1" t="s">
        <v>1006</v>
      </c>
      <c r="D92" s="1" t="s">
        <v>139</v>
      </c>
      <c r="E92" s="1" t="s">
        <v>73</v>
      </c>
      <c r="F92" s="1" t="s">
        <v>82</v>
      </c>
      <c r="G92" s="1" t="s">
        <v>136</v>
      </c>
      <c r="H92" s="1" t="s">
        <v>71</v>
      </c>
      <c r="I92">
        <v>1</v>
      </c>
      <c r="J92" t="s">
        <v>229</v>
      </c>
      <c r="K92" t="s">
        <v>119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花火月島蛍ICONIC</v>
      </c>
    </row>
    <row r="93" spans="1:20" x14ac:dyDescent="0.35">
      <c r="A93">
        <f>VLOOKUP(Receive[[#This Row],[No用]],SetNo[[No.用]:[vlookup 用]],2,FALSE)</f>
        <v>18</v>
      </c>
      <c r="B93">
        <f>IF(ROW()=2,1,IF(A92&lt;&gt;Receive[[#This Row],[No]],1,B92+1))</f>
        <v>2</v>
      </c>
      <c r="C93" s="1" t="s">
        <v>1006</v>
      </c>
      <c r="D93" s="1" t="s">
        <v>139</v>
      </c>
      <c r="E93" s="1" t="s">
        <v>73</v>
      </c>
      <c r="F93" s="1" t="s">
        <v>82</v>
      </c>
      <c r="G93" s="1" t="s">
        <v>136</v>
      </c>
      <c r="H93" s="1" t="s">
        <v>71</v>
      </c>
      <c r="I93">
        <v>1</v>
      </c>
      <c r="J93" t="s">
        <v>229</v>
      </c>
      <c r="K93" t="s">
        <v>163</v>
      </c>
      <c r="L93" t="s">
        <v>162</v>
      </c>
      <c r="M93">
        <v>23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花火月島蛍ICONIC</v>
      </c>
    </row>
    <row r="94" spans="1:20" x14ac:dyDescent="0.35">
      <c r="A94">
        <f>VLOOKUP(Receive[[#This Row],[No用]],SetNo[[No.用]:[vlookup 用]],2,FALSE)</f>
        <v>18</v>
      </c>
      <c r="B94">
        <f>IF(ROW()=2,1,IF(A93&lt;&gt;Receive[[#This Row],[No]],1,B93+1))</f>
        <v>3</v>
      </c>
      <c r="C94" s="1" t="s">
        <v>1006</v>
      </c>
      <c r="D94" s="1" t="s">
        <v>139</v>
      </c>
      <c r="E94" s="1" t="s">
        <v>73</v>
      </c>
      <c r="F94" s="1" t="s">
        <v>82</v>
      </c>
      <c r="G94" s="1" t="s">
        <v>136</v>
      </c>
      <c r="H94" s="1" t="s">
        <v>71</v>
      </c>
      <c r="I94">
        <v>1</v>
      </c>
      <c r="J94" t="s">
        <v>229</v>
      </c>
      <c r="K94" t="s">
        <v>120</v>
      </c>
      <c r="L94" t="s">
        <v>162</v>
      </c>
      <c r="M94">
        <v>23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花火月島蛍ICONIC</v>
      </c>
    </row>
    <row r="95" spans="1:20" x14ac:dyDescent="0.35">
      <c r="A95">
        <f>VLOOKUP(Receive[[#This Row],[No用]],SetNo[[No.用]:[vlookup 用]],2,FALSE)</f>
        <v>18</v>
      </c>
      <c r="B95">
        <f>IF(ROW()=2,1,IF(A94&lt;&gt;Receive[[#This Row],[No]],1,B94+1))</f>
        <v>4</v>
      </c>
      <c r="C95" s="1" t="s">
        <v>1006</v>
      </c>
      <c r="D95" s="1" t="s">
        <v>139</v>
      </c>
      <c r="E95" s="1" t="s">
        <v>73</v>
      </c>
      <c r="F95" s="1" t="s">
        <v>82</v>
      </c>
      <c r="G95" s="1" t="s">
        <v>136</v>
      </c>
      <c r="H95" s="1" t="s">
        <v>71</v>
      </c>
      <c r="I95">
        <v>1</v>
      </c>
      <c r="J95" t="s">
        <v>229</v>
      </c>
      <c r="K95" t="s">
        <v>164</v>
      </c>
      <c r="L95" t="s">
        <v>162</v>
      </c>
      <c r="M95">
        <v>23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花火月島蛍ICONIC</v>
      </c>
    </row>
    <row r="96" spans="1:20" x14ac:dyDescent="0.35">
      <c r="A96">
        <f>VLOOKUP(Receive[[#This Row],[No用]],SetNo[[No.用]:[vlookup 用]],2,FALSE)</f>
        <v>18</v>
      </c>
      <c r="B96">
        <f>IF(ROW()=2,1,IF(A95&lt;&gt;Receive[[#This Row],[No]],1,B95+1))</f>
        <v>5</v>
      </c>
      <c r="C96" s="1" t="s">
        <v>1006</v>
      </c>
      <c r="D96" s="1" t="s">
        <v>139</v>
      </c>
      <c r="E96" s="1" t="s">
        <v>73</v>
      </c>
      <c r="F96" s="1" t="s">
        <v>82</v>
      </c>
      <c r="G96" s="1" t="s">
        <v>136</v>
      </c>
      <c r="H96" s="1" t="s">
        <v>71</v>
      </c>
      <c r="I96">
        <v>1</v>
      </c>
      <c r="J96" t="s">
        <v>229</v>
      </c>
      <c r="K96" t="s">
        <v>165</v>
      </c>
      <c r="L96" t="s">
        <v>162</v>
      </c>
      <c r="M96">
        <v>29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花火月島蛍ICONIC</v>
      </c>
    </row>
    <row r="97" spans="1:20" x14ac:dyDescent="0.35">
      <c r="A97">
        <f>VLOOKUP(Receive[[#This Row],[No用]],SetNo[[No.用]:[vlookup 用]],2,FALSE)</f>
        <v>19</v>
      </c>
      <c r="B97">
        <f>IF(ROW()=2,1,IF(A96&lt;&gt;Receive[[#This Row],[No]],1,B96+1))</f>
        <v>1</v>
      </c>
      <c r="C97" t="s">
        <v>206</v>
      </c>
      <c r="D97" t="s">
        <v>212</v>
      </c>
      <c r="E97" t="s">
        <v>24</v>
      </c>
      <c r="F97" t="s">
        <v>26</v>
      </c>
      <c r="G97" t="s">
        <v>153</v>
      </c>
      <c r="H97" t="s">
        <v>71</v>
      </c>
      <c r="I97">
        <v>1</v>
      </c>
      <c r="J97" t="s">
        <v>229</v>
      </c>
      <c r="K97" t="s">
        <v>119</v>
      </c>
      <c r="L97" t="s">
        <v>162</v>
      </c>
      <c r="M97">
        <v>22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ユニフォーム山口忠ICONIC</v>
      </c>
    </row>
    <row r="98" spans="1:20" x14ac:dyDescent="0.35">
      <c r="A98">
        <f>VLOOKUP(Receive[[#This Row],[No用]],SetNo[[No.用]:[vlookup 用]],2,FALSE)</f>
        <v>19</v>
      </c>
      <c r="B98">
        <f>IF(ROW()=2,1,IF(A97&lt;&gt;Receive[[#This Row],[No]],1,B97+1))</f>
        <v>2</v>
      </c>
      <c r="C98" t="s">
        <v>206</v>
      </c>
      <c r="D98" t="s">
        <v>212</v>
      </c>
      <c r="E98" t="s">
        <v>24</v>
      </c>
      <c r="F98" t="s">
        <v>26</v>
      </c>
      <c r="G98" t="s">
        <v>153</v>
      </c>
      <c r="H98" t="s">
        <v>71</v>
      </c>
      <c r="I98">
        <v>1</v>
      </c>
      <c r="J98" t="s">
        <v>229</v>
      </c>
      <c r="K98" t="s">
        <v>163</v>
      </c>
      <c r="L98" t="s">
        <v>162</v>
      </c>
      <c r="M98">
        <v>22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ユニフォーム山口忠ICONIC</v>
      </c>
    </row>
    <row r="99" spans="1:20" x14ac:dyDescent="0.35">
      <c r="A99">
        <f>VLOOKUP(Receive[[#This Row],[No用]],SetNo[[No.用]:[vlookup 用]],2,FALSE)</f>
        <v>19</v>
      </c>
      <c r="B99">
        <f>IF(ROW()=2,1,IF(A98&lt;&gt;Receive[[#This Row],[No]],1,B98+1))</f>
        <v>3</v>
      </c>
      <c r="C99" t="s">
        <v>206</v>
      </c>
      <c r="D99" t="s">
        <v>212</v>
      </c>
      <c r="E99" t="s">
        <v>24</v>
      </c>
      <c r="F99" t="s">
        <v>26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162</v>
      </c>
      <c r="M99">
        <v>22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ユニフォーム山口忠ICONIC</v>
      </c>
    </row>
    <row r="100" spans="1:20" x14ac:dyDescent="0.35">
      <c r="A100">
        <f>VLOOKUP(Receive[[#This Row],[No用]],SetNo[[No.用]:[vlookup 用]],2,FALSE)</f>
        <v>19</v>
      </c>
      <c r="B100">
        <f>IF(ROW()=2,1,IF(A99&lt;&gt;Receive[[#This Row],[No]],1,B99+1))</f>
        <v>4</v>
      </c>
      <c r="C100" t="s">
        <v>206</v>
      </c>
      <c r="D100" t="s">
        <v>212</v>
      </c>
      <c r="E100" t="s">
        <v>24</v>
      </c>
      <c r="F100" t="s">
        <v>26</v>
      </c>
      <c r="G100" t="s">
        <v>153</v>
      </c>
      <c r="H100" t="s">
        <v>71</v>
      </c>
      <c r="I100">
        <v>1</v>
      </c>
      <c r="J100" t="s">
        <v>229</v>
      </c>
      <c r="K100" t="s">
        <v>164</v>
      </c>
      <c r="L100" t="s">
        <v>162</v>
      </c>
      <c r="M100">
        <v>22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ユニフォーム山口忠ICONIC</v>
      </c>
    </row>
    <row r="101" spans="1:20" x14ac:dyDescent="0.35">
      <c r="A101">
        <f>VLOOKUP(Receive[[#This Row],[No用]],SetNo[[No.用]:[vlookup 用]],2,FALSE)</f>
        <v>19</v>
      </c>
      <c r="B101">
        <f>IF(ROW()=2,1,IF(A100&lt;&gt;Receive[[#This Row],[No]],1,B100+1))</f>
        <v>5</v>
      </c>
      <c r="C101" t="s">
        <v>206</v>
      </c>
      <c r="D101" t="s">
        <v>212</v>
      </c>
      <c r="E101" t="s">
        <v>24</v>
      </c>
      <c r="F101" t="s">
        <v>26</v>
      </c>
      <c r="G101" t="s">
        <v>153</v>
      </c>
      <c r="H101" t="s">
        <v>71</v>
      </c>
      <c r="I101">
        <v>1</v>
      </c>
      <c r="J101" t="s">
        <v>229</v>
      </c>
      <c r="K101" t="s">
        <v>165</v>
      </c>
      <c r="L101" t="s">
        <v>162</v>
      </c>
      <c r="M101">
        <v>29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ユニフォーム山口忠ICONIC</v>
      </c>
    </row>
    <row r="102" spans="1:20" x14ac:dyDescent="0.35">
      <c r="A102">
        <f>VLOOKUP(Receive[[#This Row],[No用]],SetNo[[No.用]:[vlookup 用]],2,FALSE)</f>
        <v>20</v>
      </c>
      <c r="B102">
        <f>IF(ROW()=2,1,IF(A101&lt;&gt;Receive[[#This Row],[No]],1,B101+1))</f>
        <v>1</v>
      </c>
      <c r="C102" t="s">
        <v>211</v>
      </c>
      <c r="D102" t="s">
        <v>212</v>
      </c>
      <c r="E102" t="s">
        <v>28</v>
      </c>
      <c r="F102" t="s">
        <v>26</v>
      </c>
      <c r="G102" t="s">
        <v>153</v>
      </c>
      <c r="H102" t="s">
        <v>71</v>
      </c>
      <c r="I102">
        <v>1</v>
      </c>
      <c r="J102" t="s">
        <v>229</v>
      </c>
      <c r="K102" t="s">
        <v>119</v>
      </c>
      <c r="L102" t="s">
        <v>178</v>
      </c>
      <c r="M102">
        <v>28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水着山口忠ICONIC</v>
      </c>
    </row>
    <row r="103" spans="1:20" x14ac:dyDescent="0.35">
      <c r="A103">
        <f>VLOOKUP(Receive[[#This Row],[No用]],SetNo[[No.用]:[vlookup 用]],2,FALSE)</f>
        <v>20</v>
      </c>
      <c r="B103">
        <f>IF(ROW()=2,1,IF(A102&lt;&gt;Receive[[#This Row],[No]],1,B102+1))</f>
        <v>2</v>
      </c>
      <c r="C103" t="s">
        <v>211</v>
      </c>
      <c r="D103" t="s">
        <v>212</v>
      </c>
      <c r="E103" t="s">
        <v>28</v>
      </c>
      <c r="F103" t="s">
        <v>26</v>
      </c>
      <c r="G103" t="s">
        <v>153</v>
      </c>
      <c r="H103" t="s">
        <v>71</v>
      </c>
      <c r="I103">
        <v>1</v>
      </c>
      <c r="J103" t="s">
        <v>229</v>
      </c>
      <c r="K103" t="s">
        <v>163</v>
      </c>
      <c r="L103" t="s">
        <v>162</v>
      </c>
      <c r="M103">
        <v>25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水着山口忠ICONIC</v>
      </c>
    </row>
    <row r="104" spans="1:20" x14ac:dyDescent="0.35">
      <c r="A104">
        <f>VLOOKUP(Receive[[#This Row],[No用]],SetNo[[No.用]:[vlookup 用]],2,FALSE)</f>
        <v>20</v>
      </c>
      <c r="B104">
        <f>IF(ROW()=2,1,IF(A103&lt;&gt;Receive[[#This Row],[No]],1,B103+1))</f>
        <v>3</v>
      </c>
      <c r="C104" t="s">
        <v>211</v>
      </c>
      <c r="D104" t="s">
        <v>212</v>
      </c>
      <c r="E104" t="s">
        <v>28</v>
      </c>
      <c r="F104" t="s">
        <v>26</v>
      </c>
      <c r="G104" t="s">
        <v>153</v>
      </c>
      <c r="H104" t="s">
        <v>71</v>
      </c>
      <c r="I104">
        <v>1</v>
      </c>
      <c r="J104" t="s">
        <v>229</v>
      </c>
      <c r="K104" t="s">
        <v>231</v>
      </c>
      <c r="L104" t="s">
        <v>162</v>
      </c>
      <c r="M104">
        <v>23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水着山口忠ICONIC</v>
      </c>
    </row>
    <row r="105" spans="1:20" x14ac:dyDescent="0.35">
      <c r="A105">
        <f>VLOOKUP(Receive[[#This Row],[No用]],SetNo[[No.用]:[vlookup 用]],2,FALSE)</f>
        <v>20</v>
      </c>
      <c r="B105">
        <f>IF(ROW()=2,1,IF(A104&lt;&gt;Receive[[#This Row],[No]],1,B104+1))</f>
        <v>4</v>
      </c>
      <c r="C105" t="s">
        <v>211</v>
      </c>
      <c r="D105" t="s">
        <v>212</v>
      </c>
      <c r="E105" t="s">
        <v>28</v>
      </c>
      <c r="F105" t="s">
        <v>26</v>
      </c>
      <c r="G105" t="s">
        <v>153</v>
      </c>
      <c r="H105" t="s">
        <v>71</v>
      </c>
      <c r="I105">
        <v>1</v>
      </c>
      <c r="J105" t="s">
        <v>229</v>
      </c>
      <c r="K105" t="s">
        <v>120</v>
      </c>
      <c r="L105" t="s">
        <v>178</v>
      </c>
      <c r="M105">
        <v>28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水着山口忠ICONIC</v>
      </c>
    </row>
    <row r="106" spans="1:20" x14ac:dyDescent="0.35">
      <c r="A106">
        <f>VLOOKUP(Receive[[#This Row],[No用]],SetNo[[No.用]:[vlookup 用]],2,FALSE)</f>
        <v>20</v>
      </c>
      <c r="B106">
        <f>IF(ROW()=2,1,IF(A105&lt;&gt;Receive[[#This Row],[No]],1,B105+1))</f>
        <v>5</v>
      </c>
      <c r="C106" t="s">
        <v>211</v>
      </c>
      <c r="D106" t="s">
        <v>212</v>
      </c>
      <c r="E106" t="s">
        <v>28</v>
      </c>
      <c r="F106" t="s">
        <v>26</v>
      </c>
      <c r="G106" t="s">
        <v>153</v>
      </c>
      <c r="H106" t="s">
        <v>71</v>
      </c>
      <c r="I106">
        <v>1</v>
      </c>
      <c r="J106" t="s">
        <v>229</v>
      </c>
      <c r="K106" t="s">
        <v>164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水着山口忠ICONIC</v>
      </c>
    </row>
    <row r="107" spans="1:20" x14ac:dyDescent="0.35">
      <c r="A107">
        <f>VLOOKUP(Receive[[#This Row],[No用]],SetNo[[No.用]:[vlookup 用]],2,FALSE)</f>
        <v>20</v>
      </c>
      <c r="B107">
        <f>IF(ROW()=2,1,IF(A106&lt;&gt;Receive[[#This Row],[No]],1,B106+1))</f>
        <v>6</v>
      </c>
      <c r="C107" t="s">
        <v>211</v>
      </c>
      <c r="D107" t="s">
        <v>212</v>
      </c>
      <c r="E107" t="s">
        <v>28</v>
      </c>
      <c r="F107" t="s">
        <v>26</v>
      </c>
      <c r="G107" t="s">
        <v>153</v>
      </c>
      <c r="H107" t="s">
        <v>71</v>
      </c>
      <c r="I107">
        <v>1</v>
      </c>
      <c r="J107" t="s">
        <v>229</v>
      </c>
      <c r="K107" t="s">
        <v>165</v>
      </c>
      <c r="L107" t="s">
        <v>162</v>
      </c>
      <c r="M107">
        <v>29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水着山口忠ICONIC</v>
      </c>
    </row>
    <row r="108" spans="1:20" x14ac:dyDescent="0.35">
      <c r="A108">
        <f>VLOOKUP(Receive[[#This Row],[No用]],SetNo[[No.用]:[vlookup 用]],2,FALSE)</f>
        <v>21</v>
      </c>
      <c r="B108">
        <f>IF(ROW()=2,1,IF(A107&lt;&gt;Receive[[#This Row],[No]],1,B107+1))</f>
        <v>1</v>
      </c>
      <c r="C108" s="1" t="s">
        <v>812</v>
      </c>
      <c r="D108" t="s">
        <v>140</v>
      </c>
      <c r="E108" t="s">
        <v>23</v>
      </c>
      <c r="F108" t="s">
        <v>82</v>
      </c>
      <c r="G108" t="s">
        <v>136</v>
      </c>
      <c r="H108" t="s">
        <v>71</v>
      </c>
      <c r="I108">
        <v>1</v>
      </c>
      <c r="J108" t="s">
        <v>229</v>
      </c>
      <c r="K108" s="1" t="s">
        <v>119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雪遊び山口忠ICONIC</v>
      </c>
    </row>
    <row r="109" spans="1:20" x14ac:dyDescent="0.35">
      <c r="A109">
        <f>VLOOKUP(Receive[[#This Row],[No用]],SetNo[[No.用]:[vlookup 用]],2,FALSE)</f>
        <v>21</v>
      </c>
      <c r="B109">
        <f>IF(ROW()=2,1,IF(A108&lt;&gt;Receive[[#This Row],[No]],1,B108+1))</f>
        <v>2</v>
      </c>
      <c r="C109" s="1" t="s">
        <v>812</v>
      </c>
      <c r="D109" t="s">
        <v>140</v>
      </c>
      <c r="E109" t="s">
        <v>23</v>
      </c>
      <c r="F109" t="s">
        <v>82</v>
      </c>
      <c r="G109" t="s">
        <v>136</v>
      </c>
      <c r="H109" t="s">
        <v>71</v>
      </c>
      <c r="I109">
        <v>1</v>
      </c>
      <c r="J109" t="s">
        <v>229</v>
      </c>
      <c r="K109" s="1" t="s">
        <v>163</v>
      </c>
      <c r="L109" s="1" t="s">
        <v>162</v>
      </c>
      <c r="M109">
        <v>25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雪遊び山口忠ICONIC</v>
      </c>
    </row>
    <row r="110" spans="1:20" x14ac:dyDescent="0.35">
      <c r="A110">
        <f>VLOOKUP(Receive[[#This Row],[No用]],SetNo[[No.用]:[vlookup 用]],2,FALSE)</f>
        <v>21</v>
      </c>
      <c r="B110">
        <f>IF(ROW()=2,1,IF(A109&lt;&gt;Receive[[#This Row],[No]],1,B109+1))</f>
        <v>3</v>
      </c>
      <c r="C110" s="1" t="s">
        <v>812</v>
      </c>
      <c r="D110" t="s">
        <v>140</v>
      </c>
      <c r="E110" t="s">
        <v>23</v>
      </c>
      <c r="F110" t="s">
        <v>82</v>
      </c>
      <c r="G110" t="s">
        <v>136</v>
      </c>
      <c r="H110" t="s">
        <v>71</v>
      </c>
      <c r="I110">
        <v>1</v>
      </c>
      <c r="J110" t="s">
        <v>229</v>
      </c>
      <c r="K110" s="1" t="s">
        <v>231</v>
      </c>
      <c r="L110" s="1" t="s">
        <v>162</v>
      </c>
      <c r="M110">
        <v>23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雪遊び山口忠ICONIC</v>
      </c>
    </row>
    <row r="111" spans="1:20" x14ac:dyDescent="0.35">
      <c r="A111">
        <f>VLOOKUP(Receive[[#This Row],[No用]],SetNo[[No.用]:[vlookup 用]],2,FALSE)</f>
        <v>21</v>
      </c>
      <c r="B111">
        <f>IF(ROW()=2,1,IF(A110&lt;&gt;Receive[[#This Row],[No]],1,B110+1))</f>
        <v>4</v>
      </c>
      <c r="C111" s="1" t="s">
        <v>812</v>
      </c>
      <c r="D111" t="s">
        <v>140</v>
      </c>
      <c r="E111" t="s">
        <v>23</v>
      </c>
      <c r="F111" t="s">
        <v>82</v>
      </c>
      <c r="G111" t="s">
        <v>136</v>
      </c>
      <c r="H111" t="s">
        <v>71</v>
      </c>
      <c r="I111">
        <v>1</v>
      </c>
      <c r="J111" t="s">
        <v>229</v>
      </c>
      <c r="K111" s="1" t="s">
        <v>120</v>
      </c>
      <c r="L111" s="1" t="s">
        <v>173</v>
      </c>
      <c r="M111">
        <v>31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雪遊び山口忠ICONIC</v>
      </c>
    </row>
    <row r="112" spans="1:20" x14ac:dyDescent="0.35">
      <c r="A112">
        <f>VLOOKUP(Receive[[#This Row],[No用]],SetNo[[No.用]:[vlookup 用]],2,FALSE)</f>
        <v>21</v>
      </c>
      <c r="B112">
        <f>IF(ROW()=2,1,IF(A111&lt;&gt;Receive[[#This Row],[No]],1,B111+1))</f>
        <v>5</v>
      </c>
      <c r="C112" s="1" t="s">
        <v>812</v>
      </c>
      <c r="D112" t="s">
        <v>140</v>
      </c>
      <c r="E112" t="s">
        <v>23</v>
      </c>
      <c r="F112" t="s">
        <v>82</v>
      </c>
      <c r="G112" t="s">
        <v>136</v>
      </c>
      <c r="H112" t="s">
        <v>71</v>
      </c>
      <c r="I112">
        <v>1</v>
      </c>
      <c r="J112" t="s">
        <v>229</v>
      </c>
      <c r="K112" s="1" t="s">
        <v>183</v>
      </c>
      <c r="L112" s="1" t="s">
        <v>225</v>
      </c>
      <c r="M112">
        <v>35</v>
      </c>
      <c r="N112">
        <v>0</v>
      </c>
      <c r="O112">
        <v>45</v>
      </c>
      <c r="P112">
        <v>0</v>
      </c>
      <c r="T112" t="str">
        <f>Receive[[#This Row],[服装]]&amp;Receive[[#This Row],[名前]]&amp;Receive[[#This Row],[レアリティ]]</f>
        <v>雪遊び山口忠ICONIC</v>
      </c>
    </row>
    <row r="113" spans="1:20" x14ac:dyDescent="0.35">
      <c r="A113">
        <f>VLOOKUP(Receive[[#This Row],[No用]],SetNo[[No.用]:[vlookup 用]],2,FALSE)</f>
        <v>21</v>
      </c>
      <c r="B113">
        <f>IF(ROW()=2,1,IF(A112&lt;&gt;Receive[[#This Row],[No]],1,B112+1))</f>
        <v>6</v>
      </c>
      <c r="C113" s="1" t="s">
        <v>812</v>
      </c>
      <c r="D113" t="s">
        <v>140</v>
      </c>
      <c r="E113" t="s">
        <v>23</v>
      </c>
      <c r="F113" t="s">
        <v>82</v>
      </c>
      <c r="G113" t="s">
        <v>136</v>
      </c>
      <c r="H113" t="s">
        <v>71</v>
      </c>
      <c r="I113">
        <v>1</v>
      </c>
      <c r="J113" t="s">
        <v>229</v>
      </c>
      <c r="K113" s="1" t="s">
        <v>164</v>
      </c>
      <c r="L113" s="1" t="s">
        <v>162</v>
      </c>
      <c r="M113">
        <v>22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雪遊び山口忠ICONIC</v>
      </c>
    </row>
    <row r="114" spans="1:20" x14ac:dyDescent="0.35">
      <c r="A114">
        <f>VLOOKUP(Receive[[#This Row],[No用]],SetNo[[No.用]:[vlookup 用]],2,FALSE)</f>
        <v>21</v>
      </c>
      <c r="B114">
        <f>IF(ROW()=2,1,IF(A113&lt;&gt;Receive[[#This Row],[No]],1,B113+1))</f>
        <v>7</v>
      </c>
      <c r="C114" s="1" t="s">
        <v>812</v>
      </c>
      <c r="D114" t="s">
        <v>140</v>
      </c>
      <c r="E114" t="s">
        <v>23</v>
      </c>
      <c r="F114" t="s">
        <v>82</v>
      </c>
      <c r="G114" t="s">
        <v>136</v>
      </c>
      <c r="H114" t="s">
        <v>71</v>
      </c>
      <c r="I114">
        <v>1</v>
      </c>
      <c r="J114" t="s">
        <v>229</v>
      </c>
      <c r="K114" s="1" t="s">
        <v>165</v>
      </c>
      <c r="L114" s="1" t="s">
        <v>162</v>
      </c>
      <c r="M114">
        <v>29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雪遊び山口忠ICONIC</v>
      </c>
    </row>
    <row r="115" spans="1:20" x14ac:dyDescent="0.35">
      <c r="A115">
        <f>VLOOKUP(Receive[[#This Row],[No用]],SetNo[[No.用]:[vlookup 用]],2,FALSE)</f>
        <v>22</v>
      </c>
      <c r="B115">
        <f>IF(ROW()=2,1,IF(A114&lt;&gt;Receive[[#This Row],[No]],1,B114+1))</f>
        <v>1</v>
      </c>
      <c r="C115" s="1" t="s">
        <v>1064</v>
      </c>
      <c r="D115" s="1" t="s">
        <v>140</v>
      </c>
      <c r="E115" s="1" t="s">
        <v>90</v>
      </c>
      <c r="F115" s="1" t="s">
        <v>82</v>
      </c>
      <c r="G115" s="1" t="s">
        <v>136</v>
      </c>
      <c r="H115" s="1" t="s">
        <v>71</v>
      </c>
      <c r="I115">
        <v>1</v>
      </c>
      <c r="J115" t="s">
        <v>229</v>
      </c>
      <c r="K115" s="1" t="s">
        <v>119</v>
      </c>
      <c r="L115" s="1" t="s">
        <v>173</v>
      </c>
      <c r="M115">
        <v>32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スパイ山口忠ICONIC</v>
      </c>
    </row>
    <row r="116" spans="1:20" x14ac:dyDescent="0.35">
      <c r="A116">
        <f>VLOOKUP(Receive[[#This Row],[No用]],SetNo[[No.用]:[vlookup 用]],2,FALSE)</f>
        <v>22</v>
      </c>
      <c r="B116">
        <f>IF(ROW()=2,1,IF(A115&lt;&gt;Receive[[#This Row],[No]],1,B115+1))</f>
        <v>2</v>
      </c>
      <c r="C116" s="1" t="s">
        <v>1064</v>
      </c>
      <c r="D116" s="1" t="s">
        <v>140</v>
      </c>
      <c r="E116" s="1" t="s">
        <v>90</v>
      </c>
      <c r="F116" s="1" t="s">
        <v>82</v>
      </c>
      <c r="G116" s="1" t="s">
        <v>136</v>
      </c>
      <c r="H116" s="1" t="s">
        <v>71</v>
      </c>
      <c r="I116">
        <v>1</v>
      </c>
      <c r="J116" t="s">
        <v>229</v>
      </c>
      <c r="K116" s="1" t="s">
        <v>163</v>
      </c>
      <c r="L116" s="1" t="s">
        <v>162</v>
      </c>
      <c r="M116">
        <v>25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スパイ山口忠ICONIC</v>
      </c>
    </row>
    <row r="117" spans="1:20" x14ac:dyDescent="0.35">
      <c r="A117">
        <f>VLOOKUP(Receive[[#This Row],[No用]],SetNo[[No.用]:[vlookup 用]],2,FALSE)</f>
        <v>22</v>
      </c>
      <c r="B117">
        <f>IF(ROW()=2,1,IF(A116&lt;&gt;Receive[[#This Row],[No]],1,B116+1))</f>
        <v>3</v>
      </c>
      <c r="C117" s="1" t="s">
        <v>1064</v>
      </c>
      <c r="D117" s="1" t="s">
        <v>140</v>
      </c>
      <c r="E117" s="1" t="s">
        <v>90</v>
      </c>
      <c r="F117" s="1" t="s">
        <v>82</v>
      </c>
      <c r="G117" s="1" t="s">
        <v>136</v>
      </c>
      <c r="H117" s="1" t="s">
        <v>71</v>
      </c>
      <c r="I117">
        <v>1</v>
      </c>
      <c r="J117" t="s">
        <v>229</v>
      </c>
      <c r="K117" s="1" t="s">
        <v>231</v>
      </c>
      <c r="L117" s="1" t="s">
        <v>162</v>
      </c>
      <c r="M117">
        <v>23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スパイ山口忠ICONIC</v>
      </c>
    </row>
    <row r="118" spans="1:20" x14ac:dyDescent="0.35">
      <c r="A118">
        <f>VLOOKUP(Receive[[#This Row],[No用]],SetNo[[No.用]:[vlookup 用]],2,FALSE)</f>
        <v>22</v>
      </c>
      <c r="B118">
        <f>IF(ROW()=2,1,IF(A117&lt;&gt;Receive[[#This Row],[No]],1,B117+1))</f>
        <v>4</v>
      </c>
      <c r="C118" s="1" t="s">
        <v>1064</v>
      </c>
      <c r="D118" s="1" t="s">
        <v>140</v>
      </c>
      <c r="E118" s="1" t="s">
        <v>90</v>
      </c>
      <c r="F118" s="1" t="s">
        <v>82</v>
      </c>
      <c r="G118" s="1" t="s">
        <v>136</v>
      </c>
      <c r="H118" s="1" t="s">
        <v>71</v>
      </c>
      <c r="I118">
        <v>1</v>
      </c>
      <c r="J118" t="s">
        <v>229</v>
      </c>
      <c r="K118" s="1" t="s">
        <v>120</v>
      </c>
      <c r="L118" s="1" t="s">
        <v>173</v>
      </c>
      <c r="M118">
        <v>32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スパイ山口忠ICONIC</v>
      </c>
    </row>
    <row r="119" spans="1:20" x14ac:dyDescent="0.35">
      <c r="A119">
        <f>VLOOKUP(Receive[[#This Row],[No用]],SetNo[[No.用]:[vlookup 用]],2,FALSE)</f>
        <v>22</v>
      </c>
      <c r="B119">
        <f>IF(ROW()=2,1,IF(A118&lt;&gt;Receive[[#This Row],[No]],1,B118+1))</f>
        <v>5</v>
      </c>
      <c r="C119" s="1" t="s">
        <v>1064</v>
      </c>
      <c r="D119" s="1" t="s">
        <v>140</v>
      </c>
      <c r="E119" s="1" t="s">
        <v>90</v>
      </c>
      <c r="F119" s="1" t="s">
        <v>82</v>
      </c>
      <c r="G119" s="1" t="s">
        <v>136</v>
      </c>
      <c r="H119" s="1" t="s">
        <v>71</v>
      </c>
      <c r="I119">
        <v>1</v>
      </c>
      <c r="J119" t="s">
        <v>229</v>
      </c>
      <c r="K119" s="1" t="s">
        <v>183</v>
      </c>
      <c r="L119" s="1" t="s">
        <v>225</v>
      </c>
      <c r="M119">
        <v>35</v>
      </c>
      <c r="N119">
        <v>0</v>
      </c>
      <c r="O119">
        <v>45</v>
      </c>
      <c r="P119">
        <v>0</v>
      </c>
      <c r="T119" t="str">
        <f>Receive[[#This Row],[服装]]&amp;Receive[[#This Row],[名前]]&amp;Receive[[#This Row],[レアリティ]]</f>
        <v>スパイ山口忠ICONIC</v>
      </c>
    </row>
    <row r="120" spans="1:20" x14ac:dyDescent="0.35">
      <c r="A120">
        <f>VLOOKUP(Receive[[#This Row],[No用]],SetNo[[No.用]:[vlookup 用]],2,FALSE)</f>
        <v>22</v>
      </c>
      <c r="B120">
        <f>IF(ROW()=2,1,IF(A119&lt;&gt;Receive[[#This Row],[No]],1,B119+1))</f>
        <v>6</v>
      </c>
      <c r="C120" s="1" t="s">
        <v>1064</v>
      </c>
      <c r="D120" s="1" t="s">
        <v>140</v>
      </c>
      <c r="E120" s="1" t="s">
        <v>90</v>
      </c>
      <c r="F120" s="1" t="s">
        <v>82</v>
      </c>
      <c r="G120" s="1" t="s">
        <v>136</v>
      </c>
      <c r="H120" s="1" t="s">
        <v>71</v>
      </c>
      <c r="I120">
        <v>1</v>
      </c>
      <c r="J120" t="s">
        <v>229</v>
      </c>
      <c r="K120" s="1" t="s">
        <v>164</v>
      </c>
      <c r="L120" s="1" t="s">
        <v>162</v>
      </c>
      <c r="M120">
        <v>22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スパイ山口忠ICONIC</v>
      </c>
    </row>
    <row r="121" spans="1:20" x14ac:dyDescent="0.35">
      <c r="A121">
        <f>VLOOKUP(Receive[[#This Row],[No用]],SetNo[[No.用]:[vlookup 用]],2,FALSE)</f>
        <v>22</v>
      </c>
      <c r="B121">
        <f>IF(ROW()=2,1,IF(A120&lt;&gt;Receive[[#This Row],[No]],1,B120+1))</f>
        <v>7</v>
      </c>
      <c r="C121" s="1" t="s">
        <v>1064</v>
      </c>
      <c r="D121" s="1" t="s">
        <v>140</v>
      </c>
      <c r="E121" s="1" t="s">
        <v>90</v>
      </c>
      <c r="F121" s="1" t="s">
        <v>82</v>
      </c>
      <c r="G121" s="1" t="s">
        <v>136</v>
      </c>
      <c r="H121" s="1" t="s">
        <v>71</v>
      </c>
      <c r="I121">
        <v>1</v>
      </c>
      <c r="J121" t="s">
        <v>229</v>
      </c>
      <c r="K121" s="1" t="s">
        <v>165</v>
      </c>
      <c r="L121" s="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スパイ山口忠ICONIC</v>
      </c>
    </row>
    <row r="122" spans="1:20" x14ac:dyDescent="0.35">
      <c r="A122">
        <f>VLOOKUP(Receive[[#This Row],[No用]],SetNo[[No.用]:[vlookup 用]],2,FALSE)</f>
        <v>23</v>
      </c>
      <c r="B122">
        <f>IF(ROW()=2,1,IF(A121&lt;&gt;Receive[[#This Row],[No]],1,B121+1))</f>
        <v>1</v>
      </c>
      <c r="C122" t="s">
        <v>206</v>
      </c>
      <c r="D122" t="s">
        <v>213</v>
      </c>
      <c r="E122" t="s">
        <v>28</v>
      </c>
      <c r="F122" t="s">
        <v>21</v>
      </c>
      <c r="G122" t="s">
        <v>153</v>
      </c>
      <c r="H122" t="s">
        <v>71</v>
      </c>
      <c r="I122">
        <v>1</v>
      </c>
      <c r="J122" t="s">
        <v>229</v>
      </c>
      <c r="K122" t="s">
        <v>119</v>
      </c>
      <c r="L122" t="s">
        <v>173</v>
      </c>
      <c r="M122">
        <v>31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ユニフォーム西谷夕ICONIC</v>
      </c>
    </row>
    <row r="123" spans="1:20" x14ac:dyDescent="0.35">
      <c r="A123">
        <f>VLOOKUP(Receive[[#This Row],[No用]],SetNo[[No.用]:[vlookup 用]],2,FALSE)</f>
        <v>23</v>
      </c>
      <c r="B123">
        <f>IF(ROW()=2,1,IF(A122&lt;&gt;Receive[[#This Row],[No]],1,B122+1))</f>
        <v>2</v>
      </c>
      <c r="C123" t="s">
        <v>206</v>
      </c>
      <c r="D123" t="s">
        <v>213</v>
      </c>
      <c r="E123" t="s">
        <v>28</v>
      </c>
      <c r="F123" t="s">
        <v>21</v>
      </c>
      <c r="G123" t="s">
        <v>153</v>
      </c>
      <c r="H123" t="s">
        <v>71</v>
      </c>
      <c r="I123">
        <v>1</v>
      </c>
      <c r="J123" t="s">
        <v>229</v>
      </c>
      <c r="K123" t="s">
        <v>195</v>
      </c>
      <c r="L123" t="s">
        <v>173</v>
      </c>
      <c r="M123">
        <v>36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ユニフォーム西谷夕ICONIC</v>
      </c>
    </row>
    <row r="124" spans="1:20" x14ac:dyDescent="0.35">
      <c r="A124">
        <f>VLOOKUP(Receive[[#This Row],[No用]],SetNo[[No.用]:[vlookup 用]],2,FALSE)</f>
        <v>23</v>
      </c>
      <c r="B124">
        <f>IF(ROW()=2,1,IF(A123&lt;&gt;Receive[[#This Row],[No]],1,B123+1))</f>
        <v>3</v>
      </c>
      <c r="C124" t="s">
        <v>206</v>
      </c>
      <c r="D124" t="s">
        <v>213</v>
      </c>
      <c r="E124" t="s">
        <v>28</v>
      </c>
      <c r="F124" t="s">
        <v>21</v>
      </c>
      <c r="G124" t="s">
        <v>153</v>
      </c>
      <c r="H124" t="s">
        <v>71</v>
      </c>
      <c r="I124">
        <v>1</v>
      </c>
      <c r="J124" t="s">
        <v>229</v>
      </c>
      <c r="K124" t="s">
        <v>163</v>
      </c>
      <c r="L124" t="s">
        <v>162</v>
      </c>
      <c r="M124">
        <v>31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ユニフォーム西谷夕ICONIC</v>
      </c>
    </row>
    <row r="125" spans="1:20" x14ac:dyDescent="0.35">
      <c r="A125">
        <f>VLOOKUP(Receive[[#This Row],[No用]],SetNo[[No.用]:[vlookup 用]],2,FALSE)</f>
        <v>23</v>
      </c>
      <c r="B125">
        <f>IF(ROW()=2,1,IF(A124&lt;&gt;Receive[[#This Row],[No]],1,B124+1))</f>
        <v>4</v>
      </c>
      <c r="C125" t="s">
        <v>206</v>
      </c>
      <c r="D125" t="s">
        <v>213</v>
      </c>
      <c r="E125" t="s">
        <v>28</v>
      </c>
      <c r="F125" t="s">
        <v>21</v>
      </c>
      <c r="G125" t="s">
        <v>153</v>
      </c>
      <c r="H125" t="s">
        <v>71</v>
      </c>
      <c r="I125">
        <v>1</v>
      </c>
      <c r="J125" t="s">
        <v>229</v>
      </c>
      <c r="K125" t="s">
        <v>231</v>
      </c>
      <c r="L125" t="s">
        <v>225</v>
      </c>
      <c r="M125">
        <v>31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ユニフォーム西谷夕ICONIC</v>
      </c>
    </row>
    <row r="126" spans="1:20" x14ac:dyDescent="0.35">
      <c r="A126">
        <f>VLOOKUP(Receive[[#This Row],[No用]],SetNo[[No.用]:[vlookup 用]],2,FALSE)</f>
        <v>23</v>
      </c>
      <c r="B126">
        <f>IF(ROW()=2,1,IF(A125&lt;&gt;Receive[[#This Row],[No]],1,B125+1))</f>
        <v>5</v>
      </c>
      <c r="C126" t="s">
        <v>206</v>
      </c>
      <c r="D126" t="s">
        <v>213</v>
      </c>
      <c r="E126" t="s">
        <v>28</v>
      </c>
      <c r="F126" t="s">
        <v>21</v>
      </c>
      <c r="G126" t="s">
        <v>153</v>
      </c>
      <c r="H126" t="s">
        <v>71</v>
      </c>
      <c r="I126">
        <v>1</v>
      </c>
      <c r="J126" t="s">
        <v>229</v>
      </c>
      <c r="K126" t="s">
        <v>120</v>
      </c>
      <c r="L126" t="s">
        <v>173</v>
      </c>
      <c r="M126">
        <v>31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ユニフォーム西谷夕ICONIC</v>
      </c>
    </row>
    <row r="127" spans="1:20" x14ac:dyDescent="0.35">
      <c r="A127">
        <f>VLOOKUP(Receive[[#This Row],[No用]],SetNo[[No.用]:[vlookup 用]],2,FALSE)</f>
        <v>23</v>
      </c>
      <c r="B127">
        <f>IF(ROW()=2,1,IF(A126&lt;&gt;Receive[[#This Row],[No]],1,B126+1))</f>
        <v>6</v>
      </c>
      <c r="C127" t="s">
        <v>206</v>
      </c>
      <c r="D127" t="s">
        <v>213</v>
      </c>
      <c r="E127" t="s">
        <v>28</v>
      </c>
      <c r="F127" t="s">
        <v>21</v>
      </c>
      <c r="G127" t="s">
        <v>153</v>
      </c>
      <c r="H127" t="s">
        <v>71</v>
      </c>
      <c r="I127">
        <v>1</v>
      </c>
      <c r="J127" t="s">
        <v>229</v>
      </c>
      <c r="K127" t="s">
        <v>183</v>
      </c>
      <c r="L127" t="s">
        <v>225</v>
      </c>
      <c r="M127">
        <v>42</v>
      </c>
      <c r="N127">
        <v>5</v>
      </c>
      <c r="O127">
        <v>50</v>
      </c>
      <c r="P127">
        <v>7</v>
      </c>
      <c r="T127" t="str">
        <f>Receive[[#This Row],[服装]]&amp;Receive[[#This Row],[名前]]&amp;Receive[[#This Row],[レアリティ]]</f>
        <v>ユニフォーム西谷夕ICONIC</v>
      </c>
    </row>
    <row r="128" spans="1:20" x14ac:dyDescent="0.35">
      <c r="A128">
        <f>VLOOKUP(Receive[[#This Row],[No用]],SetNo[[No.用]:[vlookup 用]],2,FALSE)</f>
        <v>23</v>
      </c>
      <c r="B128">
        <f>IF(ROW()=2,1,IF(A127&lt;&gt;Receive[[#This Row],[No]],1,B127+1))</f>
        <v>7</v>
      </c>
      <c r="C128" t="s">
        <v>206</v>
      </c>
      <c r="D128" t="s">
        <v>213</v>
      </c>
      <c r="E128" t="s">
        <v>28</v>
      </c>
      <c r="F128" t="s">
        <v>21</v>
      </c>
      <c r="G128" t="s">
        <v>153</v>
      </c>
      <c r="H128" t="s">
        <v>71</v>
      </c>
      <c r="I128">
        <v>1</v>
      </c>
      <c r="J128" t="s">
        <v>229</v>
      </c>
      <c r="K128" t="s">
        <v>164</v>
      </c>
      <c r="L128" t="s">
        <v>162</v>
      </c>
      <c r="M128">
        <v>39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ユニフォーム西谷夕ICONIC</v>
      </c>
    </row>
    <row r="129" spans="1:20" x14ac:dyDescent="0.35">
      <c r="A129">
        <f>VLOOKUP(Receive[[#This Row],[No用]],SetNo[[No.用]:[vlookup 用]],2,FALSE)</f>
        <v>23</v>
      </c>
      <c r="B129">
        <f>IF(ROW()=2,1,IF(A128&lt;&gt;Receive[[#This Row],[No]],1,B128+1))</f>
        <v>8</v>
      </c>
      <c r="C129" t="s">
        <v>206</v>
      </c>
      <c r="D129" t="s">
        <v>213</v>
      </c>
      <c r="E129" t="s">
        <v>28</v>
      </c>
      <c r="F129" t="s">
        <v>21</v>
      </c>
      <c r="G129" t="s">
        <v>153</v>
      </c>
      <c r="H129" t="s">
        <v>71</v>
      </c>
      <c r="I129">
        <v>1</v>
      </c>
      <c r="J129" t="s">
        <v>229</v>
      </c>
      <c r="K129" t="s">
        <v>165</v>
      </c>
      <c r="L129" t="s">
        <v>162</v>
      </c>
      <c r="M129">
        <v>29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ユニフォーム西谷夕ICONIC</v>
      </c>
    </row>
    <row r="130" spans="1:20" x14ac:dyDescent="0.35">
      <c r="A130">
        <f>VLOOKUP(Receive[[#This Row],[No用]],SetNo[[No.用]:[vlookup 用]],2,FALSE)</f>
        <v>24</v>
      </c>
      <c r="B130">
        <f>IF(ROW()=2,1,IF(A129&lt;&gt;Receive[[#This Row],[No]],1,B129+1))</f>
        <v>1</v>
      </c>
      <c r="C130" t="s">
        <v>208</v>
      </c>
      <c r="D130" t="s">
        <v>213</v>
      </c>
      <c r="E130" t="s">
        <v>23</v>
      </c>
      <c r="F130" t="s">
        <v>21</v>
      </c>
      <c r="G130" t="s">
        <v>153</v>
      </c>
      <c r="H130" t="s">
        <v>71</v>
      </c>
      <c r="I130">
        <v>1</v>
      </c>
      <c r="J130" t="s">
        <v>229</v>
      </c>
      <c r="K130" t="s">
        <v>119</v>
      </c>
      <c r="L130" t="s">
        <v>173</v>
      </c>
      <c r="M130">
        <v>31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制服西谷夕ICONIC</v>
      </c>
    </row>
    <row r="131" spans="1:20" x14ac:dyDescent="0.35">
      <c r="A131">
        <f>VLOOKUP(Receive[[#This Row],[No用]],SetNo[[No.用]:[vlookup 用]],2,FALSE)</f>
        <v>24</v>
      </c>
      <c r="B131">
        <f>IF(ROW()=2,1,IF(A130&lt;&gt;Receive[[#This Row],[No]],1,B130+1))</f>
        <v>2</v>
      </c>
      <c r="C131" t="s">
        <v>208</v>
      </c>
      <c r="D131" t="s">
        <v>213</v>
      </c>
      <c r="E131" t="s">
        <v>23</v>
      </c>
      <c r="F131" t="s">
        <v>21</v>
      </c>
      <c r="G131" t="s">
        <v>153</v>
      </c>
      <c r="H131" t="s">
        <v>71</v>
      </c>
      <c r="I131">
        <v>1</v>
      </c>
      <c r="J131" t="s">
        <v>229</v>
      </c>
      <c r="K131" t="s">
        <v>195</v>
      </c>
      <c r="L131" t="s">
        <v>173</v>
      </c>
      <c r="M131">
        <v>36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制服西谷夕ICONIC</v>
      </c>
    </row>
    <row r="132" spans="1:20" x14ac:dyDescent="0.35">
      <c r="A132">
        <f>VLOOKUP(Receive[[#This Row],[No用]],SetNo[[No.用]:[vlookup 用]],2,FALSE)</f>
        <v>24</v>
      </c>
      <c r="B132">
        <f>IF(ROW()=2,1,IF(A131&lt;&gt;Receive[[#This Row],[No]],1,B131+1))</f>
        <v>3</v>
      </c>
      <c r="C132" t="s">
        <v>208</v>
      </c>
      <c r="D132" t="s">
        <v>213</v>
      </c>
      <c r="E132" t="s">
        <v>23</v>
      </c>
      <c r="F132" t="s">
        <v>21</v>
      </c>
      <c r="G132" t="s">
        <v>153</v>
      </c>
      <c r="H132" t="s">
        <v>71</v>
      </c>
      <c r="I132">
        <v>1</v>
      </c>
      <c r="J132" t="s">
        <v>229</v>
      </c>
      <c r="K132" t="s">
        <v>163</v>
      </c>
      <c r="L132" t="s">
        <v>162</v>
      </c>
      <c r="M132">
        <v>31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制服西谷夕ICONIC</v>
      </c>
    </row>
    <row r="133" spans="1:20" x14ac:dyDescent="0.35">
      <c r="A133">
        <f>VLOOKUP(Receive[[#This Row],[No用]],SetNo[[No.用]:[vlookup 用]],2,FALSE)</f>
        <v>24</v>
      </c>
      <c r="B133">
        <f>IF(ROW()=2,1,IF(A132&lt;&gt;Receive[[#This Row],[No]],1,B132+1))</f>
        <v>4</v>
      </c>
      <c r="C133" t="s">
        <v>208</v>
      </c>
      <c r="D133" t="s">
        <v>213</v>
      </c>
      <c r="E133" t="s">
        <v>23</v>
      </c>
      <c r="F133" t="s">
        <v>21</v>
      </c>
      <c r="G133" t="s">
        <v>153</v>
      </c>
      <c r="H133" t="s">
        <v>71</v>
      </c>
      <c r="I133">
        <v>1</v>
      </c>
      <c r="J133" t="s">
        <v>229</v>
      </c>
      <c r="K133" t="s">
        <v>231</v>
      </c>
      <c r="L133" t="s">
        <v>162</v>
      </c>
      <c r="M133">
        <v>28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制服西谷夕ICONIC</v>
      </c>
    </row>
    <row r="134" spans="1:20" x14ac:dyDescent="0.35">
      <c r="A134">
        <f>VLOOKUP(Receive[[#This Row],[No用]],SetNo[[No.用]:[vlookup 用]],2,FALSE)</f>
        <v>24</v>
      </c>
      <c r="B134">
        <f>IF(ROW()=2,1,IF(A133&lt;&gt;Receive[[#This Row],[No]],1,B133+1))</f>
        <v>5</v>
      </c>
      <c r="C134" t="s">
        <v>208</v>
      </c>
      <c r="D134" t="s">
        <v>213</v>
      </c>
      <c r="E134" t="s">
        <v>23</v>
      </c>
      <c r="F134" t="s">
        <v>21</v>
      </c>
      <c r="G134" t="s">
        <v>153</v>
      </c>
      <c r="H134" t="s">
        <v>71</v>
      </c>
      <c r="I134">
        <v>1</v>
      </c>
      <c r="J134" t="s">
        <v>229</v>
      </c>
      <c r="K134" t="s">
        <v>120</v>
      </c>
      <c r="L134" t="s">
        <v>173</v>
      </c>
      <c r="M134">
        <v>31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制服西谷夕ICONIC</v>
      </c>
    </row>
    <row r="135" spans="1:20" x14ac:dyDescent="0.35">
      <c r="A135">
        <f>VLOOKUP(Receive[[#This Row],[No用]],SetNo[[No.用]:[vlookup 用]],2,FALSE)</f>
        <v>24</v>
      </c>
      <c r="B135">
        <f>IF(ROW()=2,1,IF(A134&lt;&gt;Receive[[#This Row],[No]],1,B134+1))</f>
        <v>6</v>
      </c>
      <c r="C135" t="s">
        <v>208</v>
      </c>
      <c r="D135" t="s">
        <v>213</v>
      </c>
      <c r="E135" t="s">
        <v>23</v>
      </c>
      <c r="F135" t="s">
        <v>21</v>
      </c>
      <c r="G135" t="s">
        <v>153</v>
      </c>
      <c r="H135" t="s">
        <v>71</v>
      </c>
      <c r="I135">
        <v>1</v>
      </c>
      <c r="J135" t="s">
        <v>229</v>
      </c>
      <c r="K135" t="s">
        <v>183</v>
      </c>
      <c r="L135" t="s">
        <v>225</v>
      </c>
      <c r="M135">
        <v>42</v>
      </c>
      <c r="N135">
        <v>5</v>
      </c>
      <c r="O135">
        <v>50</v>
      </c>
      <c r="P135">
        <v>7</v>
      </c>
      <c r="T135" t="str">
        <f>Receive[[#This Row],[服装]]&amp;Receive[[#This Row],[名前]]&amp;Receive[[#This Row],[レアリティ]]</f>
        <v>制服西谷夕ICONIC</v>
      </c>
    </row>
    <row r="136" spans="1:20" x14ac:dyDescent="0.35">
      <c r="A136">
        <f>VLOOKUP(Receive[[#This Row],[No用]],SetNo[[No.用]:[vlookup 用]],2,FALSE)</f>
        <v>24</v>
      </c>
      <c r="B136">
        <f>IF(ROW()=2,1,IF(A135&lt;&gt;Receive[[#This Row],[No]],1,B135+1))</f>
        <v>7</v>
      </c>
      <c r="C136" t="s">
        <v>208</v>
      </c>
      <c r="D136" t="s">
        <v>213</v>
      </c>
      <c r="E136" t="s">
        <v>23</v>
      </c>
      <c r="F136" t="s">
        <v>21</v>
      </c>
      <c r="G136" t="s">
        <v>153</v>
      </c>
      <c r="H136" t="s">
        <v>71</v>
      </c>
      <c r="I136">
        <v>1</v>
      </c>
      <c r="J136" t="s">
        <v>229</v>
      </c>
      <c r="K136" t="s">
        <v>164</v>
      </c>
      <c r="L136" t="s">
        <v>225</v>
      </c>
      <c r="M136">
        <v>39</v>
      </c>
      <c r="N136">
        <v>0</v>
      </c>
      <c r="O136">
        <v>49</v>
      </c>
      <c r="P136">
        <v>0</v>
      </c>
      <c r="T136" t="str">
        <f>Receive[[#This Row],[服装]]&amp;Receive[[#This Row],[名前]]&amp;Receive[[#This Row],[レアリティ]]</f>
        <v>制服西谷夕ICONIC</v>
      </c>
    </row>
    <row r="137" spans="1:20" x14ac:dyDescent="0.35">
      <c r="A137">
        <f>VLOOKUP(Receive[[#This Row],[No用]],SetNo[[No.用]:[vlookup 用]],2,FALSE)</f>
        <v>24</v>
      </c>
      <c r="B137">
        <f>IF(ROW()=2,1,IF(A136&lt;&gt;Receive[[#This Row],[No]],1,B136+1))</f>
        <v>8</v>
      </c>
      <c r="C137" t="s">
        <v>208</v>
      </c>
      <c r="D137" t="s">
        <v>213</v>
      </c>
      <c r="E137" t="s">
        <v>23</v>
      </c>
      <c r="F137" t="s">
        <v>21</v>
      </c>
      <c r="G137" t="s">
        <v>153</v>
      </c>
      <c r="H137" t="s">
        <v>71</v>
      </c>
      <c r="I137">
        <v>1</v>
      </c>
      <c r="J137" t="s">
        <v>229</v>
      </c>
      <c r="K137" t="s">
        <v>164</v>
      </c>
      <c r="L137" t="s">
        <v>162</v>
      </c>
      <c r="M137">
        <v>39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制服西谷夕ICONIC</v>
      </c>
    </row>
    <row r="138" spans="1:20" x14ac:dyDescent="0.35">
      <c r="A138">
        <f>VLOOKUP(Receive[[#This Row],[No用]],SetNo[[No.用]:[vlookup 用]],2,FALSE)</f>
        <v>24</v>
      </c>
      <c r="B138">
        <f>IF(ROW()=2,1,IF(A137&lt;&gt;Receive[[#This Row],[No]],1,B137+1))</f>
        <v>9</v>
      </c>
      <c r="C138" t="s">
        <v>208</v>
      </c>
      <c r="D138" t="s">
        <v>213</v>
      </c>
      <c r="E138" t="s">
        <v>23</v>
      </c>
      <c r="F138" t="s">
        <v>21</v>
      </c>
      <c r="G138" t="s">
        <v>153</v>
      </c>
      <c r="H138" t="s">
        <v>71</v>
      </c>
      <c r="I138">
        <v>1</v>
      </c>
      <c r="J138" t="s">
        <v>229</v>
      </c>
      <c r="K138" t="s">
        <v>165</v>
      </c>
      <c r="L138" t="s">
        <v>162</v>
      </c>
      <c r="M138">
        <v>29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制服西谷夕ICONIC</v>
      </c>
    </row>
    <row r="139" spans="1:20" x14ac:dyDescent="0.35">
      <c r="A139">
        <f>VLOOKUP(Receive[[#This Row],[No用]],SetNo[[No.用]:[vlookup 用]],2,FALSE)</f>
        <v>25</v>
      </c>
      <c r="B139">
        <f>IF(ROW()=2,1,IF(A138&lt;&gt;Receive[[#This Row],[No]],1,B138+1))</f>
        <v>1</v>
      </c>
      <c r="C139" s="1" t="s">
        <v>782</v>
      </c>
      <c r="D139" t="s">
        <v>141</v>
      </c>
      <c r="E139" t="s">
        <v>73</v>
      </c>
      <c r="F139" t="s">
        <v>80</v>
      </c>
      <c r="G139" t="s">
        <v>136</v>
      </c>
      <c r="H139" t="s">
        <v>71</v>
      </c>
      <c r="I139">
        <v>1</v>
      </c>
      <c r="J139" t="s">
        <v>229</v>
      </c>
      <c r="K139" s="1" t="s">
        <v>119</v>
      </c>
      <c r="L139" s="1" t="s">
        <v>173</v>
      </c>
      <c r="M139">
        <v>31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Xmas西谷夕ICONIC</v>
      </c>
    </row>
    <row r="140" spans="1:20" x14ac:dyDescent="0.35">
      <c r="A140">
        <f>VLOOKUP(Receive[[#This Row],[No用]],SetNo[[No.用]:[vlookup 用]],2,FALSE)</f>
        <v>25</v>
      </c>
      <c r="B140">
        <f>IF(ROW()=2,1,IF(A139&lt;&gt;Receive[[#This Row],[No]],1,B139+1))</f>
        <v>2</v>
      </c>
      <c r="C140" s="1" t="s">
        <v>782</v>
      </c>
      <c r="D140" t="s">
        <v>141</v>
      </c>
      <c r="E140" t="s">
        <v>73</v>
      </c>
      <c r="F140" t="s">
        <v>80</v>
      </c>
      <c r="G140" t="s">
        <v>136</v>
      </c>
      <c r="H140" t="s">
        <v>71</v>
      </c>
      <c r="I140">
        <v>1</v>
      </c>
      <c r="J140" t="s">
        <v>229</v>
      </c>
      <c r="K140" s="1" t="s">
        <v>195</v>
      </c>
      <c r="L140" s="1" t="s">
        <v>173</v>
      </c>
      <c r="M140">
        <v>36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Xmas西谷夕ICONIC</v>
      </c>
    </row>
    <row r="141" spans="1:20" x14ac:dyDescent="0.35">
      <c r="A141">
        <f>VLOOKUP(Receive[[#This Row],[No用]],SetNo[[No.用]:[vlookup 用]],2,FALSE)</f>
        <v>25</v>
      </c>
      <c r="B141">
        <f>IF(ROW()=2,1,IF(A140&lt;&gt;Receive[[#This Row],[No]],1,B140+1))</f>
        <v>3</v>
      </c>
      <c r="C141" s="1" t="s">
        <v>782</v>
      </c>
      <c r="D141" t="s">
        <v>141</v>
      </c>
      <c r="E141" t="s">
        <v>73</v>
      </c>
      <c r="F141" t="s">
        <v>80</v>
      </c>
      <c r="G141" t="s">
        <v>136</v>
      </c>
      <c r="H141" t="s">
        <v>71</v>
      </c>
      <c r="I141">
        <v>1</v>
      </c>
      <c r="J141" t="s">
        <v>229</v>
      </c>
      <c r="K141" s="1" t="s">
        <v>163</v>
      </c>
      <c r="L141" s="1" t="s">
        <v>178</v>
      </c>
      <c r="M141">
        <v>34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Xmas西谷夕ICONIC</v>
      </c>
    </row>
    <row r="142" spans="1:20" x14ac:dyDescent="0.35">
      <c r="A142">
        <f>VLOOKUP(Receive[[#This Row],[No用]],SetNo[[No.用]:[vlookup 用]],2,FALSE)</f>
        <v>25</v>
      </c>
      <c r="B142">
        <f>IF(ROW()=2,1,IF(A141&lt;&gt;Receive[[#This Row],[No]],1,B141+1))</f>
        <v>4</v>
      </c>
      <c r="C142" s="1" t="s">
        <v>782</v>
      </c>
      <c r="D142" t="s">
        <v>141</v>
      </c>
      <c r="E142" t="s">
        <v>73</v>
      </c>
      <c r="F142" t="s">
        <v>80</v>
      </c>
      <c r="G142" t="s">
        <v>136</v>
      </c>
      <c r="H142" t="s">
        <v>71</v>
      </c>
      <c r="I142">
        <v>1</v>
      </c>
      <c r="J142" t="s">
        <v>229</v>
      </c>
      <c r="K142" s="1" t="s">
        <v>231</v>
      </c>
      <c r="L142" s="1" t="s">
        <v>162</v>
      </c>
      <c r="M142">
        <v>31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Xmas西谷夕ICONIC</v>
      </c>
    </row>
    <row r="143" spans="1:20" x14ac:dyDescent="0.35">
      <c r="A143">
        <f>VLOOKUP(Receive[[#This Row],[No用]],SetNo[[No.用]:[vlookup 用]],2,FALSE)</f>
        <v>25</v>
      </c>
      <c r="B143">
        <f>IF(ROW()=2,1,IF(A142&lt;&gt;Receive[[#This Row],[No]],1,B142+1))</f>
        <v>5</v>
      </c>
      <c r="C143" s="1" t="s">
        <v>782</v>
      </c>
      <c r="D143" t="s">
        <v>141</v>
      </c>
      <c r="E143" t="s">
        <v>73</v>
      </c>
      <c r="F143" t="s">
        <v>80</v>
      </c>
      <c r="G143" t="s">
        <v>136</v>
      </c>
      <c r="H143" t="s">
        <v>71</v>
      </c>
      <c r="I143">
        <v>1</v>
      </c>
      <c r="J143" t="s">
        <v>229</v>
      </c>
      <c r="K143" s="1" t="s">
        <v>120</v>
      </c>
      <c r="L143" s="1" t="s">
        <v>173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Xmas西谷夕ICONIC</v>
      </c>
    </row>
    <row r="144" spans="1:20" x14ac:dyDescent="0.35">
      <c r="A144">
        <f>VLOOKUP(Receive[[#This Row],[No用]],SetNo[[No.用]:[vlookup 用]],2,FALSE)</f>
        <v>25</v>
      </c>
      <c r="B144">
        <f>IF(ROW()=2,1,IF(A143&lt;&gt;Receive[[#This Row],[No]],1,B143+1))</f>
        <v>6</v>
      </c>
      <c r="C144" s="1" t="s">
        <v>782</v>
      </c>
      <c r="D144" t="s">
        <v>141</v>
      </c>
      <c r="E144" t="s">
        <v>73</v>
      </c>
      <c r="F144" t="s">
        <v>80</v>
      </c>
      <c r="G144" t="s">
        <v>136</v>
      </c>
      <c r="H144" t="s">
        <v>71</v>
      </c>
      <c r="I144">
        <v>1</v>
      </c>
      <c r="J144" t="s">
        <v>229</v>
      </c>
      <c r="K144" s="1" t="s">
        <v>195</v>
      </c>
      <c r="L144" s="1" t="s">
        <v>225</v>
      </c>
      <c r="M144">
        <v>42</v>
      </c>
      <c r="N144">
        <v>5</v>
      </c>
      <c r="O144">
        <v>50</v>
      </c>
      <c r="P144">
        <v>7</v>
      </c>
      <c r="T144" t="str">
        <f>Receive[[#This Row],[服装]]&amp;Receive[[#This Row],[名前]]&amp;Receive[[#This Row],[レアリティ]]</f>
        <v>Xmas西谷夕ICONIC</v>
      </c>
    </row>
    <row r="145" spans="1:20" x14ac:dyDescent="0.35">
      <c r="A145">
        <f>VLOOKUP(Receive[[#This Row],[No用]],SetNo[[No.用]:[vlookup 用]],2,FALSE)</f>
        <v>25</v>
      </c>
      <c r="B145">
        <f>IF(ROW()=2,1,IF(A144&lt;&gt;Receive[[#This Row],[No]],1,B144+1))</f>
        <v>7</v>
      </c>
      <c r="C145" s="1" t="s">
        <v>782</v>
      </c>
      <c r="D145" t="s">
        <v>141</v>
      </c>
      <c r="E145" t="s">
        <v>73</v>
      </c>
      <c r="F145" t="s">
        <v>80</v>
      </c>
      <c r="G145" t="s">
        <v>136</v>
      </c>
      <c r="H145" t="s">
        <v>71</v>
      </c>
      <c r="I145">
        <v>1</v>
      </c>
      <c r="J145" t="s">
        <v>229</v>
      </c>
      <c r="K145" s="1" t="s">
        <v>164</v>
      </c>
      <c r="L145" s="1" t="s">
        <v>162</v>
      </c>
      <c r="M145">
        <v>39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Xmas西谷夕ICONIC</v>
      </c>
    </row>
    <row r="146" spans="1:20" x14ac:dyDescent="0.35">
      <c r="A146">
        <f>VLOOKUP(Receive[[#This Row],[No用]],SetNo[[No.用]:[vlookup 用]],2,FALSE)</f>
        <v>25</v>
      </c>
      <c r="B146">
        <f>IF(ROW()=2,1,IF(A145&lt;&gt;Receive[[#This Row],[No]],1,B145+1))</f>
        <v>8</v>
      </c>
      <c r="C146" s="1" t="s">
        <v>782</v>
      </c>
      <c r="D146" t="s">
        <v>141</v>
      </c>
      <c r="E146" t="s">
        <v>73</v>
      </c>
      <c r="F146" t="s">
        <v>80</v>
      </c>
      <c r="G146" t="s">
        <v>136</v>
      </c>
      <c r="H146" t="s">
        <v>71</v>
      </c>
      <c r="I146">
        <v>1</v>
      </c>
      <c r="J146" t="s">
        <v>229</v>
      </c>
      <c r="K146" s="1" t="s">
        <v>165</v>
      </c>
      <c r="L146" s="1" t="s">
        <v>162</v>
      </c>
      <c r="M146">
        <v>29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Xmas西谷夕ICONIC</v>
      </c>
    </row>
    <row r="147" spans="1:20" x14ac:dyDescent="0.35">
      <c r="A147">
        <f>VLOOKUP(Receive[[#This Row],[No用]],SetNo[[No.用]:[vlookup 用]],2,FALSE)</f>
        <v>26</v>
      </c>
      <c r="B147">
        <f>IF(ROW()=2,1,IF(A146&lt;&gt;Receive[[#This Row],[No]],1,B146+1))</f>
        <v>1</v>
      </c>
      <c r="C147" s="1" t="s">
        <v>943</v>
      </c>
      <c r="D147" s="1" t="s">
        <v>141</v>
      </c>
      <c r="E147" s="1" t="s">
        <v>90</v>
      </c>
      <c r="F147" s="1" t="s">
        <v>80</v>
      </c>
      <c r="G147" s="1" t="s">
        <v>136</v>
      </c>
      <c r="H147" s="1" t="s">
        <v>71</v>
      </c>
      <c r="I147">
        <v>1</v>
      </c>
      <c r="J147" t="s">
        <v>229</v>
      </c>
      <c r="K147" s="1" t="s">
        <v>119</v>
      </c>
      <c r="L147" s="1" t="s">
        <v>173</v>
      </c>
      <c r="M147">
        <v>31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バーガー西谷夕ICONIC</v>
      </c>
    </row>
    <row r="148" spans="1:20" x14ac:dyDescent="0.35">
      <c r="A148">
        <f>VLOOKUP(Receive[[#This Row],[No用]],SetNo[[No.用]:[vlookup 用]],2,FALSE)</f>
        <v>26</v>
      </c>
      <c r="B148">
        <f>IF(ROW()=2,1,IF(A147&lt;&gt;Receive[[#This Row],[No]],1,B147+1))</f>
        <v>2</v>
      </c>
      <c r="C148" s="1" t="s">
        <v>943</v>
      </c>
      <c r="D148" s="1" t="s">
        <v>141</v>
      </c>
      <c r="E148" s="1" t="s">
        <v>90</v>
      </c>
      <c r="F148" s="1" t="s">
        <v>80</v>
      </c>
      <c r="G148" s="1" t="s">
        <v>136</v>
      </c>
      <c r="H148" s="1" t="s">
        <v>71</v>
      </c>
      <c r="I148">
        <v>1</v>
      </c>
      <c r="J148" t="s">
        <v>229</v>
      </c>
      <c r="K148" s="1" t="s">
        <v>195</v>
      </c>
      <c r="L148" s="1" t="s">
        <v>173</v>
      </c>
      <c r="M148">
        <v>36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バーガー西谷夕ICONIC</v>
      </c>
    </row>
    <row r="149" spans="1:20" x14ac:dyDescent="0.35">
      <c r="A149">
        <f>VLOOKUP(Receive[[#This Row],[No用]],SetNo[[No.用]:[vlookup 用]],2,FALSE)</f>
        <v>26</v>
      </c>
      <c r="B149">
        <f>IF(ROW()=2,1,IF(A148&lt;&gt;Receive[[#This Row],[No]],1,B148+1))</f>
        <v>3</v>
      </c>
      <c r="C149" s="1" t="s">
        <v>943</v>
      </c>
      <c r="D149" s="1" t="s">
        <v>141</v>
      </c>
      <c r="E149" s="1" t="s">
        <v>90</v>
      </c>
      <c r="F149" s="1" t="s">
        <v>80</v>
      </c>
      <c r="G149" s="1" t="s">
        <v>136</v>
      </c>
      <c r="H149" s="1" t="s">
        <v>71</v>
      </c>
      <c r="I149">
        <v>1</v>
      </c>
      <c r="J149" t="s">
        <v>229</v>
      </c>
      <c r="K149" s="1" t="s">
        <v>163</v>
      </c>
      <c r="L149" s="1" t="s">
        <v>178</v>
      </c>
      <c r="M149">
        <v>34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バーガー西谷夕ICONIC</v>
      </c>
    </row>
    <row r="150" spans="1:20" x14ac:dyDescent="0.35">
      <c r="A150">
        <f>VLOOKUP(Receive[[#This Row],[No用]],SetNo[[No.用]:[vlookup 用]],2,FALSE)</f>
        <v>26</v>
      </c>
      <c r="B150">
        <f>IF(ROW()=2,1,IF(A149&lt;&gt;Receive[[#This Row],[No]],1,B149+1))</f>
        <v>4</v>
      </c>
      <c r="C150" s="1" t="s">
        <v>943</v>
      </c>
      <c r="D150" s="1" t="s">
        <v>141</v>
      </c>
      <c r="E150" s="1" t="s">
        <v>90</v>
      </c>
      <c r="F150" s="1" t="s">
        <v>80</v>
      </c>
      <c r="G150" s="1" t="s">
        <v>136</v>
      </c>
      <c r="H150" s="1" t="s">
        <v>71</v>
      </c>
      <c r="I150">
        <v>1</v>
      </c>
      <c r="J150" t="s">
        <v>229</v>
      </c>
      <c r="K150" s="1" t="s">
        <v>231</v>
      </c>
      <c r="L150" s="1" t="s">
        <v>178</v>
      </c>
      <c r="M150">
        <v>34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バーガー西谷夕ICONIC</v>
      </c>
    </row>
    <row r="151" spans="1:20" x14ac:dyDescent="0.35">
      <c r="A151">
        <f>VLOOKUP(Receive[[#This Row],[No用]],SetNo[[No.用]:[vlookup 用]],2,FALSE)</f>
        <v>26</v>
      </c>
      <c r="B151">
        <f>IF(ROW()=2,1,IF(A150&lt;&gt;Receive[[#This Row],[No]],1,B150+1))</f>
        <v>5</v>
      </c>
      <c r="C151" s="1" t="s">
        <v>943</v>
      </c>
      <c r="D151" s="1" t="s">
        <v>141</v>
      </c>
      <c r="E151" s="1" t="s">
        <v>90</v>
      </c>
      <c r="F151" s="1" t="s">
        <v>80</v>
      </c>
      <c r="G151" s="1" t="s">
        <v>136</v>
      </c>
      <c r="H151" s="1" t="s">
        <v>71</v>
      </c>
      <c r="I151">
        <v>1</v>
      </c>
      <c r="J151" t="s">
        <v>229</v>
      </c>
      <c r="K151" s="1" t="s">
        <v>120</v>
      </c>
      <c r="L151" s="1" t="s">
        <v>173</v>
      </c>
      <c r="M151">
        <v>31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バーガー西谷夕ICONIC</v>
      </c>
    </row>
    <row r="152" spans="1:20" x14ac:dyDescent="0.35">
      <c r="A152">
        <f>VLOOKUP(Receive[[#This Row],[No用]],SetNo[[No.用]:[vlookup 用]],2,FALSE)</f>
        <v>26</v>
      </c>
      <c r="B152">
        <f>IF(ROW()=2,1,IF(A151&lt;&gt;Receive[[#This Row],[No]],1,B151+1))</f>
        <v>6</v>
      </c>
      <c r="C152" s="1" t="s">
        <v>943</v>
      </c>
      <c r="D152" s="1" t="s">
        <v>141</v>
      </c>
      <c r="E152" s="1" t="s">
        <v>90</v>
      </c>
      <c r="F152" s="1" t="s">
        <v>80</v>
      </c>
      <c r="G152" s="1" t="s">
        <v>136</v>
      </c>
      <c r="H152" s="1" t="s">
        <v>71</v>
      </c>
      <c r="I152">
        <v>1</v>
      </c>
      <c r="J152" t="s">
        <v>229</v>
      </c>
      <c r="K152" s="1" t="s">
        <v>195</v>
      </c>
      <c r="L152" s="1" t="s">
        <v>225</v>
      </c>
      <c r="M152">
        <v>42</v>
      </c>
      <c r="N152">
        <v>5</v>
      </c>
      <c r="O152">
        <v>50</v>
      </c>
      <c r="P152">
        <v>7</v>
      </c>
      <c r="T152" t="str">
        <f>Receive[[#This Row],[服装]]&amp;Receive[[#This Row],[名前]]&amp;Receive[[#This Row],[レアリティ]]</f>
        <v>バーガー西谷夕ICONIC</v>
      </c>
    </row>
    <row r="153" spans="1:20" x14ac:dyDescent="0.35">
      <c r="A153">
        <f>VLOOKUP(Receive[[#This Row],[No用]],SetNo[[No.用]:[vlookup 用]],2,FALSE)</f>
        <v>26</v>
      </c>
      <c r="B153">
        <f>IF(ROW()=2,1,IF(A152&lt;&gt;Receive[[#This Row],[No]],1,B152+1))</f>
        <v>7</v>
      </c>
      <c r="C153" s="1" t="s">
        <v>943</v>
      </c>
      <c r="D153" s="1" t="s">
        <v>141</v>
      </c>
      <c r="E153" s="1" t="s">
        <v>90</v>
      </c>
      <c r="F153" s="1" t="s">
        <v>80</v>
      </c>
      <c r="G153" s="1" t="s">
        <v>136</v>
      </c>
      <c r="H153" s="1" t="s">
        <v>71</v>
      </c>
      <c r="I153">
        <v>1</v>
      </c>
      <c r="J153" t="s">
        <v>229</v>
      </c>
      <c r="K153" s="1" t="s">
        <v>164</v>
      </c>
      <c r="L153" s="1" t="s">
        <v>162</v>
      </c>
      <c r="M153">
        <v>39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バーガー西谷夕ICONIC</v>
      </c>
    </row>
    <row r="154" spans="1:20" x14ac:dyDescent="0.35">
      <c r="A154">
        <f>VLOOKUP(Receive[[#This Row],[No用]],SetNo[[No.用]:[vlookup 用]],2,FALSE)</f>
        <v>26</v>
      </c>
      <c r="B154">
        <f>IF(ROW()=2,1,IF(A153&lt;&gt;Receive[[#This Row],[No]],1,B153+1))</f>
        <v>8</v>
      </c>
      <c r="C154" s="1" t="s">
        <v>943</v>
      </c>
      <c r="D154" s="1" t="s">
        <v>141</v>
      </c>
      <c r="E154" s="1" t="s">
        <v>90</v>
      </c>
      <c r="F154" s="1" t="s">
        <v>80</v>
      </c>
      <c r="G154" s="1" t="s">
        <v>136</v>
      </c>
      <c r="H154" s="1" t="s">
        <v>71</v>
      </c>
      <c r="I154">
        <v>1</v>
      </c>
      <c r="J154" t="s">
        <v>229</v>
      </c>
      <c r="K154" s="1" t="s">
        <v>165</v>
      </c>
      <c r="L154" s="1" t="s">
        <v>162</v>
      </c>
      <c r="M154">
        <v>29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バーガー西谷夕ICONIC</v>
      </c>
    </row>
    <row r="155" spans="1:20" x14ac:dyDescent="0.35">
      <c r="A155">
        <f>VLOOKUP(Receive[[#This Row],[No用]],SetNo[[No.用]:[vlookup 用]],2,FALSE)</f>
        <v>27</v>
      </c>
      <c r="B155">
        <f>IF(ROW()=2,1,IF(A154&lt;&gt;Receive[[#This Row],[No]],1,B154+1))</f>
        <v>1</v>
      </c>
      <c r="C155" s="1" t="s">
        <v>1142</v>
      </c>
      <c r="D155" s="1" t="s">
        <v>141</v>
      </c>
      <c r="E155" s="1" t="s">
        <v>77</v>
      </c>
      <c r="F155" s="1" t="s">
        <v>80</v>
      </c>
      <c r="G155" s="1" t="s">
        <v>136</v>
      </c>
      <c r="H155" s="1" t="s">
        <v>71</v>
      </c>
      <c r="I155">
        <v>1</v>
      </c>
      <c r="J155" t="s">
        <v>229</v>
      </c>
      <c r="K155" s="1" t="s">
        <v>119</v>
      </c>
      <c r="L155" s="1" t="s">
        <v>173</v>
      </c>
      <c r="M155">
        <v>31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文化祭2西谷夕ICONIC</v>
      </c>
    </row>
    <row r="156" spans="1:20" x14ac:dyDescent="0.35">
      <c r="A156">
        <f>VLOOKUP(Receive[[#This Row],[No用]],SetNo[[No.用]:[vlookup 用]],2,FALSE)</f>
        <v>27</v>
      </c>
      <c r="B156">
        <f>IF(ROW()=2,1,IF(A155&lt;&gt;Receive[[#This Row],[No]],1,B155+1))</f>
        <v>2</v>
      </c>
      <c r="C156" s="1" t="s">
        <v>1142</v>
      </c>
      <c r="D156" s="1" t="s">
        <v>141</v>
      </c>
      <c r="E156" s="1" t="s">
        <v>77</v>
      </c>
      <c r="F156" s="1" t="s">
        <v>80</v>
      </c>
      <c r="G156" s="1" t="s">
        <v>136</v>
      </c>
      <c r="H156" s="1" t="s">
        <v>71</v>
      </c>
      <c r="I156">
        <v>1</v>
      </c>
      <c r="J156" t="s">
        <v>229</v>
      </c>
      <c r="K156" s="1" t="s">
        <v>195</v>
      </c>
      <c r="L156" s="1" t="s">
        <v>173</v>
      </c>
      <c r="M156">
        <v>36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文化祭2西谷夕ICONIC</v>
      </c>
    </row>
    <row r="157" spans="1:20" x14ac:dyDescent="0.35">
      <c r="A157">
        <f>VLOOKUP(Receive[[#This Row],[No用]],SetNo[[No.用]:[vlookup 用]],2,FALSE)</f>
        <v>27</v>
      </c>
      <c r="B157">
        <f>IF(ROW()=2,1,IF(A156&lt;&gt;Receive[[#This Row],[No]],1,B156+1))</f>
        <v>3</v>
      </c>
      <c r="C157" s="1" t="s">
        <v>1142</v>
      </c>
      <c r="D157" s="1" t="s">
        <v>141</v>
      </c>
      <c r="E157" s="1" t="s">
        <v>77</v>
      </c>
      <c r="F157" s="1" t="s">
        <v>80</v>
      </c>
      <c r="G157" s="1" t="s">
        <v>136</v>
      </c>
      <c r="H157" s="1" t="s">
        <v>71</v>
      </c>
      <c r="I157">
        <v>1</v>
      </c>
      <c r="J157" t="s">
        <v>229</v>
      </c>
      <c r="K157" s="1" t="s">
        <v>163</v>
      </c>
      <c r="L157" s="1" t="s">
        <v>178</v>
      </c>
      <c r="M157">
        <v>33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文化祭2西谷夕ICONIC</v>
      </c>
    </row>
    <row r="158" spans="1:20" x14ac:dyDescent="0.35">
      <c r="A158">
        <f>VLOOKUP(Receive[[#This Row],[No用]],SetNo[[No.用]:[vlookup 用]],2,FALSE)</f>
        <v>27</v>
      </c>
      <c r="B158">
        <f>IF(ROW()=2,1,IF(A157&lt;&gt;Receive[[#This Row],[No]],1,B157+1))</f>
        <v>4</v>
      </c>
      <c r="C158" s="1" t="s">
        <v>1142</v>
      </c>
      <c r="D158" s="1" t="s">
        <v>141</v>
      </c>
      <c r="E158" s="1" t="s">
        <v>77</v>
      </c>
      <c r="F158" s="1" t="s">
        <v>80</v>
      </c>
      <c r="G158" s="1" t="s">
        <v>136</v>
      </c>
      <c r="H158" s="1" t="s">
        <v>71</v>
      </c>
      <c r="I158">
        <v>1</v>
      </c>
      <c r="J158" t="s">
        <v>229</v>
      </c>
      <c r="K158" s="1" t="s">
        <v>231</v>
      </c>
      <c r="L158" s="1" t="s">
        <v>225</v>
      </c>
      <c r="M158">
        <v>36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文化祭2西谷夕ICONIC</v>
      </c>
    </row>
    <row r="159" spans="1:20" x14ac:dyDescent="0.35">
      <c r="A159">
        <f>VLOOKUP(Receive[[#This Row],[No用]],SetNo[[No.用]:[vlookup 用]],2,FALSE)</f>
        <v>27</v>
      </c>
      <c r="B159">
        <f>IF(ROW()=2,1,IF(A158&lt;&gt;Receive[[#This Row],[No]],1,B158+1))</f>
        <v>5</v>
      </c>
      <c r="C159" s="1" t="s">
        <v>1142</v>
      </c>
      <c r="D159" s="1" t="s">
        <v>141</v>
      </c>
      <c r="E159" s="1" t="s">
        <v>77</v>
      </c>
      <c r="F159" s="1" t="s">
        <v>80</v>
      </c>
      <c r="G159" s="1" t="s">
        <v>136</v>
      </c>
      <c r="H159" s="1" t="s">
        <v>71</v>
      </c>
      <c r="I159">
        <v>1</v>
      </c>
      <c r="J159" t="s">
        <v>229</v>
      </c>
      <c r="K159" s="1" t="s">
        <v>120</v>
      </c>
      <c r="L159" s="1" t="s">
        <v>173</v>
      </c>
      <c r="M159">
        <v>31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文化祭2西谷夕ICONIC</v>
      </c>
    </row>
    <row r="160" spans="1:20" x14ac:dyDescent="0.35">
      <c r="A160">
        <f>VLOOKUP(Receive[[#This Row],[No用]],SetNo[[No.用]:[vlookup 用]],2,FALSE)</f>
        <v>27</v>
      </c>
      <c r="B160">
        <f>IF(ROW()=2,1,IF(A159&lt;&gt;Receive[[#This Row],[No]],1,B159+1))</f>
        <v>6</v>
      </c>
      <c r="C160" s="1" t="s">
        <v>1142</v>
      </c>
      <c r="D160" s="1" t="s">
        <v>141</v>
      </c>
      <c r="E160" s="1" t="s">
        <v>77</v>
      </c>
      <c r="F160" s="1" t="s">
        <v>80</v>
      </c>
      <c r="G160" s="1" t="s">
        <v>136</v>
      </c>
      <c r="H160" s="1" t="s">
        <v>71</v>
      </c>
      <c r="I160">
        <v>1</v>
      </c>
      <c r="J160" t="s">
        <v>229</v>
      </c>
      <c r="K160" s="1" t="s">
        <v>183</v>
      </c>
      <c r="L160" s="1" t="s">
        <v>225</v>
      </c>
      <c r="M160">
        <v>42</v>
      </c>
      <c r="N160">
        <v>5</v>
      </c>
      <c r="O160">
        <v>50</v>
      </c>
      <c r="P160">
        <v>7</v>
      </c>
      <c r="T160" t="str">
        <f>Receive[[#This Row],[服装]]&amp;Receive[[#This Row],[名前]]&amp;Receive[[#This Row],[レアリティ]]</f>
        <v>文化祭2西谷夕ICONIC</v>
      </c>
    </row>
    <row r="161" spans="1:20" x14ac:dyDescent="0.35">
      <c r="A161">
        <f>VLOOKUP(Receive[[#This Row],[No用]],SetNo[[No.用]:[vlookup 用]],2,FALSE)</f>
        <v>27</v>
      </c>
      <c r="B161">
        <f>IF(ROW()=2,1,IF(A160&lt;&gt;Receive[[#This Row],[No]],1,B160+1))</f>
        <v>7</v>
      </c>
      <c r="C161" s="1" t="s">
        <v>1142</v>
      </c>
      <c r="D161" s="1" t="s">
        <v>141</v>
      </c>
      <c r="E161" s="1" t="s">
        <v>77</v>
      </c>
      <c r="F161" s="1" t="s">
        <v>80</v>
      </c>
      <c r="G161" s="1" t="s">
        <v>136</v>
      </c>
      <c r="H161" s="1" t="s">
        <v>71</v>
      </c>
      <c r="I161">
        <v>1</v>
      </c>
      <c r="J161" t="s">
        <v>229</v>
      </c>
      <c r="K161" s="1" t="s">
        <v>164</v>
      </c>
      <c r="L161" s="1" t="s">
        <v>162</v>
      </c>
      <c r="M161">
        <v>39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文化祭2西谷夕ICONIC</v>
      </c>
    </row>
    <row r="162" spans="1:20" x14ac:dyDescent="0.35">
      <c r="A162">
        <f>VLOOKUP(Receive[[#This Row],[No用]],SetNo[[No.用]:[vlookup 用]],2,FALSE)</f>
        <v>27</v>
      </c>
      <c r="B162">
        <f>IF(ROW()=2,1,IF(A161&lt;&gt;Receive[[#This Row],[No]],1,B161+1))</f>
        <v>8</v>
      </c>
      <c r="C162" s="1" t="s">
        <v>1142</v>
      </c>
      <c r="D162" s="1" t="s">
        <v>141</v>
      </c>
      <c r="E162" s="1" t="s">
        <v>77</v>
      </c>
      <c r="F162" s="1" t="s">
        <v>80</v>
      </c>
      <c r="G162" s="1" t="s">
        <v>136</v>
      </c>
      <c r="H162" s="1" t="s">
        <v>71</v>
      </c>
      <c r="I162">
        <v>1</v>
      </c>
      <c r="J162" t="s">
        <v>229</v>
      </c>
      <c r="K162" s="1" t="s">
        <v>165</v>
      </c>
      <c r="L162" s="1" t="s">
        <v>162</v>
      </c>
      <c r="M162">
        <v>29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文化祭2西谷夕ICONIC</v>
      </c>
    </row>
    <row r="163" spans="1:20" x14ac:dyDescent="0.35">
      <c r="A163">
        <f>VLOOKUP(Receive[[#This Row],[No用]],SetNo[[No.用]:[vlookup 用]],2,FALSE)</f>
        <v>28</v>
      </c>
      <c r="B163">
        <f>IF(ROW()=2,1,IF(A162&lt;&gt;Receive[[#This Row],[No]],1,B162+1))</f>
        <v>1</v>
      </c>
      <c r="C163" t="s">
        <v>206</v>
      </c>
      <c r="D163" t="s">
        <v>142</v>
      </c>
      <c r="E163" t="s">
        <v>24</v>
      </c>
      <c r="F163" t="s">
        <v>25</v>
      </c>
      <c r="G163" t="s">
        <v>136</v>
      </c>
      <c r="H163" t="s">
        <v>71</v>
      </c>
      <c r="I163">
        <v>1</v>
      </c>
      <c r="J163" t="s">
        <v>229</v>
      </c>
      <c r="K163" t="s">
        <v>119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ユニフォーム田中龍之介ICONIC</v>
      </c>
    </row>
    <row r="164" spans="1:20" x14ac:dyDescent="0.35">
      <c r="A164">
        <f>VLOOKUP(Receive[[#This Row],[No用]],SetNo[[No.用]:[vlookup 用]],2,FALSE)</f>
        <v>28</v>
      </c>
      <c r="B164">
        <f>IF(ROW()=2,1,IF(A163&lt;&gt;Receive[[#This Row],[No]],1,B163+1))</f>
        <v>2</v>
      </c>
      <c r="C164" t="s">
        <v>206</v>
      </c>
      <c r="D164" t="s">
        <v>142</v>
      </c>
      <c r="E164" t="s">
        <v>24</v>
      </c>
      <c r="F164" t="s">
        <v>25</v>
      </c>
      <c r="G164" t="s">
        <v>136</v>
      </c>
      <c r="H164" t="s">
        <v>71</v>
      </c>
      <c r="I164">
        <v>1</v>
      </c>
      <c r="J164" t="s">
        <v>229</v>
      </c>
      <c r="K164" t="s">
        <v>163</v>
      </c>
      <c r="L164" t="s">
        <v>162</v>
      </c>
      <c r="M164">
        <v>24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ユニフォーム田中龍之介ICONIC</v>
      </c>
    </row>
    <row r="165" spans="1:20" x14ac:dyDescent="0.35">
      <c r="A165">
        <f>VLOOKUP(Receive[[#This Row],[No用]],SetNo[[No.用]:[vlookup 用]],2,FALSE)</f>
        <v>28</v>
      </c>
      <c r="B165">
        <f>IF(ROW()=2,1,IF(A164&lt;&gt;Receive[[#This Row],[No]],1,B164+1))</f>
        <v>3</v>
      </c>
      <c r="C165" t="s">
        <v>206</v>
      </c>
      <c r="D165" t="s">
        <v>142</v>
      </c>
      <c r="E165" t="s">
        <v>24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120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ユニフォーム田中龍之介ICONIC</v>
      </c>
    </row>
    <row r="166" spans="1:20" x14ac:dyDescent="0.35">
      <c r="A166">
        <f>VLOOKUP(Receive[[#This Row],[No用]],SetNo[[No.用]:[vlookup 用]],2,FALSE)</f>
        <v>28</v>
      </c>
      <c r="B166">
        <f>IF(ROW()=2,1,IF(A165&lt;&gt;Receive[[#This Row],[No]],1,B165+1))</f>
        <v>4</v>
      </c>
      <c r="C166" t="s">
        <v>206</v>
      </c>
      <c r="D166" t="s">
        <v>142</v>
      </c>
      <c r="E166" t="s">
        <v>24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164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ユニフォーム田中龍之介ICONIC</v>
      </c>
    </row>
    <row r="167" spans="1:20" x14ac:dyDescent="0.35">
      <c r="A167">
        <f>VLOOKUP(Receive[[#This Row],[No用]],SetNo[[No.用]:[vlookup 用]],2,FALSE)</f>
        <v>28</v>
      </c>
      <c r="B167">
        <f>IF(ROW()=2,1,IF(A166&lt;&gt;Receive[[#This Row],[No]],1,B166+1))</f>
        <v>5</v>
      </c>
      <c r="C167" t="s">
        <v>206</v>
      </c>
      <c r="D167" t="s">
        <v>142</v>
      </c>
      <c r="E167" t="s">
        <v>24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165</v>
      </c>
      <c r="L167" t="s">
        <v>162</v>
      </c>
      <c r="M167">
        <v>29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ユニフォーム田中龍之介ICONIC</v>
      </c>
    </row>
    <row r="168" spans="1:20" x14ac:dyDescent="0.35">
      <c r="A168">
        <f>VLOOKUP(Receive[[#This Row],[No用]],SetNo[[No.用]:[vlookup 用]],2,FALSE)</f>
        <v>29</v>
      </c>
      <c r="B168">
        <f>IF(ROW()=2,1,IF(A167&lt;&gt;Receive[[#This Row],[No]],1,B167+1))</f>
        <v>1</v>
      </c>
      <c r="C168" t="s">
        <v>149</v>
      </c>
      <c r="D168" t="s">
        <v>142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119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制服田中龍之介ICONIC</v>
      </c>
    </row>
    <row r="169" spans="1:20" x14ac:dyDescent="0.35">
      <c r="A169">
        <f>VLOOKUP(Receive[[#This Row],[No用]],SetNo[[No.用]:[vlookup 用]],2,FALSE)</f>
        <v>29</v>
      </c>
      <c r="B169">
        <f>IF(ROW()=2,1,IF(A168&lt;&gt;Receive[[#This Row],[No]],1,B168+1))</f>
        <v>2</v>
      </c>
      <c r="C169" t="s">
        <v>149</v>
      </c>
      <c r="D169" t="s">
        <v>142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163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制服田中龍之介ICONIC</v>
      </c>
    </row>
    <row r="170" spans="1:20" x14ac:dyDescent="0.35">
      <c r="A170">
        <f>VLOOKUP(Receive[[#This Row],[No用]],SetNo[[No.用]:[vlookup 用]],2,FALSE)</f>
        <v>29</v>
      </c>
      <c r="B170">
        <f>IF(ROW()=2,1,IF(A169&lt;&gt;Receive[[#This Row],[No]],1,B169+1))</f>
        <v>3</v>
      </c>
      <c r="C170" t="s">
        <v>149</v>
      </c>
      <c r="D170" t="s">
        <v>142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120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制服田中龍之介ICONIC</v>
      </c>
    </row>
    <row r="171" spans="1:20" x14ac:dyDescent="0.35">
      <c r="A171">
        <f>VLOOKUP(Receive[[#This Row],[No用]],SetNo[[No.用]:[vlookup 用]],2,FALSE)</f>
        <v>29</v>
      </c>
      <c r="B171">
        <f>IF(ROW()=2,1,IF(A170&lt;&gt;Receive[[#This Row],[No]],1,B170+1))</f>
        <v>4</v>
      </c>
      <c r="C171" t="s">
        <v>149</v>
      </c>
      <c r="D171" t="s">
        <v>142</v>
      </c>
      <c r="E171" t="s">
        <v>28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164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制服田中龍之介ICONIC</v>
      </c>
    </row>
    <row r="172" spans="1:20" x14ac:dyDescent="0.35">
      <c r="A172">
        <f>VLOOKUP(Receive[[#This Row],[No用]],SetNo[[No.用]:[vlookup 用]],2,FALSE)</f>
        <v>29</v>
      </c>
      <c r="B172">
        <f>IF(ROW()=2,1,IF(A171&lt;&gt;Receive[[#This Row],[No]],1,B171+1))</f>
        <v>5</v>
      </c>
      <c r="C172" t="s">
        <v>149</v>
      </c>
      <c r="D172" t="s">
        <v>142</v>
      </c>
      <c r="E172" t="s">
        <v>28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165</v>
      </c>
      <c r="L172" t="s">
        <v>162</v>
      </c>
      <c r="M172">
        <v>29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制服田中龍之介ICONIC</v>
      </c>
    </row>
    <row r="173" spans="1:20" x14ac:dyDescent="0.35">
      <c r="A173">
        <f>VLOOKUP(Receive[[#This Row],[No用]],SetNo[[No.用]:[vlookup 用]],2,FALSE)</f>
        <v>30</v>
      </c>
      <c r="B173">
        <f>IF(ROW()=2,1,IF(A172&lt;&gt;Receive[[#This Row],[No]],1,B172+1))</f>
        <v>1</v>
      </c>
      <c r="C173" s="1" t="s">
        <v>795</v>
      </c>
      <c r="D173" s="1" t="s">
        <v>142</v>
      </c>
      <c r="E173" s="1" t="s">
        <v>73</v>
      </c>
      <c r="F173" t="s">
        <v>78</v>
      </c>
      <c r="G173" t="s">
        <v>136</v>
      </c>
      <c r="H173" t="s">
        <v>71</v>
      </c>
      <c r="I173">
        <v>1</v>
      </c>
      <c r="J173" t="s">
        <v>229</v>
      </c>
      <c r="K173" t="s">
        <v>119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新年田中龍之介ICONIC</v>
      </c>
    </row>
    <row r="174" spans="1:20" x14ac:dyDescent="0.35">
      <c r="A174">
        <f>VLOOKUP(Receive[[#This Row],[No用]],SetNo[[No.用]:[vlookup 用]],2,FALSE)</f>
        <v>30</v>
      </c>
      <c r="B174">
        <f>IF(ROW()=2,1,IF(A173&lt;&gt;Receive[[#This Row],[No]],1,B173+1))</f>
        <v>2</v>
      </c>
      <c r="C174" s="1" t="s">
        <v>795</v>
      </c>
      <c r="D174" s="1" t="s">
        <v>142</v>
      </c>
      <c r="E174" s="1" t="s">
        <v>73</v>
      </c>
      <c r="F174" t="s">
        <v>78</v>
      </c>
      <c r="G174" t="s">
        <v>136</v>
      </c>
      <c r="H174" t="s">
        <v>71</v>
      </c>
      <c r="I174">
        <v>1</v>
      </c>
      <c r="J174" t="s">
        <v>229</v>
      </c>
      <c r="K174" t="s">
        <v>163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新年田中龍之介ICONIC</v>
      </c>
    </row>
    <row r="175" spans="1:20" x14ac:dyDescent="0.35">
      <c r="A175">
        <f>VLOOKUP(Receive[[#This Row],[No用]],SetNo[[No.用]:[vlookup 用]],2,FALSE)</f>
        <v>30</v>
      </c>
      <c r="B175">
        <f>IF(ROW()=2,1,IF(A174&lt;&gt;Receive[[#This Row],[No]],1,B174+1))</f>
        <v>3</v>
      </c>
      <c r="C175" s="1" t="s">
        <v>795</v>
      </c>
      <c r="D175" s="1" t="s">
        <v>142</v>
      </c>
      <c r="E175" s="1" t="s">
        <v>73</v>
      </c>
      <c r="F175" t="s">
        <v>78</v>
      </c>
      <c r="G175" t="s">
        <v>136</v>
      </c>
      <c r="H175" t="s">
        <v>71</v>
      </c>
      <c r="I175">
        <v>1</v>
      </c>
      <c r="J175" t="s">
        <v>229</v>
      </c>
      <c r="K175" t="s">
        <v>120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新年田中龍之介ICONIC</v>
      </c>
    </row>
    <row r="176" spans="1:20" x14ac:dyDescent="0.35">
      <c r="A176">
        <f>VLOOKUP(Receive[[#This Row],[No用]],SetNo[[No.用]:[vlookup 用]],2,FALSE)</f>
        <v>30</v>
      </c>
      <c r="B176">
        <f>IF(ROW()=2,1,IF(A175&lt;&gt;Receive[[#This Row],[No]],1,B175+1))</f>
        <v>4</v>
      </c>
      <c r="C176" s="1" t="s">
        <v>795</v>
      </c>
      <c r="D176" s="1" t="s">
        <v>142</v>
      </c>
      <c r="E176" s="1" t="s">
        <v>73</v>
      </c>
      <c r="F176" t="s">
        <v>78</v>
      </c>
      <c r="G176" t="s">
        <v>136</v>
      </c>
      <c r="H176" t="s">
        <v>71</v>
      </c>
      <c r="I176">
        <v>1</v>
      </c>
      <c r="J176" t="s">
        <v>229</v>
      </c>
      <c r="K176" t="s">
        <v>164</v>
      </c>
      <c r="L176" t="s">
        <v>162</v>
      </c>
      <c r="M176">
        <v>24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新年田中龍之介ICONIC</v>
      </c>
    </row>
    <row r="177" spans="1:20" x14ac:dyDescent="0.35">
      <c r="A177">
        <f>VLOOKUP(Receive[[#This Row],[No用]],SetNo[[No.用]:[vlookup 用]],2,FALSE)</f>
        <v>30</v>
      </c>
      <c r="B177">
        <f>IF(ROW()=2,1,IF(A176&lt;&gt;Receive[[#This Row],[No]],1,B176+1))</f>
        <v>5</v>
      </c>
      <c r="C177" s="1" t="s">
        <v>795</v>
      </c>
      <c r="D177" s="1" t="s">
        <v>142</v>
      </c>
      <c r="E177" s="1" t="s">
        <v>73</v>
      </c>
      <c r="F177" t="s">
        <v>78</v>
      </c>
      <c r="G177" t="s">
        <v>136</v>
      </c>
      <c r="H177" t="s">
        <v>71</v>
      </c>
      <c r="I177">
        <v>1</v>
      </c>
      <c r="J177" t="s">
        <v>229</v>
      </c>
      <c r="K177" t="s">
        <v>165</v>
      </c>
      <c r="L177" t="s">
        <v>162</v>
      </c>
      <c r="M177">
        <v>29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新年田中龍之介ICONIC</v>
      </c>
    </row>
    <row r="178" spans="1:20" x14ac:dyDescent="0.35">
      <c r="A178">
        <f>VLOOKUP(Receive[[#This Row],[No用]],SetNo[[No.用]:[vlookup 用]],2,FALSE)</f>
        <v>31</v>
      </c>
      <c r="B178">
        <f>IF(ROW()=2,1,IF(A177&lt;&gt;Receive[[#This Row],[No]],1,B177+1))</f>
        <v>1</v>
      </c>
      <c r="C178" s="1" t="s">
        <v>883</v>
      </c>
      <c r="D178" s="1" t="s">
        <v>142</v>
      </c>
      <c r="E178" s="1" t="s">
        <v>90</v>
      </c>
      <c r="F178" s="1" t="s">
        <v>78</v>
      </c>
      <c r="G178" s="1" t="s">
        <v>136</v>
      </c>
      <c r="H178" s="1" t="s">
        <v>71</v>
      </c>
      <c r="I178">
        <v>1</v>
      </c>
      <c r="J178" t="s">
        <v>229</v>
      </c>
      <c r="K178" s="1" t="s">
        <v>119</v>
      </c>
      <c r="L178" s="1" t="s">
        <v>178</v>
      </c>
      <c r="M178">
        <v>27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RPG田中龍之介ICONIC</v>
      </c>
    </row>
    <row r="179" spans="1:20" x14ac:dyDescent="0.35">
      <c r="A179">
        <f>VLOOKUP(Receive[[#This Row],[No用]],SetNo[[No.用]:[vlookup 用]],2,FALSE)</f>
        <v>31</v>
      </c>
      <c r="B179">
        <f>IF(ROW()=2,1,IF(A178&lt;&gt;Receive[[#This Row],[No]],1,B178+1))</f>
        <v>2</v>
      </c>
      <c r="C179" s="1" t="s">
        <v>883</v>
      </c>
      <c r="D179" s="1" t="s">
        <v>142</v>
      </c>
      <c r="E179" s="1" t="s">
        <v>90</v>
      </c>
      <c r="F179" s="1" t="s">
        <v>78</v>
      </c>
      <c r="G179" s="1" t="s">
        <v>136</v>
      </c>
      <c r="H179" s="1" t="s">
        <v>71</v>
      </c>
      <c r="I179">
        <v>1</v>
      </c>
      <c r="J179" t="s">
        <v>229</v>
      </c>
      <c r="K179" s="1" t="s">
        <v>163</v>
      </c>
      <c r="L179" s="1" t="s">
        <v>162</v>
      </c>
      <c r="M179">
        <v>24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RPG田中龍之介ICONIC</v>
      </c>
    </row>
    <row r="180" spans="1:20" x14ac:dyDescent="0.35">
      <c r="A180">
        <f>VLOOKUP(Receive[[#This Row],[No用]],SetNo[[No.用]:[vlookup 用]],2,FALSE)</f>
        <v>31</v>
      </c>
      <c r="B180">
        <f>IF(ROW()=2,1,IF(A179&lt;&gt;Receive[[#This Row],[No]],1,B179+1))</f>
        <v>3</v>
      </c>
      <c r="C180" s="1" t="s">
        <v>883</v>
      </c>
      <c r="D180" s="1" t="s">
        <v>142</v>
      </c>
      <c r="E180" s="1" t="s">
        <v>90</v>
      </c>
      <c r="F180" s="1" t="s">
        <v>78</v>
      </c>
      <c r="G180" s="1" t="s">
        <v>136</v>
      </c>
      <c r="H180" s="1" t="s">
        <v>71</v>
      </c>
      <c r="I180">
        <v>1</v>
      </c>
      <c r="J180" t="s">
        <v>229</v>
      </c>
      <c r="K180" s="1" t="s">
        <v>120</v>
      </c>
      <c r="L180" s="1" t="s">
        <v>178</v>
      </c>
      <c r="M180">
        <v>27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RPG田中龍之介ICONIC</v>
      </c>
    </row>
    <row r="181" spans="1:20" x14ac:dyDescent="0.35">
      <c r="A181">
        <f>VLOOKUP(Receive[[#This Row],[No用]],SetNo[[No.用]:[vlookup 用]],2,FALSE)</f>
        <v>31</v>
      </c>
      <c r="B181">
        <f>IF(ROW()=2,1,IF(A180&lt;&gt;Receive[[#This Row],[No]],1,B180+1))</f>
        <v>4</v>
      </c>
      <c r="C181" s="1" t="s">
        <v>883</v>
      </c>
      <c r="D181" s="1" t="s">
        <v>142</v>
      </c>
      <c r="E181" s="1" t="s">
        <v>90</v>
      </c>
      <c r="F181" s="1" t="s">
        <v>78</v>
      </c>
      <c r="G181" s="1" t="s">
        <v>136</v>
      </c>
      <c r="H181" s="1" t="s">
        <v>71</v>
      </c>
      <c r="I181">
        <v>1</v>
      </c>
      <c r="J181" t="s">
        <v>229</v>
      </c>
      <c r="K181" s="1" t="s">
        <v>120</v>
      </c>
      <c r="L181" s="1" t="s">
        <v>225</v>
      </c>
      <c r="M181">
        <v>37</v>
      </c>
      <c r="N181">
        <v>0</v>
      </c>
      <c r="O181">
        <v>45</v>
      </c>
      <c r="P181">
        <v>0</v>
      </c>
      <c r="T181" t="str">
        <f>Receive[[#This Row],[服装]]&amp;Receive[[#This Row],[名前]]&amp;Receive[[#This Row],[レアリティ]]</f>
        <v>RPG田中龍之介ICONIC</v>
      </c>
    </row>
    <row r="182" spans="1:20" x14ac:dyDescent="0.35">
      <c r="A182">
        <f>VLOOKUP(Receive[[#This Row],[No用]],SetNo[[No.用]:[vlookup 用]],2,FALSE)</f>
        <v>31</v>
      </c>
      <c r="B182">
        <f>IF(ROW()=2,1,IF(A181&lt;&gt;Receive[[#This Row],[No]],1,B181+1))</f>
        <v>5</v>
      </c>
      <c r="C182" s="1" t="s">
        <v>883</v>
      </c>
      <c r="D182" s="1" t="s">
        <v>142</v>
      </c>
      <c r="E182" s="1" t="s">
        <v>90</v>
      </c>
      <c r="F182" s="1" t="s">
        <v>78</v>
      </c>
      <c r="G182" s="1" t="s">
        <v>136</v>
      </c>
      <c r="H182" s="1" t="s">
        <v>71</v>
      </c>
      <c r="I182">
        <v>1</v>
      </c>
      <c r="J182" t="s">
        <v>229</v>
      </c>
      <c r="K182" s="1" t="s">
        <v>164</v>
      </c>
      <c r="L182" s="1" t="s">
        <v>162</v>
      </c>
      <c r="M182">
        <v>24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RPG田中龍之介ICONIC</v>
      </c>
    </row>
    <row r="183" spans="1:20" x14ac:dyDescent="0.35">
      <c r="A183">
        <f>VLOOKUP(Receive[[#This Row],[No用]],SetNo[[No.用]:[vlookup 用]],2,FALSE)</f>
        <v>31</v>
      </c>
      <c r="B183">
        <f>IF(ROW()=2,1,IF(A182&lt;&gt;Receive[[#This Row],[No]],1,B182+1))</f>
        <v>6</v>
      </c>
      <c r="C183" s="1" t="s">
        <v>883</v>
      </c>
      <c r="D183" s="1" t="s">
        <v>142</v>
      </c>
      <c r="E183" s="1" t="s">
        <v>90</v>
      </c>
      <c r="F183" s="1" t="s">
        <v>78</v>
      </c>
      <c r="G183" s="1" t="s">
        <v>136</v>
      </c>
      <c r="H183" s="1" t="s">
        <v>71</v>
      </c>
      <c r="I183">
        <v>1</v>
      </c>
      <c r="J183" t="s">
        <v>229</v>
      </c>
      <c r="K183" s="1" t="s">
        <v>165</v>
      </c>
      <c r="L183" s="1" t="s">
        <v>162</v>
      </c>
      <c r="M183">
        <v>29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RPG田中龍之介ICONIC</v>
      </c>
    </row>
    <row r="184" spans="1:20" x14ac:dyDescent="0.35">
      <c r="A184">
        <f>VLOOKUP(Receive[[#This Row],[No用]],SetNo[[No.用]:[vlookup 用]],2,FALSE)</f>
        <v>32</v>
      </c>
      <c r="B184">
        <f>IF(ROW()=2,1,IF(A183&lt;&gt;Receive[[#This Row],[No]],1,B183+1))</f>
        <v>1</v>
      </c>
      <c r="C184" s="1" t="s">
        <v>1096</v>
      </c>
      <c r="D184" s="1" t="s">
        <v>142</v>
      </c>
      <c r="E184" s="1" t="s">
        <v>90</v>
      </c>
      <c r="F184" s="1" t="s">
        <v>78</v>
      </c>
      <c r="G184" s="1" t="s">
        <v>136</v>
      </c>
      <c r="H184" s="1" t="s">
        <v>71</v>
      </c>
      <c r="I184">
        <v>1</v>
      </c>
      <c r="J184" t="s">
        <v>229</v>
      </c>
      <c r="K184" s="1" t="s">
        <v>119</v>
      </c>
      <c r="L184" s="1" t="s">
        <v>162</v>
      </c>
      <c r="M184">
        <v>24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仮装田中龍之介ICONIC</v>
      </c>
    </row>
    <row r="185" spans="1:20" x14ac:dyDescent="0.35">
      <c r="A185">
        <f>VLOOKUP(Receive[[#This Row],[No用]],SetNo[[No.用]:[vlookup 用]],2,FALSE)</f>
        <v>32</v>
      </c>
      <c r="B185">
        <f>IF(ROW()=2,1,IF(A184&lt;&gt;Receive[[#This Row],[No]],1,B184+1))</f>
        <v>2</v>
      </c>
      <c r="C185" s="1" t="s">
        <v>1096</v>
      </c>
      <c r="D185" s="1" t="s">
        <v>142</v>
      </c>
      <c r="E185" s="1" t="s">
        <v>90</v>
      </c>
      <c r="F185" s="1" t="s">
        <v>78</v>
      </c>
      <c r="G185" s="1" t="s">
        <v>136</v>
      </c>
      <c r="H185" s="1" t="s">
        <v>71</v>
      </c>
      <c r="I185">
        <v>1</v>
      </c>
      <c r="J185" t="s">
        <v>229</v>
      </c>
      <c r="K185" s="1" t="s">
        <v>163</v>
      </c>
      <c r="L185" s="1" t="s">
        <v>162</v>
      </c>
      <c r="M185">
        <v>24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仮装田中龍之介ICONIC</v>
      </c>
    </row>
    <row r="186" spans="1:20" x14ac:dyDescent="0.35">
      <c r="A186">
        <f>VLOOKUP(Receive[[#This Row],[No用]],SetNo[[No.用]:[vlookup 用]],2,FALSE)</f>
        <v>32</v>
      </c>
      <c r="B186">
        <f>IF(ROW()=2,1,IF(A185&lt;&gt;Receive[[#This Row],[No]],1,B185+1))</f>
        <v>3</v>
      </c>
      <c r="C186" s="1" t="s">
        <v>1096</v>
      </c>
      <c r="D186" s="1" t="s">
        <v>142</v>
      </c>
      <c r="E186" s="1" t="s">
        <v>90</v>
      </c>
      <c r="F186" s="1" t="s">
        <v>78</v>
      </c>
      <c r="G186" s="1" t="s">
        <v>136</v>
      </c>
      <c r="H186" s="1" t="s">
        <v>71</v>
      </c>
      <c r="I186">
        <v>1</v>
      </c>
      <c r="J186" t="s">
        <v>229</v>
      </c>
      <c r="K186" s="1" t="s">
        <v>120</v>
      </c>
      <c r="L186" s="1" t="s">
        <v>162</v>
      </c>
      <c r="M186">
        <v>24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仮装田中龍之介ICONIC</v>
      </c>
    </row>
    <row r="187" spans="1:20" x14ac:dyDescent="0.35">
      <c r="A187">
        <f>VLOOKUP(Receive[[#This Row],[No用]],SetNo[[No.用]:[vlookup 用]],2,FALSE)</f>
        <v>32</v>
      </c>
      <c r="B187">
        <f>IF(ROW()=2,1,IF(A186&lt;&gt;Receive[[#This Row],[No]],1,B186+1))</f>
        <v>4</v>
      </c>
      <c r="C187" s="1" t="s">
        <v>1096</v>
      </c>
      <c r="D187" s="1" t="s">
        <v>142</v>
      </c>
      <c r="E187" s="1" t="s">
        <v>90</v>
      </c>
      <c r="F187" s="1" t="s">
        <v>78</v>
      </c>
      <c r="G187" s="1" t="s">
        <v>136</v>
      </c>
      <c r="H187" s="1" t="s">
        <v>71</v>
      </c>
      <c r="I187">
        <v>1</v>
      </c>
      <c r="J187" t="s">
        <v>229</v>
      </c>
      <c r="K187" s="1" t="s">
        <v>164</v>
      </c>
      <c r="L187" s="1" t="s">
        <v>162</v>
      </c>
      <c r="M187">
        <v>24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仮装田中龍之介ICONIC</v>
      </c>
    </row>
    <row r="188" spans="1:20" x14ac:dyDescent="0.35">
      <c r="A188">
        <f>VLOOKUP(Receive[[#This Row],[No用]],SetNo[[No.用]:[vlookup 用]],2,FALSE)</f>
        <v>32</v>
      </c>
      <c r="B188">
        <f>IF(ROW()=2,1,IF(A187&lt;&gt;Receive[[#This Row],[No]],1,B187+1))</f>
        <v>5</v>
      </c>
      <c r="C188" s="1" t="s">
        <v>1096</v>
      </c>
      <c r="D188" s="1" t="s">
        <v>142</v>
      </c>
      <c r="E188" s="1" t="s">
        <v>90</v>
      </c>
      <c r="F188" s="1" t="s">
        <v>78</v>
      </c>
      <c r="G188" s="1" t="s">
        <v>136</v>
      </c>
      <c r="H188" s="1" t="s">
        <v>71</v>
      </c>
      <c r="I188">
        <v>1</v>
      </c>
      <c r="J188" t="s">
        <v>229</v>
      </c>
      <c r="K188" s="1" t="s">
        <v>165</v>
      </c>
      <c r="L188" s="1" t="s">
        <v>162</v>
      </c>
      <c r="M188">
        <v>29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仮装田中龍之介ICONIC</v>
      </c>
    </row>
    <row r="189" spans="1:20" x14ac:dyDescent="0.35">
      <c r="A189">
        <f>VLOOKUP(Receive[[#This Row],[No用]],SetNo[[No.用]:[vlookup 用]],2,FALSE)</f>
        <v>33</v>
      </c>
      <c r="B189">
        <f>IF(ROW()=2,1,IF(A188&lt;&gt;Receive[[#This Row],[No]],1,B188+1))</f>
        <v>1</v>
      </c>
      <c r="C189" t="s">
        <v>206</v>
      </c>
      <c r="D189" t="s">
        <v>143</v>
      </c>
      <c r="E189" t="s">
        <v>28</v>
      </c>
      <c r="F189" t="s">
        <v>25</v>
      </c>
      <c r="G189" t="s">
        <v>136</v>
      </c>
      <c r="H189" t="s">
        <v>71</v>
      </c>
      <c r="I189">
        <v>1</v>
      </c>
      <c r="J189" t="s">
        <v>229</v>
      </c>
      <c r="K189" t="s">
        <v>119</v>
      </c>
      <c r="L189" t="s">
        <v>173</v>
      </c>
      <c r="M189">
        <v>33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ユニフォーム澤村大地ICONIC</v>
      </c>
    </row>
    <row r="190" spans="1:20" x14ac:dyDescent="0.35">
      <c r="A190">
        <f>VLOOKUP(Receive[[#This Row],[No用]],SetNo[[No.用]:[vlookup 用]],2,FALSE)</f>
        <v>33</v>
      </c>
      <c r="B190">
        <f>IF(ROW()=2,1,IF(A189&lt;&gt;Receive[[#This Row],[No]],1,B189+1))</f>
        <v>2</v>
      </c>
      <c r="C190" t="s">
        <v>206</v>
      </c>
      <c r="D190" t="s">
        <v>143</v>
      </c>
      <c r="E190" t="s">
        <v>28</v>
      </c>
      <c r="F190" t="s">
        <v>25</v>
      </c>
      <c r="G190" t="s">
        <v>136</v>
      </c>
      <c r="H190" t="s">
        <v>71</v>
      </c>
      <c r="I190">
        <v>1</v>
      </c>
      <c r="J190" t="s">
        <v>229</v>
      </c>
      <c r="K190" t="s">
        <v>195</v>
      </c>
      <c r="L190" t="s">
        <v>173</v>
      </c>
      <c r="M190">
        <v>39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ユニフォーム澤村大地ICONIC</v>
      </c>
    </row>
    <row r="191" spans="1:20" x14ac:dyDescent="0.35">
      <c r="A191">
        <f>VLOOKUP(Receive[[#This Row],[No用]],SetNo[[No.用]:[vlookup 用]],2,FALSE)</f>
        <v>33</v>
      </c>
      <c r="B191">
        <f>IF(ROW()=2,1,IF(A190&lt;&gt;Receive[[#This Row],[No]],1,B190+1))</f>
        <v>3</v>
      </c>
      <c r="C191" t="s">
        <v>206</v>
      </c>
      <c r="D191" t="s">
        <v>143</v>
      </c>
      <c r="E191" t="s">
        <v>28</v>
      </c>
      <c r="F191" t="s">
        <v>25</v>
      </c>
      <c r="G191" t="s">
        <v>136</v>
      </c>
      <c r="H191" t="s">
        <v>71</v>
      </c>
      <c r="I191">
        <v>1</v>
      </c>
      <c r="J191" t="s">
        <v>229</v>
      </c>
      <c r="K191" t="s">
        <v>163</v>
      </c>
      <c r="L191" t="s">
        <v>162</v>
      </c>
      <c r="M191">
        <v>31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ユニフォーム澤村大地ICONIC</v>
      </c>
    </row>
    <row r="192" spans="1:20" x14ac:dyDescent="0.35">
      <c r="A192">
        <f>VLOOKUP(Receive[[#This Row],[No用]],SetNo[[No.用]:[vlookup 用]],2,FALSE)</f>
        <v>33</v>
      </c>
      <c r="B192">
        <f>IF(ROW()=2,1,IF(A191&lt;&gt;Receive[[#This Row],[No]],1,B191+1))</f>
        <v>4</v>
      </c>
      <c r="C192" t="s">
        <v>206</v>
      </c>
      <c r="D192" t="s">
        <v>143</v>
      </c>
      <c r="E192" t="s">
        <v>28</v>
      </c>
      <c r="F192" t="s">
        <v>25</v>
      </c>
      <c r="G192" t="s">
        <v>136</v>
      </c>
      <c r="H192" t="s">
        <v>71</v>
      </c>
      <c r="I192">
        <v>1</v>
      </c>
      <c r="J192" t="s">
        <v>229</v>
      </c>
      <c r="K192" t="s">
        <v>231</v>
      </c>
      <c r="L192" t="s">
        <v>162</v>
      </c>
      <c r="M192">
        <v>32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ユニフォーム澤村大地ICONIC</v>
      </c>
    </row>
    <row r="193" spans="1:20" x14ac:dyDescent="0.35">
      <c r="A193">
        <f>VLOOKUP(Receive[[#This Row],[No用]],SetNo[[No.用]:[vlookup 用]],2,FALSE)</f>
        <v>33</v>
      </c>
      <c r="B193">
        <f>IF(ROW()=2,1,IF(A192&lt;&gt;Receive[[#This Row],[No]],1,B192+1))</f>
        <v>5</v>
      </c>
      <c r="C193" t="s">
        <v>206</v>
      </c>
      <c r="D193" t="s">
        <v>143</v>
      </c>
      <c r="E193" t="s">
        <v>28</v>
      </c>
      <c r="F193" t="s">
        <v>25</v>
      </c>
      <c r="G193" t="s">
        <v>136</v>
      </c>
      <c r="H193" t="s">
        <v>71</v>
      </c>
      <c r="I193">
        <v>1</v>
      </c>
      <c r="J193" t="s">
        <v>229</v>
      </c>
      <c r="K193" t="s">
        <v>120</v>
      </c>
      <c r="L193" t="s">
        <v>173</v>
      </c>
      <c r="M193">
        <v>33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ユニフォーム澤村大地ICONIC</v>
      </c>
    </row>
    <row r="194" spans="1:20" x14ac:dyDescent="0.35">
      <c r="A194">
        <f>VLOOKUP(Receive[[#This Row],[No用]],SetNo[[No.用]:[vlookup 用]],2,FALSE)</f>
        <v>33</v>
      </c>
      <c r="B194">
        <f>IF(ROW()=2,1,IF(A193&lt;&gt;Receive[[#This Row],[No]],1,B193+1))</f>
        <v>6</v>
      </c>
      <c r="C194" t="s">
        <v>206</v>
      </c>
      <c r="D194" t="s">
        <v>143</v>
      </c>
      <c r="E194" t="s">
        <v>28</v>
      </c>
      <c r="F194" t="s">
        <v>25</v>
      </c>
      <c r="G194" t="s">
        <v>136</v>
      </c>
      <c r="H194" t="s">
        <v>71</v>
      </c>
      <c r="I194">
        <v>1</v>
      </c>
      <c r="J194" t="s">
        <v>229</v>
      </c>
      <c r="K194" t="s">
        <v>164</v>
      </c>
      <c r="L194" t="s">
        <v>162</v>
      </c>
      <c r="M194">
        <v>28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ユニフォーム澤村大地ICONIC</v>
      </c>
    </row>
    <row r="195" spans="1:20" x14ac:dyDescent="0.35">
      <c r="A195">
        <f>VLOOKUP(Receive[[#This Row],[No用]],SetNo[[No.用]:[vlookup 用]],2,FALSE)</f>
        <v>33</v>
      </c>
      <c r="B195">
        <f>IF(ROW()=2,1,IF(A194&lt;&gt;Receive[[#This Row],[No]],1,B194+1))</f>
        <v>7</v>
      </c>
      <c r="C195" t="s">
        <v>206</v>
      </c>
      <c r="D195" t="s">
        <v>143</v>
      </c>
      <c r="E195" t="s">
        <v>28</v>
      </c>
      <c r="F195" t="s">
        <v>25</v>
      </c>
      <c r="G195" t="s">
        <v>136</v>
      </c>
      <c r="H195" t="s">
        <v>71</v>
      </c>
      <c r="I195">
        <v>1</v>
      </c>
      <c r="J195" t="s">
        <v>229</v>
      </c>
      <c r="K195" t="s">
        <v>165</v>
      </c>
      <c r="L195" t="s">
        <v>162</v>
      </c>
      <c r="M195">
        <v>29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ユニフォーム澤村大地ICONIC</v>
      </c>
    </row>
    <row r="196" spans="1:20" x14ac:dyDescent="0.35">
      <c r="A196">
        <f>VLOOKUP(Receive[[#This Row],[No用]],SetNo[[No.用]:[vlookup 用]],2,FALSE)</f>
        <v>33</v>
      </c>
      <c r="B196">
        <f>IF(ROW()=2,1,IF(A195&lt;&gt;Receive[[#This Row],[No]],1,B195+1))</f>
        <v>8</v>
      </c>
      <c r="C196" t="s">
        <v>206</v>
      </c>
      <c r="D196" t="s">
        <v>143</v>
      </c>
      <c r="E196" t="s">
        <v>28</v>
      </c>
      <c r="F196" t="s">
        <v>25</v>
      </c>
      <c r="G196" t="s">
        <v>136</v>
      </c>
      <c r="H196" t="s">
        <v>71</v>
      </c>
      <c r="I196">
        <v>1</v>
      </c>
      <c r="J196" t="s">
        <v>229</v>
      </c>
      <c r="K196" t="s">
        <v>183</v>
      </c>
      <c r="L196" t="s">
        <v>225</v>
      </c>
      <c r="M196">
        <v>40</v>
      </c>
      <c r="N196">
        <v>0</v>
      </c>
      <c r="O196">
        <v>50</v>
      </c>
      <c r="P196">
        <v>0</v>
      </c>
      <c r="T196" t="str">
        <f>Receive[[#This Row],[服装]]&amp;Receive[[#This Row],[名前]]&amp;Receive[[#This Row],[レアリティ]]</f>
        <v>ユニフォーム澤村大地ICONIC</v>
      </c>
    </row>
    <row r="197" spans="1:20" x14ac:dyDescent="0.35">
      <c r="A197">
        <f>VLOOKUP(Receive[[#This Row],[No用]],SetNo[[No.用]:[vlookup 用]],2,FALSE)</f>
        <v>34</v>
      </c>
      <c r="B197">
        <f>IF(ROW()=2,1,IF(A196&lt;&gt;Receive[[#This Row],[No]],1,B196+1))</f>
        <v>1</v>
      </c>
      <c r="C197" t="s">
        <v>117</v>
      </c>
      <c r="D197" t="s">
        <v>143</v>
      </c>
      <c r="E197" t="s">
        <v>23</v>
      </c>
      <c r="F197" t="s">
        <v>25</v>
      </c>
      <c r="G197" t="s">
        <v>136</v>
      </c>
      <c r="H197" t="s">
        <v>71</v>
      </c>
      <c r="I197">
        <v>1</v>
      </c>
      <c r="J197" t="s">
        <v>229</v>
      </c>
      <c r="K197" t="s">
        <v>119</v>
      </c>
      <c r="L197" t="s">
        <v>173</v>
      </c>
      <c r="M197">
        <v>33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プール掃除澤村大地ICONIC</v>
      </c>
    </row>
    <row r="198" spans="1:20" x14ac:dyDescent="0.35">
      <c r="A198">
        <f>VLOOKUP(Receive[[#This Row],[No用]],SetNo[[No.用]:[vlookup 用]],2,FALSE)</f>
        <v>34</v>
      </c>
      <c r="B198">
        <f>IF(ROW()=2,1,IF(A197&lt;&gt;Receive[[#This Row],[No]],1,B197+1))</f>
        <v>2</v>
      </c>
      <c r="C198" t="s">
        <v>117</v>
      </c>
      <c r="D198" t="s">
        <v>143</v>
      </c>
      <c r="E198" t="s">
        <v>23</v>
      </c>
      <c r="F198" t="s">
        <v>25</v>
      </c>
      <c r="G198" t="s">
        <v>136</v>
      </c>
      <c r="H198" t="s">
        <v>71</v>
      </c>
      <c r="I198">
        <v>1</v>
      </c>
      <c r="J198" t="s">
        <v>229</v>
      </c>
      <c r="K198" t="s">
        <v>195</v>
      </c>
      <c r="L198" t="s">
        <v>173</v>
      </c>
      <c r="M198">
        <v>39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プール掃除澤村大地ICONIC</v>
      </c>
    </row>
    <row r="199" spans="1:20" x14ac:dyDescent="0.35">
      <c r="A199">
        <f>VLOOKUP(Receive[[#This Row],[No用]],SetNo[[No.用]:[vlookup 用]],2,FALSE)</f>
        <v>34</v>
      </c>
      <c r="B199">
        <f>IF(ROW()=2,1,IF(A198&lt;&gt;Receive[[#This Row],[No]],1,B198+1))</f>
        <v>3</v>
      </c>
      <c r="C199" t="s">
        <v>117</v>
      </c>
      <c r="D199" t="s">
        <v>143</v>
      </c>
      <c r="E199" t="s">
        <v>23</v>
      </c>
      <c r="F199" t="s">
        <v>25</v>
      </c>
      <c r="G199" t="s">
        <v>136</v>
      </c>
      <c r="H199" t="s">
        <v>71</v>
      </c>
      <c r="I199">
        <v>1</v>
      </c>
      <c r="J199" t="s">
        <v>229</v>
      </c>
      <c r="K199" t="s">
        <v>163</v>
      </c>
      <c r="L199" t="s">
        <v>162</v>
      </c>
      <c r="M199">
        <v>31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プール掃除澤村大地ICONIC</v>
      </c>
    </row>
    <row r="200" spans="1:20" x14ac:dyDescent="0.35">
      <c r="A200">
        <f>VLOOKUP(Receive[[#This Row],[No用]],SetNo[[No.用]:[vlookup 用]],2,FALSE)</f>
        <v>34</v>
      </c>
      <c r="B200">
        <f>IF(ROW()=2,1,IF(A199&lt;&gt;Receive[[#This Row],[No]],1,B199+1))</f>
        <v>4</v>
      </c>
      <c r="C200" t="s">
        <v>117</v>
      </c>
      <c r="D200" t="s">
        <v>143</v>
      </c>
      <c r="E200" t="s">
        <v>23</v>
      </c>
      <c r="F200" t="s">
        <v>25</v>
      </c>
      <c r="G200" t="s">
        <v>136</v>
      </c>
      <c r="H200" t="s">
        <v>71</v>
      </c>
      <c r="I200">
        <v>1</v>
      </c>
      <c r="J200" t="s">
        <v>229</v>
      </c>
      <c r="K200" t="s">
        <v>231</v>
      </c>
      <c r="L200" t="s">
        <v>162</v>
      </c>
      <c r="M200">
        <v>32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プール掃除澤村大地ICONIC</v>
      </c>
    </row>
    <row r="201" spans="1:20" x14ac:dyDescent="0.35">
      <c r="A201">
        <f>VLOOKUP(Receive[[#This Row],[No用]],SetNo[[No.用]:[vlookup 用]],2,FALSE)</f>
        <v>34</v>
      </c>
      <c r="B201">
        <f>IF(ROW()=2,1,IF(A200&lt;&gt;Receive[[#This Row],[No]],1,B200+1))</f>
        <v>5</v>
      </c>
      <c r="C201" t="s">
        <v>117</v>
      </c>
      <c r="D201" t="s">
        <v>143</v>
      </c>
      <c r="E201" t="s">
        <v>23</v>
      </c>
      <c r="F201" t="s">
        <v>25</v>
      </c>
      <c r="G201" t="s">
        <v>136</v>
      </c>
      <c r="H201" t="s">
        <v>71</v>
      </c>
      <c r="I201">
        <v>1</v>
      </c>
      <c r="J201" t="s">
        <v>229</v>
      </c>
      <c r="K201" t="s">
        <v>120</v>
      </c>
      <c r="L201" t="s">
        <v>173</v>
      </c>
      <c r="M201">
        <v>33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プール掃除澤村大地ICONIC</v>
      </c>
    </row>
    <row r="202" spans="1:20" x14ac:dyDescent="0.35">
      <c r="A202">
        <f>VLOOKUP(Receive[[#This Row],[No用]],SetNo[[No.用]:[vlookup 用]],2,FALSE)</f>
        <v>34</v>
      </c>
      <c r="B202">
        <f>IF(ROW()=2,1,IF(A201&lt;&gt;Receive[[#This Row],[No]],1,B201+1))</f>
        <v>6</v>
      </c>
      <c r="C202" t="s">
        <v>117</v>
      </c>
      <c r="D202" t="s">
        <v>143</v>
      </c>
      <c r="E202" t="s">
        <v>23</v>
      </c>
      <c r="F202" t="s">
        <v>25</v>
      </c>
      <c r="G202" t="s">
        <v>136</v>
      </c>
      <c r="H202" t="s">
        <v>71</v>
      </c>
      <c r="I202">
        <v>1</v>
      </c>
      <c r="J202" t="s">
        <v>229</v>
      </c>
      <c r="K202" t="s">
        <v>164</v>
      </c>
      <c r="L202" t="s">
        <v>225</v>
      </c>
      <c r="M202">
        <v>40</v>
      </c>
      <c r="N202">
        <v>0</v>
      </c>
      <c r="O202">
        <v>50</v>
      </c>
      <c r="P202">
        <v>0</v>
      </c>
      <c r="T202" t="str">
        <f>Receive[[#This Row],[服装]]&amp;Receive[[#This Row],[名前]]&amp;Receive[[#This Row],[レアリティ]]</f>
        <v>プール掃除澤村大地ICONIC</v>
      </c>
    </row>
    <row r="203" spans="1:20" x14ac:dyDescent="0.35">
      <c r="A203">
        <f>VLOOKUP(Receive[[#This Row],[No用]],SetNo[[No.用]:[vlookup 用]],2,FALSE)</f>
        <v>34</v>
      </c>
      <c r="B203">
        <f>IF(ROW()=2,1,IF(A202&lt;&gt;Receive[[#This Row],[No]],1,B202+1))</f>
        <v>7</v>
      </c>
      <c r="C203" t="s">
        <v>117</v>
      </c>
      <c r="D203" t="s">
        <v>143</v>
      </c>
      <c r="E203" t="s">
        <v>23</v>
      </c>
      <c r="F203" t="s">
        <v>25</v>
      </c>
      <c r="G203" t="s">
        <v>136</v>
      </c>
      <c r="H203" t="s">
        <v>71</v>
      </c>
      <c r="I203">
        <v>1</v>
      </c>
      <c r="J203" t="s">
        <v>229</v>
      </c>
      <c r="K203" t="s">
        <v>164</v>
      </c>
      <c r="L203" t="s">
        <v>162</v>
      </c>
      <c r="M203">
        <v>28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プール掃除澤村大地ICONIC</v>
      </c>
    </row>
    <row r="204" spans="1:20" x14ac:dyDescent="0.35">
      <c r="A204">
        <f>VLOOKUP(Receive[[#This Row],[No用]],SetNo[[No.用]:[vlookup 用]],2,FALSE)</f>
        <v>34</v>
      </c>
      <c r="B204">
        <f>IF(ROW()=2,1,IF(A203&lt;&gt;Receive[[#This Row],[No]],1,B203+1))</f>
        <v>8</v>
      </c>
      <c r="C204" t="s">
        <v>117</v>
      </c>
      <c r="D204" t="s">
        <v>143</v>
      </c>
      <c r="E204" t="s">
        <v>23</v>
      </c>
      <c r="F204" t="s">
        <v>25</v>
      </c>
      <c r="G204" t="s">
        <v>136</v>
      </c>
      <c r="H204" t="s">
        <v>71</v>
      </c>
      <c r="I204">
        <v>1</v>
      </c>
      <c r="J204" t="s">
        <v>229</v>
      </c>
      <c r="K204" t="s">
        <v>165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プール掃除澤村大地ICONIC</v>
      </c>
    </row>
    <row r="205" spans="1:20" x14ac:dyDescent="0.35">
      <c r="A205">
        <f>VLOOKUP(Receive[[#This Row],[No用]],SetNo[[No.用]:[vlookup 用]],2,FALSE)</f>
        <v>35</v>
      </c>
      <c r="B205">
        <f>IF(ROW()=2,1,IF(A204&lt;&gt;Receive[[#This Row],[No]],1,B204+1))</f>
        <v>1</v>
      </c>
      <c r="C205" s="1" t="s">
        <v>769</v>
      </c>
      <c r="D205" t="s">
        <v>143</v>
      </c>
      <c r="E205" s="1" t="s">
        <v>90</v>
      </c>
      <c r="F205" t="s">
        <v>78</v>
      </c>
      <c r="G205" t="s">
        <v>136</v>
      </c>
      <c r="H205" t="s">
        <v>71</v>
      </c>
      <c r="I205">
        <v>1</v>
      </c>
      <c r="J205" t="s">
        <v>229</v>
      </c>
      <c r="K205" t="s">
        <v>119</v>
      </c>
      <c r="L205" t="s">
        <v>173</v>
      </c>
      <c r="M205">
        <v>33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文化祭澤村大地ICONIC</v>
      </c>
    </row>
    <row r="206" spans="1:20" x14ac:dyDescent="0.35">
      <c r="A206">
        <f>VLOOKUP(Receive[[#This Row],[No用]],SetNo[[No.用]:[vlookup 用]],2,FALSE)</f>
        <v>35</v>
      </c>
      <c r="B206">
        <f>IF(ROW()=2,1,IF(A205&lt;&gt;Receive[[#This Row],[No]],1,B205+1))</f>
        <v>2</v>
      </c>
      <c r="C206" s="1" t="s">
        <v>769</v>
      </c>
      <c r="D206" t="s">
        <v>143</v>
      </c>
      <c r="E206" s="1" t="s">
        <v>90</v>
      </c>
      <c r="F206" t="s">
        <v>78</v>
      </c>
      <c r="G206" t="s">
        <v>136</v>
      </c>
      <c r="H206" t="s">
        <v>71</v>
      </c>
      <c r="I206">
        <v>1</v>
      </c>
      <c r="J206" t="s">
        <v>229</v>
      </c>
      <c r="K206" t="s">
        <v>195</v>
      </c>
      <c r="L206" t="s">
        <v>173</v>
      </c>
      <c r="M206">
        <v>39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文化祭澤村大地ICONIC</v>
      </c>
    </row>
    <row r="207" spans="1:20" x14ac:dyDescent="0.35">
      <c r="A207">
        <f>VLOOKUP(Receive[[#This Row],[No用]],SetNo[[No.用]:[vlookup 用]],2,FALSE)</f>
        <v>35</v>
      </c>
      <c r="B207">
        <f>IF(ROW()=2,1,IF(A206&lt;&gt;Receive[[#This Row],[No]],1,B206+1))</f>
        <v>3</v>
      </c>
      <c r="C207" s="1" t="s">
        <v>769</v>
      </c>
      <c r="D207" t="s">
        <v>143</v>
      </c>
      <c r="E207" s="1" t="s">
        <v>90</v>
      </c>
      <c r="F207" t="s">
        <v>78</v>
      </c>
      <c r="G207" t="s">
        <v>136</v>
      </c>
      <c r="H207" t="s">
        <v>71</v>
      </c>
      <c r="I207">
        <v>1</v>
      </c>
      <c r="J207" t="s">
        <v>229</v>
      </c>
      <c r="K207" t="s">
        <v>163</v>
      </c>
      <c r="L207" t="s">
        <v>162</v>
      </c>
      <c r="M207">
        <v>31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文化祭澤村大地ICONIC</v>
      </c>
    </row>
    <row r="208" spans="1:20" x14ac:dyDescent="0.35">
      <c r="A208">
        <f>VLOOKUP(Receive[[#This Row],[No用]],SetNo[[No.用]:[vlookup 用]],2,FALSE)</f>
        <v>35</v>
      </c>
      <c r="B208">
        <f>IF(ROW()=2,1,IF(A207&lt;&gt;Receive[[#This Row],[No]],1,B207+1))</f>
        <v>4</v>
      </c>
      <c r="C208" s="1" t="s">
        <v>769</v>
      </c>
      <c r="D208" t="s">
        <v>143</v>
      </c>
      <c r="E208" s="1" t="s">
        <v>90</v>
      </c>
      <c r="F208" t="s">
        <v>78</v>
      </c>
      <c r="G208" t="s">
        <v>136</v>
      </c>
      <c r="H208" t="s">
        <v>71</v>
      </c>
      <c r="I208">
        <v>1</v>
      </c>
      <c r="J208" t="s">
        <v>229</v>
      </c>
      <c r="K208" t="s">
        <v>231</v>
      </c>
      <c r="L208" t="s">
        <v>162</v>
      </c>
      <c r="M208">
        <v>32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文化祭澤村大地ICONIC</v>
      </c>
    </row>
    <row r="209" spans="1:20" x14ac:dyDescent="0.35">
      <c r="A209">
        <f>VLOOKUP(Receive[[#This Row],[No用]],SetNo[[No.用]:[vlookup 用]],2,FALSE)</f>
        <v>35</v>
      </c>
      <c r="B209">
        <f>IF(ROW()=2,1,IF(A208&lt;&gt;Receive[[#This Row],[No]],1,B208+1))</f>
        <v>5</v>
      </c>
      <c r="C209" s="1" t="s">
        <v>769</v>
      </c>
      <c r="D209" t="s">
        <v>143</v>
      </c>
      <c r="E209" s="1" t="s">
        <v>90</v>
      </c>
      <c r="F209" t="s">
        <v>78</v>
      </c>
      <c r="G209" t="s">
        <v>136</v>
      </c>
      <c r="H209" t="s">
        <v>71</v>
      </c>
      <c r="I209">
        <v>1</v>
      </c>
      <c r="J209" t="s">
        <v>229</v>
      </c>
      <c r="K209" t="s">
        <v>120</v>
      </c>
      <c r="L209" t="s">
        <v>173</v>
      </c>
      <c r="M209">
        <v>33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文化祭澤村大地ICONIC</v>
      </c>
    </row>
    <row r="210" spans="1:20" x14ac:dyDescent="0.35">
      <c r="A210">
        <f>VLOOKUP(Receive[[#This Row],[No用]],SetNo[[No.用]:[vlookup 用]],2,FALSE)</f>
        <v>35</v>
      </c>
      <c r="B210">
        <f>IF(ROW()=2,1,IF(A209&lt;&gt;Receive[[#This Row],[No]],1,B209+1))</f>
        <v>6</v>
      </c>
      <c r="C210" s="1" t="s">
        <v>769</v>
      </c>
      <c r="D210" t="s">
        <v>143</v>
      </c>
      <c r="E210" s="1" t="s">
        <v>90</v>
      </c>
      <c r="F210" t="s">
        <v>78</v>
      </c>
      <c r="G210" t="s">
        <v>136</v>
      </c>
      <c r="H210" t="s">
        <v>71</v>
      </c>
      <c r="I210">
        <v>1</v>
      </c>
      <c r="J210" t="s">
        <v>229</v>
      </c>
      <c r="K210" t="s">
        <v>164</v>
      </c>
      <c r="L210" t="s">
        <v>225</v>
      </c>
      <c r="M210">
        <v>40</v>
      </c>
      <c r="N210">
        <v>0</v>
      </c>
      <c r="O210">
        <v>50</v>
      </c>
      <c r="P210">
        <v>0</v>
      </c>
      <c r="T210" t="str">
        <f>Receive[[#This Row],[服装]]&amp;Receive[[#This Row],[名前]]&amp;Receive[[#This Row],[レアリティ]]</f>
        <v>文化祭澤村大地ICONIC</v>
      </c>
    </row>
    <row r="211" spans="1:20" x14ac:dyDescent="0.35">
      <c r="A211">
        <f>VLOOKUP(Receive[[#This Row],[No用]],SetNo[[No.用]:[vlookup 用]],2,FALSE)</f>
        <v>35</v>
      </c>
      <c r="B211">
        <f>IF(ROW()=2,1,IF(A210&lt;&gt;Receive[[#This Row],[No]],1,B210+1))</f>
        <v>7</v>
      </c>
      <c r="C211" s="1" t="s">
        <v>769</v>
      </c>
      <c r="D211" t="s">
        <v>143</v>
      </c>
      <c r="E211" s="1" t="s">
        <v>90</v>
      </c>
      <c r="F211" t="s">
        <v>78</v>
      </c>
      <c r="G211" t="s">
        <v>136</v>
      </c>
      <c r="H211" t="s">
        <v>71</v>
      </c>
      <c r="I211">
        <v>1</v>
      </c>
      <c r="J211" t="s">
        <v>229</v>
      </c>
      <c r="K211" t="s">
        <v>164</v>
      </c>
      <c r="L211" t="s">
        <v>162</v>
      </c>
      <c r="M211">
        <v>28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文化祭澤村大地ICONIC</v>
      </c>
    </row>
    <row r="212" spans="1:20" x14ac:dyDescent="0.35">
      <c r="A212">
        <f>VLOOKUP(Receive[[#This Row],[No用]],SetNo[[No.用]:[vlookup 用]],2,FALSE)</f>
        <v>35</v>
      </c>
      <c r="B212">
        <f>IF(ROW()=2,1,IF(A211&lt;&gt;Receive[[#This Row],[No]],1,B211+1))</f>
        <v>8</v>
      </c>
      <c r="C212" s="1" t="s">
        <v>769</v>
      </c>
      <c r="D212" t="s">
        <v>143</v>
      </c>
      <c r="E212" s="1" t="s">
        <v>90</v>
      </c>
      <c r="F212" t="s">
        <v>78</v>
      </c>
      <c r="G212" t="s">
        <v>136</v>
      </c>
      <c r="H212" t="s">
        <v>71</v>
      </c>
      <c r="I212">
        <v>1</v>
      </c>
      <c r="J212" t="s">
        <v>229</v>
      </c>
      <c r="K212" t="s">
        <v>165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文化祭澤村大地ICONIC</v>
      </c>
    </row>
    <row r="213" spans="1:20" x14ac:dyDescent="0.35">
      <c r="A213">
        <f>VLOOKUP(Receive[[#This Row],[No用]],SetNo[[No.用]:[vlookup 用]],2,FALSE)</f>
        <v>36</v>
      </c>
      <c r="B213">
        <f>IF(ROW()=2,1,IF(A212&lt;&gt;Receive[[#This Row],[No]],1,B212+1))</f>
        <v>1</v>
      </c>
      <c r="C213" s="1" t="s">
        <v>883</v>
      </c>
      <c r="D213" s="1" t="s">
        <v>143</v>
      </c>
      <c r="E213" s="1" t="s">
        <v>77</v>
      </c>
      <c r="F213" s="1" t="s">
        <v>78</v>
      </c>
      <c r="G213" s="1" t="s">
        <v>136</v>
      </c>
      <c r="H213" s="1" t="s">
        <v>71</v>
      </c>
      <c r="I213">
        <v>1</v>
      </c>
      <c r="J213" t="s">
        <v>229</v>
      </c>
      <c r="K213" s="1" t="s">
        <v>119</v>
      </c>
      <c r="L213" s="1" t="s">
        <v>173</v>
      </c>
      <c r="M213">
        <v>33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RPG澤村大地ICONIC</v>
      </c>
    </row>
    <row r="214" spans="1:20" x14ac:dyDescent="0.35">
      <c r="A214">
        <f>VLOOKUP(Receive[[#This Row],[No用]],SetNo[[No.用]:[vlookup 用]],2,FALSE)</f>
        <v>36</v>
      </c>
      <c r="B214">
        <f>IF(ROW()=2,1,IF(A213&lt;&gt;Receive[[#This Row],[No]],1,B213+1))</f>
        <v>2</v>
      </c>
      <c r="C214" s="1" t="s">
        <v>883</v>
      </c>
      <c r="D214" s="1" t="s">
        <v>143</v>
      </c>
      <c r="E214" s="1" t="s">
        <v>77</v>
      </c>
      <c r="F214" s="1" t="s">
        <v>78</v>
      </c>
      <c r="G214" s="1" t="s">
        <v>136</v>
      </c>
      <c r="H214" s="1" t="s">
        <v>71</v>
      </c>
      <c r="I214">
        <v>1</v>
      </c>
      <c r="J214" t="s">
        <v>229</v>
      </c>
      <c r="K214" s="1" t="s">
        <v>195</v>
      </c>
      <c r="L214" s="1" t="s">
        <v>173</v>
      </c>
      <c r="M214">
        <v>39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RPG澤村大地ICONIC</v>
      </c>
    </row>
    <row r="215" spans="1:20" x14ac:dyDescent="0.35">
      <c r="A215">
        <f>VLOOKUP(Receive[[#This Row],[No用]],SetNo[[No.用]:[vlookup 用]],2,FALSE)</f>
        <v>36</v>
      </c>
      <c r="B215">
        <f>IF(ROW()=2,1,IF(A214&lt;&gt;Receive[[#This Row],[No]],1,B214+1))</f>
        <v>3</v>
      </c>
      <c r="C215" s="1" t="s">
        <v>883</v>
      </c>
      <c r="D215" s="1" t="s">
        <v>143</v>
      </c>
      <c r="E215" s="1" t="s">
        <v>77</v>
      </c>
      <c r="F215" s="1" t="s">
        <v>78</v>
      </c>
      <c r="G215" s="1" t="s">
        <v>136</v>
      </c>
      <c r="H215" s="1" t="s">
        <v>71</v>
      </c>
      <c r="I215">
        <v>1</v>
      </c>
      <c r="J215" t="s">
        <v>229</v>
      </c>
      <c r="K215" s="1" t="s">
        <v>163</v>
      </c>
      <c r="L215" s="1" t="s">
        <v>162</v>
      </c>
      <c r="M215">
        <v>31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RPG澤村大地ICONIC</v>
      </c>
    </row>
    <row r="216" spans="1:20" x14ac:dyDescent="0.35">
      <c r="A216">
        <f>VLOOKUP(Receive[[#This Row],[No用]],SetNo[[No.用]:[vlookup 用]],2,FALSE)</f>
        <v>36</v>
      </c>
      <c r="B216">
        <f>IF(ROW()=2,1,IF(A215&lt;&gt;Receive[[#This Row],[No]],1,B215+1))</f>
        <v>4</v>
      </c>
      <c r="C216" s="1" t="s">
        <v>883</v>
      </c>
      <c r="D216" s="1" t="s">
        <v>143</v>
      </c>
      <c r="E216" s="1" t="s">
        <v>77</v>
      </c>
      <c r="F216" s="1" t="s">
        <v>78</v>
      </c>
      <c r="G216" s="1" t="s">
        <v>136</v>
      </c>
      <c r="H216" s="1" t="s">
        <v>71</v>
      </c>
      <c r="I216">
        <v>1</v>
      </c>
      <c r="J216" t="s">
        <v>229</v>
      </c>
      <c r="K216" s="1" t="s">
        <v>231</v>
      </c>
      <c r="L216" s="1" t="s">
        <v>162</v>
      </c>
      <c r="M216">
        <v>32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RPG澤村大地ICONIC</v>
      </c>
    </row>
    <row r="217" spans="1:20" x14ac:dyDescent="0.35">
      <c r="A217">
        <f>VLOOKUP(Receive[[#This Row],[No用]],SetNo[[No.用]:[vlookup 用]],2,FALSE)</f>
        <v>36</v>
      </c>
      <c r="B217">
        <f>IF(ROW()=2,1,IF(A216&lt;&gt;Receive[[#This Row],[No]],1,B216+1))</f>
        <v>5</v>
      </c>
      <c r="C217" s="1" t="s">
        <v>883</v>
      </c>
      <c r="D217" s="1" t="s">
        <v>143</v>
      </c>
      <c r="E217" s="1" t="s">
        <v>77</v>
      </c>
      <c r="F217" s="1" t="s">
        <v>78</v>
      </c>
      <c r="G217" s="1" t="s">
        <v>136</v>
      </c>
      <c r="H217" s="1" t="s">
        <v>71</v>
      </c>
      <c r="I217">
        <v>1</v>
      </c>
      <c r="J217" t="s">
        <v>229</v>
      </c>
      <c r="K217" s="1" t="s">
        <v>120</v>
      </c>
      <c r="L217" s="1" t="s">
        <v>173</v>
      </c>
      <c r="M217">
        <v>33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RPG澤村大地ICONIC</v>
      </c>
    </row>
    <row r="218" spans="1:20" x14ac:dyDescent="0.35">
      <c r="A218">
        <f>VLOOKUP(Receive[[#This Row],[No用]],SetNo[[No.用]:[vlookup 用]],2,FALSE)</f>
        <v>36</v>
      </c>
      <c r="B218">
        <f>IF(ROW()=2,1,IF(A217&lt;&gt;Receive[[#This Row],[No]],1,B217+1))</f>
        <v>6</v>
      </c>
      <c r="C218" s="1" t="s">
        <v>883</v>
      </c>
      <c r="D218" s="1" t="s">
        <v>143</v>
      </c>
      <c r="E218" s="1" t="s">
        <v>77</v>
      </c>
      <c r="F218" s="1" t="s">
        <v>78</v>
      </c>
      <c r="G218" s="1" t="s">
        <v>136</v>
      </c>
      <c r="H218" s="1" t="s">
        <v>71</v>
      </c>
      <c r="I218">
        <v>1</v>
      </c>
      <c r="J218" t="s">
        <v>229</v>
      </c>
      <c r="K218" s="1" t="s">
        <v>119</v>
      </c>
      <c r="L218" s="1" t="s">
        <v>225</v>
      </c>
      <c r="M218">
        <v>40</v>
      </c>
      <c r="N218">
        <v>0</v>
      </c>
      <c r="O218">
        <v>50</v>
      </c>
      <c r="P218">
        <v>0</v>
      </c>
      <c r="T218" t="str">
        <f>Receive[[#This Row],[服装]]&amp;Receive[[#This Row],[名前]]&amp;Receive[[#This Row],[レアリティ]]</f>
        <v>RPG澤村大地ICONIC</v>
      </c>
    </row>
    <row r="219" spans="1:20" x14ac:dyDescent="0.35">
      <c r="A219">
        <f>VLOOKUP(Receive[[#This Row],[No用]],SetNo[[No.用]:[vlookup 用]],2,FALSE)</f>
        <v>36</v>
      </c>
      <c r="B219">
        <f>IF(ROW()=2,1,IF(A218&lt;&gt;Receive[[#This Row],[No]],1,B218+1))</f>
        <v>7</v>
      </c>
      <c r="C219" s="1" t="s">
        <v>883</v>
      </c>
      <c r="D219" s="1" t="s">
        <v>143</v>
      </c>
      <c r="E219" s="1" t="s">
        <v>77</v>
      </c>
      <c r="F219" s="1" t="s">
        <v>78</v>
      </c>
      <c r="G219" s="1" t="s">
        <v>136</v>
      </c>
      <c r="H219" s="1" t="s">
        <v>71</v>
      </c>
      <c r="I219">
        <v>1</v>
      </c>
      <c r="J219" t="s">
        <v>229</v>
      </c>
      <c r="K219" s="1" t="s">
        <v>164</v>
      </c>
      <c r="L219" s="1" t="s">
        <v>162</v>
      </c>
      <c r="M219">
        <v>28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RPG澤村大地ICONIC</v>
      </c>
    </row>
    <row r="220" spans="1:20" x14ac:dyDescent="0.35">
      <c r="A220">
        <f>VLOOKUP(Receive[[#This Row],[No用]],SetNo[[No.用]:[vlookup 用]],2,FALSE)</f>
        <v>36</v>
      </c>
      <c r="B220">
        <f>IF(ROW()=2,1,IF(A219&lt;&gt;Receive[[#This Row],[No]],1,B219+1))</f>
        <v>8</v>
      </c>
      <c r="C220" s="1" t="s">
        <v>883</v>
      </c>
      <c r="D220" s="1" t="s">
        <v>143</v>
      </c>
      <c r="E220" s="1" t="s">
        <v>77</v>
      </c>
      <c r="F220" s="1" t="s">
        <v>78</v>
      </c>
      <c r="G220" s="1" t="s">
        <v>136</v>
      </c>
      <c r="H220" s="1" t="s">
        <v>71</v>
      </c>
      <c r="I220">
        <v>1</v>
      </c>
      <c r="J220" t="s">
        <v>229</v>
      </c>
      <c r="K220" s="1" t="s">
        <v>165</v>
      </c>
      <c r="L220" s="1" t="s">
        <v>162</v>
      </c>
      <c r="M220">
        <v>29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RPG澤村大地ICONIC</v>
      </c>
    </row>
    <row r="221" spans="1:20" x14ac:dyDescent="0.35">
      <c r="A221">
        <f>VLOOKUP(Receive[[#This Row],[No用]],SetNo[[No.用]:[vlookup 用]],2,FALSE)</f>
        <v>37</v>
      </c>
      <c r="B221">
        <f>IF(ROW()=2,1,IF(A220&lt;&gt;Receive[[#This Row],[No]],1,B220+1))</f>
        <v>1</v>
      </c>
      <c r="C221" t="s">
        <v>206</v>
      </c>
      <c r="D221" t="s">
        <v>144</v>
      </c>
      <c r="E221" t="s">
        <v>24</v>
      </c>
      <c r="F221" t="s">
        <v>31</v>
      </c>
      <c r="G221" t="s">
        <v>136</v>
      </c>
      <c r="H221" t="s">
        <v>71</v>
      </c>
      <c r="I221">
        <v>1</v>
      </c>
      <c r="J221" t="s">
        <v>229</v>
      </c>
      <c r="K221" t="s">
        <v>119</v>
      </c>
      <c r="L221" t="s">
        <v>162</v>
      </c>
      <c r="M221">
        <v>22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ユニフォーム菅原考支ICONIC</v>
      </c>
    </row>
    <row r="222" spans="1:20" x14ac:dyDescent="0.35">
      <c r="A222">
        <f>VLOOKUP(Receive[[#This Row],[No用]],SetNo[[No.用]:[vlookup 用]],2,FALSE)</f>
        <v>37</v>
      </c>
      <c r="B222">
        <f>IF(ROW()=2,1,IF(A221&lt;&gt;Receive[[#This Row],[No]],1,B221+1))</f>
        <v>2</v>
      </c>
      <c r="C222" t="s">
        <v>206</v>
      </c>
      <c r="D222" t="s">
        <v>144</v>
      </c>
      <c r="E222" t="s">
        <v>24</v>
      </c>
      <c r="F222" t="s">
        <v>31</v>
      </c>
      <c r="G222" t="s">
        <v>136</v>
      </c>
      <c r="H222" t="s">
        <v>71</v>
      </c>
      <c r="I222">
        <v>1</v>
      </c>
      <c r="J222" t="s">
        <v>229</v>
      </c>
      <c r="K222" t="s">
        <v>163</v>
      </c>
      <c r="L222" t="s">
        <v>162</v>
      </c>
      <c r="M222">
        <v>22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ユニフォーム菅原考支ICONIC</v>
      </c>
    </row>
    <row r="223" spans="1:20" x14ac:dyDescent="0.35">
      <c r="A223">
        <f>VLOOKUP(Receive[[#This Row],[No用]],SetNo[[No.用]:[vlookup 用]],2,FALSE)</f>
        <v>37</v>
      </c>
      <c r="B223">
        <f>IF(ROW()=2,1,IF(A222&lt;&gt;Receive[[#This Row],[No]],1,B222+1))</f>
        <v>3</v>
      </c>
      <c r="C223" t="s">
        <v>206</v>
      </c>
      <c r="D223" t="s">
        <v>144</v>
      </c>
      <c r="E223" t="s">
        <v>24</v>
      </c>
      <c r="F223" t="s">
        <v>31</v>
      </c>
      <c r="G223" t="s">
        <v>136</v>
      </c>
      <c r="H223" t="s">
        <v>71</v>
      </c>
      <c r="I223">
        <v>1</v>
      </c>
      <c r="J223" t="s">
        <v>229</v>
      </c>
      <c r="K223" t="s">
        <v>120</v>
      </c>
      <c r="L223" t="s">
        <v>162</v>
      </c>
      <c r="M223">
        <v>24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ユニフォーム菅原考支ICONIC</v>
      </c>
    </row>
    <row r="224" spans="1:20" x14ac:dyDescent="0.35">
      <c r="A224">
        <f>VLOOKUP(Receive[[#This Row],[No用]],SetNo[[No.用]:[vlookup 用]],2,FALSE)</f>
        <v>37</v>
      </c>
      <c r="B224">
        <f>IF(ROW()=2,1,IF(A223&lt;&gt;Receive[[#This Row],[No]],1,B223+1))</f>
        <v>4</v>
      </c>
      <c r="C224" t="s">
        <v>206</v>
      </c>
      <c r="D224" t="s">
        <v>144</v>
      </c>
      <c r="E224" t="s">
        <v>24</v>
      </c>
      <c r="F224" t="s">
        <v>31</v>
      </c>
      <c r="G224" t="s">
        <v>136</v>
      </c>
      <c r="H224" t="s">
        <v>71</v>
      </c>
      <c r="I224">
        <v>1</v>
      </c>
      <c r="J224" t="s">
        <v>229</v>
      </c>
      <c r="K224" t="s">
        <v>164</v>
      </c>
      <c r="L224" t="s">
        <v>162</v>
      </c>
      <c r="M224">
        <v>27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ユニフォーム菅原考支ICONIC</v>
      </c>
    </row>
    <row r="225" spans="1:20" x14ac:dyDescent="0.35">
      <c r="A225">
        <f>VLOOKUP(Receive[[#This Row],[No用]],SetNo[[No.用]:[vlookup 用]],2,FALSE)</f>
        <v>37</v>
      </c>
      <c r="B225">
        <f>IF(ROW()=2,1,IF(A224&lt;&gt;Receive[[#This Row],[No]],1,B224+1))</f>
        <v>5</v>
      </c>
      <c r="C225" t="s">
        <v>206</v>
      </c>
      <c r="D225" t="s">
        <v>144</v>
      </c>
      <c r="E225" t="s">
        <v>24</v>
      </c>
      <c r="F225" t="s">
        <v>31</v>
      </c>
      <c r="G225" t="s">
        <v>136</v>
      </c>
      <c r="H225" t="s">
        <v>71</v>
      </c>
      <c r="I225">
        <v>1</v>
      </c>
      <c r="J225" t="s">
        <v>229</v>
      </c>
      <c r="K225" t="s">
        <v>165</v>
      </c>
      <c r="L225" t="s">
        <v>162</v>
      </c>
      <c r="M225">
        <v>27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ユニフォーム菅原考支ICONIC</v>
      </c>
    </row>
    <row r="226" spans="1:20" x14ac:dyDescent="0.35">
      <c r="A226">
        <f>VLOOKUP(Receive[[#This Row],[No用]],SetNo[[No.用]:[vlookup 用]],2,FALSE)</f>
        <v>38</v>
      </c>
      <c r="B226">
        <f>IF(ROW()=2,1,IF(A225&lt;&gt;Receive[[#This Row],[No]],1,B225+1))</f>
        <v>1</v>
      </c>
      <c r="C226" t="s">
        <v>117</v>
      </c>
      <c r="D226" t="s">
        <v>144</v>
      </c>
      <c r="E226" t="s">
        <v>28</v>
      </c>
      <c r="F226" t="s">
        <v>31</v>
      </c>
      <c r="G226" t="s">
        <v>136</v>
      </c>
      <c r="H226" t="s">
        <v>71</v>
      </c>
      <c r="I226">
        <v>1</v>
      </c>
      <c r="J226" t="s">
        <v>229</v>
      </c>
      <c r="K226" t="s">
        <v>119</v>
      </c>
      <c r="L226" t="s">
        <v>162</v>
      </c>
      <c r="M226">
        <v>22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プール掃除菅原考支ICONIC</v>
      </c>
    </row>
    <row r="227" spans="1:20" x14ac:dyDescent="0.35">
      <c r="A227">
        <f>VLOOKUP(Receive[[#This Row],[No用]],SetNo[[No.用]:[vlookup 用]],2,FALSE)</f>
        <v>38</v>
      </c>
      <c r="B227">
        <f>IF(ROW()=2,1,IF(A226&lt;&gt;Receive[[#This Row],[No]],1,B226+1))</f>
        <v>2</v>
      </c>
      <c r="C227" t="s">
        <v>117</v>
      </c>
      <c r="D227" t="s">
        <v>144</v>
      </c>
      <c r="E227" t="s">
        <v>28</v>
      </c>
      <c r="F227" t="s">
        <v>31</v>
      </c>
      <c r="G227" t="s">
        <v>136</v>
      </c>
      <c r="H227" t="s">
        <v>71</v>
      </c>
      <c r="I227">
        <v>1</v>
      </c>
      <c r="J227" t="s">
        <v>229</v>
      </c>
      <c r="K227" t="s">
        <v>163</v>
      </c>
      <c r="L227" t="s">
        <v>162</v>
      </c>
      <c r="M227">
        <v>22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プール掃除菅原考支ICONIC</v>
      </c>
    </row>
    <row r="228" spans="1:20" x14ac:dyDescent="0.35">
      <c r="A228">
        <f>VLOOKUP(Receive[[#This Row],[No用]],SetNo[[No.用]:[vlookup 用]],2,FALSE)</f>
        <v>38</v>
      </c>
      <c r="B228">
        <f>IF(ROW()=2,1,IF(A227&lt;&gt;Receive[[#This Row],[No]],1,B227+1))</f>
        <v>3</v>
      </c>
      <c r="C228" t="s">
        <v>117</v>
      </c>
      <c r="D228" t="s">
        <v>144</v>
      </c>
      <c r="E228" t="s">
        <v>28</v>
      </c>
      <c r="F228" t="s">
        <v>31</v>
      </c>
      <c r="G228" t="s">
        <v>136</v>
      </c>
      <c r="H228" t="s">
        <v>71</v>
      </c>
      <c r="I228">
        <v>1</v>
      </c>
      <c r="J228" t="s">
        <v>229</v>
      </c>
      <c r="K228" t="s">
        <v>120</v>
      </c>
      <c r="L228" t="s">
        <v>162</v>
      </c>
      <c r="M228">
        <v>24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プール掃除菅原考支ICONIC</v>
      </c>
    </row>
    <row r="229" spans="1:20" x14ac:dyDescent="0.35">
      <c r="A229">
        <f>VLOOKUP(Receive[[#This Row],[No用]],SetNo[[No.用]:[vlookup 用]],2,FALSE)</f>
        <v>38</v>
      </c>
      <c r="B229">
        <f>IF(ROW()=2,1,IF(A228&lt;&gt;Receive[[#This Row],[No]],1,B228+1))</f>
        <v>4</v>
      </c>
      <c r="C229" t="s">
        <v>117</v>
      </c>
      <c r="D229" t="s">
        <v>144</v>
      </c>
      <c r="E229" t="s">
        <v>28</v>
      </c>
      <c r="F229" t="s">
        <v>31</v>
      </c>
      <c r="G229" t="s">
        <v>136</v>
      </c>
      <c r="H229" t="s">
        <v>71</v>
      </c>
      <c r="I229">
        <v>1</v>
      </c>
      <c r="J229" t="s">
        <v>229</v>
      </c>
      <c r="K229" t="s">
        <v>164</v>
      </c>
      <c r="L229" t="s">
        <v>162</v>
      </c>
      <c r="M229">
        <v>27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プール掃除菅原考支ICONIC</v>
      </c>
    </row>
    <row r="230" spans="1:20" x14ac:dyDescent="0.35">
      <c r="A230">
        <f>VLOOKUP(Receive[[#This Row],[No用]],SetNo[[No.用]:[vlookup 用]],2,FALSE)</f>
        <v>38</v>
      </c>
      <c r="B230">
        <f>IF(ROW()=2,1,IF(A229&lt;&gt;Receive[[#This Row],[No]],1,B229+1))</f>
        <v>5</v>
      </c>
      <c r="C230" t="s">
        <v>117</v>
      </c>
      <c r="D230" t="s">
        <v>144</v>
      </c>
      <c r="E230" t="s">
        <v>28</v>
      </c>
      <c r="F230" t="s">
        <v>31</v>
      </c>
      <c r="G230" t="s">
        <v>136</v>
      </c>
      <c r="H230" t="s">
        <v>71</v>
      </c>
      <c r="I230">
        <v>1</v>
      </c>
      <c r="J230" t="s">
        <v>229</v>
      </c>
      <c r="K230" t="s">
        <v>165</v>
      </c>
      <c r="L230" t="s">
        <v>162</v>
      </c>
      <c r="M230">
        <v>27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プール掃除菅原考支ICONIC</v>
      </c>
    </row>
    <row r="231" spans="1:20" x14ac:dyDescent="0.35">
      <c r="A231">
        <f>VLOOKUP(Receive[[#This Row],[No用]],SetNo[[No.用]:[vlookup 用]],2,FALSE)</f>
        <v>39</v>
      </c>
      <c r="B231">
        <f>IF(ROW()=2,1,IF(A230&lt;&gt;Receive[[#This Row],[No]],1,B230+1))</f>
        <v>1</v>
      </c>
      <c r="C231" s="1" t="s">
        <v>769</v>
      </c>
      <c r="D231" t="s">
        <v>144</v>
      </c>
      <c r="E231" s="1" t="s">
        <v>73</v>
      </c>
      <c r="F231" s="1" t="s">
        <v>74</v>
      </c>
      <c r="G231" t="s">
        <v>136</v>
      </c>
      <c r="H231" t="s">
        <v>71</v>
      </c>
      <c r="I231">
        <v>1</v>
      </c>
      <c r="J231" t="s">
        <v>229</v>
      </c>
      <c r="K231" t="s">
        <v>119</v>
      </c>
      <c r="L231" t="s">
        <v>162</v>
      </c>
      <c r="M231">
        <v>22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文化祭菅原考支ICONIC</v>
      </c>
    </row>
    <row r="232" spans="1:20" x14ac:dyDescent="0.35">
      <c r="A232">
        <f>VLOOKUP(Receive[[#This Row],[No用]],SetNo[[No.用]:[vlookup 用]],2,FALSE)</f>
        <v>39</v>
      </c>
      <c r="B232">
        <f>IF(ROW()=2,1,IF(A231&lt;&gt;Receive[[#This Row],[No]],1,B231+1))</f>
        <v>2</v>
      </c>
      <c r="C232" s="1" t="s">
        <v>769</v>
      </c>
      <c r="D232" t="s">
        <v>144</v>
      </c>
      <c r="E232" s="1" t="s">
        <v>73</v>
      </c>
      <c r="F232" s="1" t="s">
        <v>74</v>
      </c>
      <c r="G232" t="s">
        <v>136</v>
      </c>
      <c r="H232" t="s">
        <v>71</v>
      </c>
      <c r="I232">
        <v>1</v>
      </c>
      <c r="J232" t="s">
        <v>229</v>
      </c>
      <c r="K232" t="s">
        <v>163</v>
      </c>
      <c r="L232" t="s">
        <v>162</v>
      </c>
      <c r="M232">
        <v>22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文化祭菅原考支ICONIC</v>
      </c>
    </row>
    <row r="233" spans="1:20" x14ac:dyDescent="0.35">
      <c r="A233">
        <f>VLOOKUP(Receive[[#This Row],[No用]],SetNo[[No.用]:[vlookup 用]],2,FALSE)</f>
        <v>39</v>
      </c>
      <c r="B233">
        <f>IF(ROW()=2,1,IF(A232&lt;&gt;Receive[[#This Row],[No]],1,B232+1))</f>
        <v>3</v>
      </c>
      <c r="C233" s="1" t="s">
        <v>769</v>
      </c>
      <c r="D233" t="s">
        <v>144</v>
      </c>
      <c r="E233" s="1" t="s">
        <v>73</v>
      </c>
      <c r="F233" s="1" t="s">
        <v>74</v>
      </c>
      <c r="G233" t="s">
        <v>136</v>
      </c>
      <c r="H233" t="s">
        <v>71</v>
      </c>
      <c r="I233">
        <v>1</v>
      </c>
      <c r="J233" t="s">
        <v>229</v>
      </c>
      <c r="K233" t="s">
        <v>120</v>
      </c>
      <c r="L233" t="s">
        <v>162</v>
      </c>
      <c r="M233">
        <v>24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文化祭菅原考支ICONIC</v>
      </c>
    </row>
    <row r="234" spans="1:20" x14ac:dyDescent="0.35">
      <c r="A234">
        <f>VLOOKUP(Receive[[#This Row],[No用]],SetNo[[No.用]:[vlookup 用]],2,FALSE)</f>
        <v>39</v>
      </c>
      <c r="B234">
        <f>IF(ROW()=2,1,IF(A233&lt;&gt;Receive[[#This Row],[No]],1,B233+1))</f>
        <v>4</v>
      </c>
      <c r="C234" s="1" t="s">
        <v>769</v>
      </c>
      <c r="D234" t="s">
        <v>144</v>
      </c>
      <c r="E234" s="1" t="s">
        <v>73</v>
      </c>
      <c r="F234" s="1" t="s">
        <v>74</v>
      </c>
      <c r="G234" t="s">
        <v>136</v>
      </c>
      <c r="H234" t="s">
        <v>71</v>
      </c>
      <c r="I234">
        <v>1</v>
      </c>
      <c r="J234" t="s">
        <v>229</v>
      </c>
      <c r="K234" t="s">
        <v>164</v>
      </c>
      <c r="L234" t="s">
        <v>162</v>
      </c>
      <c r="M234">
        <v>27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文化祭菅原考支ICONIC</v>
      </c>
    </row>
    <row r="235" spans="1:20" x14ac:dyDescent="0.35">
      <c r="A235">
        <f>VLOOKUP(Receive[[#This Row],[No用]],SetNo[[No.用]:[vlookup 用]],2,FALSE)</f>
        <v>39</v>
      </c>
      <c r="B235">
        <f>IF(ROW()=2,1,IF(A234&lt;&gt;Receive[[#This Row],[No]],1,B234+1))</f>
        <v>5</v>
      </c>
      <c r="C235" s="1" t="s">
        <v>769</v>
      </c>
      <c r="D235" t="s">
        <v>144</v>
      </c>
      <c r="E235" s="1" t="s">
        <v>73</v>
      </c>
      <c r="F235" s="1" t="s">
        <v>74</v>
      </c>
      <c r="G235" t="s">
        <v>136</v>
      </c>
      <c r="H235" t="s">
        <v>71</v>
      </c>
      <c r="I235">
        <v>1</v>
      </c>
      <c r="J235" t="s">
        <v>229</v>
      </c>
      <c r="K235" t="s">
        <v>165</v>
      </c>
      <c r="L235" t="s">
        <v>162</v>
      </c>
      <c r="M235">
        <v>27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文化祭菅原考支ICONIC</v>
      </c>
    </row>
    <row r="236" spans="1:20" x14ac:dyDescent="0.35">
      <c r="A236">
        <f>VLOOKUP(Receive[[#This Row],[No用]],SetNo[[No.用]:[vlookup 用]],2,FALSE)</f>
        <v>40</v>
      </c>
      <c r="B236">
        <f>IF(ROW()=2,1,IF(A235&lt;&gt;Receive[[#This Row],[No]],1,B235+1))</f>
        <v>1</v>
      </c>
      <c r="C236" s="1" t="s">
        <v>956</v>
      </c>
      <c r="D236" s="1" t="s">
        <v>144</v>
      </c>
      <c r="E236" s="1" t="s">
        <v>90</v>
      </c>
      <c r="F236" s="1" t="s">
        <v>74</v>
      </c>
      <c r="G236" s="1" t="s">
        <v>136</v>
      </c>
      <c r="H236" s="1" t="s">
        <v>71</v>
      </c>
      <c r="I236">
        <v>1</v>
      </c>
      <c r="J236" t="s">
        <v>229</v>
      </c>
      <c r="K236" s="1" t="s">
        <v>119</v>
      </c>
      <c r="L236" s="1" t="s">
        <v>178</v>
      </c>
      <c r="M236">
        <v>25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梅雨菅原考支ICONIC</v>
      </c>
    </row>
    <row r="237" spans="1:20" x14ac:dyDescent="0.35">
      <c r="A237">
        <f>VLOOKUP(Receive[[#This Row],[No用]],SetNo[[No.用]:[vlookup 用]],2,FALSE)</f>
        <v>40</v>
      </c>
      <c r="B237">
        <f>IF(ROW()=2,1,IF(A236&lt;&gt;Receive[[#This Row],[No]],1,B236+1))</f>
        <v>2</v>
      </c>
      <c r="C237" s="1" t="s">
        <v>956</v>
      </c>
      <c r="D237" s="1" t="s">
        <v>144</v>
      </c>
      <c r="E237" s="1" t="s">
        <v>90</v>
      </c>
      <c r="F237" s="1" t="s">
        <v>74</v>
      </c>
      <c r="G237" s="1" t="s">
        <v>136</v>
      </c>
      <c r="H237" s="1" t="s">
        <v>71</v>
      </c>
      <c r="I237">
        <v>1</v>
      </c>
      <c r="J237" t="s">
        <v>229</v>
      </c>
      <c r="K237" s="1" t="s">
        <v>163</v>
      </c>
      <c r="L237" s="1" t="s">
        <v>162</v>
      </c>
      <c r="M237">
        <v>22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梅雨菅原考支ICONIC</v>
      </c>
    </row>
    <row r="238" spans="1:20" x14ac:dyDescent="0.35">
      <c r="A238">
        <f>VLOOKUP(Receive[[#This Row],[No用]],SetNo[[No.用]:[vlookup 用]],2,FALSE)</f>
        <v>40</v>
      </c>
      <c r="B238">
        <f>IF(ROW()=2,1,IF(A237&lt;&gt;Receive[[#This Row],[No]],1,B237+1))</f>
        <v>3</v>
      </c>
      <c r="C238" s="1" t="s">
        <v>956</v>
      </c>
      <c r="D238" s="1" t="s">
        <v>144</v>
      </c>
      <c r="E238" s="1" t="s">
        <v>90</v>
      </c>
      <c r="F238" s="1" t="s">
        <v>74</v>
      </c>
      <c r="G238" s="1" t="s">
        <v>136</v>
      </c>
      <c r="H238" s="1" t="s">
        <v>71</v>
      </c>
      <c r="I238">
        <v>1</v>
      </c>
      <c r="J238" t="s">
        <v>229</v>
      </c>
      <c r="K238" s="1" t="s">
        <v>120</v>
      </c>
      <c r="L238" s="1" t="s">
        <v>178</v>
      </c>
      <c r="M238">
        <v>25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梅雨菅原考支ICONIC</v>
      </c>
    </row>
    <row r="239" spans="1:20" x14ac:dyDescent="0.35">
      <c r="A239">
        <f>VLOOKUP(Receive[[#This Row],[No用]],SetNo[[No.用]:[vlookup 用]],2,FALSE)</f>
        <v>40</v>
      </c>
      <c r="B239">
        <f>IF(ROW()=2,1,IF(A238&lt;&gt;Receive[[#This Row],[No]],1,B238+1))</f>
        <v>4</v>
      </c>
      <c r="C239" s="1" t="s">
        <v>956</v>
      </c>
      <c r="D239" s="1" t="s">
        <v>144</v>
      </c>
      <c r="E239" s="1" t="s">
        <v>90</v>
      </c>
      <c r="F239" s="1" t="s">
        <v>74</v>
      </c>
      <c r="G239" s="1" t="s">
        <v>136</v>
      </c>
      <c r="H239" s="1" t="s">
        <v>71</v>
      </c>
      <c r="I239">
        <v>1</v>
      </c>
      <c r="J239" t="s">
        <v>229</v>
      </c>
      <c r="K239" s="1" t="s">
        <v>164</v>
      </c>
      <c r="L239" s="1" t="s">
        <v>225</v>
      </c>
      <c r="M239">
        <v>35</v>
      </c>
      <c r="N239">
        <v>0</v>
      </c>
      <c r="O239">
        <v>45</v>
      </c>
      <c r="P239">
        <v>0</v>
      </c>
      <c r="T239" t="str">
        <f>Receive[[#This Row],[服装]]&amp;Receive[[#This Row],[名前]]&amp;Receive[[#This Row],[レアリティ]]</f>
        <v>梅雨菅原考支ICONIC</v>
      </c>
    </row>
    <row r="240" spans="1:20" x14ac:dyDescent="0.35">
      <c r="A240">
        <f>VLOOKUP(Receive[[#This Row],[No用]],SetNo[[No.用]:[vlookup 用]],2,FALSE)</f>
        <v>40</v>
      </c>
      <c r="B240">
        <f>IF(ROW()=2,1,IF(A239&lt;&gt;Receive[[#This Row],[No]],1,B239+1))</f>
        <v>5</v>
      </c>
      <c r="C240" s="1" t="s">
        <v>956</v>
      </c>
      <c r="D240" s="1" t="s">
        <v>144</v>
      </c>
      <c r="E240" s="1" t="s">
        <v>90</v>
      </c>
      <c r="F240" s="1" t="s">
        <v>74</v>
      </c>
      <c r="G240" s="1" t="s">
        <v>136</v>
      </c>
      <c r="H240" s="1" t="s">
        <v>71</v>
      </c>
      <c r="I240">
        <v>1</v>
      </c>
      <c r="J240" t="s">
        <v>229</v>
      </c>
      <c r="K240" s="1" t="s">
        <v>164</v>
      </c>
      <c r="L240" s="1" t="s">
        <v>162</v>
      </c>
      <c r="M240">
        <v>27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梅雨菅原考支ICONIC</v>
      </c>
    </row>
    <row r="241" spans="1:20" x14ac:dyDescent="0.35">
      <c r="A241">
        <f>VLOOKUP(Receive[[#This Row],[No用]],SetNo[[No.用]:[vlookup 用]],2,FALSE)</f>
        <v>40</v>
      </c>
      <c r="B241">
        <f>IF(ROW()=2,1,IF(A240&lt;&gt;Receive[[#This Row],[No]],1,B240+1))</f>
        <v>6</v>
      </c>
      <c r="C241" s="1" t="s">
        <v>956</v>
      </c>
      <c r="D241" s="1" t="s">
        <v>144</v>
      </c>
      <c r="E241" s="1" t="s">
        <v>90</v>
      </c>
      <c r="F241" s="1" t="s">
        <v>74</v>
      </c>
      <c r="G241" s="1" t="s">
        <v>136</v>
      </c>
      <c r="H241" s="1" t="s">
        <v>71</v>
      </c>
      <c r="I241">
        <v>1</v>
      </c>
      <c r="J241" t="s">
        <v>229</v>
      </c>
      <c r="K241" s="1" t="s">
        <v>165</v>
      </c>
      <c r="L241" s="1" t="s">
        <v>162</v>
      </c>
      <c r="M241">
        <v>27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梅雨菅原考支ICONIC</v>
      </c>
    </row>
    <row r="242" spans="1:20" x14ac:dyDescent="0.35">
      <c r="A242">
        <f>VLOOKUP(Receive[[#This Row],[No用]],SetNo[[No.用]:[vlookup 用]],2,FALSE)</f>
        <v>41</v>
      </c>
      <c r="B242">
        <f>IF(ROW()=2,1,IF(A241&lt;&gt;Receive[[#This Row],[No]],1,B241+1))</f>
        <v>1</v>
      </c>
      <c r="C242" s="1" t="s">
        <v>1195</v>
      </c>
      <c r="D242" s="1" t="s">
        <v>144</v>
      </c>
      <c r="E242" s="1" t="s">
        <v>77</v>
      </c>
      <c r="F242" s="1" t="s">
        <v>74</v>
      </c>
      <c r="G242" s="1" t="s">
        <v>136</v>
      </c>
      <c r="H242" s="1" t="s">
        <v>71</v>
      </c>
      <c r="I242">
        <v>1</v>
      </c>
      <c r="J242" t="s">
        <v>229</v>
      </c>
      <c r="K242" s="1" t="s">
        <v>119</v>
      </c>
      <c r="L242" s="1" t="s">
        <v>162</v>
      </c>
      <c r="M242">
        <v>22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Xmas2菅原考支ICONIC</v>
      </c>
    </row>
    <row r="243" spans="1:20" x14ac:dyDescent="0.35">
      <c r="A243">
        <f>VLOOKUP(Receive[[#This Row],[No用]],SetNo[[No.用]:[vlookup 用]],2,FALSE)</f>
        <v>41</v>
      </c>
      <c r="B243">
        <f>IF(ROW()=2,1,IF(A242&lt;&gt;Receive[[#This Row],[No]],1,B242+1))</f>
        <v>2</v>
      </c>
      <c r="C243" s="1" t="s">
        <v>1195</v>
      </c>
      <c r="D243" s="1" t="s">
        <v>144</v>
      </c>
      <c r="E243" s="1" t="s">
        <v>77</v>
      </c>
      <c r="F243" s="1" t="s">
        <v>74</v>
      </c>
      <c r="G243" s="1" t="s">
        <v>136</v>
      </c>
      <c r="H243" s="1" t="s">
        <v>71</v>
      </c>
      <c r="I243">
        <v>1</v>
      </c>
      <c r="J243" t="s">
        <v>229</v>
      </c>
      <c r="K243" s="1" t="s">
        <v>163</v>
      </c>
      <c r="L243" s="1" t="s">
        <v>162</v>
      </c>
      <c r="M243">
        <v>22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Xmas2菅原考支ICONIC</v>
      </c>
    </row>
    <row r="244" spans="1:20" x14ac:dyDescent="0.35">
      <c r="A244">
        <f>VLOOKUP(Receive[[#This Row],[No用]],SetNo[[No.用]:[vlookup 用]],2,FALSE)</f>
        <v>41</v>
      </c>
      <c r="B244">
        <f>IF(ROW()=2,1,IF(A243&lt;&gt;Receive[[#This Row],[No]],1,B243+1))</f>
        <v>3</v>
      </c>
      <c r="C244" s="1" t="s">
        <v>1195</v>
      </c>
      <c r="D244" s="1" t="s">
        <v>144</v>
      </c>
      <c r="E244" s="1" t="s">
        <v>77</v>
      </c>
      <c r="F244" s="1" t="s">
        <v>74</v>
      </c>
      <c r="G244" s="1" t="s">
        <v>136</v>
      </c>
      <c r="H244" s="1" t="s">
        <v>71</v>
      </c>
      <c r="I244">
        <v>1</v>
      </c>
      <c r="J244" t="s">
        <v>229</v>
      </c>
      <c r="K244" s="1" t="s">
        <v>120</v>
      </c>
      <c r="L244" s="1" t="s">
        <v>162</v>
      </c>
      <c r="M244">
        <v>22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Xmas2菅原考支ICONIC</v>
      </c>
    </row>
    <row r="245" spans="1:20" x14ac:dyDescent="0.35">
      <c r="A245">
        <f>VLOOKUP(Receive[[#This Row],[No用]],SetNo[[No.用]:[vlookup 用]],2,FALSE)</f>
        <v>41</v>
      </c>
      <c r="B245">
        <f>IF(ROW()=2,1,IF(A244&lt;&gt;Receive[[#This Row],[No]],1,B244+1))</f>
        <v>4</v>
      </c>
      <c r="C245" s="1" t="s">
        <v>1195</v>
      </c>
      <c r="D245" s="1" t="s">
        <v>144</v>
      </c>
      <c r="E245" s="1" t="s">
        <v>77</v>
      </c>
      <c r="F245" s="1" t="s">
        <v>74</v>
      </c>
      <c r="G245" s="1" t="s">
        <v>136</v>
      </c>
      <c r="H245" s="1" t="s">
        <v>71</v>
      </c>
      <c r="I245">
        <v>1</v>
      </c>
      <c r="J245" t="s">
        <v>229</v>
      </c>
      <c r="K245" s="1" t="s">
        <v>164</v>
      </c>
      <c r="L245" s="1" t="s">
        <v>225</v>
      </c>
      <c r="M245">
        <v>35</v>
      </c>
      <c r="N245">
        <v>0</v>
      </c>
      <c r="O245">
        <v>45</v>
      </c>
      <c r="P245">
        <v>0</v>
      </c>
      <c r="T245" t="str">
        <f>Receive[[#This Row],[服装]]&amp;Receive[[#This Row],[名前]]&amp;Receive[[#This Row],[レアリティ]]</f>
        <v>Xmas2菅原考支ICONIC</v>
      </c>
    </row>
    <row r="246" spans="1:20" x14ac:dyDescent="0.35">
      <c r="A246">
        <f>VLOOKUP(Receive[[#This Row],[No用]],SetNo[[No.用]:[vlookup 用]],2,FALSE)</f>
        <v>41</v>
      </c>
      <c r="B246">
        <f>IF(ROW()=2,1,IF(A245&lt;&gt;Receive[[#This Row],[No]],1,B245+1))</f>
        <v>5</v>
      </c>
      <c r="C246" s="1" t="s">
        <v>1195</v>
      </c>
      <c r="D246" s="1" t="s">
        <v>144</v>
      </c>
      <c r="E246" s="1" t="s">
        <v>77</v>
      </c>
      <c r="F246" s="1" t="s">
        <v>74</v>
      </c>
      <c r="G246" s="1" t="s">
        <v>136</v>
      </c>
      <c r="H246" s="1" t="s">
        <v>71</v>
      </c>
      <c r="I246">
        <v>1</v>
      </c>
      <c r="J246" t="s">
        <v>229</v>
      </c>
      <c r="K246" s="1" t="s">
        <v>164</v>
      </c>
      <c r="L246" s="1" t="s">
        <v>162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Xmas2菅原考支ICONIC</v>
      </c>
    </row>
    <row r="247" spans="1:20" x14ac:dyDescent="0.35">
      <c r="A247">
        <f>VLOOKUP(Receive[[#This Row],[No用]],SetNo[[No.用]:[vlookup 用]],2,FALSE)</f>
        <v>41</v>
      </c>
      <c r="B247">
        <f>IF(ROW()=2,1,IF(A246&lt;&gt;Receive[[#This Row],[No]],1,B246+1))</f>
        <v>6</v>
      </c>
      <c r="C247" s="1" t="s">
        <v>1195</v>
      </c>
      <c r="D247" s="1" t="s">
        <v>144</v>
      </c>
      <c r="E247" s="1" t="s">
        <v>77</v>
      </c>
      <c r="F247" s="1" t="s">
        <v>74</v>
      </c>
      <c r="G247" s="1" t="s">
        <v>136</v>
      </c>
      <c r="H247" s="1" t="s">
        <v>71</v>
      </c>
      <c r="I247">
        <v>1</v>
      </c>
      <c r="J247" t="s">
        <v>229</v>
      </c>
      <c r="K247" s="1" t="s">
        <v>165</v>
      </c>
      <c r="L247" s="1" t="s">
        <v>162</v>
      </c>
      <c r="M247">
        <v>27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Xmas2菅原考支ICONIC</v>
      </c>
    </row>
    <row r="248" spans="1:20" x14ac:dyDescent="0.35">
      <c r="A248">
        <f>VLOOKUP(Receive[[#This Row],[No用]],SetNo[[No.用]:[vlookup 用]],2,FALSE)</f>
        <v>42</v>
      </c>
      <c r="B248">
        <f>IF(ROW()=2,1,IF(A247&lt;&gt;Receive[[#This Row],[No]],1,B247+1))</f>
        <v>1</v>
      </c>
      <c r="C248" t="s">
        <v>206</v>
      </c>
      <c r="D248" t="s">
        <v>145</v>
      </c>
      <c r="E248" t="s">
        <v>28</v>
      </c>
      <c r="F248" t="s">
        <v>25</v>
      </c>
      <c r="G248" t="s">
        <v>136</v>
      </c>
      <c r="H248" t="s">
        <v>71</v>
      </c>
      <c r="I248">
        <v>1</v>
      </c>
      <c r="J248" t="s">
        <v>229</v>
      </c>
      <c r="K248" t="s">
        <v>119</v>
      </c>
      <c r="L248" t="s">
        <v>162</v>
      </c>
      <c r="M248">
        <v>21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ユニフォーム東峰旭ICONIC</v>
      </c>
    </row>
    <row r="249" spans="1:20" x14ac:dyDescent="0.35">
      <c r="A249">
        <f>VLOOKUP(Receive[[#This Row],[No用]],SetNo[[No.用]:[vlookup 用]],2,FALSE)</f>
        <v>42</v>
      </c>
      <c r="B249">
        <f>IF(ROW()=2,1,IF(A248&lt;&gt;Receive[[#This Row],[No]],1,B248+1))</f>
        <v>2</v>
      </c>
      <c r="C249" t="s">
        <v>206</v>
      </c>
      <c r="D249" t="s">
        <v>145</v>
      </c>
      <c r="E249" t="s">
        <v>28</v>
      </c>
      <c r="F249" t="s">
        <v>25</v>
      </c>
      <c r="G249" t="s">
        <v>136</v>
      </c>
      <c r="H249" t="s">
        <v>71</v>
      </c>
      <c r="I249">
        <v>1</v>
      </c>
      <c r="J249" t="s">
        <v>229</v>
      </c>
      <c r="K249" t="s">
        <v>163</v>
      </c>
      <c r="L249" t="s">
        <v>162</v>
      </c>
      <c r="M249">
        <v>21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ユニフォーム東峰旭ICONIC</v>
      </c>
    </row>
    <row r="250" spans="1:20" x14ac:dyDescent="0.35">
      <c r="A250">
        <f>VLOOKUP(Receive[[#This Row],[No用]],SetNo[[No.用]:[vlookup 用]],2,FALSE)</f>
        <v>42</v>
      </c>
      <c r="B250">
        <f>IF(ROW()=2,1,IF(A249&lt;&gt;Receive[[#This Row],[No]],1,B249+1))</f>
        <v>3</v>
      </c>
      <c r="C250" t="s">
        <v>206</v>
      </c>
      <c r="D250" t="s">
        <v>145</v>
      </c>
      <c r="E250" t="s">
        <v>28</v>
      </c>
      <c r="F250" t="s">
        <v>25</v>
      </c>
      <c r="G250" t="s">
        <v>136</v>
      </c>
      <c r="H250" t="s">
        <v>71</v>
      </c>
      <c r="I250">
        <v>1</v>
      </c>
      <c r="J250" t="s">
        <v>229</v>
      </c>
      <c r="K250" t="s">
        <v>120</v>
      </c>
      <c r="L250" t="s">
        <v>162</v>
      </c>
      <c r="M250">
        <v>21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ユニフォーム東峰旭ICONIC</v>
      </c>
    </row>
    <row r="251" spans="1:20" x14ac:dyDescent="0.35">
      <c r="A251">
        <f>VLOOKUP(Receive[[#This Row],[No用]],SetNo[[No.用]:[vlookup 用]],2,FALSE)</f>
        <v>42</v>
      </c>
      <c r="B251">
        <f>IF(ROW()=2,1,IF(A250&lt;&gt;Receive[[#This Row],[No]],1,B250+1))</f>
        <v>4</v>
      </c>
      <c r="C251" t="s">
        <v>206</v>
      </c>
      <c r="D251" t="s">
        <v>145</v>
      </c>
      <c r="E251" t="s">
        <v>28</v>
      </c>
      <c r="F251" t="s">
        <v>25</v>
      </c>
      <c r="G251" t="s">
        <v>136</v>
      </c>
      <c r="H251" t="s">
        <v>71</v>
      </c>
      <c r="I251">
        <v>1</v>
      </c>
      <c r="J251" t="s">
        <v>229</v>
      </c>
      <c r="K251" t="s">
        <v>164</v>
      </c>
      <c r="L251" t="s">
        <v>162</v>
      </c>
      <c r="M251">
        <v>29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ユニフォーム東峰旭ICONIC</v>
      </c>
    </row>
    <row r="252" spans="1:20" x14ac:dyDescent="0.35">
      <c r="A252">
        <f>VLOOKUP(Receive[[#This Row],[No用]],SetNo[[No.用]:[vlookup 用]],2,FALSE)</f>
        <v>42</v>
      </c>
      <c r="B252">
        <f>IF(ROW()=2,1,IF(A251&lt;&gt;Receive[[#This Row],[No]],1,B251+1))</f>
        <v>5</v>
      </c>
      <c r="C252" t="s">
        <v>206</v>
      </c>
      <c r="D252" t="s">
        <v>145</v>
      </c>
      <c r="E252" t="s">
        <v>28</v>
      </c>
      <c r="F252" t="s">
        <v>25</v>
      </c>
      <c r="G252" t="s">
        <v>136</v>
      </c>
      <c r="H252" t="s">
        <v>71</v>
      </c>
      <c r="I252">
        <v>1</v>
      </c>
      <c r="J252" t="s">
        <v>229</v>
      </c>
      <c r="K252" t="s">
        <v>165</v>
      </c>
      <c r="L252" t="s">
        <v>162</v>
      </c>
      <c r="M252">
        <v>32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ユニフォーム東峰旭ICONIC</v>
      </c>
    </row>
    <row r="253" spans="1:20" x14ac:dyDescent="0.35">
      <c r="A253">
        <f>VLOOKUP(Receive[[#This Row],[No用]],SetNo[[No.用]:[vlookup 用]],2,FALSE)</f>
        <v>43</v>
      </c>
      <c r="B253">
        <f>IF(ROW()=2,1,IF(A252&lt;&gt;Receive[[#This Row],[No]],1,B252+1))</f>
        <v>1</v>
      </c>
      <c r="C253" t="s">
        <v>117</v>
      </c>
      <c r="D253" t="s">
        <v>145</v>
      </c>
      <c r="E253" t="s">
        <v>23</v>
      </c>
      <c r="F253" t="s">
        <v>25</v>
      </c>
      <c r="G253" t="s">
        <v>136</v>
      </c>
      <c r="H253" t="s">
        <v>71</v>
      </c>
      <c r="I253">
        <v>1</v>
      </c>
      <c r="J253" t="s">
        <v>229</v>
      </c>
      <c r="K253" t="s">
        <v>119</v>
      </c>
      <c r="L253" t="s">
        <v>162</v>
      </c>
      <c r="M253">
        <v>19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プール掃除東峰旭ICONIC</v>
      </c>
    </row>
    <row r="254" spans="1:20" x14ac:dyDescent="0.35">
      <c r="A254">
        <f>VLOOKUP(Receive[[#This Row],[No用]],SetNo[[No.用]:[vlookup 用]],2,FALSE)</f>
        <v>43</v>
      </c>
      <c r="B254">
        <f>IF(ROW()=2,1,IF(A253&lt;&gt;Receive[[#This Row],[No]],1,B253+1))</f>
        <v>2</v>
      </c>
      <c r="C254" t="s">
        <v>117</v>
      </c>
      <c r="D254" t="s">
        <v>145</v>
      </c>
      <c r="E254" t="s">
        <v>23</v>
      </c>
      <c r="F254" t="s">
        <v>25</v>
      </c>
      <c r="G254" t="s">
        <v>136</v>
      </c>
      <c r="H254" t="s">
        <v>71</v>
      </c>
      <c r="I254">
        <v>1</v>
      </c>
      <c r="J254" t="s">
        <v>229</v>
      </c>
      <c r="K254" t="s">
        <v>163</v>
      </c>
      <c r="L254" t="s">
        <v>162</v>
      </c>
      <c r="M254">
        <v>19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プール掃除東峰旭ICONIC</v>
      </c>
    </row>
    <row r="255" spans="1:20" x14ac:dyDescent="0.35">
      <c r="A255">
        <f>VLOOKUP(Receive[[#This Row],[No用]],SetNo[[No.用]:[vlookup 用]],2,FALSE)</f>
        <v>43</v>
      </c>
      <c r="B255">
        <f>IF(ROW()=2,1,IF(A254&lt;&gt;Receive[[#This Row],[No]],1,B254+1))</f>
        <v>3</v>
      </c>
      <c r="C255" t="s">
        <v>117</v>
      </c>
      <c r="D255" t="s">
        <v>145</v>
      </c>
      <c r="E255" t="s">
        <v>23</v>
      </c>
      <c r="F255" t="s">
        <v>25</v>
      </c>
      <c r="G255" t="s">
        <v>136</v>
      </c>
      <c r="H255" t="s">
        <v>71</v>
      </c>
      <c r="I255">
        <v>1</v>
      </c>
      <c r="J255" t="s">
        <v>229</v>
      </c>
      <c r="K255" t="s">
        <v>120</v>
      </c>
      <c r="L255" t="s">
        <v>162</v>
      </c>
      <c r="M255">
        <v>19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プール掃除東峰旭ICONIC</v>
      </c>
    </row>
    <row r="256" spans="1:20" x14ac:dyDescent="0.35">
      <c r="A256">
        <f>VLOOKUP(Receive[[#This Row],[No用]],SetNo[[No.用]:[vlookup 用]],2,FALSE)</f>
        <v>43</v>
      </c>
      <c r="B256">
        <f>IF(ROW()=2,1,IF(A255&lt;&gt;Receive[[#This Row],[No]],1,B255+1))</f>
        <v>4</v>
      </c>
      <c r="C256" t="s">
        <v>117</v>
      </c>
      <c r="D256" t="s">
        <v>145</v>
      </c>
      <c r="E256" t="s">
        <v>23</v>
      </c>
      <c r="F256" t="s">
        <v>25</v>
      </c>
      <c r="G256" t="s">
        <v>136</v>
      </c>
      <c r="H256" t="s">
        <v>71</v>
      </c>
      <c r="I256">
        <v>1</v>
      </c>
      <c r="J256" t="s">
        <v>229</v>
      </c>
      <c r="K256" t="s">
        <v>164</v>
      </c>
      <c r="L256" t="s">
        <v>162</v>
      </c>
      <c r="M256">
        <v>27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プール掃除東峰旭ICONIC</v>
      </c>
    </row>
    <row r="257" spans="1:20" x14ac:dyDescent="0.35">
      <c r="A257">
        <f>VLOOKUP(Receive[[#This Row],[No用]],SetNo[[No.用]:[vlookup 用]],2,FALSE)</f>
        <v>43</v>
      </c>
      <c r="B257">
        <f>IF(ROW()=2,1,IF(A256&lt;&gt;Receive[[#This Row],[No]],1,B256+1))</f>
        <v>5</v>
      </c>
      <c r="C257" t="s">
        <v>117</v>
      </c>
      <c r="D257" t="s">
        <v>145</v>
      </c>
      <c r="E257" t="s">
        <v>23</v>
      </c>
      <c r="F257" t="s">
        <v>25</v>
      </c>
      <c r="G257" t="s">
        <v>136</v>
      </c>
      <c r="H257" t="s">
        <v>71</v>
      </c>
      <c r="I257">
        <v>1</v>
      </c>
      <c r="J257" t="s">
        <v>229</v>
      </c>
      <c r="K257" t="s">
        <v>165</v>
      </c>
      <c r="L257" t="s">
        <v>162</v>
      </c>
      <c r="M257">
        <v>30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プール掃除東峰旭ICONIC</v>
      </c>
    </row>
    <row r="258" spans="1:20" x14ac:dyDescent="0.35">
      <c r="A258">
        <f>VLOOKUP(Receive[[#This Row],[No用]],SetNo[[No.用]:[vlookup 用]],2,FALSE)</f>
        <v>44</v>
      </c>
      <c r="B258">
        <f>IF(ROW()=2,1,IF(A257&lt;&gt;Receive[[#This Row],[No]],1,B257+1))</f>
        <v>1</v>
      </c>
      <c r="C258" s="1" t="s">
        <v>876</v>
      </c>
      <c r="D258" s="1" t="s">
        <v>145</v>
      </c>
      <c r="E258" s="1" t="s">
        <v>90</v>
      </c>
      <c r="F258" s="1" t="s">
        <v>78</v>
      </c>
      <c r="G258" s="1" t="s">
        <v>136</v>
      </c>
      <c r="H258" s="1" t="s">
        <v>71</v>
      </c>
      <c r="I258">
        <v>1</v>
      </c>
      <c r="J258" t="s">
        <v>229</v>
      </c>
      <c r="K258" s="1" t="s">
        <v>119</v>
      </c>
      <c r="L258" s="1" t="s">
        <v>162</v>
      </c>
      <c r="M258">
        <v>21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サバゲ東峰旭ICONIC</v>
      </c>
    </row>
    <row r="259" spans="1:20" x14ac:dyDescent="0.35">
      <c r="A259">
        <f>VLOOKUP(Receive[[#This Row],[No用]],SetNo[[No.用]:[vlookup 用]],2,FALSE)</f>
        <v>44</v>
      </c>
      <c r="B259">
        <f>IF(ROW()=2,1,IF(A258&lt;&gt;Receive[[#This Row],[No]],1,B258+1))</f>
        <v>2</v>
      </c>
      <c r="C259" s="1" t="s">
        <v>876</v>
      </c>
      <c r="D259" s="1" t="s">
        <v>145</v>
      </c>
      <c r="E259" s="1" t="s">
        <v>90</v>
      </c>
      <c r="F259" s="1" t="s">
        <v>78</v>
      </c>
      <c r="G259" s="1" t="s">
        <v>136</v>
      </c>
      <c r="H259" s="1" t="s">
        <v>71</v>
      </c>
      <c r="I259">
        <v>1</v>
      </c>
      <c r="J259" t="s">
        <v>229</v>
      </c>
      <c r="K259" s="1" t="s">
        <v>163</v>
      </c>
      <c r="L259" s="1" t="s">
        <v>162</v>
      </c>
      <c r="M259">
        <v>21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サバゲ東峰旭ICONIC</v>
      </c>
    </row>
    <row r="260" spans="1:20" x14ac:dyDescent="0.35">
      <c r="A260">
        <f>VLOOKUP(Receive[[#This Row],[No用]],SetNo[[No.用]:[vlookup 用]],2,FALSE)</f>
        <v>44</v>
      </c>
      <c r="B260">
        <f>IF(ROW()=2,1,IF(A259&lt;&gt;Receive[[#This Row],[No]],1,B259+1))</f>
        <v>3</v>
      </c>
      <c r="C260" s="1" t="s">
        <v>876</v>
      </c>
      <c r="D260" s="1" t="s">
        <v>145</v>
      </c>
      <c r="E260" s="1" t="s">
        <v>90</v>
      </c>
      <c r="F260" s="1" t="s">
        <v>78</v>
      </c>
      <c r="G260" s="1" t="s">
        <v>136</v>
      </c>
      <c r="H260" s="1" t="s">
        <v>71</v>
      </c>
      <c r="I260">
        <v>1</v>
      </c>
      <c r="J260" t="s">
        <v>229</v>
      </c>
      <c r="K260" s="1" t="s">
        <v>120</v>
      </c>
      <c r="L260" s="1" t="s">
        <v>162</v>
      </c>
      <c r="M260">
        <v>21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サバゲ東峰旭ICONIC</v>
      </c>
    </row>
    <row r="261" spans="1:20" x14ac:dyDescent="0.35">
      <c r="A261">
        <f>VLOOKUP(Receive[[#This Row],[No用]],SetNo[[No.用]:[vlookup 用]],2,FALSE)</f>
        <v>44</v>
      </c>
      <c r="B261">
        <f>IF(ROW()=2,1,IF(A260&lt;&gt;Receive[[#This Row],[No]],1,B260+1))</f>
        <v>4</v>
      </c>
      <c r="C261" s="1" t="s">
        <v>876</v>
      </c>
      <c r="D261" s="1" t="s">
        <v>145</v>
      </c>
      <c r="E261" s="1" t="s">
        <v>90</v>
      </c>
      <c r="F261" s="1" t="s">
        <v>78</v>
      </c>
      <c r="G261" s="1" t="s">
        <v>136</v>
      </c>
      <c r="H261" s="1" t="s">
        <v>71</v>
      </c>
      <c r="I261">
        <v>1</v>
      </c>
      <c r="J261" t="s">
        <v>229</v>
      </c>
      <c r="K261" s="1" t="s">
        <v>164</v>
      </c>
      <c r="L261" s="1" t="s">
        <v>162</v>
      </c>
      <c r="M261">
        <v>29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サバゲ東峰旭ICONIC</v>
      </c>
    </row>
    <row r="262" spans="1:20" x14ac:dyDescent="0.35">
      <c r="A262">
        <f>VLOOKUP(Receive[[#This Row],[No用]],SetNo[[No.用]:[vlookup 用]],2,FALSE)</f>
        <v>44</v>
      </c>
      <c r="B262">
        <f>IF(ROW()=2,1,IF(A261&lt;&gt;Receive[[#This Row],[No]],1,B261+1))</f>
        <v>5</v>
      </c>
      <c r="C262" s="1" t="s">
        <v>876</v>
      </c>
      <c r="D262" s="1" t="s">
        <v>145</v>
      </c>
      <c r="E262" s="1" t="s">
        <v>90</v>
      </c>
      <c r="F262" s="1" t="s">
        <v>78</v>
      </c>
      <c r="G262" s="1" t="s">
        <v>136</v>
      </c>
      <c r="H262" s="1" t="s">
        <v>71</v>
      </c>
      <c r="I262">
        <v>1</v>
      </c>
      <c r="J262" t="s">
        <v>229</v>
      </c>
      <c r="K262" s="1" t="s">
        <v>165</v>
      </c>
      <c r="L262" s="1" t="s">
        <v>162</v>
      </c>
      <c r="M262">
        <v>32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サバゲ東峰旭ICONIC</v>
      </c>
    </row>
    <row r="263" spans="1:20" x14ac:dyDescent="0.35">
      <c r="A263">
        <f>VLOOKUP(Receive[[#This Row],[No用]],SetNo[[No.用]:[vlookup 用]],2,FALSE)</f>
        <v>45</v>
      </c>
      <c r="B263">
        <f>IF(ROW()=2,1,IF(A262&lt;&gt;Receive[[#This Row],[No]],1,B262+1))</f>
        <v>1</v>
      </c>
      <c r="C263" t="s">
        <v>206</v>
      </c>
      <c r="D263" t="s">
        <v>145</v>
      </c>
      <c r="E263" t="s">
        <v>28</v>
      </c>
      <c r="F263" t="s">
        <v>25</v>
      </c>
      <c r="G263" t="s">
        <v>136</v>
      </c>
      <c r="H263" t="s">
        <v>219</v>
      </c>
      <c r="I263">
        <v>1</v>
      </c>
      <c r="J263" t="s">
        <v>229</v>
      </c>
      <c r="K263" t="s">
        <v>119</v>
      </c>
      <c r="L263" t="s">
        <v>162</v>
      </c>
      <c r="M263">
        <v>21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ユニフォーム東峰旭YELL</v>
      </c>
    </row>
    <row r="264" spans="1:20" x14ac:dyDescent="0.35">
      <c r="A264">
        <f>VLOOKUP(Receive[[#This Row],[No用]],SetNo[[No.用]:[vlookup 用]],2,FALSE)</f>
        <v>45</v>
      </c>
      <c r="B264">
        <f>IF(ROW()=2,1,IF(A263&lt;&gt;Receive[[#This Row],[No]],1,B263+1))</f>
        <v>2</v>
      </c>
      <c r="C264" t="s">
        <v>206</v>
      </c>
      <c r="D264" t="s">
        <v>145</v>
      </c>
      <c r="E264" t="s">
        <v>28</v>
      </c>
      <c r="F264" t="s">
        <v>25</v>
      </c>
      <c r="G264" t="s">
        <v>136</v>
      </c>
      <c r="H264" t="s">
        <v>219</v>
      </c>
      <c r="I264">
        <v>1</v>
      </c>
      <c r="J264" t="s">
        <v>229</v>
      </c>
      <c r="K264" t="s">
        <v>163</v>
      </c>
      <c r="L264" t="s">
        <v>162</v>
      </c>
      <c r="M264">
        <v>21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ユニフォーム東峰旭YELL</v>
      </c>
    </row>
    <row r="265" spans="1:20" x14ac:dyDescent="0.35">
      <c r="A265">
        <f>VLOOKUP(Receive[[#This Row],[No用]],SetNo[[No.用]:[vlookup 用]],2,FALSE)</f>
        <v>45</v>
      </c>
      <c r="B265">
        <f>IF(ROW()=2,1,IF(A264&lt;&gt;Receive[[#This Row],[No]],1,B264+1))</f>
        <v>3</v>
      </c>
      <c r="C265" t="s">
        <v>206</v>
      </c>
      <c r="D265" t="s">
        <v>145</v>
      </c>
      <c r="E265" t="s">
        <v>28</v>
      </c>
      <c r="F265" t="s">
        <v>25</v>
      </c>
      <c r="G265" t="s">
        <v>136</v>
      </c>
      <c r="H265" t="s">
        <v>219</v>
      </c>
      <c r="I265">
        <v>1</v>
      </c>
      <c r="J265" t="s">
        <v>229</v>
      </c>
      <c r="K265" t="s">
        <v>120</v>
      </c>
      <c r="L265" t="s">
        <v>162</v>
      </c>
      <c r="M265">
        <v>21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ユニフォーム東峰旭YELL</v>
      </c>
    </row>
    <row r="266" spans="1:20" x14ac:dyDescent="0.35">
      <c r="A266">
        <f>VLOOKUP(Receive[[#This Row],[No用]],SetNo[[No.用]:[vlookup 用]],2,FALSE)</f>
        <v>45</v>
      </c>
      <c r="B266">
        <f>IF(ROW()=2,1,IF(A265&lt;&gt;Receive[[#This Row],[No]],1,B265+1))</f>
        <v>4</v>
      </c>
      <c r="C266" t="s">
        <v>206</v>
      </c>
      <c r="D266" t="s">
        <v>145</v>
      </c>
      <c r="E266" t="s">
        <v>28</v>
      </c>
      <c r="F266" t="s">
        <v>25</v>
      </c>
      <c r="G266" t="s">
        <v>136</v>
      </c>
      <c r="H266" t="s">
        <v>219</v>
      </c>
      <c r="I266">
        <v>1</v>
      </c>
      <c r="J266" t="s">
        <v>229</v>
      </c>
      <c r="K266" t="s">
        <v>164</v>
      </c>
      <c r="L266" t="s">
        <v>162</v>
      </c>
      <c r="M266">
        <v>29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ユニフォーム東峰旭YELL</v>
      </c>
    </row>
    <row r="267" spans="1:20" x14ac:dyDescent="0.35">
      <c r="A267">
        <f>VLOOKUP(Receive[[#This Row],[No用]],SetNo[[No.用]:[vlookup 用]],2,FALSE)</f>
        <v>45</v>
      </c>
      <c r="B267">
        <f>IF(ROW()=2,1,IF(A266&lt;&gt;Receive[[#This Row],[No]],1,B266+1))</f>
        <v>5</v>
      </c>
      <c r="C267" t="s">
        <v>206</v>
      </c>
      <c r="D267" t="s">
        <v>145</v>
      </c>
      <c r="E267" t="s">
        <v>28</v>
      </c>
      <c r="F267" t="s">
        <v>25</v>
      </c>
      <c r="G267" t="s">
        <v>136</v>
      </c>
      <c r="H267" t="s">
        <v>219</v>
      </c>
      <c r="I267">
        <v>1</v>
      </c>
      <c r="J267" t="s">
        <v>229</v>
      </c>
      <c r="K267" t="s">
        <v>165</v>
      </c>
      <c r="L267" t="s">
        <v>162</v>
      </c>
      <c r="M267">
        <v>32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ユニフォーム東峰旭YELL</v>
      </c>
    </row>
    <row r="268" spans="1:20" x14ac:dyDescent="0.35">
      <c r="A268">
        <f>VLOOKUP(Receive[[#This Row],[No用]],SetNo[[No.用]:[vlookup 用]],2,FALSE)</f>
        <v>46</v>
      </c>
      <c r="B268">
        <f>IF(ROW()=2,1,IF(A267&lt;&gt;Receive[[#This Row],[No]],1,B267+1))</f>
        <v>1</v>
      </c>
      <c r="C268" t="s">
        <v>206</v>
      </c>
      <c r="D268" t="s">
        <v>146</v>
      </c>
      <c r="E268" t="s">
        <v>24</v>
      </c>
      <c r="F268" t="s">
        <v>25</v>
      </c>
      <c r="G268" t="s">
        <v>136</v>
      </c>
      <c r="H268" t="s">
        <v>71</v>
      </c>
      <c r="I268">
        <v>1</v>
      </c>
      <c r="J268" t="s">
        <v>229</v>
      </c>
      <c r="K268" t="s">
        <v>119</v>
      </c>
      <c r="L268" t="s">
        <v>173</v>
      </c>
      <c r="M268">
        <v>31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ユニフォーム縁下力ICONIC</v>
      </c>
    </row>
    <row r="269" spans="1:20" x14ac:dyDescent="0.35">
      <c r="A269">
        <f>VLOOKUP(Receive[[#This Row],[No用]],SetNo[[No.用]:[vlookup 用]],2,FALSE)</f>
        <v>46</v>
      </c>
      <c r="B269">
        <f>IF(ROW()=2,1,IF(A268&lt;&gt;Receive[[#This Row],[No]],1,B268+1))</f>
        <v>2</v>
      </c>
      <c r="C269" t="s">
        <v>206</v>
      </c>
      <c r="D269" t="s">
        <v>146</v>
      </c>
      <c r="E269" t="s">
        <v>24</v>
      </c>
      <c r="F269" t="s">
        <v>25</v>
      </c>
      <c r="G269" t="s">
        <v>136</v>
      </c>
      <c r="H269" t="s">
        <v>71</v>
      </c>
      <c r="I269">
        <v>1</v>
      </c>
      <c r="J269" t="s">
        <v>229</v>
      </c>
      <c r="K269" t="s">
        <v>195</v>
      </c>
      <c r="L269" t="s">
        <v>173</v>
      </c>
      <c r="M269">
        <v>33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ユニフォーム縁下力ICONIC</v>
      </c>
    </row>
    <row r="270" spans="1:20" x14ac:dyDescent="0.35">
      <c r="A270">
        <f>VLOOKUP(Receive[[#This Row],[No用]],SetNo[[No.用]:[vlookup 用]],2,FALSE)</f>
        <v>46</v>
      </c>
      <c r="B270">
        <f>IF(ROW()=2,1,IF(A269&lt;&gt;Receive[[#This Row],[No]],1,B269+1))</f>
        <v>3</v>
      </c>
      <c r="C270" t="s">
        <v>206</v>
      </c>
      <c r="D270" t="s">
        <v>146</v>
      </c>
      <c r="E270" t="s">
        <v>24</v>
      </c>
      <c r="F270" t="s">
        <v>25</v>
      </c>
      <c r="G270" t="s">
        <v>136</v>
      </c>
      <c r="H270" t="s">
        <v>71</v>
      </c>
      <c r="I270">
        <v>1</v>
      </c>
      <c r="J270" t="s">
        <v>229</v>
      </c>
      <c r="K270" t="s">
        <v>163</v>
      </c>
      <c r="L270" t="s">
        <v>162</v>
      </c>
      <c r="M270">
        <v>29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ユニフォーム縁下力ICONIC</v>
      </c>
    </row>
    <row r="271" spans="1:20" x14ac:dyDescent="0.35">
      <c r="A271">
        <f>VLOOKUP(Receive[[#This Row],[No用]],SetNo[[No.用]:[vlookup 用]],2,FALSE)</f>
        <v>46</v>
      </c>
      <c r="B271">
        <f>IF(ROW()=2,1,IF(A270&lt;&gt;Receive[[#This Row],[No]],1,B270+1))</f>
        <v>4</v>
      </c>
      <c r="C271" t="s">
        <v>206</v>
      </c>
      <c r="D271" t="s">
        <v>146</v>
      </c>
      <c r="E271" t="s">
        <v>24</v>
      </c>
      <c r="F271" t="s">
        <v>25</v>
      </c>
      <c r="G271" t="s">
        <v>136</v>
      </c>
      <c r="H271" t="s">
        <v>71</v>
      </c>
      <c r="I271">
        <v>1</v>
      </c>
      <c r="J271" t="s">
        <v>229</v>
      </c>
      <c r="K271" t="s">
        <v>120</v>
      </c>
      <c r="L271" t="s">
        <v>173</v>
      </c>
      <c r="M271">
        <v>31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ユニフォーム縁下力ICONIC</v>
      </c>
    </row>
    <row r="272" spans="1:20" x14ac:dyDescent="0.35">
      <c r="A272">
        <f>VLOOKUP(Receive[[#This Row],[No用]],SetNo[[No.用]:[vlookup 用]],2,FALSE)</f>
        <v>46</v>
      </c>
      <c r="B272">
        <f>IF(ROW()=2,1,IF(A271&lt;&gt;Receive[[#This Row],[No]],1,B271+1))</f>
        <v>5</v>
      </c>
      <c r="C272" t="s">
        <v>206</v>
      </c>
      <c r="D272" t="s">
        <v>146</v>
      </c>
      <c r="E272" t="s">
        <v>24</v>
      </c>
      <c r="F272" t="s">
        <v>25</v>
      </c>
      <c r="G272" t="s">
        <v>136</v>
      </c>
      <c r="H272" t="s">
        <v>71</v>
      </c>
      <c r="I272">
        <v>1</v>
      </c>
      <c r="J272" t="s">
        <v>229</v>
      </c>
      <c r="K272" t="s">
        <v>164</v>
      </c>
      <c r="L272" t="s">
        <v>162</v>
      </c>
      <c r="M272">
        <v>29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ユニフォーム縁下力ICONIC</v>
      </c>
    </row>
    <row r="273" spans="1:20" x14ac:dyDescent="0.35">
      <c r="A273">
        <f>VLOOKUP(Receive[[#This Row],[No用]],SetNo[[No.用]:[vlookup 用]],2,FALSE)</f>
        <v>46</v>
      </c>
      <c r="B273">
        <f>IF(ROW()=2,1,IF(A272&lt;&gt;Receive[[#This Row],[No]],1,B272+1))</f>
        <v>6</v>
      </c>
      <c r="C273" t="s">
        <v>206</v>
      </c>
      <c r="D273" t="s">
        <v>146</v>
      </c>
      <c r="E273" t="s">
        <v>24</v>
      </c>
      <c r="F273" t="s">
        <v>25</v>
      </c>
      <c r="G273" t="s">
        <v>136</v>
      </c>
      <c r="H273" t="s">
        <v>71</v>
      </c>
      <c r="I273">
        <v>1</v>
      </c>
      <c r="J273" t="s">
        <v>229</v>
      </c>
      <c r="K273" t="s">
        <v>165</v>
      </c>
      <c r="L273" t="s">
        <v>162</v>
      </c>
      <c r="M273">
        <v>29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ユニフォーム縁下力ICONIC</v>
      </c>
    </row>
    <row r="274" spans="1:20" x14ac:dyDescent="0.35">
      <c r="A274">
        <f>VLOOKUP(Receive[[#This Row],[No用]],SetNo[[No.用]:[vlookup 用]],2,FALSE)</f>
        <v>46</v>
      </c>
      <c r="B274">
        <f>IF(ROW()=2,1,IF(A273&lt;&gt;Receive[[#This Row],[No]],1,B273+1))</f>
        <v>7</v>
      </c>
      <c r="C274" t="s">
        <v>206</v>
      </c>
      <c r="D274" t="s">
        <v>146</v>
      </c>
      <c r="E274" t="s">
        <v>24</v>
      </c>
      <c r="F274" t="s">
        <v>25</v>
      </c>
      <c r="G274" t="s">
        <v>136</v>
      </c>
      <c r="H274" t="s">
        <v>71</v>
      </c>
      <c r="I274">
        <v>1</v>
      </c>
      <c r="J274" t="s">
        <v>229</v>
      </c>
      <c r="K274" t="s">
        <v>183</v>
      </c>
      <c r="L274" t="s">
        <v>225</v>
      </c>
      <c r="M274">
        <v>42</v>
      </c>
      <c r="N274">
        <v>0</v>
      </c>
      <c r="O274">
        <v>52</v>
      </c>
      <c r="P274">
        <v>0</v>
      </c>
      <c r="T274" t="str">
        <f>Receive[[#This Row],[服装]]&amp;Receive[[#This Row],[名前]]&amp;Receive[[#This Row],[レアリティ]]</f>
        <v>ユニフォーム縁下力ICONIC</v>
      </c>
    </row>
    <row r="275" spans="1:20" x14ac:dyDescent="0.35">
      <c r="A275">
        <f>VLOOKUP(Receive[[#This Row],[No用]],SetNo[[No.用]:[vlookup 用]],2,FALSE)</f>
        <v>47</v>
      </c>
      <c r="B275">
        <f>IF(ROW()=2,1,IF(A274&lt;&gt;Receive[[#This Row],[No]],1,B274+1))</f>
        <v>1</v>
      </c>
      <c r="C275" t="s">
        <v>386</v>
      </c>
      <c r="D275" t="s">
        <v>146</v>
      </c>
      <c r="E275" t="s">
        <v>28</v>
      </c>
      <c r="F275" t="s">
        <v>25</v>
      </c>
      <c r="G275" t="s">
        <v>136</v>
      </c>
      <c r="H275" t="s">
        <v>71</v>
      </c>
      <c r="I275">
        <v>1</v>
      </c>
      <c r="J275" t="s">
        <v>229</v>
      </c>
      <c r="K275" t="s">
        <v>119</v>
      </c>
      <c r="L275" t="s">
        <v>173</v>
      </c>
      <c r="M275">
        <v>31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探偵縁下力ICONIC</v>
      </c>
    </row>
    <row r="276" spans="1:20" x14ac:dyDescent="0.35">
      <c r="A276">
        <f>VLOOKUP(Receive[[#This Row],[No用]],SetNo[[No.用]:[vlookup 用]],2,FALSE)</f>
        <v>47</v>
      </c>
      <c r="B276">
        <f>IF(ROW()=2,1,IF(A275&lt;&gt;Receive[[#This Row],[No]],1,B275+1))</f>
        <v>2</v>
      </c>
      <c r="C276" t="s">
        <v>386</v>
      </c>
      <c r="D276" t="s">
        <v>146</v>
      </c>
      <c r="E276" t="s">
        <v>28</v>
      </c>
      <c r="F276" t="s">
        <v>25</v>
      </c>
      <c r="G276" t="s">
        <v>136</v>
      </c>
      <c r="H276" t="s">
        <v>71</v>
      </c>
      <c r="I276">
        <v>1</v>
      </c>
      <c r="J276" t="s">
        <v>229</v>
      </c>
      <c r="K276" t="s">
        <v>195</v>
      </c>
      <c r="L276" t="s">
        <v>173</v>
      </c>
      <c r="M276">
        <v>33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探偵縁下力ICONIC</v>
      </c>
    </row>
    <row r="277" spans="1:20" x14ac:dyDescent="0.35">
      <c r="A277">
        <f>VLOOKUP(Receive[[#This Row],[No用]],SetNo[[No.用]:[vlookup 用]],2,FALSE)</f>
        <v>47</v>
      </c>
      <c r="B277">
        <f>IF(ROW()=2,1,IF(A276&lt;&gt;Receive[[#This Row],[No]],1,B276+1))</f>
        <v>3</v>
      </c>
      <c r="C277" t="s">
        <v>386</v>
      </c>
      <c r="D277" t="s">
        <v>146</v>
      </c>
      <c r="E277" t="s">
        <v>28</v>
      </c>
      <c r="F277" t="s">
        <v>25</v>
      </c>
      <c r="G277" t="s">
        <v>136</v>
      </c>
      <c r="H277" t="s">
        <v>71</v>
      </c>
      <c r="I277">
        <v>1</v>
      </c>
      <c r="J277" t="s">
        <v>229</v>
      </c>
      <c r="K277" t="s">
        <v>163</v>
      </c>
      <c r="L277" t="s">
        <v>162</v>
      </c>
      <c r="M277">
        <v>29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探偵縁下力ICONIC</v>
      </c>
    </row>
    <row r="278" spans="1:20" x14ac:dyDescent="0.35">
      <c r="A278">
        <f>VLOOKUP(Receive[[#This Row],[No用]],SetNo[[No.用]:[vlookup 用]],2,FALSE)</f>
        <v>47</v>
      </c>
      <c r="B278">
        <f>IF(ROW()=2,1,IF(A277&lt;&gt;Receive[[#This Row],[No]],1,B277+1))</f>
        <v>4</v>
      </c>
      <c r="C278" t="s">
        <v>386</v>
      </c>
      <c r="D278" t="s">
        <v>146</v>
      </c>
      <c r="E278" t="s">
        <v>28</v>
      </c>
      <c r="F278" t="s">
        <v>25</v>
      </c>
      <c r="G278" t="s">
        <v>136</v>
      </c>
      <c r="H278" t="s">
        <v>71</v>
      </c>
      <c r="I278">
        <v>1</v>
      </c>
      <c r="J278" t="s">
        <v>229</v>
      </c>
      <c r="K278" t="s">
        <v>120</v>
      </c>
      <c r="L278" t="s">
        <v>173</v>
      </c>
      <c r="M278">
        <v>31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探偵縁下力ICONIC</v>
      </c>
    </row>
    <row r="279" spans="1:20" x14ac:dyDescent="0.35">
      <c r="A279">
        <f>VLOOKUP(Receive[[#This Row],[No用]],SetNo[[No.用]:[vlookup 用]],2,FALSE)</f>
        <v>47</v>
      </c>
      <c r="B279">
        <f>IF(ROW()=2,1,IF(A278&lt;&gt;Receive[[#This Row],[No]],1,B278+1))</f>
        <v>5</v>
      </c>
      <c r="C279" t="s">
        <v>386</v>
      </c>
      <c r="D279" t="s">
        <v>146</v>
      </c>
      <c r="E279" t="s">
        <v>28</v>
      </c>
      <c r="F279" t="s">
        <v>25</v>
      </c>
      <c r="G279" t="s">
        <v>136</v>
      </c>
      <c r="H279" t="s">
        <v>71</v>
      </c>
      <c r="I279">
        <v>1</v>
      </c>
      <c r="J279" t="s">
        <v>229</v>
      </c>
      <c r="K279" t="s">
        <v>164</v>
      </c>
      <c r="L279" t="s">
        <v>162</v>
      </c>
      <c r="M279">
        <v>29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探偵縁下力ICONIC</v>
      </c>
    </row>
    <row r="280" spans="1:20" x14ac:dyDescent="0.35">
      <c r="A280">
        <f>VLOOKUP(Receive[[#This Row],[No用]],SetNo[[No.用]:[vlookup 用]],2,FALSE)</f>
        <v>47</v>
      </c>
      <c r="B280">
        <f>IF(ROW()=2,1,IF(A279&lt;&gt;Receive[[#This Row],[No]],1,B279+1))</f>
        <v>6</v>
      </c>
      <c r="C280" t="s">
        <v>386</v>
      </c>
      <c r="D280" t="s">
        <v>146</v>
      </c>
      <c r="E280" t="s">
        <v>28</v>
      </c>
      <c r="F280" t="s">
        <v>25</v>
      </c>
      <c r="G280" t="s">
        <v>136</v>
      </c>
      <c r="H280" t="s">
        <v>71</v>
      </c>
      <c r="I280">
        <v>1</v>
      </c>
      <c r="J280" t="s">
        <v>229</v>
      </c>
      <c r="K280" t="s">
        <v>165</v>
      </c>
      <c r="L280" t="s">
        <v>162</v>
      </c>
      <c r="M280">
        <v>29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探偵縁下力ICONIC</v>
      </c>
    </row>
    <row r="281" spans="1:20" x14ac:dyDescent="0.35">
      <c r="A281">
        <f>VLOOKUP(Receive[[#This Row],[No用]],SetNo[[No.用]:[vlookup 用]],2,FALSE)</f>
        <v>48</v>
      </c>
      <c r="B281">
        <f>IF(ROW()=2,1,IF(A280&lt;&gt;Receive[[#This Row],[No]],1,B280+1))</f>
        <v>1</v>
      </c>
      <c r="C281" s="1" t="s">
        <v>883</v>
      </c>
      <c r="D281" s="1" t="s">
        <v>146</v>
      </c>
      <c r="E281" s="1" t="s">
        <v>73</v>
      </c>
      <c r="F281" s="1" t="s">
        <v>78</v>
      </c>
      <c r="G281" s="1" t="s">
        <v>136</v>
      </c>
      <c r="H281" s="1" t="s">
        <v>71</v>
      </c>
      <c r="I281">
        <v>1</v>
      </c>
      <c r="J281" t="s">
        <v>229</v>
      </c>
      <c r="K281" s="1" t="s">
        <v>119</v>
      </c>
      <c r="L281" s="1" t="s">
        <v>173</v>
      </c>
      <c r="M281">
        <v>33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RPG縁下力ICONIC</v>
      </c>
    </row>
    <row r="282" spans="1:20" x14ac:dyDescent="0.35">
      <c r="A282">
        <f>VLOOKUP(Receive[[#This Row],[No用]],SetNo[[No.用]:[vlookup 用]],2,FALSE)</f>
        <v>48</v>
      </c>
      <c r="B282">
        <f>IF(ROW()=2,1,IF(A281&lt;&gt;Receive[[#This Row],[No]],1,B281+1))</f>
        <v>2</v>
      </c>
      <c r="C282" s="1" t="s">
        <v>883</v>
      </c>
      <c r="D282" s="1" t="s">
        <v>146</v>
      </c>
      <c r="E282" s="1" t="s">
        <v>73</v>
      </c>
      <c r="F282" s="1" t="s">
        <v>78</v>
      </c>
      <c r="G282" s="1" t="s">
        <v>136</v>
      </c>
      <c r="H282" s="1" t="s">
        <v>71</v>
      </c>
      <c r="I282">
        <v>1</v>
      </c>
      <c r="J282" t="s">
        <v>229</v>
      </c>
      <c r="K282" s="1" t="s">
        <v>195</v>
      </c>
      <c r="L282" s="1" t="s">
        <v>173</v>
      </c>
      <c r="M282">
        <v>33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RPG縁下力ICONIC</v>
      </c>
    </row>
    <row r="283" spans="1:20" x14ac:dyDescent="0.35">
      <c r="A283">
        <f>VLOOKUP(Receive[[#This Row],[No用]],SetNo[[No.用]:[vlookup 用]],2,FALSE)</f>
        <v>48</v>
      </c>
      <c r="B283">
        <f>IF(ROW()=2,1,IF(A282&lt;&gt;Receive[[#This Row],[No]],1,B282+1))</f>
        <v>3</v>
      </c>
      <c r="C283" s="1" t="s">
        <v>883</v>
      </c>
      <c r="D283" s="1" t="s">
        <v>146</v>
      </c>
      <c r="E283" s="1" t="s">
        <v>73</v>
      </c>
      <c r="F283" s="1" t="s">
        <v>78</v>
      </c>
      <c r="G283" s="1" t="s">
        <v>136</v>
      </c>
      <c r="H283" s="1" t="s">
        <v>71</v>
      </c>
      <c r="I283">
        <v>1</v>
      </c>
      <c r="J283" t="s">
        <v>229</v>
      </c>
      <c r="K283" s="1" t="s">
        <v>163</v>
      </c>
      <c r="L283" s="1" t="s">
        <v>162</v>
      </c>
      <c r="M283">
        <v>29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RPG縁下力ICONIC</v>
      </c>
    </row>
    <row r="284" spans="1:20" x14ac:dyDescent="0.35">
      <c r="A284">
        <f>VLOOKUP(Receive[[#This Row],[No用]],SetNo[[No.用]:[vlookup 用]],2,FALSE)</f>
        <v>48</v>
      </c>
      <c r="B284">
        <f>IF(ROW()=2,1,IF(A283&lt;&gt;Receive[[#This Row],[No]],1,B283+1))</f>
        <v>4</v>
      </c>
      <c r="C284" s="1" t="s">
        <v>883</v>
      </c>
      <c r="D284" s="1" t="s">
        <v>146</v>
      </c>
      <c r="E284" s="1" t="s">
        <v>73</v>
      </c>
      <c r="F284" s="1" t="s">
        <v>78</v>
      </c>
      <c r="G284" s="1" t="s">
        <v>136</v>
      </c>
      <c r="H284" s="1" t="s">
        <v>71</v>
      </c>
      <c r="I284">
        <v>1</v>
      </c>
      <c r="J284" t="s">
        <v>229</v>
      </c>
      <c r="K284" s="1" t="s">
        <v>120</v>
      </c>
      <c r="L284" s="1" t="s">
        <v>173</v>
      </c>
      <c r="M284">
        <v>33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RPG縁下力ICONIC</v>
      </c>
    </row>
    <row r="285" spans="1:20" x14ac:dyDescent="0.35">
      <c r="A285">
        <f>VLOOKUP(Receive[[#This Row],[No用]],SetNo[[No.用]:[vlookup 用]],2,FALSE)</f>
        <v>48</v>
      </c>
      <c r="B285">
        <f>IF(ROW()=2,1,IF(A284&lt;&gt;Receive[[#This Row],[No]],1,B284+1))</f>
        <v>5</v>
      </c>
      <c r="C285" s="1" t="s">
        <v>883</v>
      </c>
      <c r="D285" s="1" t="s">
        <v>146</v>
      </c>
      <c r="E285" s="1" t="s">
        <v>73</v>
      </c>
      <c r="F285" s="1" t="s">
        <v>78</v>
      </c>
      <c r="G285" s="1" t="s">
        <v>136</v>
      </c>
      <c r="H285" s="1" t="s">
        <v>71</v>
      </c>
      <c r="I285">
        <v>1</v>
      </c>
      <c r="J285" t="s">
        <v>229</v>
      </c>
      <c r="K285" s="1" t="s">
        <v>164</v>
      </c>
      <c r="L285" s="1" t="s">
        <v>162</v>
      </c>
      <c r="M285">
        <v>29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RPG縁下力ICONIC</v>
      </c>
    </row>
    <row r="286" spans="1:20" x14ac:dyDescent="0.35">
      <c r="A286">
        <f>VLOOKUP(Receive[[#This Row],[No用]],SetNo[[No.用]:[vlookup 用]],2,FALSE)</f>
        <v>48</v>
      </c>
      <c r="B286">
        <f>IF(ROW()=2,1,IF(A285&lt;&gt;Receive[[#This Row],[No]],1,B285+1))</f>
        <v>6</v>
      </c>
      <c r="C286" s="1" t="s">
        <v>883</v>
      </c>
      <c r="D286" s="1" t="s">
        <v>146</v>
      </c>
      <c r="E286" s="1" t="s">
        <v>73</v>
      </c>
      <c r="F286" s="1" t="s">
        <v>78</v>
      </c>
      <c r="G286" s="1" t="s">
        <v>136</v>
      </c>
      <c r="H286" s="1" t="s">
        <v>71</v>
      </c>
      <c r="I286">
        <v>1</v>
      </c>
      <c r="J286" t="s">
        <v>229</v>
      </c>
      <c r="K286" s="1" t="s">
        <v>165</v>
      </c>
      <c r="L286" s="1" t="s">
        <v>162</v>
      </c>
      <c r="M286">
        <v>29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RPG縁下力ICONIC</v>
      </c>
    </row>
    <row r="287" spans="1:20" x14ac:dyDescent="0.35">
      <c r="A287">
        <f>VLOOKUP(Receive[[#This Row],[No用]],SetNo[[No.用]:[vlookup 用]],2,FALSE)</f>
        <v>48</v>
      </c>
      <c r="B287">
        <f>IF(ROW()=2,1,IF(A286&lt;&gt;Receive[[#This Row],[No]],1,B286+1))</f>
        <v>7</v>
      </c>
      <c r="C287" s="1" t="s">
        <v>883</v>
      </c>
      <c r="D287" s="1" t="s">
        <v>146</v>
      </c>
      <c r="E287" s="1" t="s">
        <v>73</v>
      </c>
      <c r="F287" s="1" t="s">
        <v>78</v>
      </c>
      <c r="G287" s="1" t="s">
        <v>136</v>
      </c>
      <c r="H287" s="1" t="s">
        <v>71</v>
      </c>
      <c r="I287">
        <v>1</v>
      </c>
      <c r="J287" t="s">
        <v>229</v>
      </c>
      <c r="K287" s="1" t="s">
        <v>195</v>
      </c>
      <c r="L287" s="1" t="s">
        <v>225</v>
      </c>
      <c r="M287">
        <v>42</v>
      </c>
      <c r="N287">
        <v>0</v>
      </c>
      <c r="O287">
        <v>52</v>
      </c>
      <c r="P287">
        <v>0</v>
      </c>
      <c r="T287" t="str">
        <f>Receive[[#This Row],[服装]]&amp;Receive[[#This Row],[名前]]&amp;Receive[[#This Row],[レアリティ]]</f>
        <v>RPG縁下力ICONIC</v>
      </c>
    </row>
    <row r="288" spans="1:20" x14ac:dyDescent="0.35">
      <c r="A288">
        <f>VLOOKUP(Receive[[#This Row],[No用]],SetNo[[No.用]:[vlookup 用]],2,FALSE)</f>
        <v>49</v>
      </c>
      <c r="B288">
        <f>IF(ROW()=2,1,IF(A287&lt;&gt;Receive[[#This Row],[No]],1,B287+1))</f>
        <v>1</v>
      </c>
      <c r="C288" s="1" t="s">
        <v>1006</v>
      </c>
      <c r="D288" s="1" t="s">
        <v>146</v>
      </c>
      <c r="E288" s="1" t="s">
        <v>90</v>
      </c>
      <c r="F288" s="1" t="s">
        <v>78</v>
      </c>
      <c r="G288" s="1" t="s">
        <v>136</v>
      </c>
      <c r="H288" s="1" t="s">
        <v>71</v>
      </c>
      <c r="I288">
        <v>1</v>
      </c>
      <c r="J288" t="s">
        <v>229</v>
      </c>
      <c r="K288" s="1" t="s">
        <v>119</v>
      </c>
      <c r="L288" s="1" t="s">
        <v>173</v>
      </c>
      <c r="M288">
        <v>31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花火縁下力ICONIC</v>
      </c>
    </row>
    <row r="289" spans="1:20" x14ac:dyDescent="0.35">
      <c r="A289">
        <f>VLOOKUP(Receive[[#This Row],[No用]],SetNo[[No.用]:[vlookup 用]],2,FALSE)</f>
        <v>49</v>
      </c>
      <c r="B289">
        <f>IF(ROW()=2,1,IF(A288&lt;&gt;Receive[[#This Row],[No]],1,B288+1))</f>
        <v>2</v>
      </c>
      <c r="C289" s="1" t="s">
        <v>1006</v>
      </c>
      <c r="D289" s="1" t="s">
        <v>146</v>
      </c>
      <c r="E289" s="1" t="s">
        <v>90</v>
      </c>
      <c r="F289" s="1" t="s">
        <v>78</v>
      </c>
      <c r="G289" s="1" t="s">
        <v>136</v>
      </c>
      <c r="H289" s="1" t="s">
        <v>71</v>
      </c>
      <c r="I289">
        <v>1</v>
      </c>
      <c r="J289" t="s">
        <v>229</v>
      </c>
      <c r="K289" s="1" t="s">
        <v>195</v>
      </c>
      <c r="L289" s="1" t="s">
        <v>173</v>
      </c>
      <c r="M289">
        <v>33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花火縁下力ICONIC</v>
      </c>
    </row>
    <row r="290" spans="1:20" x14ac:dyDescent="0.35">
      <c r="A290">
        <f>VLOOKUP(Receive[[#This Row],[No用]],SetNo[[No.用]:[vlookup 用]],2,FALSE)</f>
        <v>49</v>
      </c>
      <c r="B290">
        <f>IF(ROW()=2,1,IF(A289&lt;&gt;Receive[[#This Row],[No]],1,B289+1))</f>
        <v>3</v>
      </c>
      <c r="C290" s="1" t="s">
        <v>1006</v>
      </c>
      <c r="D290" s="1" t="s">
        <v>146</v>
      </c>
      <c r="E290" s="1" t="s">
        <v>90</v>
      </c>
      <c r="F290" s="1" t="s">
        <v>78</v>
      </c>
      <c r="G290" s="1" t="s">
        <v>136</v>
      </c>
      <c r="H290" s="1" t="s">
        <v>71</v>
      </c>
      <c r="I290">
        <v>1</v>
      </c>
      <c r="J290" t="s">
        <v>229</v>
      </c>
      <c r="K290" s="1" t="s">
        <v>163</v>
      </c>
      <c r="L290" s="1" t="s">
        <v>162</v>
      </c>
      <c r="M290">
        <v>29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花火縁下力ICONIC</v>
      </c>
    </row>
    <row r="291" spans="1:20" x14ac:dyDescent="0.35">
      <c r="A291">
        <f>VLOOKUP(Receive[[#This Row],[No用]],SetNo[[No.用]:[vlookup 用]],2,FALSE)</f>
        <v>49</v>
      </c>
      <c r="B291">
        <f>IF(ROW()=2,1,IF(A290&lt;&gt;Receive[[#This Row],[No]],1,B290+1))</f>
        <v>4</v>
      </c>
      <c r="C291" s="1" t="s">
        <v>1006</v>
      </c>
      <c r="D291" s="1" t="s">
        <v>146</v>
      </c>
      <c r="E291" s="1" t="s">
        <v>90</v>
      </c>
      <c r="F291" s="1" t="s">
        <v>78</v>
      </c>
      <c r="G291" s="1" t="s">
        <v>136</v>
      </c>
      <c r="H291" s="1" t="s">
        <v>71</v>
      </c>
      <c r="I291">
        <v>1</v>
      </c>
      <c r="J291" t="s">
        <v>229</v>
      </c>
      <c r="K291" s="1" t="s">
        <v>120</v>
      </c>
      <c r="L291" s="1" t="s">
        <v>173</v>
      </c>
      <c r="M291">
        <v>31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花火縁下力ICONIC</v>
      </c>
    </row>
    <row r="292" spans="1:20" x14ac:dyDescent="0.35">
      <c r="A292">
        <f>VLOOKUP(Receive[[#This Row],[No用]],SetNo[[No.用]:[vlookup 用]],2,FALSE)</f>
        <v>49</v>
      </c>
      <c r="B292">
        <f>IF(ROW()=2,1,IF(A291&lt;&gt;Receive[[#This Row],[No]],1,B291+1))</f>
        <v>5</v>
      </c>
      <c r="C292" s="1" t="s">
        <v>1006</v>
      </c>
      <c r="D292" s="1" t="s">
        <v>146</v>
      </c>
      <c r="E292" s="1" t="s">
        <v>90</v>
      </c>
      <c r="F292" s="1" t="s">
        <v>78</v>
      </c>
      <c r="G292" s="1" t="s">
        <v>136</v>
      </c>
      <c r="H292" s="1" t="s">
        <v>71</v>
      </c>
      <c r="I292">
        <v>1</v>
      </c>
      <c r="J292" t="s">
        <v>229</v>
      </c>
      <c r="K292" s="1" t="s">
        <v>164</v>
      </c>
      <c r="L292" s="1" t="s">
        <v>162</v>
      </c>
      <c r="M292">
        <v>29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花火縁下力ICONIC</v>
      </c>
    </row>
    <row r="293" spans="1:20" x14ac:dyDescent="0.35">
      <c r="A293">
        <f>VLOOKUP(Receive[[#This Row],[No用]],SetNo[[No.用]:[vlookup 用]],2,FALSE)</f>
        <v>49</v>
      </c>
      <c r="B293">
        <f>IF(ROW()=2,1,IF(A292&lt;&gt;Receive[[#This Row],[No]],1,B292+1))</f>
        <v>6</v>
      </c>
      <c r="C293" s="1" t="s">
        <v>1006</v>
      </c>
      <c r="D293" s="1" t="s">
        <v>146</v>
      </c>
      <c r="E293" s="1" t="s">
        <v>90</v>
      </c>
      <c r="F293" s="1" t="s">
        <v>78</v>
      </c>
      <c r="G293" s="1" t="s">
        <v>136</v>
      </c>
      <c r="H293" s="1" t="s">
        <v>71</v>
      </c>
      <c r="I293">
        <v>1</v>
      </c>
      <c r="J293" t="s">
        <v>229</v>
      </c>
      <c r="K293" s="1" t="s">
        <v>165</v>
      </c>
      <c r="L293" s="1" t="s">
        <v>162</v>
      </c>
      <c r="M293">
        <v>29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花火縁下力ICONIC</v>
      </c>
    </row>
    <row r="294" spans="1:20" x14ac:dyDescent="0.35">
      <c r="A294">
        <f>VLOOKUP(Receive[[#This Row],[No用]],SetNo[[No.用]:[vlookup 用]],2,FALSE)</f>
        <v>49</v>
      </c>
      <c r="B294">
        <f>IF(ROW()=2,1,IF(A293&lt;&gt;Receive[[#This Row],[No]],1,B293+1))</f>
        <v>7</v>
      </c>
      <c r="C294" s="1" t="s">
        <v>1006</v>
      </c>
      <c r="D294" s="1" t="s">
        <v>146</v>
      </c>
      <c r="E294" s="1" t="s">
        <v>90</v>
      </c>
      <c r="F294" s="1" t="s">
        <v>78</v>
      </c>
      <c r="G294" s="1" t="s">
        <v>136</v>
      </c>
      <c r="H294" s="1" t="s">
        <v>71</v>
      </c>
      <c r="I294">
        <v>1</v>
      </c>
      <c r="J294" t="s">
        <v>229</v>
      </c>
      <c r="K294" s="1" t="s">
        <v>183</v>
      </c>
      <c r="L294" s="1" t="s">
        <v>225</v>
      </c>
      <c r="M294">
        <v>43</v>
      </c>
      <c r="N294">
        <v>0</v>
      </c>
      <c r="O294">
        <v>53</v>
      </c>
      <c r="P294">
        <v>0</v>
      </c>
      <c r="T294" t="str">
        <f>Receive[[#This Row],[服装]]&amp;Receive[[#This Row],[名前]]&amp;Receive[[#This Row],[レアリティ]]</f>
        <v>花火縁下力ICONIC</v>
      </c>
    </row>
    <row r="295" spans="1:20" x14ac:dyDescent="0.35">
      <c r="A295">
        <f>VLOOKUP(Receive[[#This Row],[No用]],SetNo[[No.用]:[vlookup 用]],2,FALSE)</f>
        <v>50</v>
      </c>
      <c r="B295">
        <f>IF(ROW()=2,1,IF(A294&lt;&gt;Receive[[#This Row],[No]],1,B294+1))</f>
        <v>1</v>
      </c>
      <c r="C295" t="s">
        <v>206</v>
      </c>
      <c r="D295" t="s">
        <v>147</v>
      </c>
      <c r="E295" t="s">
        <v>24</v>
      </c>
      <c r="F295" t="s">
        <v>25</v>
      </c>
      <c r="G295" t="s">
        <v>136</v>
      </c>
      <c r="H295" t="s">
        <v>71</v>
      </c>
      <c r="I295">
        <v>1</v>
      </c>
      <c r="J295" t="s">
        <v>229</v>
      </c>
      <c r="K295" t="s">
        <v>119</v>
      </c>
      <c r="L295" t="s">
        <v>162</v>
      </c>
      <c r="M295">
        <v>24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ユニフォーム木下久志ICONIC</v>
      </c>
    </row>
    <row r="296" spans="1:20" x14ac:dyDescent="0.35">
      <c r="A296">
        <f>VLOOKUP(Receive[[#This Row],[No用]],SetNo[[No.用]:[vlookup 用]],2,FALSE)</f>
        <v>50</v>
      </c>
      <c r="B296">
        <f>IF(ROW()=2,1,IF(A295&lt;&gt;Receive[[#This Row],[No]],1,B295+1))</f>
        <v>2</v>
      </c>
      <c r="C296" t="s">
        <v>206</v>
      </c>
      <c r="D296" t="s">
        <v>147</v>
      </c>
      <c r="E296" t="s">
        <v>24</v>
      </c>
      <c r="F296" t="s">
        <v>25</v>
      </c>
      <c r="G296" t="s">
        <v>136</v>
      </c>
      <c r="H296" t="s">
        <v>71</v>
      </c>
      <c r="I296">
        <v>1</v>
      </c>
      <c r="J296" t="s">
        <v>229</v>
      </c>
      <c r="K296" t="s">
        <v>195</v>
      </c>
      <c r="L296" t="s">
        <v>162</v>
      </c>
      <c r="M296">
        <v>24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ユニフォーム木下久志ICONIC</v>
      </c>
    </row>
    <row r="297" spans="1:20" x14ac:dyDescent="0.35">
      <c r="A297">
        <f>VLOOKUP(Receive[[#This Row],[No用]],SetNo[[No.用]:[vlookup 用]],2,FALSE)</f>
        <v>50</v>
      </c>
      <c r="B297">
        <f>IF(ROW()=2,1,IF(A296&lt;&gt;Receive[[#This Row],[No]],1,B296+1))</f>
        <v>3</v>
      </c>
      <c r="C297" t="s">
        <v>206</v>
      </c>
      <c r="D297" t="s">
        <v>147</v>
      </c>
      <c r="E297" t="s">
        <v>24</v>
      </c>
      <c r="F297" t="s">
        <v>25</v>
      </c>
      <c r="G297" t="s">
        <v>136</v>
      </c>
      <c r="H297" t="s">
        <v>71</v>
      </c>
      <c r="I297">
        <v>1</v>
      </c>
      <c r="J297" t="s">
        <v>229</v>
      </c>
      <c r="K297" t="s">
        <v>163</v>
      </c>
      <c r="L297" t="s">
        <v>162</v>
      </c>
      <c r="M297">
        <v>21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ユニフォーム木下久志ICONIC</v>
      </c>
    </row>
    <row r="298" spans="1:20" x14ac:dyDescent="0.35">
      <c r="A298">
        <f>VLOOKUP(Receive[[#This Row],[No用]],SetNo[[No.用]:[vlookup 用]],2,FALSE)</f>
        <v>50</v>
      </c>
      <c r="B298">
        <f>IF(ROW()=2,1,IF(A297&lt;&gt;Receive[[#This Row],[No]],1,B297+1))</f>
        <v>4</v>
      </c>
      <c r="C298" t="s">
        <v>206</v>
      </c>
      <c r="D298" t="s">
        <v>147</v>
      </c>
      <c r="E298" t="s">
        <v>24</v>
      </c>
      <c r="F298" t="s">
        <v>25</v>
      </c>
      <c r="G298" t="s">
        <v>136</v>
      </c>
      <c r="H298" t="s">
        <v>71</v>
      </c>
      <c r="I298">
        <v>1</v>
      </c>
      <c r="J298" t="s">
        <v>229</v>
      </c>
      <c r="K298" t="s">
        <v>120</v>
      </c>
      <c r="L298" t="s">
        <v>162</v>
      </c>
      <c r="M298">
        <v>22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ユニフォーム木下久志ICONIC</v>
      </c>
    </row>
    <row r="299" spans="1:20" x14ac:dyDescent="0.35">
      <c r="A299">
        <f>VLOOKUP(Receive[[#This Row],[No用]],SetNo[[No.用]:[vlookup 用]],2,FALSE)</f>
        <v>50</v>
      </c>
      <c r="B299">
        <f>IF(ROW()=2,1,IF(A298&lt;&gt;Receive[[#This Row],[No]],1,B298+1))</f>
        <v>5</v>
      </c>
      <c r="C299" t="s">
        <v>206</v>
      </c>
      <c r="D299" t="s">
        <v>147</v>
      </c>
      <c r="E299" t="s">
        <v>24</v>
      </c>
      <c r="F299" t="s">
        <v>25</v>
      </c>
      <c r="G299" t="s">
        <v>136</v>
      </c>
      <c r="H299" t="s">
        <v>71</v>
      </c>
      <c r="I299">
        <v>1</v>
      </c>
      <c r="J299" t="s">
        <v>229</v>
      </c>
      <c r="K299" t="s">
        <v>164</v>
      </c>
      <c r="L299" t="s">
        <v>162</v>
      </c>
      <c r="M299">
        <v>24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ユニフォーム木下久志ICONIC</v>
      </c>
    </row>
    <row r="300" spans="1:20" x14ac:dyDescent="0.35">
      <c r="A300">
        <f>VLOOKUP(Receive[[#This Row],[No用]],SetNo[[No.用]:[vlookup 用]],2,FALSE)</f>
        <v>50</v>
      </c>
      <c r="B300">
        <f>IF(ROW()=2,1,IF(A299&lt;&gt;Receive[[#This Row],[No]],1,B299+1))</f>
        <v>6</v>
      </c>
      <c r="C300" t="s">
        <v>206</v>
      </c>
      <c r="D300" t="s">
        <v>147</v>
      </c>
      <c r="E300" t="s">
        <v>24</v>
      </c>
      <c r="F300" t="s">
        <v>25</v>
      </c>
      <c r="G300" t="s">
        <v>136</v>
      </c>
      <c r="H300" t="s">
        <v>71</v>
      </c>
      <c r="I300">
        <v>1</v>
      </c>
      <c r="J300" t="s">
        <v>229</v>
      </c>
      <c r="K300" t="s">
        <v>165</v>
      </c>
      <c r="L300" t="s">
        <v>162</v>
      </c>
      <c r="M300">
        <v>22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ユニフォーム木下久志ICONIC</v>
      </c>
    </row>
    <row r="301" spans="1:20" x14ac:dyDescent="0.35">
      <c r="A301">
        <f>VLOOKUP(Receive[[#This Row],[No用]],SetNo[[No.用]:[vlookup 用]],2,FALSE)</f>
        <v>51</v>
      </c>
      <c r="B301">
        <f>IF(ROW()=2,1,IF(A300&lt;&gt;Receive[[#This Row],[No]],1,B300+1))</f>
        <v>1</v>
      </c>
      <c r="C301" t="s">
        <v>206</v>
      </c>
      <c r="D301" t="s">
        <v>148</v>
      </c>
      <c r="E301" t="s">
        <v>24</v>
      </c>
      <c r="F301" t="s">
        <v>26</v>
      </c>
      <c r="G301" t="s">
        <v>136</v>
      </c>
      <c r="H301" t="s">
        <v>71</v>
      </c>
      <c r="I301">
        <v>1</v>
      </c>
      <c r="J301" t="s">
        <v>229</v>
      </c>
      <c r="K301" t="s">
        <v>119</v>
      </c>
      <c r="L301" t="s">
        <v>162</v>
      </c>
      <c r="M301">
        <v>22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ユニフォーム成田一仁ICONIC</v>
      </c>
    </row>
    <row r="302" spans="1:20" x14ac:dyDescent="0.35">
      <c r="A302">
        <f>VLOOKUP(Receive[[#This Row],[No用]],SetNo[[No.用]:[vlookup 用]],2,FALSE)</f>
        <v>51</v>
      </c>
      <c r="B302">
        <f>IF(ROW()=2,1,IF(A301&lt;&gt;Receive[[#This Row],[No]],1,B301+1))</f>
        <v>2</v>
      </c>
      <c r="C302" t="s">
        <v>206</v>
      </c>
      <c r="D302" t="s">
        <v>148</v>
      </c>
      <c r="E302" t="s">
        <v>24</v>
      </c>
      <c r="F302" t="s">
        <v>26</v>
      </c>
      <c r="G302" t="s">
        <v>136</v>
      </c>
      <c r="H302" t="s">
        <v>71</v>
      </c>
      <c r="I302">
        <v>1</v>
      </c>
      <c r="J302" t="s">
        <v>229</v>
      </c>
      <c r="K302" t="s">
        <v>163</v>
      </c>
      <c r="L302" t="s">
        <v>162</v>
      </c>
      <c r="M302">
        <v>22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ユニフォーム成田一仁ICONIC</v>
      </c>
    </row>
    <row r="303" spans="1:20" x14ac:dyDescent="0.35">
      <c r="A303">
        <f>VLOOKUP(Receive[[#This Row],[No用]],SetNo[[No.用]:[vlookup 用]],2,FALSE)</f>
        <v>51</v>
      </c>
      <c r="B303">
        <f>IF(ROW()=2,1,IF(A302&lt;&gt;Receive[[#This Row],[No]],1,B302+1))</f>
        <v>3</v>
      </c>
      <c r="C303" t="s">
        <v>206</v>
      </c>
      <c r="D303" t="s">
        <v>148</v>
      </c>
      <c r="E303" t="s">
        <v>24</v>
      </c>
      <c r="F303" t="s">
        <v>26</v>
      </c>
      <c r="G303" t="s">
        <v>136</v>
      </c>
      <c r="H303" t="s">
        <v>71</v>
      </c>
      <c r="I303">
        <v>1</v>
      </c>
      <c r="J303" t="s">
        <v>229</v>
      </c>
      <c r="K303" t="s">
        <v>120</v>
      </c>
      <c r="L303" t="s">
        <v>162</v>
      </c>
      <c r="M303">
        <v>22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ユニフォーム成田一仁ICONIC</v>
      </c>
    </row>
    <row r="304" spans="1:20" x14ac:dyDescent="0.35">
      <c r="A304">
        <f>VLOOKUP(Receive[[#This Row],[No用]],SetNo[[No.用]:[vlookup 用]],2,FALSE)</f>
        <v>51</v>
      </c>
      <c r="B304">
        <f>IF(ROW()=2,1,IF(A303&lt;&gt;Receive[[#This Row],[No]],1,B303+1))</f>
        <v>4</v>
      </c>
      <c r="C304" t="s">
        <v>206</v>
      </c>
      <c r="D304" t="s">
        <v>148</v>
      </c>
      <c r="E304" t="s">
        <v>24</v>
      </c>
      <c r="F304" t="s">
        <v>26</v>
      </c>
      <c r="G304" t="s">
        <v>136</v>
      </c>
      <c r="H304" t="s">
        <v>71</v>
      </c>
      <c r="I304">
        <v>1</v>
      </c>
      <c r="J304" t="s">
        <v>229</v>
      </c>
      <c r="K304" t="s">
        <v>164</v>
      </c>
      <c r="L304" t="s">
        <v>162</v>
      </c>
      <c r="M304">
        <v>22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ユニフォーム成田一仁ICONIC</v>
      </c>
    </row>
    <row r="305" spans="1:20" x14ac:dyDescent="0.35">
      <c r="A305">
        <f>VLOOKUP(Receive[[#This Row],[No用]],SetNo[[No.用]:[vlookup 用]],2,FALSE)</f>
        <v>51</v>
      </c>
      <c r="B305">
        <f>IF(ROW()=2,1,IF(A304&lt;&gt;Receive[[#This Row],[No]],1,B304+1))</f>
        <v>5</v>
      </c>
      <c r="C305" t="s">
        <v>206</v>
      </c>
      <c r="D305" t="s">
        <v>148</v>
      </c>
      <c r="E305" t="s">
        <v>24</v>
      </c>
      <c r="F305" t="s">
        <v>26</v>
      </c>
      <c r="G305" t="s">
        <v>136</v>
      </c>
      <c r="H305" t="s">
        <v>71</v>
      </c>
      <c r="I305">
        <v>1</v>
      </c>
      <c r="J305" t="s">
        <v>229</v>
      </c>
      <c r="K305" t="s">
        <v>165</v>
      </c>
      <c r="L305" t="s">
        <v>162</v>
      </c>
      <c r="M305">
        <v>29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ユニフォーム成田一仁ICONIC</v>
      </c>
    </row>
    <row r="306" spans="1:20" x14ac:dyDescent="0.35">
      <c r="A306">
        <f>VLOOKUP(Receive[[#This Row],[No用]],SetNo[[No.用]:[vlookup 用]],2,FALSE)</f>
        <v>52</v>
      </c>
      <c r="B306">
        <f>IF(ROW()=2,1,IF(A305&lt;&gt;Receive[[#This Row],[No]],1,B305+1))</f>
        <v>1</v>
      </c>
      <c r="C306" t="s">
        <v>108</v>
      </c>
      <c r="D306" t="s">
        <v>39</v>
      </c>
      <c r="E306" t="s">
        <v>24</v>
      </c>
      <c r="F306" t="s">
        <v>31</v>
      </c>
      <c r="G306" t="s">
        <v>27</v>
      </c>
      <c r="H306" t="s">
        <v>71</v>
      </c>
      <c r="I306">
        <v>1</v>
      </c>
      <c r="J306" t="s">
        <v>229</v>
      </c>
      <c r="K306" t="s">
        <v>119</v>
      </c>
      <c r="L306" t="s">
        <v>162</v>
      </c>
      <c r="M306">
        <v>26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ユニフォーム孤爪研磨ICONIC</v>
      </c>
    </row>
    <row r="307" spans="1:20" x14ac:dyDescent="0.35">
      <c r="A307">
        <f>VLOOKUP(Receive[[#This Row],[No用]],SetNo[[No.用]:[vlookup 用]],2,FALSE)</f>
        <v>52</v>
      </c>
      <c r="B307">
        <f>IF(ROW()=2,1,IF(A306&lt;&gt;Receive[[#This Row],[No]],1,B306+1))</f>
        <v>2</v>
      </c>
      <c r="C307" t="s">
        <v>108</v>
      </c>
      <c r="D307" t="s">
        <v>39</v>
      </c>
      <c r="E307" t="s">
        <v>24</v>
      </c>
      <c r="F307" t="s">
        <v>31</v>
      </c>
      <c r="G307" t="s">
        <v>27</v>
      </c>
      <c r="H307" t="s">
        <v>71</v>
      </c>
      <c r="I307">
        <v>1</v>
      </c>
      <c r="J307" t="s">
        <v>229</v>
      </c>
      <c r="K307" t="s">
        <v>163</v>
      </c>
      <c r="L307" t="s">
        <v>162</v>
      </c>
      <c r="M307">
        <v>24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ユニフォーム孤爪研磨ICONIC</v>
      </c>
    </row>
    <row r="308" spans="1:20" x14ac:dyDescent="0.35">
      <c r="A308">
        <f>VLOOKUP(Receive[[#This Row],[No用]],SetNo[[No.用]:[vlookup 用]],2,FALSE)</f>
        <v>52</v>
      </c>
      <c r="B308">
        <f>IF(ROW()=2,1,IF(A307&lt;&gt;Receive[[#This Row],[No]],1,B307+1))</f>
        <v>3</v>
      </c>
      <c r="C308" t="s">
        <v>108</v>
      </c>
      <c r="D308" t="s">
        <v>39</v>
      </c>
      <c r="E308" t="s">
        <v>24</v>
      </c>
      <c r="F308" t="s">
        <v>31</v>
      </c>
      <c r="G308" t="s">
        <v>27</v>
      </c>
      <c r="H308" t="s">
        <v>71</v>
      </c>
      <c r="I308">
        <v>1</v>
      </c>
      <c r="J308" t="s">
        <v>229</v>
      </c>
      <c r="K308" t="s">
        <v>231</v>
      </c>
      <c r="L308" t="s">
        <v>162</v>
      </c>
      <c r="M308">
        <v>24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ユニフォーム孤爪研磨ICONIC</v>
      </c>
    </row>
    <row r="309" spans="1:20" x14ac:dyDescent="0.35">
      <c r="A309">
        <f>VLOOKUP(Receive[[#This Row],[No用]],SetNo[[No.用]:[vlookup 用]],2,FALSE)</f>
        <v>52</v>
      </c>
      <c r="B309">
        <f>IF(ROW()=2,1,IF(A308&lt;&gt;Receive[[#This Row],[No]],1,B308+1))</f>
        <v>4</v>
      </c>
      <c r="C309" t="s">
        <v>108</v>
      </c>
      <c r="D309" t="s">
        <v>39</v>
      </c>
      <c r="E309" t="s">
        <v>24</v>
      </c>
      <c r="F309" t="s">
        <v>31</v>
      </c>
      <c r="G309" t="s">
        <v>27</v>
      </c>
      <c r="H309" t="s">
        <v>71</v>
      </c>
      <c r="I309">
        <v>1</v>
      </c>
      <c r="J309" t="s">
        <v>229</v>
      </c>
      <c r="K309" t="s">
        <v>120</v>
      </c>
      <c r="L309" t="s">
        <v>162</v>
      </c>
      <c r="M309">
        <v>26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ユニフォーム孤爪研磨ICONIC</v>
      </c>
    </row>
    <row r="310" spans="1:20" x14ac:dyDescent="0.35">
      <c r="A310">
        <f>VLOOKUP(Receive[[#This Row],[No用]],SetNo[[No.用]:[vlookup 用]],2,FALSE)</f>
        <v>52</v>
      </c>
      <c r="B310">
        <f>IF(ROW()=2,1,IF(A309&lt;&gt;Receive[[#This Row],[No]],1,B309+1))</f>
        <v>5</v>
      </c>
      <c r="C310" t="s">
        <v>108</v>
      </c>
      <c r="D310" t="s">
        <v>39</v>
      </c>
      <c r="E310" t="s">
        <v>24</v>
      </c>
      <c r="F310" t="s">
        <v>31</v>
      </c>
      <c r="G310" t="s">
        <v>27</v>
      </c>
      <c r="H310" t="s">
        <v>71</v>
      </c>
      <c r="I310">
        <v>1</v>
      </c>
      <c r="J310" t="s">
        <v>229</v>
      </c>
      <c r="K310" t="s">
        <v>164</v>
      </c>
      <c r="L310" t="s">
        <v>162</v>
      </c>
      <c r="M310">
        <v>24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ユニフォーム孤爪研磨ICONIC</v>
      </c>
    </row>
    <row r="311" spans="1:20" x14ac:dyDescent="0.35">
      <c r="A311">
        <f>VLOOKUP(Receive[[#This Row],[No用]],SetNo[[No.用]:[vlookup 用]],2,FALSE)</f>
        <v>52</v>
      </c>
      <c r="B311">
        <f>IF(ROW()=2,1,IF(A310&lt;&gt;Receive[[#This Row],[No]],1,B310+1))</f>
        <v>6</v>
      </c>
      <c r="C311" t="s">
        <v>108</v>
      </c>
      <c r="D311" t="s">
        <v>39</v>
      </c>
      <c r="E311" t="s">
        <v>24</v>
      </c>
      <c r="F311" t="s">
        <v>31</v>
      </c>
      <c r="G311" t="s">
        <v>27</v>
      </c>
      <c r="H311" t="s">
        <v>71</v>
      </c>
      <c r="I311">
        <v>1</v>
      </c>
      <c r="J311" t="s">
        <v>229</v>
      </c>
      <c r="K311" t="s">
        <v>165</v>
      </c>
      <c r="L311" t="s">
        <v>162</v>
      </c>
      <c r="M311">
        <v>29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ユニフォーム孤爪研磨ICONIC</v>
      </c>
    </row>
    <row r="312" spans="1:20" x14ac:dyDescent="0.35">
      <c r="A312">
        <f>VLOOKUP(Receive[[#This Row],[No用]],SetNo[[No.用]:[vlookup 用]],2,FALSE)</f>
        <v>53</v>
      </c>
      <c r="B312">
        <f>IF(ROW()=2,1,IF(A311&lt;&gt;Receive[[#This Row],[No]],1,B311+1))</f>
        <v>1</v>
      </c>
      <c r="C312" t="s">
        <v>149</v>
      </c>
      <c r="D312" t="s">
        <v>39</v>
      </c>
      <c r="E312" t="s">
        <v>90</v>
      </c>
      <c r="F312" t="s">
        <v>31</v>
      </c>
      <c r="G312" t="s">
        <v>27</v>
      </c>
      <c r="H312" t="s">
        <v>71</v>
      </c>
      <c r="I312">
        <v>1</v>
      </c>
      <c r="J312" t="s">
        <v>229</v>
      </c>
      <c r="K312" t="s">
        <v>119</v>
      </c>
      <c r="L312" t="s">
        <v>162</v>
      </c>
      <c r="M312">
        <v>26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制服孤爪研磨ICONIC</v>
      </c>
    </row>
    <row r="313" spans="1:20" x14ac:dyDescent="0.35">
      <c r="A313">
        <f>VLOOKUP(Receive[[#This Row],[No用]],SetNo[[No.用]:[vlookup 用]],2,FALSE)</f>
        <v>53</v>
      </c>
      <c r="B313">
        <f>IF(ROW()=2,1,IF(A312&lt;&gt;Receive[[#This Row],[No]],1,B312+1))</f>
        <v>2</v>
      </c>
      <c r="C313" t="s">
        <v>149</v>
      </c>
      <c r="D313" t="s">
        <v>39</v>
      </c>
      <c r="E313" t="s">
        <v>90</v>
      </c>
      <c r="F313" t="s">
        <v>31</v>
      </c>
      <c r="G313" t="s">
        <v>27</v>
      </c>
      <c r="H313" t="s">
        <v>71</v>
      </c>
      <c r="I313">
        <v>1</v>
      </c>
      <c r="J313" t="s">
        <v>229</v>
      </c>
      <c r="K313" t="s">
        <v>163</v>
      </c>
      <c r="L313" t="s">
        <v>162</v>
      </c>
      <c r="M313">
        <v>24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制服孤爪研磨ICONIC</v>
      </c>
    </row>
    <row r="314" spans="1:20" x14ac:dyDescent="0.35">
      <c r="A314">
        <f>VLOOKUP(Receive[[#This Row],[No用]],SetNo[[No.用]:[vlookup 用]],2,FALSE)</f>
        <v>53</v>
      </c>
      <c r="B314">
        <f>IF(ROW()=2,1,IF(A313&lt;&gt;Receive[[#This Row],[No]],1,B313+1))</f>
        <v>3</v>
      </c>
      <c r="C314" t="s">
        <v>149</v>
      </c>
      <c r="D314" t="s">
        <v>39</v>
      </c>
      <c r="E314" t="s">
        <v>90</v>
      </c>
      <c r="F314" t="s">
        <v>31</v>
      </c>
      <c r="G314" t="s">
        <v>27</v>
      </c>
      <c r="H314" t="s">
        <v>71</v>
      </c>
      <c r="I314">
        <v>1</v>
      </c>
      <c r="J314" t="s">
        <v>229</v>
      </c>
      <c r="K314" t="s">
        <v>231</v>
      </c>
      <c r="L314" t="s">
        <v>162</v>
      </c>
      <c r="M314">
        <v>24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制服孤爪研磨ICONIC</v>
      </c>
    </row>
    <row r="315" spans="1:20" x14ac:dyDescent="0.35">
      <c r="A315">
        <f>VLOOKUP(Receive[[#This Row],[No用]],SetNo[[No.用]:[vlookup 用]],2,FALSE)</f>
        <v>53</v>
      </c>
      <c r="B315">
        <f>IF(ROW()=2,1,IF(A314&lt;&gt;Receive[[#This Row],[No]],1,B314+1))</f>
        <v>4</v>
      </c>
      <c r="C315" t="s">
        <v>149</v>
      </c>
      <c r="D315" t="s">
        <v>39</v>
      </c>
      <c r="E315" t="s">
        <v>90</v>
      </c>
      <c r="F315" t="s">
        <v>31</v>
      </c>
      <c r="G315" t="s">
        <v>27</v>
      </c>
      <c r="H315" t="s">
        <v>71</v>
      </c>
      <c r="I315">
        <v>1</v>
      </c>
      <c r="J315" t="s">
        <v>229</v>
      </c>
      <c r="K315" t="s">
        <v>120</v>
      </c>
      <c r="L315" t="s">
        <v>162</v>
      </c>
      <c r="M315">
        <v>26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制服孤爪研磨ICONIC</v>
      </c>
    </row>
    <row r="316" spans="1:20" x14ac:dyDescent="0.35">
      <c r="A316">
        <f>VLOOKUP(Receive[[#This Row],[No用]],SetNo[[No.用]:[vlookup 用]],2,FALSE)</f>
        <v>53</v>
      </c>
      <c r="B316">
        <f>IF(ROW()=2,1,IF(A315&lt;&gt;Receive[[#This Row],[No]],1,B315+1))</f>
        <v>5</v>
      </c>
      <c r="C316" t="s">
        <v>149</v>
      </c>
      <c r="D316" t="s">
        <v>39</v>
      </c>
      <c r="E316" t="s">
        <v>90</v>
      </c>
      <c r="F316" t="s">
        <v>31</v>
      </c>
      <c r="G316" t="s">
        <v>27</v>
      </c>
      <c r="H316" t="s">
        <v>71</v>
      </c>
      <c r="I316">
        <v>1</v>
      </c>
      <c r="J316" t="s">
        <v>229</v>
      </c>
      <c r="K316" t="s">
        <v>164</v>
      </c>
      <c r="L316" t="s">
        <v>162</v>
      </c>
      <c r="M316">
        <v>24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制服孤爪研磨ICONIC</v>
      </c>
    </row>
    <row r="317" spans="1:20" x14ac:dyDescent="0.35">
      <c r="A317">
        <f>VLOOKUP(Receive[[#This Row],[No用]],SetNo[[No.用]:[vlookup 用]],2,FALSE)</f>
        <v>53</v>
      </c>
      <c r="B317">
        <f>IF(ROW()=2,1,IF(A316&lt;&gt;Receive[[#This Row],[No]],1,B316+1))</f>
        <v>6</v>
      </c>
      <c r="C317" t="s">
        <v>149</v>
      </c>
      <c r="D317" t="s">
        <v>39</v>
      </c>
      <c r="E317" t="s">
        <v>90</v>
      </c>
      <c r="F317" t="s">
        <v>31</v>
      </c>
      <c r="G317" t="s">
        <v>27</v>
      </c>
      <c r="H317" t="s">
        <v>71</v>
      </c>
      <c r="I317">
        <v>1</v>
      </c>
      <c r="J317" t="s">
        <v>229</v>
      </c>
      <c r="K317" t="s">
        <v>165</v>
      </c>
      <c r="L317" t="s">
        <v>162</v>
      </c>
      <c r="M317">
        <v>29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制服孤爪研磨ICONIC</v>
      </c>
    </row>
    <row r="318" spans="1:20" x14ac:dyDescent="0.35">
      <c r="A318">
        <f>VLOOKUP(Receive[[#This Row],[No用]],SetNo[[No.用]:[vlookup 用]],2,FALSE)</f>
        <v>54</v>
      </c>
      <c r="B318">
        <f>IF(ROW()=2,1,IF(A317&lt;&gt;Receive[[#This Row],[No]],1,B317+1))</f>
        <v>1</v>
      </c>
      <c r="C318" t="s">
        <v>150</v>
      </c>
      <c r="D318" t="s">
        <v>39</v>
      </c>
      <c r="E318" t="s">
        <v>77</v>
      </c>
      <c r="F318" t="s">
        <v>31</v>
      </c>
      <c r="G318" t="s">
        <v>27</v>
      </c>
      <c r="H318" t="s">
        <v>71</v>
      </c>
      <c r="I318">
        <v>1</v>
      </c>
      <c r="J318" t="s">
        <v>229</v>
      </c>
      <c r="K318" t="s">
        <v>119</v>
      </c>
      <c r="L318" t="s">
        <v>178</v>
      </c>
      <c r="M318">
        <v>29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夏祭り孤爪研磨ICONIC</v>
      </c>
    </row>
    <row r="319" spans="1:20" x14ac:dyDescent="0.35">
      <c r="A319">
        <f>VLOOKUP(Receive[[#This Row],[No用]],SetNo[[No.用]:[vlookup 用]],2,FALSE)</f>
        <v>54</v>
      </c>
      <c r="B319">
        <f>IF(ROW()=2,1,IF(A318&lt;&gt;Receive[[#This Row],[No]],1,B318+1))</f>
        <v>2</v>
      </c>
      <c r="C319" t="s">
        <v>150</v>
      </c>
      <c r="D319" t="s">
        <v>39</v>
      </c>
      <c r="E319" t="s">
        <v>77</v>
      </c>
      <c r="F319" t="s">
        <v>31</v>
      </c>
      <c r="G319" t="s">
        <v>27</v>
      </c>
      <c r="H319" t="s">
        <v>71</v>
      </c>
      <c r="I319">
        <v>1</v>
      </c>
      <c r="J319" t="s">
        <v>229</v>
      </c>
      <c r="K319" t="s">
        <v>163</v>
      </c>
      <c r="L319" t="s">
        <v>162</v>
      </c>
      <c r="M319">
        <v>24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夏祭り孤爪研磨ICONIC</v>
      </c>
    </row>
    <row r="320" spans="1:20" x14ac:dyDescent="0.35">
      <c r="A320">
        <f>VLOOKUP(Receive[[#This Row],[No用]],SetNo[[No.用]:[vlookup 用]],2,FALSE)</f>
        <v>54</v>
      </c>
      <c r="B320">
        <f>IF(ROW()=2,1,IF(A319&lt;&gt;Receive[[#This Row],[No]],1,B319+1))</f>
        <v>3</v>
      </c>
      <c r="C320" t="s">
        <v>150</v>
      </c>
      <c r="D320" t="s">
        <v>39</v>
      </c>
      <c r="E320" t="s">
        <v>77</v>
      </c>
      <c r="F320" t="s">
        <v>31</v>
      </c>
      <c r="G320" t="s">
        <v>27</v>
      </c>
      <c r="H320" t="s">
        <v>71</v>
      </c>
      <c r="I320">
        <v>1</v>
      </c>
      <c r="J320" t="s">
        <v>229</v>
      </c>
      <c r="K320" t="s">
        <v>231</v>
      </c>
      <c r="L320" t="s">
        <v>162</v>
      </c>
      <c r="M320">
        <v>24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夏祭り孤爪研磨ICONIC</v>
      </c>
    </row>
    <row r="321" spans="1:20" x14ac:dyDescent="0.35">
      <c r="A321">
        <f>VLOOKUP(Receive[[#This Row],[No用]],SetNo[[No.用]:[vlookup 用]],2,FALSE)</f>
        <v>54</v>
      </c>
      <c r="B321">
        <f>IF(ROW()=2,1,IF(A320&lt;&gt;Receive[[#This Row],[No]],1,B320+1))</f>
        <v>4</v>
      </c>
      <c r="C321" t="s">
        <v>150</v>
      </c>
      <c r="D321" t="s">
        <v>39</v>
      </c>
      <c r="E321" t="s">
        <v>77</v>
      </c>
      <c r="F321" t="s">
        <v>31</v>
      </c>
      <c r="G321" t="s">
        <v>27</v>
      </c>
      <c r="H321" t="s">
        <v>71</v>
      </c>
      <c r="I321">
        <v>1</v>
      </c>
      <c r="J321" t="s">
        <v>229</v>
      </c>
      <c r="K321" t="s">
        <v>120</v>
      </c>
      <c r="L321" t="s">
        <v>178</v>
      </c>
      <c r="M321">
        <v>29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夏祭り孤爪研磨ICONIC</v>
      </c>
    </row>
    <row r="322" spans="1:20" x14ac:dyDescent="0.35">
      <c r="A322">
        <f>VLOOKUP(Receive[[#This Row],[No用]],SetNo[[No.用]:[vlookup 用]],2,FALSE)</f>
        <v>54</v>
      </c>
      <c r="B322">
        <f>IF(ROW()=2,1,IF(A321&lt;&gt;Receive[[#This Row],[No]],1,B321+1))</f>
        <v>5</v>
      </c>
      <c r="C322" t="s">
        <v>150</v>
      </c>
      <c r="D322" t="s">
        <v>39</v>
      </c>
      <c r="E322" t="s">
        <v>77</v>
      </c>
      <c r="F322" t="s">
        <v>31</v>
      </c>
      <c r="G322" t="s">
        <v>27</v>
      </c>
      <c r="H322" t="s">
        <v>71</v>
      </c>
      <c r="I322">
        <v>1</v>
      </c>
      <c r="J322" t="s">
        <v>229</v>
      </c>
      <c r="K322" t="s">
        <v>164</v>
      </c>
      <c r="L322" t="s">
        <v>162</v>
      </c>
      <c r="M322">
        <v>24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夏祭り孤爪研磨ICONIC</v>
      </c>
    </row>
    <row r="323" spans="1:20" x14ac:dyDescent="0.35">
      <c r="A323">
        <f>VLOOKUP(Receive[[#This Row],[No用]],SetNo[[No.用]:[vlookup 用]],2,FALSE)</f>
        <v>54</v>
      </c>
      <c r="B323">
        <f>IF(ROW()=2,1,IF(A322&lt;&gt;Receive[[#This Row],[No]],1,B322+1))</f>
        <v>6</v>
      </c>
      <c r="C323" t="s">
        <v>150</v>
      </c>
      <c r="D323" t="s">
        <v>39</v>
      </c>
      <c r="E323" t="s">
        <v>77</v>
      </c>
      <c r="F323" t="s">
        <v>31</v>
      </c>
      <c r="G323" t="s">
        <v>27</v>
      </c>
      <c r="H323" t="s">
        <v>71</v>
      </c>
      <c r="I323">
        <v>1</v>
      </c>
      <c r="J323" t="s">
        <v>229</v>
      </c>
      <c r="K323" t="s">
        <v>165</v>
      </c>
      <c r="L323" t="s">
        <v>162</v>
      </c>
      <c r="M323">
        <v>29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夏祭り孤爪研磨ICONIC</v>
      </c>
    </row>
    <row r="324" spans="1:20" x14ac:dyDescent="0.35">
      <c r="A324">
        <f>VLOOKUP(Receive[[#This Row],[No用]],SetNo[[No.用]:[vlookup 用]],2,FALSE)</f>
        <v>55</v>
      </c>
      <c r="B324">
        <f>IF(ROW()=2,1,IF(A323&lt;&gt;Receive[[#This Row],[No]],1,B323+1))</f>
        <v>1</v>
      </c>
      <c r="C324" s="1" t="s">
        <v>839</v>
      </c>
      <c r="D324" s="1" t="s">
        <v>39</v>
      </c>
      <c r="E324" s="1" t="s">
        <v>73</v>
      </c>
      <c r="F324" s="1" t="s">
        <v>31</v>
      </c>
      <c r="G324" s="1" t="s">
        <v>27</v>
      </c>
      <c r="H324" s="1" t="s">
        <v>71</v>
      </c>
      <c r="I324">
        <v>1</v>
      </c>
      <c r="J324" t="s">
        <v>229</v>
      </c>
      <c r="K324" t="s">
        <v>119</v>
      </c>
      <c r="L324" t="s">
        <v>162</v>
      </c>
      <c r="M324">
        <v>26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1周年孤爪研磨ICONIC</v>
      </c>
    </row>
    <row r="325" spans="1:20" x14ac:dyDescent="0.35">
      <c r="A325">
        <f>VLOOKUP(Receive[[#This Row],[No用]],SetNo[[No.用]:[vlookup 用]],2,FALSE)</f>
        <v>55</v>
      </c>
      <c r="B325">
        <f>IF(ROW()=2,1,IF(A324&lt;&gt;Receive[[#This Row],[No]],1,B324+1))</f>
        <v>2</v>
      </c>
      <c r="C325" s="1" t="s">
        <v>839</v>
      </c>
      <c r="D325" s="1" t="s">
        <v>39</v>
      </c>
      <c r="E325" s="1" t="s">
        <v>73</v>
      </c>
      <c r="F325" s="1" t="s">
        <v>31</v>
      </c>
      <c r="G325" s="1" t="s">
        <v>27</v>
      </c>
      <c r="H325" s="1" t="s">
        <v>71</v>
      </c>
      <c r="I325">
        <v>1</v>
      </c>
      <c r="J325" t="s">
        <v>229</v>
      </c>
      <c r="K325" t="s">
        <v>163</v>
      </c>
      <c r="L325" t="s">
        <v>162</v>
      </c>
      <c r="M325">
        <v>24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1周年孤爪研磨ICONIC</v>
      </c>
    </row>
    <row r="326" spans="1:20" x14ac:dyDescent="0.35">
      <c r="A326">
        <f>VLOOKUP(Receive[[#This Row],[No用]],SetNo[[No.用]:[vlookup 用]],2,FALSE)</f>
        <v>55</v>
      </c>
      <c r="B326">
        <f>IF(ROW()=2,1,IF(A325&lt;&gt;Receive[[#This Row],[No]],1,B325+1))</f>
        <v>3</v>
      </c>
      <c r="C326" s="1" t="s">
        <v>839</v>
      </c>
      <c r="D326" s="1" t="s">
        <v>39</v>
      </c>
      <c r="E326" s="1" t="s">
        <v>73</v>
      </c>
      <c r="F326" s="1" t="s">
        <v>31</v>
      </c>
      <c r="G326" s="1" t="s">
        <v>27</v>
      </c>
      <c r="H326" s="1" t="s">
        <v>71</v>
      </c>
      <c r="I326">
        <v>1</v>
      </c>
      <c r="J326" t="s">
        <v>229</v>
      </c>
      <c r="K326" t="s">
        <v>231</v>
      </c>
      <c r="L326" t="s">
        <v>162</v>
      </c>
      <c r="M326">
        <v>24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1周年孤爪研磨ICONIC</v>
      </c>
    </row>
    <row r="327" spans="1:20" x14ac:dyDescent="0.35">
      <c r="A327">
        <f>VLOOKUP(Receive[[#This Row],[No用]],SetNo[[No.用]:[vlookup 用]],2,FALSE)</f>
        <v>55</v>
      </c>
      <c r="B327">
        <f>IF(ROW()=2,1,IF(A326&lt;&gt;Receive[[#This Row],[No]],1,B326+1))</f>
        <v>4</v>
      </c>
      <c r="C327" s="1" t="s">
        <v>839</v>
      </c>
      <c r="D327" s="1" t="s">
        <v>39</v>
      </c>
      <c r="E327" s="1" t="s">
        <v>73</v>
      </c>
      <c r="F327" s="1" t="s">
        <v>31</v>
      </c>
      <c r="G327" s="1" t="s">
        <v>27</v>
      </c>
      <c r="H327" s="1" t="s">
        <v>71</v>
      </c>
      <c r="I327">
        <v>1</v>
      </c>
      <c r="J327" t="s">
        <v>229</v>
      </c>
      <c r="K327" t="s">
        <v>120</v>
      </c>
      <c r="L327" t="s">
        <v>162</v>
      </c>
      <c r="M327">
        <v>26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1周年孤爪研磨ICONIC</v>
      </c>
    </row>
    <row r="328" spans="1:20" x14ac:dyDescent="0.35">
      <c r="A328">
        <f>VLOOKUP(Receive[[#This Row],[No用]],SetNo[[No.用]:[vlookup 用]],2,FALSE)</f>
        <v>55</v>
      </c>
      <c r="B328">
        <f>IF(ROW()=2,1,IF(A327&lt;&gt;Receive[[#This Row],[No]],1,B327+1))</f>
        <v>5</v>
      </c>
      <c r="C328" s="1" t="s">
        <v>839</v>
      </c>
      <c r="D328" s="1" t="s">
        <v>39</v>
      </c>
      <c r="E328" s="1" t="s">
        <v>73</v>
      </c>
      <c r="F328" s="1" t="s">
        <v>31</v>
      </c>
      <c r="G328" s="1" t="s">
        <v>27</v>
      </c>
      <c r="H328" s="1" t="s">
        <v>71</v>
      </c>
      <c r="I328">
        <v>1</v>
      </c>
      <c r="J328" t="s">
        <v>229</v>
      </c>
      <c r="K328" t="s">
        <v>164</v>
      </c>
      <c r="L328" t="s">
        <v>162</v>
      </c>
      <c r="M328">
        <v>24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1周年孤爪研磨ICONIC</v>
      </c>
    </row>
    <row r="329" spans="1:20" x14ac:dyDescent="0.35">
      <c r="A329">
        <f>VLOOKUP(Receive[[#This Row],[No用]],SetNo[[No.用]:[vlookup 用]],2,FALSE)</f>
        <v>55</v>
      </c>
      <c r="B329">
        <f>IF(ROW()=2,1,IF(A328&lt;&gt;Receive[[#This Row],[No]],1,B328+1))</f>
        <v>6</v>
      </c>
      <c r="C329" s="1" t="s">
        <v>839</v>
      </c>
      <c r="D329" s="1" t="s">
        <v>39</v>
      </c>
      <c r="E329" s="1" t="s">
        <v>73</v>
      </c>
      <c r="F329" s="1" t="s">
        <v>31</v>
      </c>
      <c r="G329" s="1" t="s">
        <v>27</v>
      </c>
      <c r="H329" s="1" t="s">
        <v>71</v>
      </c>
      <c r="I329">
        <v>1</v>
      </c>
      <c r="J329" t="s">
        <v>229</v>
      </c>
      <c r="K329" t="s">
        <v>165</v>
      </c>
      <c r="L329" t="s">
        <v>162</v>
      </c>
      <c r="M329">
        <v>29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1周年孤爪研磨ICONIC</v>
      </c>
    </row>
    <row r="330" spans="1:20" x14ac:dyDescent="0.35">
      <c r="A330">
        <f>VLOOKUP(Receive[[#This Row],[No用]],SetNo[[No.用]:[vlookup 用]],2,FALSE)</f>
        <v>56</v>
      </c>
      <c r="B330">
        <f>IF(ROW()=2,1,IF(A329&lt;&gt;Receive[[#This Row],[No]],1,B329+1))</f>
        <v>1</v>
      </c>
      <c r="C330" s="1" t="s">
        <v>1064</v>
      </c>
      <c r="D330" s="1" t="s">
        <v>39</v>
      </c>
      <c r="E330" s="1" t="s">
        <v>90</v>
      </c>
      <c r="F330" s="1" t="s">
        <v>31</v>
      </c>
      <c r="G330" s="1" t="s">
        <v>27</v>
      </c>
      <c r="H330" s="1" t="s">
        <v>71</v>
      </c>
      <c r="I330">
        <v>1</v>
      </c>
      <c r="J330" t="s">
        <v>229</v>
      </c>
      <c r="K330" t="s">
        <v>119</v>
      </c>
      <c r="L330" s="1" t="s">
        <v>178</v>
      </c>
      <c r="M330">
        <v>29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スパイ孤爪研磨ICONIC</v>
      </c>
    </row>
    <row r="331" spans="1:20" x14ac:dyDescent="0.35">
      <c r="A331">
        <f>VLOOKUP(Receive[[#This Row],[No用]],SetNo[[No.用]:[vlookup 用]],2,FALSE)</f>
        <v>56</v>
      </c>
      <c r="B331">
        <f>IF(ROW()=2,1,IF(A330&lt;&gt;Receive[[#This Row],[No]],1,B330+1))</f>
        <v>2</v>
      </c>
      <c r="C331" s="1" t="s">
        <v>1064</v>
      </c>
      <c r="D331" s="1" t="s">
        <v>39</v>
      </c>
      <c r="E331" s="1" t="s">
        <v>90</v>
      </c>
      <c r="F331" s="1" t="s">
        <v>31</v>
      </c>
      <c r="G331" s="1" t="s">
        <v>27</v>
      </c>
      <c r="H331" s="1" t="s">
        <v>71</v>
      </c>
      <c r="I331">
        <v>1</v>
      </c>
      <c r="J331" t="s">
        <v>229</v>
      </c>
      <c r="K331" t="s">
        <v>163</v>
      </c>
      <c r="L331" s="1" t="s">
        <v>162</v>
      </c>
      <c r="M331">
        <v>24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スパイ孤爪研磨ICONIC</v>
      </c>
    </row>
    <row r="332" spans="1:20" x14ac:dyDescent="0.35">
      <c r="A332">
        <f>VLOOKUP(Receive[[#This Row],[No用]],SetNo[[No.用]:[vlookup 用]],2,FALSE)</f>
        <v>56</v>
      </c>
      <c r="B332">
        <f>IF(ROW()=2,1,IF(A331&lt;&gt;Receive[[#This Row],[No]],1,B331+1))</f>
        <v>3</v>
      </c>
      <c r="C332" s="1" t="s">
        <v>1064</v>
      </c>
      <c r="D332" s="1" t="s">
        <v>39</v>
      </c>
      <c r="E332" s="1" t="s">
        <v>90</v>
      </c>
      <c r="F332" s="1" t="s">
        <v>31</v>
      </c>
      <c r="G332" s="1" t="s">
        <v>27</v>
      </c>
      <c r="H332" s="1" t="s">
        <v>71</v>
      </c>
      <c r="I332">
        <v>1</v>
      </c>
      <c r="J332" t="s">
        <v>229</v>
      </c>
      <c r="K332" t="s">
        <v>231</v>
      </c>
      <c r="L332" s="1" t="s">
        <v>162</v>
      </c>
      <c r="M332">
        <v>24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スパイ孤爪研磨ICONIC</v>
      </c>
    </row>
    <row r="333" spans="1:20" x14ac:dyDescent="0.35">
      <c r="A333">
        <f>VLOOKUP(Receive[[#This Row],[No用]],SetNo[[No.用]:[vlookup 用]],2,FALSE)</f>
        <v>56</v>
      </c>
      <c r="B333">
        <f>IF(ROW()=2,1,IF(A332&lt;&gt;Receive[[#This Row],[No]],1,B332+1))</f>
        <v>4</v>
      </c>
      <c r="C333" s="1" t="s">
        <v>1064</v>
      </c>
      <c r="D333" s="1" t="s">
        <v>39</v>
      </c>
      <c r="E333" s="1" t="s">
        <v>90</v>
      </c>
      <c r="F333" s="1" t="s">
        <v>31</v>
      </c>
      <c r="G333" s="1" t="s">
        <v>27</v>
      </c>
      <c r="H333" s="1" t="s">
        <v>71</v>
      </c>
      <c r="I333">
        <v>1</v>
      </c>
      <c r="J333" t="s">
        <v>229</v>
      </c>
      <c r="K333" t="s">
        <v>120</v>
      </c>
      <c r="L333" s="1" t="s">
        <v>178</v>
      </c>
      <c r="M333">
        <v>29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スパイ孤爪研磨ICONIC</v>
      </c>
    </row>
    <row r="334" spans="1:20" x14ac:dyDescent="0.35">
      <c r="A334">
        <f>VLOOKUP(Receive[[#This Row],[No用]],SetNo[[No.用]:[vlookup 用]],2,FALSE)</f>
        <v>56</v>
      </c>
      <c r="B334">
        <f>IF(ROW()=2,1,IF(A333&lt;&gt;Receive[[#This Row],[No]],1,B333+1))</f>
        <v>5</v>
      </c>
      <c r="C334" s="1" t="s">
        <v>1064</v>
      </c>
      <c r="D334" s="1" t="s">
        <v>39</v>
      </c>
      <c r="E334" s="1" t="s">
        <v>90</v>
      </c>
      <c r="F334" s="1" t="s">
        <v>31</v>
      </c>
      <c r="G334" s="1" t="s">
        <v>27</v>
      </c>
      <c r="H334" s="1" t="s">
        <v>71</v>
      </c>
      <c r="I334">
        <v>1</v>
      </c>
      <c r="J334" t="s">
        <v>229</v>
      </c>
      <c r="K334" t="s">
        <v>164</v>
      </c>
      <c r="L334" s="1" t="s">
        <v>162</v>
      </c>
      <c r="M334">
        <v>24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スパイ孤爪研磨ICONIC</v>
      </c>
    </row>
    <row r="335" spans="1:20" x14ac:dyDescent="0.35">
      <c r="A335">
        <f>VLOOKUP(Receive[[#This Row],[No用]],SetNo[[No.用]:[vlookup 用]],2,FALSE)</f>
        <v>56</v>
      </c>
      <c r="B335">
        <f>IF(ROW()=2,1,IF(A334&lt;&gt;Receive[[#This Row],[No]],1,B334+1))</f>
        <v>6</v>
      </c>
      <c r="C335" s="1" t="s">
        <v>1064</v>
      </c>
      <c r="D335" s="1" t="s">
        <v>39</v>
      </c>
      <c r="E335" s="1" t="s">
        <v>90</v>
      </c>
      <c r="F335" s="1" t="s">
        <v>31</v>
      </c>
      <c r="G335" s="1" t="s">
        <v>27</v>
      </c>
      <c r="H335" s="1" t="s">
        <v>71</v>
      </c>
      <c r="I335">
        <v>1</v>
      </c>
      <c r="J335" t="s">
        <v>229</v>
      </c>
      <c r="K335" t="s">
        <v>165</v>
      </c>
      <c r="L335" s="1" t="s">
        <v>162</v>
      </c>
      <c r="M335">
        <v>29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スパイ孤爪研磨ICONIC</v>
      </c>
    </row>
    <row r="336" spans="1:20" x14ac:dyDescent="0.35">
      <c r="A336">
        <f>VLOOKUP(Receive[[#This Row],[No用]],SetNo[[No.用]:[vlookup 用]],2,FALSE)</f>
        <v>57</v>
      </c>
      <c r="B336">
        <f>IF(ROW()=2,1,IF(A335&lt;&gt;Receive[[#This Row],[No]],1,B335+1))</f>
        <v>1</v>
      </c>
      <c r="C336" t="s">
        <v>108</v>
      </c>
      <c r="D336" t="s">
        <v>40</v>
      </c>
      <c r="E336" t="s">
        <v>23</v>
      </c>
      <c r="F336" t="s">
        <v>26</v>
      </c>
      <c r="G336" t="s">
        <v>27</v>
      </c>
      <c r="H336" t="s">
        <v>71</v>
      </c>
      <c r="I336">
        <v>1</v>
      </c>
      <c r="J336" t="s">
        <v>229</v>
      </c>
      <c r="K336" t="s">
        <v>119</v>
      </c>
      <c r="L336" t="s">
        <v>162</v>
      </c>
      <c r="M336">
        <v>25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ユニフォーム黒尾鉄朗ICONIC</v>
      </c>
    </row>
    <row r="337" spans="1:20" x14ac:dyDescent="0.35">
      <c r="A337">
        <f>VLOOKUP(Receive[[#This Row],[No用]],SetNo[[No.用]:[vlookup 用]],2,FALSE)</f>
        <v>57</v>
      </c>
      <c r="B337">
        <f>IF(ROW()=2,1,IF(A336&lt;&gt;Receive[[#This Row],[No]],1,B336+1))</f>
        <v>2</v>
      </c>
      <c r="C337" t="s">
        <v>108</v>
      </c>
      <c r="D337" t="s">
        <v>40</v>
      </c>
      <c r="E337" t="s">
        <v>23</v>
      </c>
      <c r="F337" t="s">
        <v>26</v>
      </c>
      <c r="G337" t="s">
        <v>27</v>
      </c>
      <c r="H337" t="s">
        <v>71</v>
      </c>
      <c r="I337">
        <v>1</v>
      </c>
      <c r="J337" t="s">
        <v>229</v>
      </c>
      <c r="K337" t="s">
        <v>163</v>
      </c>
      <c r="L337" t="s">
        <v>162</v>
      </c>
      <c r="M337">
        <v>25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ユニフォーム黒尾鉄朗ICONIC</v>
      </c>
    </row>
    <row r="338" spans="1:20" x14ac:dyDescent="0.35">
      <c r="A338">
        <f>VLOOKUP(Receive[[#This Row],[No用]],SetNo[[No.用]:[vlookup 用]],2,FALSE)</f>
        <v>57</v>
      </c>
      <c r="B338">
        <f>IF(ROW()=2,1,IF(A337&lt;&gt;Receive[[#This Row],[No]],1,B337+1))</f>
        <v>3</v>
      </c>
      <c r="C338" t="s">
        <v>108</v>
      </c>
      <c r="D338" t="s">
        <v>40</v>
      </c>
      <c r="E338" t="s">
        <v>23</v>
      </c>
      <c r="F338" t="s">
        <v>26</v>
      </c>
      <c r="G338" t="s">
        <v>27</v>
      </c>
      <c r="H338" t="s">
        <v>71</v>
      </c>
      <c r="I338">
        <v>1</v>
      </c>
      <c r="J338" t="s">
        <v>229</v>
      </c>
      <c r="K338" t="s">
        <v>231</v>
      </c>
      <c r="L338" t="s">
        <v>162</v>
      </c>
      <c r="M338">
        <v>25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ユニフォーム黒尾鉄朗ICONIC</v>
      </c>
    </row>
    <row r="339" spans="1:20" x14ac:dyDescent="0.35">
      <c r="A339">
        <f>VLOOKUP(Receive[[#This Row],[No用]],SetNo[[No.用]:[vlookup 用]],2,FALSE)</f>
        <v>57</v>
      </c>
      <c r="B339">
        <f>IF(ROW()=2,1,IF(A338&lt;&gt;Receive[[#This Row],[No]],1,B338+1))</f>
        <v>4</v>
      </c>
      <c r="C339" t="s">
        <v>108</v>
      </c>
      <c r="D339" t="s">
        <v>40</v>
      </c>
      <c r="E339" t="s">
        <v>23</v>
      </c>
      <c r="F339" t="s">
        <v>26</v>
      </c>
      <c r="G339" t="s">
        <v>27</v>
      </c>
      <c r="H339" t="s">
        <v>71</v>
      </c>
      <c r="I339">
        <v>1</v>
      </c>
      <c r="J339" t="s">
        <v>229</v>
      </c>
      <c r="K339" t="s">
        <v>120</v>
      </c>
      <c r="L339" t="s">
        <v>162</v>
      </c>
      <c r="M339">
        <v>25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ユニフォーム黒尾鉄朗ICONIC</v>
      </c>
    </row>
    <row r="340" spans="1:20" x14ac:dyDescent="0.35">
      <c r="A340">
        <f>VLOOKUP(Receive[[#This Row],[No用]],SetNo[[No.用]:[vlookup 用]],2,FALSE)</f>
        <v>57</v>
      </c>
      <c r="B340">
        <f>IF(ROW()=2,1,IF(A339&lt;&gt;Receive[[#This Row],[No]],1,B339+1))</f>
        <v>5</v>
      </c>
      <c r="C340" t="s">
        <v>108</v>
      </c>
      <c r="D340" t="s">
        <v>40</v>
      </c>
      <c r="E340" t="s">
        <v>23</v>
      </c>
      <c r="F340" t="s">
        <v>26</v>
      </c>
      <c r="G340" t="s">
        <v>27</v>
      </c>
      <c r="H340" t="s">
        <v>71</v>
      </c>
      <c r="I340">
        <v>1</v>
      </c>
      <c r="J340" t="s">
        <v>229</v>
      </c>
      <c r="K340" t="s">
        <v>164</v>
      </c>
      <c r="L340" t="s">
        <v>162</v>
      </c>
      <c r="M340">
        <v>25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ユニフォーム黒尾鉄朗ICONIC</v>
      </c>
    </row>
    <row r="341" spans="1:20" x14ac:dyDescent="0.35">
      <c r="A341">
        <f>VLOOKUP(Receive[[#This Row],[No用]],SetNo[[No.用]:[vlookup 用]],2,FALSE)</f>
        <v>57</v>
      </c>
      <c r="B341">
        <f>IF(ROW()=2,1,IF(A340&lt;&gt;Receive[[#This Row],[No]],1,B340+1))</f>
        <v>6</v>
      </c>
      <c r="C341" t="s">
        <v>108</v>
      </c>
      <c r="D341" t="s">
        <v>40</v>
      </c>
      <c r="E341" t="s">
        <v>23</v>
      </c>
      <c r="F341" t="s">
        <v>26</v>
      </c>
      <c r="G341" t="s">
        <v>27</v>
      </c>
      <c r="H341" t="s">
        <v>71</v>
      </c>
      <c r="I341">
        <v>1</v>
      </c>
      <c r="J341" t="s">
        <v>229</v>
      </c>
      <c r="K341" t="s">
        <v>165</v>
      </c>
      <c r="L341" t="s">
        <v>162</v>
      </c>
      <c r="M341">
        <v>9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ユニフォーム黒尾鉄朗ICONIC</v>
      </c>
    </row>
    <row r="342" spans="1:20" x14ac:dyDescent="0.35">
      <c r="A342">
        <f>VLOOKUP(Receive[[#This Row],[No用]],SetNo[[No.用]:[vlookup 用]],2,FALSE)</f>
        <v>58</v>
      </c>
      <c r="B342">
        <f>IF(ROW()=2,1,IF(A341&lt;&gt;Receive[[#This Row],[No]],1,B341+1))</f>
        <v>1</v>
      </c>
      <c r="C342" t="s">
        <v>149</v>
      </c>
      <c r="D342" t="s">
        <v>40</v>
      </c>
      <c r="E342" t="s">
        <v>73</v>
      </c>
      <c r="F342" t="s">
        <v>26</v>
      </c>
      <c r="G342" t="s">
        <v>27</v>
      </c>
      <c r="H342" t="s">
        <v>71</v>
      </c>
      <c r="I342">
        <v>1</v>
      </c>
      <c r="J342" t="s">
        <v>229</v>
      </c>
      <c r="K342" t="s">
        <v>119</v>
      </c>
      <c r="L342" t="s">
        <v>162</v>
      </c>
      <c r="M342">
        <v>25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制服黒尾鉄朗ICONIC</v>
      </c>
    </row>
    <row r="343" spans="1:20" x14ac:dyDescent="0.35">
      <c r="A343">
        <f>VLOOKUP(Receive[[#This Row],[No用]],SetNo[[No.用]:[vlookup 用]],2,FALSE)</f>
        <v>58</v>
      </c>
      <c r="B343">
        <f>IF(ROW()=2,1,IF(A342&lt;&gt;Receive[[#This Row],[No]],1,B342+1))</f>
        <v>2</v>
      </c>
      <c r="C343" t="s">
        <v>149</v>
      </c>
      <c r="D343" t="s">
        <v>40</v>
      </c>
      <c r="E343" t="s">
        <v>73</v>
      </c>
      <c r="F343" t="s">
        <v>26</v>
      </c>
      <c r="G343" t="s">
        <v>27</v>
      </c>
      <c r="H343" t="s">
        <v>71</v>
      </c>
      <c r="I343">
        <v>1</v>
      </c>
      <c r="J343" t="s">
        <v>229</v>
      </c>
      <c r="K343" t="s">
        <v>163</v>
      </c>
      <c r="L343" t="s">
        <v>162</v>
      </c>
      <c r="M343">
        <v>25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制服黒尾鉄朗ICONIC</v>
      </c>
    </row>
    <row r="344" spans="1:20" x14ac:dyDescent="0.35">
      <c r="A344">
        <f>VLOOKUP(Receive[[#This Row],[No用]],SetNo[[No.用]:[vlookup 用]],2,FALSE)</f>
        <v>58</v>
      </c>
      <c r="B344">
        <f>IF(ROW()=2,1,IF(A343&lt;&gt;Receive[[#This Row],[No]],1,B343+1))</f>
        <v>3</v>
      </c>
      <c r="C344" t="s">
        <v>149</v>
      </c>
      <c r="D344" t="s">
        <v>40</v>
      </c>
      <c r="E344" t="s">
        <v>73</v>
      </c>
      <c r="F344" t="s">
        <v>26</v>
      </c>
      <c r="G344" t="s">
        <v>27</v>
      </c>
      <c r="H344" t="s">
        <v>71</v>
      </c>
      <c r="I344">
        <v>1</v>
      </c>
      <c r="J344" t="s">
        <v>229</v>
      </c>
      <c r="K344" t="s">
        <v>231</v>
      </c>
      <c r="L344" t="s">
        <v>162</v>
      </c>
      <c r="M344">
        <v>25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制服黒尾鉄朗ICONIC</v>
      </c>
    </row>
    <row r="345" spans="1:20" x14ac:dyDescent="0.35">
      <c r="A345">
        <f>VLOOKUP(Receive[[#This Row],[No用]],SetNo[[No.用]:[vlookup 用]],2,FALSE)</f>
        <v>58</v>
      </c>
      <c r="B345">
        <f>IF(ROW()=2,1,IF(A344&lt;&gt;Receive[[#This Row],[No]],1,B344+1))</f>
        <v>4</v>
      </c>
      <c r="C345" t="s">
        <v>149</v>
      </c>
      <c r="D345" t="s">
        <v>40</v>
      </c>
      <c r="E345" t="s">
        <v>73</v>
      </c>
      <c r="F345" t="s">
        <v>26</v>
      </c>
      <c r="G345" t="s">
        <v>27</v>
      </c>
      <c r="H345" t="s">
        <v>71</v>
      </c>
      <c r="I345">
        <v>1</v>
      </c>
      <c r="J345" t="s">
        <v>229</v>
      </c>
      <c r="K345" t="s">
        <v>120</v>
      </c>
      <c r="L345" t="s">
        <v>162</v>
      </c>
      <c r="M345">
        <v>25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制服黒尾鉄朗ICONIC</v>
      </c>
    </row>
    <row r="346" spans="1:20" x14ac:dyDescent="0.35">
      <c r="A346">
        <f>VLOOKUP(Receive[[#This Row],[No用]],SetNo[[No.用]:[vlookup 用]],2,FALSE)</f>
        <v>58</v>
      </c>
      <c r="B346">
        <f>IF(ROW()=2,1,IF(A345&lt;&gt;Receive[[#This Row],[No]],1,B345+1))</f>
        <v>5</v>
      </c>
      <c r="C346" t="s">
        <v>149</v>
      </c>
      <c r="D346" t="s">
        <v>40</v>
      </c>
      <c r="E346" t="s">
        <v>73</v>
      </c>
      <c r="F346" t="s">
        <v>26</v>
      </c>
      <c r="G346" t="s">
        <v>27</v>
      </c>
      <c r="H346" t="s">
        <v>71</v>
      </c>
      <c r="I346">
        <v>1</v>
      </c>
      <c r="J346" t="s">
        <v>229</v>
      </c>
      <c r="K346" t="s">
        <v>164</v>
      </c>
      <c r="L346" t="s">
        <v>162</v>
      </c>
      <c r="M346">
        <v>25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制服黒尾鉄朗ICONIC</v>
      </c>
    </row>
    <row r="347" spans="1:20" x14ac:dyDescent="0.35">
      <c r="A347">
        <f>VLOOKUP(Receive[[#This Row],[No用]],SetNo[[No.用]:[vlookup 用]],2,FALSE)</f>
        <v>58</v>
      </c>
      <c r="B347">
        <f>IF(ROW()=2,1,IF(A346&lt;&gt;Receive[[#This Row],[No]],1,B346+1))</f>
        <v>6</v>
      </c>
      <c r="C347" t="s">
        <v>149</v>
      </c>
      <c r="D347" t="s">
        <v>40</v>
      </c>
      <c r="E347" t="s">
        <v>73</v>
      </c>
      <c r="F347" t="s">
        <v>26</v>
      </c>
      <c r="G347" t="s">
        <v>27</v>
      </c>
      <c r="H347" t="s">
        <v>71</v>
      </c>
      <c r="I347">
        <v>1</v>
      </c>
      <c r="J347" t="s">
        <v>229</v>
      </c>
      <c r="K347" t="s">
        <v>165</v>
      </c>
      <c r="L347" t="s">
        <v>162</v>
      </c>
      <c r="M347">
        <v>9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制服黒尾鉄朗ICONIC</v>
      </c>
    </row>
    <row r="348" spans="1:20" x14ac:dyDescent="0.35">
      <c r="A348">
        <f>VLOOKUP(Receive[[#This Row],[No用]],SetNo[[No.用]:[vlookup 用]],2,FALSE)</f>
        <v>59</v>
      </c>
      <c r="B348">
        <f>IF(ROW()=2,1,IF(A347&lt;&gt;Receive[[#This Row],[No]],1,B347+1))</f>
        <v>1</v>
      </c>
      <c r="C348" t="s">
        <v>150</v>
      </c>
      <c r="D348" t="s">
        <v>40</v>
      </c>
      <c r="E348" t="s">
        <v>90</v>
      </c>
      <c r="F348" t="s">
        <v>26</v>
      </c>
      <c r="G348" t="s">
        <v>27</v>
      </c>
      <c r="H348" t="s">
        <v>71</v>
      </c>
      <c r="I348">
        <v>1</v>
      </c>
      <c r="J348" t="s">
        <v>229</v>
      </c>
      <c r="K348" t="s">
        <v>119</v>
      </c>
      <c r="L348" t="s">
        <v>178</v>
      </c>
      <c r="M348">
        <v>28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夏祭り黒尾鉄朗ICONIC</v>
      </c>
    </row>
    <row r="349" spans="1:20" x14ac:dyDescent="0.35">
      <c r="A349">
        <f>VLOOKUP(Receive[[#This Row],[No用]],SetNo[[No.用]:[vlookup 用]],2,FALSE)</f>
        <v>59</v>
      </c>
      <c r="B349">
        <f>IF(ROW()=2,1,IF(A348&lt;&gt;Receive[[#This Row],[No]],1,B348+1))</f>
        <v>2</v>
      </c>
      <c r="C349" t="s">
        <v>150</v>
      </c>
      <c r="D349" t="s">
        <v>40</v>
      </c>
      <c r="E349" t="s">
        <v>90</v>
      </c>
      <c r="F349" t="s">
        <v>26</v>
      </c>
      <c r="G349" t="s">
        <v>27</v>
      </c>
      <c r="H349" t="s">
        <v>71</v>
      </c>
      <c r="I349">
        <v>1</v>
      </c>
      <c r="J349" t="s">
        <v>229</v>
      </c>
      <c r="K349" t="s">
        <v>163</v>
      </c>
      <c r="L349" t="s">
        <v>162</v>
      </c>
      <c r="M349">
        <v>25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夏祭り黒尾鉄朗ICONIC</v>
      </c>
    </row>
    <row r="350" spans="1:20" x14ac:dyDescent="0.35">
      <c r="A350">
        <f>VLOOKUP(Receive[[#This Row],[No用]],SetNo[[No.用]:[vlookup 用]],2,FALSE)</f>
        <v>59</v>
      </c>
      <c r="B350">
        <f>IF(ROW()=2,1,IF(A349&lt;&gt;Receive[[#This Row],[No]],1,B349+1))</f>
        <v>3</v>
      </c>
      <c r="C350" t="s">
        <v>150</v>
      </c>
      <c r="D350" t="s">
        <v>40</v>
      </c>
      <c r="E350" t="s">
        <v>90</v>
      </c>
      <c r="F350" t="s">
        <v>26</v>
      </c>
      <c r="G350" t="s">
        <v>27</v>
      </c>
      <c r="H350" t="s">
        <v>71</v>
      </c>
      <c r="I350">
        <v>1</v>
      </c>
      <c r="J350" t="s">
        <v>229</v>
      </c>
      <c r="K350" t="s">
        <v>231</v>
      </c>
      <c r="L350" t="s">
        <v>162</v>
      </c>
      <c r="M350">
        <v>25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夏祭り黒尾鉄朗ICONIC</v>
      </c>
    </row>
    <row r="351" spans="1:20" x14ac:dyDescent="0.35">
      <c r="A351">
        <f>VLOOKUP(Receive[[#This Row],[No用]],SetNo[[No.用]:[vlookup 用]],2,FALSE)</f>
        <v>59</v>
      </c>
      <c r="B351">
        <f>IF(ROW()=2,1,IF(A350&lt;&gt;Receive[[#This Row],[No]],1,B350+1))</f>
        <v>4</v>
      </c>
      <c r="C351" t="s">
        <v>150</v>
      </c>
      <c r="D351" t="s">
        <v>40</v>
      </c>
      <c r="E351" t="s">
        <v>90</v>
      </c>
      <c r="F351" t="s">
        <v>26</v>
      </c>
      <c r="G351" t="s">
        <v>27</v>
      </c>
      <c r="H351" t="s">
        <v>71</v>
      </c>
      <c r="I351">
        <v>1</v>
      </c>
      <c r="J351" t="s">
        <v>229</v>
      </c>
      <c r="K351" t="s">
        <v>120</v>
      </c>
      <c r="L351" t="s">
        <v>178</v>
      </c>
      <c r="M351">
        <v>28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夏祭り黒尾鉄朗ICONIC</v>
      </c>
    </row>
    <row r="352" spans="1:20" x14ac:dyDescent="0.35">
      <c r="A352">
        <f>VLOOKUP(Receive[[#This Row],[No用]],SetNo[[No.用]:[vlookup 用]],2,FALSE)</f>
        <v>59</v>
      </c>
      <c r="B352">
        <f>IF(ROW()=2,1,IF(A351&lt;&gt;Receive[[#This Row],[No]],1,B351+1))</f>
        <v>5</v>
      </c>
      <c r="C352" t="s">
        <v>150</v>
      </c>
      <c r="D352" t="s">
        <v>40</v>
      </c>
      <c r="E352" t="s">
        <v>90</v>
      </c>
      <c r="F352" t="s">
        <v>26</v>
      </c>
      <c r="G352" t="s">
        <v>27</v>
      </c>
      <c r="H352" t="s">
        <v>71</v>
      </c>
      <c r="I352">
        <v>1</v>
      </c>
      <c r="J352" t="s">
        <v>229</v>
      </c>
      <c r="K352" t="s">
        <v>164</v>
      </c>
      <c r="L352" t="s">
        <v>162</v>
      </c>
      <c r="M352">
        <v>25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夏祭り黒尾鉄朗ICONIC</v>
      </c>
    </row>
    <row r="353" spans="1:20" x14ac:dyDescent="0.35">
      <c r="A353">
        <f>VLOOKUP(Receive[[#This Row],[No用]],SetNo[[No.用]:[vlookup 用]],2,FALSE)</f>
        <v>59</v>
      </c>
      <c r="B353">
        <f>IF(ROW()=2,1,IF(A352&lt;&gt;Receive[[#This Row],[No]],1,B352+1))</f>
        <v>6</v>
      </c>
      <c r="C353" t="s">
        <v>150</v>
      </c>
      <c r="D353" t="s">
        <v>40</v>
      </c>
      <c r="E353" t="s">
        <v>90</v>
      </c>
      <c r="F353" t="s">
        <v>26</v>
      </c>
      <c r="G353" t="s">
        <v>27</v>
      </c>
      <c r="H353" t="s">
        <v>71</v>
      </c>
      <c r="I353">
        <v>1</v>
      </c>
      <c r="J353" t="s">
        <v>229</v>
      </c>
      <c r="K353" t="s">
        <v>165</v>
      </c>
      <c r="L353" t="s">
        <v>162</v>
      </c>
      <c r="M353">
        <v>9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夏祭り黒尾鉄朗ICONIC</v>
      </c>
    </row>
    <row r="354" spans="1:20" x14ac:dyDescent="0.35">
      <c r="A354">
        <f>VLOOKUP(Receive[[#This Row],[No用]],SetNo[[No.用]:[vlookup 用]],2,FALSE)</f>
        <v>60</v>
      </c>
      <c r="B354">
        <f>IF(ROW()=2,1,IF(A353&lt;&gt;Receive[[#This Row],[No]],1,B353+1))</f>
        <v>1</v>
      </c>
      <c r="C354" s="1" t="s">
        <v>839</v>
      </c>
      <c r="D354" s="1" t="s">
        <v>40</v>
      </c>
      <c r="E354" s="1" t="s">
        <v>77</v>
      </c>
      <c r="F354" s="1" t="s">
        <v>26</v>
      </c>
      <c r="G354" s="1" t="s">
        <v>27</v>
      </c>
      <c r="H354" s="1" t="s">
        <v>71</v>
      </c>
      <c r="I354">
        <v>1</v>
      </c>
      <c r="J354" t="s">
        <v>229</v>
      </c>
      <c r="K354" s="1" t="s">
        <v>119</v>
      </c>
      <c r="L354" s="1" t="s">
        <v>173</v>
      </c>
      <c r="M354">
        <v>31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1周年黒尾鉄朗ICONIC</v>
      </c>
    </row>
    <row r="355" spans="1:20" x14ac:dyDescent="0.35">
      <c r="A355">
        <f>VLOOKUP(Receive[[#This Row],[No用]],SetNo[[No.用]:[vlookup 用]],2,FALSE)</f>
        <v>60</v>
      </c>
      <c r="B355">
        <f>IF(ROW()=2,1,IF(A354&lt;&gt;Receive[[#This Row],[No]],1,B354+1))</f>
        <v>2</v>
      </c>
      <c r="C355" s="1" t="s">
        <v>839</v>
      </c>
      <c r="D355" s="1" t="s">
        <v>40</v>
      </c>
      <c r="E355" s="1" t="s">
        <v>77</v>
      </c>
      <c r="F355" s="1" t="s">
        <v>26</v>
      </c>
      <c r="G355" s="1" t="s">
        <v>27</v>
      </c>
      <c r="H355" s="1" t="s">
        <v>71</v>
      </c>
      <c r="I355">
        <v>1</v>
      </c>
      <c r="J355" t="s">
        <v>229</v>
      </c>
      <c r="K355" s="1" t="s">
        <v>163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1周年黒尾鉄朗ICONIC</v>
      </c>
    </row>
    <row r="356" spans="1:20" x14ac:dyDescent="0.35">
      <c r="A356">
        <f>VLOOKUP(Receive[[#This Row],[No用]],SetNo[[No.用]:[vlookup 用]],2,FALSE)</f>
        <v>60</v>
      </c>
      <c r="B356">
        <f>IF(ROW()=2,1,IF(A355&lt;&gt;Receive[[#This Row],[No]],1,B355+1))</f>
        <v>3</v>
      </c>
      <c r="C356" s="1" t="s">
        <v>839</v>
      </c>
      <c r="D356" s="1" t="s">
        <v>40</v>
      </c>
      <c r="E356" s="1" t="s">
        <v>77</v>
      </c>
      <c r="F356" s="1" t="s">
        <v>26</v>
      </c>
      <c r="G356" s="1" t="s">
        <v>27</v>
      </c>
      <c r="H356" s="1" t="s">
        <v>71</v>
      </c>
      <c r="I356">
        <v>1</v>
      </c>
      <c r="J356" t="s">
        <v>229</v>
      </c>
      <c r="K356" s="1" t="s">
        <v>231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1周年黒尾鉄朗ICONIC</v>
      </c>
    </row>
    <row r="357" spans="1:20" x14ac:dyDescent="0.35">
      <c r="A357">
        <f>VLOOKUP(Receive[[#This Row],[No用]],SetNo[[No.用]:[vlookup 用]],2,FALSE)</f>
        <v>60</v>
      </c>
      <c r="B357">
        <f>IF(ROW()=2,1,IF(A356&lt;&gt;Receive[[#This Row],[No]],1,B356+1))</f>
        <v>4</v>
      </c>
      <c r="C357" s="1" t="s">
        <v>839</v>
      </c>
      <c r="D357" s="1" t="s">
        <v>40</v>
      </c>
      <c r="E357" s="1" t="s">
        <v>77</v>
      </c>
      <c r="F357" s="1" t="s">
        <v>26</v>
      </c>
      <c r="G357" s="1" t="s">
        <v>27</v>
      </c>
      <c r="H357" s="1" t="s">
        <v>71</v>
      </c>
      <c r="I357">
        <v>1</v>
      </c>
      <c r="J357" t="s">
        <v>229</v>
      </c>
      <c r="K357" s="1" t="s">
        <v>120</v>
      </c>
      <c r="L357" s="1" t="s">
        <v>173</v>
      </c>
      <c r="M357">
        <v>31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1周年黒尾鉄朗ICONIC</v>
      </c>
    </row>
    <row r="358" spans="1:20" x14ac:dyDescent="0.35">
      <c r="A358">
        <f>VLOOKUP(Receive[[#This Row],[No用]],SetNo[[No.用]:[vlookup 用]],2,FALSE)</f>
        <v>60</v>
      </c>
      <c r="B358">
        <f>IF(ROW()=2,1,IF(A357&lt;&gt;Receive[[#This Row],[No]],1,B357+1))</f>
        <v>5</v>
      </c>
      <c r="C358" s="1" t="s">
        <v>839</v>
      </c>
      <c r="D358" s="1" t="s">
        <v>40</v>
      </c>
      <c r="E358" s="1" t="s">
        <v>77</v>
      </c>
      <c r="F358" s="1" t="s">
        <v>26</v>
      </c>
      <c r="G358" s="1" t="s">
        <v>27</v>
      </c>
      <c r="H358" s="1" t="s">
        <v>71</v>
      </c>
      <c r="I358">
        <v>1</v>
      </c>
      <c r="J358" t="s">
        <v>229</v>
      </c>
      <c r="K358" s="1" t="s">
        <v>164</v>
      </c>
      <c r="L358" s="1" t="s">
        <v>162</v>
      </c>
      <c r="M358">
        <v>25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1周年黒尾鉄朗ICONIC</v>
      </c>
    </row>
    <row r="359" spans="1:20" x14ac:dyDescent="0.35">
      <c r="A359">
        <f>VLOOKUP(Receive[[#This Row],[No用]],SetNo[[No.用]:[vlookup 用]],2,FALSE)</f>
        <v>60</v>
      </c>
      <c r="B359">
        <f>IF(ROW()=2,1,IF(A358&lt;&gt;Receive[[#This Row],[No]],1,B358+1))</f>
        <v>6</v>
      </c>
      <c r="C359" s="1" t="s">
        <v>839</v>
      </c>
      <c r="D359" s="1" t="s">
        <v>40</v>
      </c>
      <c r="E359" s="1" t="s">
        <v>77</v>
      </c>
      <c r="F359" s="1" t="s">
        <v>26</v>
      </c>
      <c r="G359" s="1" t="s">
        <v>27</v>
      </c>
      <c r="H359" s="1" t="s">
        <v>71</v>
      </c>
      <c r="I359">
        <v>1</v>
      </c>
      <c r="J359" t="s">
        <v>229</v>
      </c>
      <c r="K359" s="1" t="s">
        <v>165</v>
      </c>
      <c r="L359" s="1" t="s">
        <v>162</v>
      </c>
      <c r="M359">
        <v>9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1周年黒尾鉄朗ICONIC</v>
      </c>
    </row>
    <row r="360" spans="1:20" x14ac:dyDescent="0.35">
      <c r="A360">
        <f>VLOOKUP(Receive[[#This Row],[No用]],SetNo[[No.用]:[vlookup 用]],2,FALSE)</f>
        <v>60</v>
      </c>
      <c r="B360">
        <f>IF(ROW()=2,1,IF(A359&lt;&gt;Receive[[#This Row],[No]],1,B359+1))</f>
        <v>7</v>
      </c>
      <c r="C360" s="1" t="s">
        <v>839</v>
      </c>
      <c r="D360" s="1" t="s">
        <v>40</v>
      </c>
      <c r="E360" s="1" t="s">
        <v>77</v>
      </c>
      <c r="F360" s="1" t="s">
        <v>26</v>
      </c>
      <c r="G360" s="1" t="s">
        <v>27</v>
      </c>
      <c r="H360" s="1" t="s">
        <v>71</v>
      </c>
      <c r="I360">
        <v>1</v>
      </c>
      <c r="J360" t="s">
        <v>229</v>
      </c>
      <c r="K360" s="1" t="s">
        <v>164</v>
      </c>
      <c r="L360" s="1" t="s">
        <v>225</v>
      </c>
      <c r="M360">
        <v>41</v>
      </c>
      <c r="N360">
        <v>0</v>
      </c>
      <c r="O360">
        <v>51</v>
      </c>
      <c r="P360">
        <v>0</v>
      </c>
      <c r="T360" t="str">
        <f>Receive[[#This Row],[服装]]&amp;Receive[[#This Row],[名前]]&amp;Receive[[#This Row],[レアリティ]]</f>
        <v>1周年黒尾鉄朗ICONIC</v>
      </c>
    </row>
    <row r="361" spans="1:20" x14ac:dyDescent="0.35">
      <c r="A361">
        <f>VLOOKUP(Receive[[#This Row],[No用]],SetNo[[No.用]:[vlookup 用]],2,FALSE)</f>
        <v>61</v>
      </c>
      <c r="B361">
        <f>IF(ROW()=2,1,IF(A360&lt;&gt;Receive[[#This Row],[No]],1,B360+1))</f>
        <v>1</v>
      </c>
      <c r="C361" s="1" t="s">
        <v>968</v>
      </c>
      <c r="D361" s="1" t="s">
        <v>40</v>
      </c>
      <c r="E361" s="1" t="s">
        <v>73</v>
      </c>
      <c r="F361" s="1" t="s">
        <v>26</v>
      </c>
      <c r="G361" s="1" t="s">
        <v>27</v>
      </c>
      <c r="H361" s="1" t="s">
        <v>71</v>
      </c>
      <c r="I361">
        <v>1</v>
      </c>
      <c r="J361" t="s">
        <v>229</v>
      </c>
      <c r="K361" s="1" t="s">
        <v>119</v>
      </c>
      <c r="L361" s="1" t="s">
        <v>162</v>
      </c>
      <c r="M361">
        <v>25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キャンプ黒尾鉄朗ICONIC</v>
      </c>
    </row>
    <row r="362" spans="1:20" x14ac:dyDescent="0.35">
      <c r="A362">
        <f>VLOOKUP(Receive[[#This Row],[No用]],SetNo[[No.用]:[vlookup 用]],2,FALSE)</f>
        <v>61</v>
      </c>
      <c r="B362">
        <f>IF(ROW()=2,1,IF(A361&lt;&gt;Receive[[#This Row],[No]],1,B361+1))</f>
        <v>2</v>
      </c>
      <c r="C362" s="1" t="s">
        <v>968</v>
      </c>
      <c r="D362" s="1" t="s">
        <v>40</v>
      </c>
      <c r="E362" s="1" t="s">
        <v>73</v>
      </c>
      <c r="F362" s="1" t="s">
        <v>26</v>
      </c>
      <c r="G362" s="1" t="s">
        <v>27</v>
      </c>
      <c r="H362" s="1" t="s">
        <v>71</v>
      </c>
      <c r="I362">
        <v>1</v>
      </c>
      <c r="J362" t="s">
        <v>229</v>
      </c>
      <c r="K362" s="1" t="s">
        <v>163</v>
      </c>
      <c r="L362" s="1" t="s">
        <v>162</v>
      </c>
      <c r="M362">
        <v>25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キャンプ黒尾鉄朗ICONIC</v>
      </c>
    </row>
    <row r="363" spans="1:20" x14ac:dyDescent="0.35">
      <c r="A363">
        <f>VLOOKUP(Receive[[#This Row],[No用]],SetNo[[No.用]:[vlookup 用]],2,FALSE)</f>
        <v>61</v>
      </c>
      <c r="B363">
        <f>IF(ROW()=2,1,IF(A362&lt;&gt;Receive[[#This Row],[No]],1,B362+1))</f>
        <v>3</v>
      </c>
      <c r="C363" s="1" t="s">
        <v>968</v>
      </c>
      <c r="D363" s="1" t="s">
        <v>40</v>
      </c>
      <c r="E363" s="1" t="s">
        <v>73</v>
      </c>
      <c r="F363" s="1" t="s">
        <v>26</v>
      </c>
      <c r="G363" s="1" t="s">
        <v>27</v>
      </c>
      <c r="H363" s="1" t="s">
        <v>71</v>
      </c>
      <c r="I363">
        <v>1</v>
      </c>
      <c r="J363" t="s">
        <v>229</v>
      </c>
      <c r="K363" s="1" t="s">
        <v>231</v>
      </c>
      <c r="L363" s="1" t="s">
        <v>162</v>
      </c>
      <c r="M363">
        <v>25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キャンプ黒尾鉄朗ICONIC</v>
      </c>
    </row>
    <row r="364" spans="1:20" x14ac:dyDescent="0.35">
      <c r="A364">
        <f>VLOOKUP(Receive[[#This Row],[No用]],SetNo[[No.用]:[vlookup 用]],2,FALSE)</f>
        <v>61</v>
      </c>
      <c r="B364">
        <f>IF(ROW()=2,1,IF(A363&lt;&gt;Receive[[#This Row],[No]],1,B363+1))</f>
        <v>4</v>
      </c>
      <c r="C364" s="1" t="s">
        <v>968</v>
      </c>
      <c r="D364" s="1" t="s">
        <v>40</v>
      </c>
      <c r="E364" s="1" t="s">
        <v>73</v>
      </c>
      <c r="F364" s="1" t="s">
        <v>26</v>
      </c>
      <c r="G364" s="1" t="s">
        <v>27</v>
      </c>
      <c r="H364" s="1" t="s">
        <v>71</v>
      </c>
      <c r="I364">
        <v>1</v>
      </c>
      <c r="J364" t="s">
        <v>229</v>
      </c>
      <c r="K364" s="1" t="s">
        <v>120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キャンプ黒尾鉄朗ICONIC</v>
      </c>
    </row>
    <row r="365" spans="1:20" x14ac:dyDescent="0.35">
      <c r="A365">
        <f>VLOOKUP(Receive[[#This Row],[No用]],SetNo[[No.用]:[vlookup 用]],2,FALSE)</f>
        <v>61</v>
      </c>
      <c r="B365">
        <f>IF(ROW()=2,1,IF(A364&lt;&gt;Receive[[#This Row],[No]],1,B364+1))</f>
        <v>5</v>
      </c>
      <c r="C365" s="1" t="s">
        <v>968</v>
      </c>
      <c r="D365" s="1" t="s">
        <v>40</v>
      </c>
      <c r="E365" s="1" t="s">
        <v>73</v>
      </c>
      <c r="F365" s="1" t="s">
        <v>26</v>
      </c>
      <c r="G365" s="1" t="s">
        <v>27</v>
      </c>
      <c r="H365" s="1" t="s">
        <v>71</v>
      </c>
      <c r="I365">
        <v>1</v>
      </c>
      <c r="J365" t="s">
        <v>229</v>
      </c>
      <c r="K365" s="1" t="s">
        <v>164</v>
      </c>
      <c r="L365" s="1" t="s">
        <v>162</v>
      </c>
      <c r="M365">
        <v>25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キャンプ黒尾鉄朗ICONIC</v>
      </c>
    </row>
    <row r="366" spans="1:20" x14ac:dyDescent="0.35">
      <c r="A366">
        <f>VLOOKUP(Receive[[#This Row],[No用]],SetNo[[No.用]:[vlookup 用]],2,FALSE)</f>
        <v>61</v>
      </c>
      <c r="B366">
        <f>IF(ROW()=2,1,IF(A365&lt;&gt;Receive[[#This Row],[No]],1,B365+1))</f>
        <v>6</v>
      </c>
      <c r="C366" s="1" t="s">
        <v>968</v>
      </c>
      <c r="D366" s="1" t="s">
        <v>40</v>
      </c>
      <c r="E366" s="1" t="s">
        <v>73</v>
      </c>
      <c r="F366" s="1" t="s">
        <v>26</v>
      </c>
      <c r="G366" s="1" t="s">
        <v>27</v>
      </c>
      <c r="H366" s="1" t="s">
        <v>71</v>
      </c>
      <c r="I366">
        <v>1</v>
      </c>
      <c r="J366" t="s">
        <v>229</v>
      </c>
      <c r="K366" s="1" t="s">
        <v>165</v>
      </c>
      <c r="L366" s="1" t="s">
        <v>162</v>
      </c>
      <c r="M366">
        <v>9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キャンプ黒尾鉄朗ICONIC</v>
      </c>
    </row>
    <row r="367" spans="1:20" x14ac:dyDescent="0.35">
      <c r="A367">
        <f>VLOOKUP(Receive[[#This Row],[No用]],SetNo[[No.用]:[vlookup 用]],2,FALSE)</f>
        <v>62</v>
      </c>
      <c r="B367">
        <f>IF(ROW()=2,1,IF(A366&lt;&gt;Receive[[#This Row],[No]],1,B366+1))</f>
        <v>1</v>
      </c>
      <c r="C367" s="1" t="s">
        <v>1142</v>
      </c>
      <c r="D367" s="1" t="s">
        <v>40</v>
      </c>
      <c r="E367" s="1" t="s">
        <v>90</v>
      </c>
      <c r="F367" s="1" t="s">
        <v>26</v>
      </c>
      <c r="G367" s="1" t="s">
        <v>27</v>
      </c>
      <c r="H367" s="1" t="s">
        <v>71</v>
      </c>
      <c r="I367">
        <v>1</v>
      </c>
      <c r="J367" t="s">
        <v>229</v>
      </c>
      <c r="K367" s="1" t="s">
        <v>119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文化祭2黒尾鉄朗ICONIC</v>
      </c>
    </row>
    <row r="368" spans="1:20" x14ac:dyDescent="0.35">
      <c r="A368">
        <f>VLOOKUP(Receive[[#This Row],[No用]],SetNo[[No.用]:[vlookup 用]],2,FALSE)</f>
        <v>62</v>
      </c>
      <c r="B368">
        <f>IF(ROW()=2,1,IF(A367&lt;&gt;Receive[[#This Row],[No]],1,B367+1))</f>
        <v>2</v>
      </c>
      <c r="C368" s="1" t="s">
        <v>1142</v>
      </c>
      <c r="D368" s="1" t="s">
        <v>40</v>
      </c>
      <c r="E368" s="1" t="s">
        <v>90</v>
      </c>
      <c r="F368" s="1" t="s">
        <v>26</v>
      </c>
      <c r="G368" s="1" t="s">
        <v>27</v>
      </c>
      <c r="H368" s="1" t="s">
        <v>71</v>
      </c>
      <c r="I368">
        <v>1</v>
      </c>
      <c r="J368" t="s">
        <v>229</v>
      </c>
      <c r="K368" s="1" t="s">
        <v>163</v>
      </c>
      <c r="L368" s="1" t="s">
        <v>162</v>
      </c>
      <c r="M368">
        <v>25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文化祭2黒尾鉄朗ICONIC</v>
      </c>
    </row>
    <row r="369" spans="1:20" x14ac:dyDescent="0.35">
      <c r="A369">
        <f>VLOOKUP(Receive[[#This Row],[No用]],SetNo[[No.用]:[vlookup 用]],2,FALSE)</f>
        <v>62</v>
      </c>
      <c r="B369">
        <f>IF(ROW()=2,1,IF(A368&lt;&gt;Receive[[#This Row],[No]],1,B368+1))</f>
        <v>3</v>
      </c>
      <c r="C369" s="1" t="s">
        <v>1142</v>
      </c>
      <c r="D369" s="1" t="s">
        <v>40</v>
      </c>
      <c r="E369" s="1" t="s">
        <v>90</v>
      </c>
      <c r="F369" s="1" t="s">
        <v>26</v>
      </c>
      <c r="G369" s="1" t="s">
        <v>27</v>
      </c>
      <c r="H369" s="1" t="s">
        <v>71</v>
      </c>
      <c r="I369">
        <v>1</v>
      </c>
      <c r="J369" t="s">
        <v>229</v>
      </c>
      <c r="K369" s="1" t="s">
        <v>231</v>
      </c>
      <c r="L369" s="1" t="s">
        <v>162</v>
      </c>
      <c r="M369">
        <v>25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文化祭2黒尾鉄朗ICONIC</v>
      </c>
    </row>
    <row r="370" spans="1:20" x14ac:dyDescent="0.35">
      <c r="A370">
        <f>VLOOKUP(Receive[[#This Row],[No用]],SetNo[[No.用]:[vlookup 用]],2,FALSE)</f>
        <v>62</v>
      </c>
      <c r="B370">
        <f>IF(ROW()=2,1,IF(A369&lt;&gt;Receive[[#This Row],[No]],1,B369+1))</f>
        <v>4</v>
      </c>
      <c r="C370" s="1" t="s">
        <v>1142</v>
      </c>
      <c r="D370" s="1" t="s">
        <v>40</v>
      </c>
      <c r="E370" s="1" t="s">
        <v>90</v>
      </c>
      <c r="F370" s="1" t="s">
        <v>26</v>
      </c>
      <c r="G370" s="1" t="s">
        <v>27</v>
      </c>
      <c r="H370" s="1" t="s">
        <v>71</v>
      </c>
      <c r="I370">
        <v>1</v>
      </c>
      <c r="J370" t="s">
        <v>229</v>
      </c>
      <c r="K370" s="1" t="s">
        <v>120</v>
      </c>
      <c r="L370" s="1" t="s">
        <v>162</v>
      </c>
      <c r="M370">
        <v>25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文化祭2黒尾鉄朗ICONIC</v>
      </c>
    </row>
    <row r="371" spans="1:20" x14ac:dyDescent="0.35">
      <c r="A371">
        <f>VLOOKUP(Receive[[#This Row],[No用]],SetNo[[No.用]:[vlookup 用]],2,FALSE)</f>
        <v>62</v>
      </c>
      <c r="B371">
        <f>IF(ROW()=2,1,IF(A370&lt;&gt;Receive[[#This Row],[No]],1,B370+1))</f>
        <v>5</v>
      </c>
      <c r="C371" s="1" t="s">
        <v>1142</v>
      </c>
      <c r="D371" s="1" t="s">
        <v>40</v>
      </c>
      <c r="E371" s="1" t="s">
        <v>90</v>
      </c>
      <c r="F371" s="1" t="s">
        <v>26</v>
      </c>
      <c r="G371" s="1" t="s">
        <v>27</v>
      </c>
      <c r="H371" s="1" t="s">
        <v>71</v>
      </c>
      <c r="I371">
        <v>1</v>
      </c>
      <c r="J371" t="s">
        <v>229</v>
      </c>
      <c r="K371" s="1" t="s">
        <v>164</v>
      </c>
      <c r="L371" s="1" t="s">
        <v>162</v>
      </c>
      <c r="M371">
        <v>25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文化祭2黒尾鉄朗ICONIC</v>
      </c>
    </row>
    <row r="372" spans="1:20" x14ac:dyDescent="0.35">
      <c r="A372">
        <f>VLOOKUP(Receive[[#This Row],[No用]],SetNo[[No.用]:[vlookup 用]],2,FALSE)</f>
        <v>62</v>
      </c>
      <c r="B372">
        <f>IF(ROW()=2,1,IF(A371&lt;&gt;Receive[[#This Row],[No]],1,B371+1))</f>
        <v>6</v>
      </c>
      <c r="C372" s="1" t="s">
        <v>1142</v>
      </c>
      <c r="D372" s="1" t="s">
        <v>40</v>
      </c>
      <c r="E372" s="1" t="s">
        <v>90</v>
      </c>
      <c r="F372" s="1" t="s">
        <v>26</v>
      </c>
      <c r="G372" s="1" t="s">
        <v>27</v>
      </c>
      <c r="H372" s="1" t="s">
        <v>71</v>
      </c>
      <c r="I372">
        <v>1</v>
      </c>
      <c r="J372" t="s">
        <v>229</v>
      </c>
      <c r="K372" s="1" t="s">
        <v>165</v>
      </c>
      <c r="L372" s="1" t="s">
        <v>162</v>
      </c>
      <c r="M372">
        <v>9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文化祭2黒尾鉄朗ICONIC</v>
      </c>
    </row>
    <row r="373" spans="1:20" x14ac:dyDescent="0.35">
      <c r="A373">
        <f>VLOOKUP(Receive[[#This Row],[No用]],SetNo[[No.用]:[vlookup 用]],2,FALSE)</f>
        <v>63</v>
      </c>
      <c r="B373">
        <f>IF(ROW()=2,1,IF(A372&lt;&gt;Receive[[#This Row],[No]],1,B372+1))</f>
        <v>1</v>
      </c>
      <c r="C373" t="s">
        <v>108</v>
      </c>
      <c r="D373" t="s">
        <v>41</v>
      </c>
      <c r="E373" t="s">
        <v>23</v>
      </c>
      <c r="F373" t="s">
        <v>26</v>
      </c>
      <c r="G373" t="s">
        <v>27</v>
      </c>
      <c r="H373" t="s">
        <v>71</v>
      </c>
      <c r="I373">
        <v>1</v>
      </c>
      <c r="J373" t="s">
        <v>229</v>
      </c>
      <c r="K373" t="s">
        <v>163</v>
      </c>
      <c r="L373" t="s">
        <v>162</v>
      </c>
      <c r="M373">
        <v>25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ユニフォーム灰羽リエーフICONIC</v>
      </c>
    </row>
    <row r="374" spans="1:20" x14ac:dyDescent="0.35">
      <c r="A374">
        <f>VLOOKUP(Receive[[#This Row],[No用]],SetNo[[No.用]:[vlookup 用]],2,FALSE)</f>
        <v>63</v>
      </c>
      <c r="B374">
        <f>IF(ROW()=2,1,IF(A373&lt;&gt;Receive[[#This Row],[No]],1,B373+1))</f>
        <v>2</v>
      </c>
      <c r="C374" t="s">
        <v>108</v>
      </c>
      <c r="D374" t="s">
        <v>41</v>
      </c>
      <c r="E374" t="s">
        <v>23</v>
      </c>
      <c r="F374" t="s">
        <v>26</v>
      </c>
      <c r="G374" t="s">
        <v>27</v>
      </c>
      <c r="H374" t="s">
        <v>71</v>
      </c>
      <c r="I374">
        <v>1</v>
      </c>
      <c r="J374" t="s">
        <v>229</v>
      </c>
      <c r="K374" t="s">
        <v>231</v>
      </c>
      <c r="L374" t="s">
        <v>162</v>
      </c>
      <c r="M374">
        <v>25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ユニフォーム灰羽リエーフICONIC</v>
      </c>
    </row>
    <row r="375" spans="1:20" x14ac:dyDescent="0.35">
      <c r="A375">
        <f>VLOOKUP(Receive[[#This Row],[No用]],SetNo[[No.用]:[vlookup 用]],2,FALSE)</f>
        <v>63</v>
      </c>
      <c r="B375">
        <f>IF(ROW()=2,1,IF(A374&lt;&gt;Receive[[#This Row],[No]],1,B374+1))</f>
        <v>3</v>
      </c>
      <c r="C375" t="s">
        <v>108</v>
      </c>
      <c r="D375" t="s">
        <v>41</v>
      </c>
      <c r="E375" t="s">
        <v>23</v>
      </c>
      <c r="F375" t="s">
        <v>26</v>
      </c>
      <c r="G375" t="s">
        <v>27</v>
      </c>
      <c r="H375" t="s">
        <v>71</v>
      </c>
      <c r="I375">
        <v>1</v>
      </c>
      <c r="J375" t="s">
        <v>229</v>
      </c>
      <c r="K375" t="s">
        <v>120</v>
      </c>
      <c r="L375" t="s">
        <v>162</v>
      </c>
      <c r="M375">
        <v>25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ユニフォーム灰羽リエーフICONIC</v>
      </c>
    </row>
    <row r="376" spans="1:20" x14ac:dyDescent="0.35">
      <c r="A376">
        <f>VLOOKUP(Receive[[#This Row],[No用]],SetNo[[No.用]:[vlookup 用]],2,FALSE)</f>
        <v>63</v>
      </c>
      <c r="B376">
        <f>IF(ROW()=2,1,IF(A375&lt;&gt;Receive[[#This Row],[No]],1,B375+1))</f>
        <v>4</v>
      </c>
      <c r="C376" t="s">
        <v>108</v>
      </c>
      <c r="D376" t="s">
        <v>41</v>
      </c>
      <c r="E376" t="s">
        <v>23</v>
      </c>
      <c r="F376" t="s">
        <v>26</v>
      </c>
      <c r="G376" t="s">
        <v>27</v>
      </c>
      <c r="H376" t="s">
        <v>71</v>
      </c>
      <c r="I376">
        <v>1</v>
      </c>
      <c r="J376" t="s">
        <v>229</v>
      </c>
      <c r="K376" t="s">
        <v>164</v>
      </c>
      <c r="L376" t="s">
        <v>162</v>
      </c>
      <c r="M376">
        <v>25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ユニフォーム灰羽リエーフICONIC</v>
      </c>
    </row>
    <row r="377" spans="1:20" x14ac:dyDescent="0.35">
      <c r="A377">
        <f>VLOOKUP(Receive[[#This Row],[No用]],SetNo[[No.用]:[vlookup 用]],2,FALSE)</f>
        <v>63</v>
      </c>
      <c r="B377">
        <f>IF(ROW()=2,1,IF(A376&lt;&gt;Receive[[#This Row],[No]],1,B376+1))</f>
        <v>5</v>
      </c>
      <c r="C377" t="s">
        <v>108</v>
      </c>
      <c r="D377" t="s">
        <v>41</v>
      </c>
      <c r="E377" t="s">
        <v>23</v>
      </c>
      <c r="F377" t="s">
        <v>26</v>
      </c>
      <c r="G377" t="s">
        <v>27</v>
      </c>
      <c r="H377" t="s">
        <v>71</v>
      </c>
      <c r="I377">
        <v>1</v>
      </c>
      <c r="J377" t="s">
        <v>229</v>
      </c>
      <c r="K377" t="s">
        <v>165</v>
      </c>
      <c r="L377" t="s">
        <v>162</v>
      </c>
      <c r="M377">
        <v>32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ユニフォーム灰羽リエーフICONIC</v>
      </c>
    </row>
    <row r="378" spans="1:20" x14ac:dyDescent="0.35">
      <c r="A378">
        <f>VLOOKUP(Receive[[#This Row],[No用]],SetNo[[No.用]:[vlookup 用]],2,FALSE)</f>
        <v>64</v>
      </c>
      <c r="B378">
        <f>IF(ROW()=2,1,IF(A377&lt;&gt;Receive[[#This Row],[No]],1,B377+1))</f>
        <v>1</v>
      </c>
      <c r="C378" t="s">
        <v>386</v>
      </c>
      <c r="D378" t="s">
        <v>41</v>
      </c>
      <c r="E378" t="s">
        <v>24</v>
      </c>
      <c r="F378" t="s">
        <v>26</v>
      </c>
      <c r="G378" t="s">
        <v>27</v>
      </c>
      <c r="H378" t="s">
        <v>71</v>
      </c>
      <c r="I378">
        <v>1</v>
      </c>
      <c r="J378" t="s">
        <v>229</v>
      </c>
      <c r="K378" t="s">
        <v>163</v>
      </c>
      <c r="L378" t="s">
        <v>162</v>
      </c>
      <c r="M378">
        <v>25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探偵灰羽リエーフICONIC</v>
      </c>
    </row>
    <row r="379" spans="1:20" x14ac:dyDescent="0.35">
      <c r="A379">
        <f>VLOOKUP(Receive[[#This Row],[No用]],SetNo[[No.用]:[vlookup 用]],2,FALSE)</f>
        <v>64</v>
      </c>
      <c r="B379">
        <f>IF(ROW()=2,1,IF(A378&lt;&gt;Receive[[#This Row],[No]],1,B378+1))</f>
        <v>2</v>
      </c>
      <c r="C379" t="s">
        <v>386</v>
      </c>
      <c r="D379" t="s">
        <v>41</v>
      </c>
      <c r="E379" t="s">
        <v>24</v>
      </c>
      <c r="F379" t="s">
        <v>26</v>
      </c>
      <c r="G379" t="s">
        <v>27</v>
      </c>
      <c r="H379" t="s">
        <v>71</v>
      </c>
      <c r="I379">
        <v>1</v>
      </c>
      <c r="J379" t="s">
        <v>229</v>
      </c>
      <c r="K379" t="s">
        <v>231</v>
      </c>
      <c r="L379" t="s">
        <v>162</v>
      </c>
      <c r="M379">
        <v>25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探偵灰羽リエーフICONIC</v>
      </c>
    </row>
    <row r="380" spans="1:20" x14ac:dyDescent="0.35">
      <c r="A380">
        <f>VLOOKUP(Receive[[#This Row],[No用]],SetNo[[No.用]:[vlookup 用]],2,FALSE)</f>
        <v>64</v>
      </c>
      <c r="B380">
        <f>IF(ROW()=2,1,IF(A379&lt;&gt;Receive[[#This Row],[No]],1,B379+1))</f>
        <v>3</v>
      </c>
      <c r="C380" t="s">
        <v>386</v>
      </c>
      <c r="D380" t="s">
        <v>41</v>
      </c>
      <c r="E380" t="s">
        <v>24</v>
      </c>
      <c r="F380" t="s">
        <v>26</v>
      </c>
      <c r="G380" t="s">
        <v>27</v>
      </c>
      <c r="H380" t="s">
        <v>71</v>
      </c>
      <c r="I380">
        <v>1</v>
      </c>
      <c r="J380" t="s">
        <v>229</v>
      </c>
      <c r="K380" t="s">
        <v>120</v>
      </c>
      <c r="L380" t="s">
        <v>162</v>
      </c>
      <c r="M380">
        <v>25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探偵灰羽リエーフICONIC</v>
      </c>
    </row>
    <row r="381" spans="1:20" x14ac:dyDescent="0.35">
      <c r="A381">
        <f>VLOOKUP(Receive[[#This Row],[No用]],SetNo[[No.用]:[vlookup 用]],2,FALSE)</f>
        <v>64</v>
      </c>
      <c r="B381">
        <f>IF(ROW()=2,1,IF(A380&lt;&gt;Receive[[#This Row],[No]],1,B380+1))</f>
        <v>4</v>
      </c>
      <c r="C381" t="s">
        <v>386</v>
      </c>
      <c r="D381" t="s">
        <v>41</v>
      </c>
      <c r="E381" t="s">
        <v>24</v>
      </c>
      <c r="F381" t="s">
        <v>26</v>
      </c>
      <c r="G381" t="s">
        <v>27</v>
      </c>
      <c r="H381" t="s">
        <v>71</v>
      </c>
      <c r="I381">
        <v>1</v>
      </c>
      <c r="J381" t="s">
        <v>229</v>
      </c>
      <c r="K381" t="s">
        <v>164</v>
      </c>
      <c r="L381" t="s">
        <v>162</v>
      </c>
      <c r="M381">
        <v>25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探偵灰羽リエーフICONIC</v>
      </c>
    </row>
    <row r="382" spans="1:20" x14ac:dyDescent="0.35">
      <c r="A382">
        <f>VLOOKUP(Receive[[#This Row],[No用]],SetNo[[No.用]:[vlookup 用]],2,FALSE)</f>
        <v>64</v>
      </c>
      <c r="B382">
        <f>IF(ROW()=2,1,IF(A381&lt;&gt;Receive[[#This Row],[No]],1,B381+1))</f>
        <v>5</v>
      </c>
      <c r="C382" t="s">
        <v>386</v>
      </c>
      <c r="D382" t="s">
        <v>41</v>
      </c>
      <c r="E382" t="s">
        <v>24</v>
      </c>
      <c r="F382" t="s">
        <v>26</v>
      </c>
      <c r="G382" t="s">
        <v>27</v>
      </c>
      <c r="H382" t="s">
        <v>71</v>
      </c>
      <c r="I382">
        <v>1</v>
      </c>
      <c r="J382" t="s">
        <v>229</v>
      </c>
      <c r="K382" t="s">
        <v>165</v>
      </c>
      <c r="L382" t="s">
        <v>162</v>
      </c>
      <c r="M382">
        <v>32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探偵灰羽リエーフICONIC</v>
      </c>
    </row>
    <row r="383" spans="1:20" x14ac:dyDescent="0.35">
      <c r="A383">
        <f>VLOOKUP(Receive[[#This Row],[No用]],SetNo[[No.用]:[vlookup 用]],2,FALSE)</f>
        <v>65</v>
      </c>
      <c r="B383">
        <f>IF(ROW()=2,1,IF(A382&lt;&gt;Receive[[#This Row],[No]],1,B382+1))</f>
        <v>1</v>
      </c>
      <c r="C383" s="1" t="s">
        <v>910</v>
      </c>
      <c r="D383" s="1" t="s">
        <v>41</v>
      </c>
      <c r="E383" s="1" t="s">
        <v>77</v>
      </c>
      <c r="F383" s="1" t="s">
        <v>26</v>
      </c>
      <c r="G383" s="1" t="s">
        <v>27</v>
      </c>
      <c r="H383" s="1" t="s">
        <v>71</v>
      </c>
      <c r="I383">
        <v>1</v>
      </c>
      <c r="J383" t="s">
        <v>229</v>
      </c>
      <c r="K383" s="1" t="s">
        <v>163</v>
      </c>
      <c r="L383" t="s">
        <v>162</v>
      </c>
      <c r="M383">
        <v>25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路地裏灰羽リエーフICONIC</v>
      </c>
    </row>
    <row r="384" spans="1:20" x14ac:dyDescent="0.35">
      <c r="A384">
        <f>VLOOKUP(Receive[[#This Row],[No用]],SetNo[[No.用]:[vlookup 用]],2,FALSE)</f>
        <v>65</v>
      </c>
      <c r="B384">
        <f>IF(ROW()=2,1,IF(A383&lt;&gt;Receive[[#This Row],[No]],1,B383+1))</f>
        <v>2</v>
      </c>
      <c r="C384" s="1" t="s">
        <v>910</v>
      </c>
      <c r="D384" s="1" t="s">
        <v>41</v>
      </c>
      <c r="E384" s="1" t="s">
        <v>77</v>
      </c>
      <c r="F384" s="1" t="s">
        <v>26</v>
      </c>
      <c r="G384" s="1" t="s">
        <v>27</v>
      </c>
      <c r="H384" s="1" t="s">
        <v>71</v>
      </c>
      <c r="I384">
        <v>1</v>
      </c>
      <c r="J384" t="s">
        <v>229</v>
      </c>
      <c r="K384" s="1" t="s">
        <v>231</v>
      </c>
      <c r="L384" t="s">
        <v>162</v>
      </c>
      <c r="M384">
        <v>25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路地裏灰羽リエーフICONIC</v>
      </c>
    </row>
    <row r="385" spans="1:20" x14ac:dyDescent="0.35">
      <c r="A385">
        <f>VLOOKUP(Receive[[#This Row],[No用]],SetNo[[No.用]:[vlookup 用]],2,FALSE)</f>
        <v>65</v>
      </c>
      <c r="B385">
        <f>IF(ROW()=2,1,IF(A384&lt;&gt;Receive[[#This Row],[No]],1,B384+1))</f>
        <v>3</v>
      </c>
      <c r="C385" s="1" t="s">
        <v>910</v>
      </c>
      <c r="D385" s="1" t="s">
        <v>41</v>
      </c>
      <c r="E385" s="1" t="s">
        <v>77</v>
      </c>
      <c r="F385" s="1" t="s">
        <v>26</v>
      </c>
      <c r="G385" s="1" t="s">
        <v>27</v>
      </c>
      <c r="H385" s="1" t="s">
        <v>71</v>
      </c>
      <c r="I385">
        <v>1</v>
      </c>
      <c r="J385" t="s">
        <v>229</v>
      </c>
      <c r="K385" s="1" t="s">
        <v>120</v>
      </c>
      <c r="L385" t="s">
        <v>162</v>
      </c>
      <c r="M385">
        <v>25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路地裏灰羽リエーフICONIC</v>
      </c>
    </row>
    <row r="386" spans="1:20" x14ac:dyDescent="0.35">
      <c r="A386">
        <f>VLOOKUP(Receive[[#This Row],[No用]],SetNo[[No.用]:[vlookup 用]],2,FALSE)</f>
        <v>65</v>
      </c>
      <c r="B386">
        <f>IF(ROW()=2,1,IF(A385&lt;&gt;Receive[[#This Row],[No]],1,B385+1))</f>
        <v>4</v>
      </c>
      <c r="C386" s="1" t="s">
        <v>910</v>
      </c>
      <c r="D386" s="1" t="s">
        <v>41</v>
      </c>
      <c r="E386" s="1" t="s">
        <v>77</v>
      </c>
      <c r="F386" s="1" t="s">
        <v>26</v>
      </c>
      <c r="G386" s="1" t="s">
        <v>27</v>
      </c>
      <c r="H386" s="1" t="s">
        <v>71</v>
      </c>
      <c r="I386">
        <v>1</v>
      </c>
      <c r="J386" t="s">
        <v>229</v>
      </c>
      <c r="K386" s="1" t="s">
        <v>164</v>
      </c>
      <c r="L386" t="s">
        <v>162</v>
      </c>
      <c r="M386">
        <v>25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路地裏灰羽リエーフICONIC</v>
      </c>
    </row>
    <row r="387" spans="1:20" x14ac:dyDescent="0.35">
      <c r="A387">
        <f>VLOOKUP(Receive[[#This Row],[No用]],SetNo[[No.用]:[vlookup 用]],2,FALSE)</f>
        <v>65</v>
      </c>
      <c r="B387">
        <f>IF(ROW()=2,1,IF(A386&lt;&gt;Receive[[#This Row],[No]],1,B386+1))</f>
        <v>5</v>
      </c>
      <c r="C387" s="1" t="s">
        <v>910</v>
      </c>
      <c r="D387" s="1" t="s">
        <v>41</v>
      </c>
      <c r="E387" s="1" t="s">
        <v>77</v>
      </c>
      <c r="F387" s="1" t="s">
        <v>26</v>
      </c>
      <c r="G387" s="1" t="s">
        <v>27</v>
      </c>
      <c r="H387" s="1" t="s">
        <v>71</v>
      </c>
      <c r="I387">
        <v>1</v>
      </c>
      <c r="J387" t="s">
        <v>229</v>
      </c>
      <c r="K387" s="1" t="s">
        <v>165</v>
      </c>
      <c r="L387" t="s">
        <v>162</v>
      </c>
      <c r="M387">
        <v>32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路地裏灰羽リエーフICONIC</v>
      </c>
    </row>
    <row r="388" spans="1:20" x14ac:dyDescent="0.35">
      <c r="A388">
        <f>VLOOKUP(Receive[[#This Row],[No用]],SetNo[[No.用]:[vlookup 用]],2,FALSE)</f>
        <v>66</v>
      </c>
      <c r="B388">
        <f>IF(ROW()=2,1,IF(A387&lt;&gt;Receive[[#This Row],[No]],1,B387+1))</f>
        <v>1</v>
      </c>
      <c r="C388" s="1" t="s">
        <v>1142</v>
      </c>
      <c r="D388" s="1" t="s">
        <v>41</v>
      </c>
      <c r="E388" s="1" t="s">
        <v>73</v>
      </c>
      <c r="F388" s="1" t="s">
        <v>26</v>
      </c>
      <c r="G388" s="1" t="s">
        <v>27</v>
      </c>
      <c r="H388" s="1" t="s">
        <v>71</v>
      </c>
      <c r="I388">
        <v>1</v>
      </c>
      <c r="J388" t="s">
        <v>229</v>
      </c>
      <c r="K388" s="1" t="s">
        <v>163</v>
      </c>
      <c r="L388" t="s">
        <v>162</v>
      </c>
      <c r="M388">
        <v>25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文化祭2灰羽リエーフICONIC</v>
      </c>
    </row>
    <row r="389" spans="1:20" x14ac:dyDescent="0.35">
      <c r="A389">
        <f>VLOOKUP(Receive[[#This Row],[No用]],SetNo[[No.用]:[vlookup 用]],2,FALSE)</f>
        <v>66</v>
      </c>
      <c r="B389">
        <f>IF(ROW()=2,1,IF(A388&lt;&gt;Receive[[#This Row],[No]],1,B388+1))</f>
        <v>2</v>
      </c>
      <c r="C389" s="1" t="s">
        <v>1142</v>
      </c>
      <c r="D389" s="1" t="s">
        <v>41</v>
      </c>
      <c r="E389" s="1" t="s">
        <v>73</v>
      </c>
      <c r="F389" s="1" t="s">
        <v>26</v>
      </c>
      <c r="G389" s="1" t="s">
        <v>27</v>
      </c>
      <c r="H389" s="1" t="s">
        <v>71</v>
      </c>
      <c r="I389">
        <v>1</v>
      </c>
      <c r="J389" t="s">
        <v>229</v>
      </c>
      <c r="K389" s="1" t="s">
        <v>231</v>
      </c>
      <c r="L389" t="s">
        <v>162</v>
      </c>
      <c r="M389">
        <v>25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文化祭2灰羽リエーフICONIC</v>
      </c>
    </row>
    <row r="390" spans="1:20" x14ac:dyDescent="0.35">
      <c r="A390">
        <f>VLOOKUP(Receive[[#This Row],[No用]],SetNo[[No.用]:[vlookup 用]],2,FALSE)</f>
        <v>66</v>
      </c>
      <c r="B390">
        <f>IF(ROW()=2,1,IF(A389&lt;&gt;Receive[[#This Row],[No]],1,B389+1))</f>
        <v>3</v>
      </c>
      <c r="C390" s="1" t="s">
        <v>1142</v>
      </c>
      <c r="D390" s="1" t="s">
        <v>41</v>
      </c>
      <c r="E390" s="1" t="s">
        <v>73</v>
      </c>
      <c r="F390" s="1" t="s">
        <v>26</v>
      </c>
      <c r="G390" s="1" t="s">
        <v>27</v>
      </c>
      <c r="H390" s="1" t="s">
        <v>71</v>
      </c>
      <c r="I390">
        <v>1</v>
      </c>
      <c r="J390" t="s">
        <v>229</v>
      </c>
      <c r="K390" s="1" t="s">
        <v>120</v>
      </c>
      <c r="L390" s="1" t="s">
        <v>178</v>
      </c>
      <c r="M390">
        <v>28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文化祭2灰羽リエーフICONIC</v>
      </c>
    </row>
    <row r="391" spans="1:20" x14ac:dyDescent="0.35">
      <c r="A391">
        <f>VLOOKUP(Receive[[#This Row],[No用]],SetNo[[No.用]:[vlookup 用]],2,FALSE)</f>
        <v>66</v>
      </c>
      <c r="B391">
        <f>IF(ROW()=2,1,IF(A390&lt;&gt;Receive[[#This Row],[No]],1,B390+1))</f>
        <v>4</v>
      </c>
      <c r="C391" s="1" t="s">
        <v>1142</v>
      </c>
      <c r="D391" s="1" t="s">
        <v>41</v>
      </c>
      <c r="E391" s="1" t="s">
        <v>73</v>
      </c>
      <c r="F391" s="1" t="s">
        <v>26</v>
      </c>
      <c r="G391" s="1" t="s">
        <v>27</v>
      </c>
      <c r="H391" s="1" t="s">
        <v>71</v>
      </c>
      <c r="I391">
        <v>1</v>
      </c>
      <c r="J391" t="s">
        <v>229</v>
      </c>
      <c r="K391" s="1" t="s">
        <v>164</v>
      </c>
      <c r="L391" t="s">
        <v>162</v>
      </c>
      <c r="M391">
        <v>25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文化祭2灰羽リエーフICONIC</v>
      </c>
    </row>
    <row r="392" spans="1:20" x14ac:dyDescent="0.35">
      <c r="A392">
        <f>VLOOKUP(Receive[[#This Row],[No用]],SetNo[[No.用]:[vlookup 用]],2,FALSE)</f>
        <v>66</v>
      </c>
      <c r="B392">
        <f>IF(ROW()=2,1,IF(A391&lt;&gt;Receive[[#This Row],[No]],1,B391+1))</f>
        <v>5</v>
      </c>
      <c r="C392" s="1" t="s">
        <v>1142</v>
      </c>
      <c r="D392" s="1" t="s">
        <v>41</v>
      </c>
      <c r="E392" s="1" t="s">
        <v>73</v>
      </c>
      <c r="F392" s="1" t="s">
        <v>26</v>
      </c>
      <c r="G392" s="1" t="s">
        <v>27</v>
      </c>
      <c r="H392" s="1" t="s">
        <v>71</v>
      </c>
      <c r="I392">
        <v>1</v>
      </c>
      <c r="J392" t="s">
        <v>229</v>
      </c>
      <c r="K392" s="1" t="s">
        <v>165</v>
      </c>
      <c r="L392" t="s">
        <v>162</v>
      </c>
      <c r="M392">
        <v>32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文化祭2灰羽リエーフICONIC</v>
      </c>
    </row>
    <row r="393" spans="1:20" x14ac:dyDescent="0.35">
      <c r="A393">
        <f>VLOOKUP(Receive[[#This Row],[No用]],SetNo[[No.用]:[vlookup 用]],2,FALSE)</f>
        <v>67</v>
      </c>
      <c r="B393">
        <f>IF(ROW()=2,1,IF(A392&lt;&gt;Receive[[#This Row],[No]],1,B392+1))</f>
        <v>1</v>
      </c>
      <c r="C393" t="s">
        <v>108</v>
      </c>
      <c r="D393" t="s">
        <v>42</v>
      </c>
      <c r="E393" t="s">
        <v>24</v>
      </c>
      <c r="F393" t="s">
        <v>21</v>
      </c>
      <c r="G393" t="s">
        <v>27</v>
      </c>
      <c r="H393" t="s">
        <v>71</v>
      </c>
      <c r="I393">
        <v>1</v>
      </c>
      <c r="J393" t="s">
        <v>229</v>
      </c>
      <c r="K393" t="s">
        <v>119</v>
      </c>
      <c r="L393" t="s">
        <v>173</v>
      </c>
      <c r="M393">
        <v>34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ユニフォーム夜久衛輔ICONIC</v>
      </c>
    </row>
    <row r="394" spans="1:20" x14ac:dyDescent="0.35">
      <c r="A394">
        <f>VLOOKUP(Receive[[#This Row],[No用]],SetNo[[No.用]:[vlookup 用]],2,FALSE)</f>
        <v>67</v>
      </c>
      <c r="B394">
        <f>IF(ROW()=2,1,IF(A393&lt;&gt;Receive[[#This Row],[No]],1,B393+1))</f>
        <v>2</v>
      </c>
      <c r="C394" t="s">
        <v>108</v>
      </c>
      <c r="D394" t="s">
        <v>42</v>
      </c>
      <c r="E394" t="s">
        <v>24</v>
      </c>
      <c r="F394" t="s">
        <v>21</v>
      </c>
      <c r="G394" t="s">
        <v>27</v>
      </c>
      <c r="H394" t="s">
        <v>71</v>
      </c>
      <c r="I394">
        <v>1</v>
      </c>
      <c r="J394" t="s">
        <v>229</v>
      </c>
      <c r="K394" t="s">
        <v>195</v>
      </c>
      <c r="L394" t="s">
        <v>173</v>
      </c>
      <c r="M394">
        <v>41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ユニフォーム夜久衛輔ICONIC</v>
      </c>
    </row>
    <row r="395" spans="1:20" x14ac:dyDescent="0.35">
      <c r="A395">
        <f>VLOOKUP(Receive[[#This Row],[No用]],SetNo[[No.用]:[vlookup 用]],2,FALSE)</f>
        <v>67</v>
      </c>
      <c r="B395">
        <f>IF(ROW()=2,1,IF(A394&lt;&gt;Receive[[#This Row],[No]],1,B394+1))</f>
        <v>3</v>
      </c>
      <c r="C395" t="s">
        <v>108</v>
      </c>
      <c r="D395" t="s">
        <v>42</v>
      </c>
      <c r="E395" t="s">
        <v>24</v>
      </c>
      <c r="F395" t="s">
        <v>21</v>
      </c>
      <c r="G395" t="s">
        <v>27</v>
      </c>
      <c r="H395" t="s">
        <v>71</v>
      </c>
      <c r="I395">
        <v>1</v>
      </c>
      <c r="J395" t="s">
        <v>229</v>
      </c>
      <c r="K395" t="s">
        <v>163</v>
      </c>
      <c r="L395" t="s">
        <v>162</v>
      </c>
      <c r="M395">
        <v>34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ユニフォーム夜久衛輔ICONIC</v>
      </c>
    </row>
    <row r="396" spans="1:20" x14ac:dyDescent="0.35">
      <c r="A396">
        <f>VLOOKUP(Receive[[#This Row],[No用]],SetNo[[No.用]:[vlookup 用]],2,FALSE)</f>
        <v>67</v>
      </c>
      <c r="B396">
        <f>IF(ROW()=2,1,IF(A395&lt;&gt;Receive[[#This Row],[No]],1,B395+1))</f>
        <v>4</v>
      </c>
      <c r="C396" t="s">
        <v>108</v>
      </c>
      <c r="D396" t="s">
        <v>42</v>
      </c>
      <c r="E396" t="s">
        <v>24</v>
      </c>
      <c r="F396" t="s">
        <v>21</v>
      </c>
      <c r="G396" t="s">
        <v>27</v>
      </c>
      <c r="H396" t="s">
        <v>71</v>
      </c>
      <c r="I396">
        <v>1</v>
      </c>
      <c r="J396" t="s">
        <v>229</v>
      </c>
      <c r="K396" t="s">
        <v>231</v>
      </c>
      <c r="L396" t="s">
        <v>162</v>
      </c>
      <c r="M396">
        <v>34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ユニフォーム夜久衛輔ICONIC</v>
      </c>
    </row>
    <row r="397" spans="1:20" x14ac:dyDescent="0.35">
      <c r="A397">
        <f>VLOOKUP(Receive[[#This Row],[No用]],SetNo[[No.用]:[vlookup 用]],2,FALSE)</f>
        <v>67</v>
      </c>
      <c r="B397">
        <f>IF(ROW()=2,1,IF(A396&lt;&gt;Receive[[#This Row],[No]],1,B396+1))</f>
        <v>5</v>
      </c>
      <c r="C397" t="s">
        <v>108</v>
      </c>
      <c r="D397" t="s">
        <v>42</v>
      </c>
      <c r="E397" t="s">
        <v>24</v>
      </c>
      <c r="F397" t="s">
        <v>21</v>
      </c>
      <c r="G397" t="s">
        <v>27</v>
      </c>
      <c r="H397" t="s">
        <v>71</v>
      </c>
      <c r="I397">
        <v>1</v>
      </c>
      <c r="J397" t="s">
        <v>229</v>
      </c>
      <c r="K397" t="s">
        <v>120</v>
      </c>
      <c r="L397" t="s">
        <v>173</v>
      </c>
      <c r="M397">
        <v>34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ユニフォーム夜久衛輔ICONIC</v>
      </c>
    </row>
    <row r="398" spans="1:20" x14ac:dyDescent="0.35">
      <c r="A398">
        <f>VLOOKUP(Receive[[#This Row],[No用]],SetNo[[No.用]:[vlookup 用]],2,FALSE)</f>
        <v>67</v>
      </c>
      <c r="B398">
        <f>IF(ROW()=2,1,IF(A397&lt;&gt;Receive[[#This Row],[No]],1,B397+1))</f>
        <v>6</v>
      </c>
      <c r="C398" t="s">
        <v>108</v>
      </c>
      <c r="D398" t="s">
        <v>42</v>
      </c>
      <c r="E398" t="s">
        <v>24</v>
      </c>
      <c r="F398" t="s">
        <v>21</v>
      </c>
      <c r="G398" t="s">
        <v>27</v>
      </c>
      <c r="H398" t="s">
        <v>71</v>
      </c>
      <c r="I398">
        <v>1</v>
      </c>
      <c r="J398" t="s">
        <v>229</v>
      </c>
      <c r="K398" t="s">
        <v>164</v>
      </c>
      <c r="L398" t="s">
        <v>162</v>
      </c>
      <c r="M398">
        <v>34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ユニフォーム夜久衛輔ICONIC</v>
      </c>
    </row>
    <row r="399" spans="1:20" x14ac:dyDescent="0.35">
      <c r="A399">
        <f>VLOOKUP(Receive[[#This Row],[No用]],SetNo[[No.用]:[vlookup 用]],2,FALSE)</f>
        <v>67</v>
      </c>
      <c r="B399">
        <f>IF(ROW()=2,1,IF(A398&lt;&gt;Receive[[#This Row],[No]],1,B398+1))</f>
        <v>7</v>
      </c>
      <c r="C399" t="s">
        <v>108</v>
      </c>
      <c r="D399" t="s">
        <v>42</v>
      </c>
      <c r="E399" t="s">
        <v>24</v>
      </c>
      <c r="F399" t="s">
        <v>21</v>
      </c>
      <c r="G399" t="s">
        <v>27</v>
      </c>
      <c r="H399" t="s">
        <v>71</v>
      </c>
      <c r="I399">
        <v>1</v>
      </c>
      <c r="J399" t="s">
        <v>229</v>
      </c>
      <c r="K399" t="s">
        <v>165</v>
      </c>
      <c r="L399" t="s">
        <v>162</v>
      </c>
      <c r="M399">
        <v>32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ユニフォーム夜久衛輔ICONIC</v>
      </c>
    </row>
    <row r="400" spans="1:20" x14ac:dyDescent="0.35">
      <c r="A400">
        <f>VLOOKUP(Receive[[#This Row],[No用]],SetNo[[No.用]:[vlookup 用]],2,FALSE)</f>
        <v>67</v>
      </c>
      <c r="B400">
        <f>IF(ROW()=2,1,IF(A399&lt;&gt;Receive[[#This Row],[No]],1,B399+1))</f>
        <v>8</v>
      </c>
      <c r="C400" t="s">
        <v>108</v>
      </c>
      <c r="D400" t="s">
        <v>42</v>
      </c>
      <c r="E400" t="s">
        <v>24</v>
      </c>
      <c r="F400" t="s">
        <v>21</v>
      </c>
      <c r="G400" t="s">
        <v>27</v>
      </c>
      <c r="H400" t="s">
        <v>71</v>
      </c>
      <c r="I400">
        <v>1</v>
      </c>
      <c r="J400" t="s">
        <v>229</v>
      </c>
      <c r="K400" t="s">
        <v>183</v>
      </c>
      <c r="L400" t="s">
        <v>225</v>
      </c>
      <c r="M400">
        <v>47</v>
      </c>
      <c r="N400">
        <v>0</v>
      </c>
      <c r="O400">
        <v>57</v>
      </c>
      <c r="P400">
        <v>0</v>
      </c>
      <c r="T400" t="str">
        <f>Receive[[#This Row],[服装]]&amp;Receive[[#This Row],[名前]]&amp;Receive[[#This Row],[レアリティ]]</f>
        <v>ユニフォーム夜久衛輔ICONIC</v>
      </c>
    </row>
    <row r="401" spans="1:20" x14ac:dyDescent="0.35">
      <c r="A401">
        <f>VLOOKUP(Receive[[#This Row],[No用]],SetNo[[No.用]:[vlookup 用]],2,FALSE)</f>
        <v>68</v>
      </c>
      <c r="B401">
        <f>IF(ROW()=2,1,IF(A400&lt;&gt;Receive[[#This Row],[No]],1,B400+1))</f>
        <v>1</v>
      </c>
      <c r="C401" s="1" t="s">
        <v>839</v>
      </c>
      <c r="D401" s="1" t="s">
        <v>42</v>
      </c>
      <c r="E401" s="1" t="s">
        <v>77</v>
      </c>
      <c r="F401" s="1" t="s">
        <v>21</v>
      </c>
      <c r="G401" s="1" t="s">
        <v>27</v>
      </c>
      <c r="H401" s="1" t="s">
        <v>71</v>
      </c>
      <c r="I401">
        <v>1</v>
      </c>
      <c r="J401" t="s">
        <v>229</v>
      </c>
      <c r="K401" s="1" t="s">
        <v>119</v>
      </c>
      <c r="L401" s="1" t="s">
        <v>173</v>
      </c>
      <c r="M401">
        <v>34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1周年夜久衛輔ICONIC</v>
      </c>
    </row>
    <row r="402" spans="1:20" x14ac:dyDescent="0.35">
      <c r="A402">
        <f>VLOOKUP(Receive[[#This Row],[No用]],SetNo[[No.用]:[vlookup 用]],2,FALSE)</f>
        <v>68</v>
      </c>
      <c r="B402">
        <f>IF(ROW()=2,1,IF(A401&lt;&gt;Receive[[#This Row],[No]],1,B401+1))</f>
        <v>2</v>
      </c>
      <c r="C402" s="1" t="s">
        <v>839</v>
      </c>
      <c r="D402" s="1" t="s">
        <v>42</v>
      </c>
      <c r="E402" s="1" t="s">
        <v>77</v>
      </c>
      <c r="F402" s="1" t="s">
        <v>21</v>
      </c>
      <c r="G402" s="1" t="s">
        <v>27</v>
      </c>
      <c r="H402" s="1" t="s">
        <v>71</v>
      </c>
      <c r="I402">
        <v>1</v>
      </c>
      <c r="J402" t="s">
        <v>229</v>
      </c>
      <c r="K402" s="1" t="s">
        <v>195</v>
      </c>
      <c r="L402" s="1" t="s">
        <v>173</v>
      </c>
      <c r="M402">
        <v>41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1周年夜久衛輔ICONIC</v>
      </c>
    </row>
    <row r="403" spans="1:20" x14ac:dyDescent="0.35">
      <c r="A403">
        <f>VLOOKUP(Receive[[#This Row],[No用]],SetNo[[No.用]:[vlookup 用]],2,FALSE)</f>
        <v>68</v>
      </c>
      <c r="B403">
        <f>IF(ROW()=2,1,IF(A402&lt;&gt;Receive[[#This Row],[No]],1,B402+1))</f>
        <v>3</v>
      </c>
      <c r="C403" s="1" t="s">
        <v>839</v>
      </c>
      <c r="D403" s="1" t="s">
        <v>42</v>
      </c>
      <c r="E403" s="1" t="s">
        <v>77</v>
      </c>
      <c r="F403" s="1" t="s">
        <v>21</v>
      </c>
      <c r="G403" s="1" t="s">
        <v>27</v>
      </c>
      <c r="H403" s="1" t="s">
        <v>71</v>
      </c>
      <c r="I403">
        <v>1</v>
      </c>
      <c r="J403" t="s">
        <v>229</v>
      </c>
      <c r="K403" s="1" t="s">
        <v>163</v>
      </c>
      <c r="L403" s="1" t="s">
        <v>178</v>
      </c>
      <c r="M403">
        <v>37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1周年夜久衛輔ICONIC</v>
      </c>
    </row>
    <row r="404" spans="1:20" x14ac:dyDescent="0.35">
      <c r="A404">
        <f>VLOOKUP(Receive[[#This Row],[No用]],SetNo[[No.用]:[vlookup 用]],2,FALSE)</f>
        <v>68</v>
      </c>
      <c r="B404">
        <f>IF(ROW()=2,1,IF(A403&lt;&gt;Receive[[#This Row],[No]],1,B403+1))</f>
        <v>4</v>
      </c>
      <c r="C404" s="1" t="s">
        <v>839</v>
      </c>
      <c r="D404" s="1" t="s">
        <v>42</v>
      </c>
      <c r="E404" s="1" t="s">
        <v>77</v>
      </c>
      <c r="F404" s="1" t="s">
        <v>21</v>
      </c>
      <c r="G404" s="1" t="s">
        <v>27</v>
      </c>
      <c r="H404" s="1" t="s">
        <v>71</v>
      </c>
      <c r="I404">
        <v>1</v>
      </c>
      <c r="J404" t="s">
        <v>229</v>
      </c>
      <c r="K404" s="1" t="s">
        <v>231</v>
      </c>
      <c r="L404" s="1" t="s">
        <v>162</v>
      </c>
      <c r="M404">
        <v>34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1周年夜久衛輔ICONIC</v>
      </c>
    </row>
    <row r="405" spans="1:20" x14ac:dyDescent="0.35">
      <c r="A405">
        <f>VLOOKUP(Receive[[#This Row],[No用]],SetNo[[No.用]:[vlookup 用]],2,FALSE)</f>
        <v>68</v>
      </c>
      <c r="B405">
        <f>IF(ROW()=2,1,IF(A404&lt;&gt;Receive[[#This Row],[No]],1,B404+1))</f>
        <v>5</v>
      </c>
      <c r="C405" s="1" t="s">
        <v>839</v>
      </c>
      <c r="D405" s="1" t="s">
        <v>42</v>
      </c>
      <c r="E405" s="1" t="s">
        <v>77</v>
      </c>
      <c r="F405" s="1" t="s">
        <v>21</v>
      </c>
      <c r="G405" s="1" t="s">
        <v>27</v>
      </c>
      <c r="H405" s="1" t="s">
        <v>71</v>
      </c>
      <c r="I405">
        <v>1</v>
      </c>
      <c r="J405" t="s">
        <v>229</v>
      </c>
      <c r="K405" s="1" t="s">
        <v>120</v>
      </c>
      <c r="L405" s="1" t="s">
        <v>173</v>
      </c>
      <c r="M405">
        <v>34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1周年夜久衛輔ICONIC</v>
      </c>
    </row>
    <row r="406" spans="1:20" x14ac:dyDescent="0.35">
      <c r="A406">
        <f>VLOOKUP(Receive[[#This Row],[No用]],SetNo[[No.用]:[vlookup 用]],2,FALSE)</f>
        <v>68</v>
      </c>
      <c r="B406">
        <f>IF(ROW()=2,1,IF(A405&lt;&gt;Receive[[#This Row],[No]],1,B405+1))</f>
        <v>6</v>
      </c>
      <c r="C406" s="1" t="s">
        <v>839</v>
      </c>
      <c r="D406" s="1" t="s">
        <v>42</v>
      </c>
      <c r="E406" s="1" t="s">
        <v>77</v>
      </c>
      <c r="F406" s="1" t="s">
        <v>21</v>
      </c>
      <c r="G406" s="1" t="s">
        <v>27</v>
      </c>
      <c r="H406" s="1" t="s">
        <v>71</v>
      </c>
      <c r="I406">
        <v>1</v>
      </c>
      <c r="J406" t="s">
        <v>229</v>
      </c>
      <c r="K406" s="1" t="s">
        <v>164</v>
      </c>
      <c r="L406" s="1" t="s">
        <v>162</v>
      </c>
      <c r="M406">
        <v>34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1周年夜久衛輔ICONIC</v>
      </c>
    </row>
    <row r="407" spans="1:20" x14ac:dyDescent="0.35">
      <c r="A407">
        <f>VLOOKUP(Receive[[#This Row],[No用]],SetNo[[No.用]:[vlookup 用]],2,FALSE)</f>
        <v>68</v>
      </c>
      <c r="B407">
        <f>IF(ROW()=2,1,IF(A406&lt;&gt;Receive[[#This Row],[No]],1,B406+1))</f>
        <v>7</v>
      </c>
      <c r="C407" s="1" t="s">
        <v>839</v>
      </c>
      <c r="D407" s="1" t="s">
        <v>42</v>
      </c>
      <c r="E407" s="1" t="s">
        <v>77</v>
      </c>
      <c r="F407" s="1" t="s">
        <v>21</v>
      </c>
      <c r="G407" s="1" t="s">
        <v>27</v>
      </c>
      <c r="H407" s="1" t="s">
        <v>71</v>
      </c>
      <c r="I407">
        <v>1</v>
      </c>
      <c r="J407" t="s">
        <v>229</v>
      </c>
      <c r="K407" s="1" t="s">
        <v>165</v>
      </c>
      <c r="L407" s="1" t="s">
        <v>162</v>
      </c>
      <c r="M407">
        <v>32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1周年夜久衛輔ICONIC</v>
      </c>
    </row>
    <row r="408" spans="1:20" x14ac:dyDescent="0.35">
      <c r="A408">
        <f>VLOOKUP(Receive[[#This Row],[No用]],SetNo[[No.用]:[vlookup 用]],2,FALSE)</f>
        <v>68</v>
      </c>
      <c r="B408">
        <f>IF(ROW()=2,1,IF(A407&lt;&gt;Receive[[#This Row],[No]],1,B407+1))</f>
        <v>8</v>
      </c>
      <c r="C408" s="1" t="s">
        <v>839</v>
      </c>
      <c r="D408" s="1" t="s">
        <v>42</v>
      </c>
      <c r="E408" s="1" t="s">
        <v>77</v>
      </c>
      <c r="F408" s="1" t="s">
        <v>21</v>
      </c>
      <c r="G408" s="1" t="s">
        <v>27</v>
      </c>
      <c r="H408" s="1" t="s">
        <v>71</v>
      </c>
      <c r="I408">
        <v>1</v>
      </c>
      <c r="J408" t="s">
        <v>229</v>
      </c>
      <c r="K408" s="1" t="s">
        <v>183</v>
      </c>
      <c r="L408" s="1" t="s">
        <v>225</v>
      </c>
      <c r="M408">
        <v>47</v>
      </c>
      <c r="N408">
        <v>0</v>
      </c>
      <c r="O408">
        <v>57</v>
      </c>
      <c r="P408">
        <v>0</v>
      </c>
      <c r="T408" t="str">
        <f>Receive[[#This Row],[服装]]&amp;Receive[[#This Row],[名前]]&amp;Receive[[#This Row],[レアリティ]]</f>
        <v>1周年夜久衛輔ICONIC</v>
      </c>
    </row>
    <row r="409" spans="1:20" x14ac:dyDescent="0.35">
      <c r="A409">
        <f>VLOOKUP(Receive[[#This Row],[No用]],SetNo[[No.用]:[vlookup 用]],2,FALSE)</f>
        <v>68</v>
      </c>
      <c r="B409">
        <f>IF(ROW()=2,1,IF(A408&lt;&gt;Receive[[#This Row],[No]],1,B408+1))</f>
        <v>9</v>
      </c>
      <c r="C409" s="1" t="s">
        <v>839</v>
      </c>
      <c r="D409" s="1" t="s">
        <v>42</v>
      </c>
      <c r="E409" s="1" t="s">
        <v>77</v>
      </c>
      <c r="F409" s="1" t="s">
        <v>21</v>
      </c>
      <c r="G409" s="1" t="s">
        <v>27</v>
      </c>
      <c r="H409" s="1" t="s">
        <v>71</v>
      </c>
      <c r="I409">
        <v>1</v>
      </c>
      <c r="J409" t="s">
        <v>229</v>
      </c>
      <c r="K409" s="1" t="s">
        <v>164</v>
      </c>
      <c r="L409" s="1" t="s">
        <v>225</v>
      </c>
      <c r="M409">
        <v>47</v>
      </c>
      <c r="N409">
        <v>0</v>
      </c>
      <c r="O409">
        <v>57</v>
      </c>
      <c r="P409">
        <v>0</v>
      </c>
      <c r="T409" t="str">
        <f>Receive[[#This Row],[服装]]&amp;Receive[[#This Row],[名前]]&amp;Receive[[#This Row],[レアリティ]]</f>
        <v>1周年夜久衛輔ICONIC</v>
      </c>
    </row>
    <row r="410" spans="1:20" x14ac:dyDescent="0.35">
      <c r="A410">
        <f>VLOOKUP(Receive[[#This Row],[No用]],SetNo[[No.用]:[vlookup 用]],2,FALSE)</f>
        <v>69</v>
      </c>
      <c r="B410">
        <f>IF(ROW()=2,1,IF(A409&lt;&gt;Receive[[#This Row],[No]],1,B409+1))</f>
        <v>1</v>
      </c>
      <c r="C410" s="1" t="s">
        <v>1006</v>
      </c>
      <c r="D410" s="1" t="s">
        <v>42</v>
      </c>
      <c r="E410" s="1" t="s">
        <v>73</v>
      </c>
      <c r="F410" s="1" t="s">
        <v>21</v>
      </c>
      <c r="G410" s="1" t="s">
        <v>27</v>
      </c>
      <c r="H410" s="1" t="s">
        <v>71</v>
      </c>
      <c r="I410">
        <v>1</v>
      </c>
      <c r="J410" t="s">
        <v>229</v>
      </c>
      <c r="K410" s="1" t="s">
        <v>119</v>
      </c>
      <c r="L410" s="1" t="s">
        <v>173</v>
      </c>
      <c r="M410">
        <v>34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花火夜久衛輔ICONIC</v>
      </c>
    </row>
    <row r="411" spans="1:20" x14ac:dyDescent="0.35">
      <c r="A411">
        <f>VLOOKUP(Receive[[#This Row],[No用]],SetNo[[No.用]:[vlookup 用]],2,FALSE)</f>
        <v>69</v>
      </c>
      <c r="B411">
        <f>IF(ROW()=2,1,IF(A410&lt;&gt;Receive[[#This Row],[No]],1,B410+1))</f>
        <v>2</v>
      </c>
      <c r="C411" s="1" t="s">
        <v>1006</v>
      </c>
      <c r="D411" s="1" t="s">
        <v>42</v>
      </c>
      <c r="E411" s="1" t="s">
        <v>73</v>
      </c>
      <c r="F411" s="1" t="s">
        <v>21</v>
      </c>
      <c r="G411" s="1" t="s">
        <v>27</v>
      </c>
      <c r="H411" s="1" t="s">
        <v>71</v>
      </c>
      <c r="I411">
        <v>1</v>
      </c>
      <c r="J411" t="s">
        <v>229</v>
      </c>
      <c r="K411" s="1" t="s">
        <v>195</v>
      </c>
      <c r="L411" s="1" t="s">
        <v>173</v>
      </c>
      <c r="M411">
        <v>41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花火夜久衛輔ICONIC</v>
      </c>
    </row>
    <row r="412" spans="1:20" x14ac:dyDescent="0.35">
      <c r="A412">
        <f>VLOOKUP(Receive[[#This Row],[No用]],SetNo[[No.用]:[vlookup 用]],2,FALSE)</f>
        <v>69</v>
      </c>
      <c r="B412">
        <f>IF(ROW()=2,1,IF(A411&lt;&gt;Receive[[#This Row],[No]],1,B411+1))</f>
        <v>3</v>
      </c>
      <c r="C412" s="1" t="s">
        <v>1006</v>
      </c>
      <c r="D412" s="1" t="s">
        <v>42</v>
      </c>
      <c r="E412" s="1" t="s">
        <v>73</v>
      </c>
      <c r="F412" s="1" t="s">
        <v>21</v>
      </c>
      <c r="G412" s="1" t="s">
        <v>27</v>
      </c>
      <c r="H412" s="1" t="s">
        <v>71</v>
      </c>
      <c r="I412">
        <v>1</v>
      </c>
      <c r="J412" t="s">
        <v>229</v>
      </c>
      <c r="K412" s="1" t="s">
        <v>163</v>
      </c>
      <c r="L412" s="1" t="s">
        <v>178</v>
      </c>
      <c r="M412">
        <v>37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花火夜久衛輔ICONIC</v>
      </c>
    </row>
    <row r="413" spans="1:20" x14ac:dyDescent="0.35">
      <c r="A413">
        <f>VLOOKUP(Receive[[#This Row],[No用]],SetNo[[No.用]:[vlookup 用]],2,FALSE)</f>
        <v>69</v>
      </c>
      <c r="B413">
        <f>IF(ROW()=2,1,IF(A412&lt;&gt;Receive[[#This Row],[No]],1,B412+1))</f>
        <v>4</v>
      </c>
      <c r="C413" s="1" t="s">
        <v>1006</v>
      </c>
      <c r="D413" s="1" t="s">
        <v>42</v>
      </c>
      <c r="E413" s="1" t="s">
        <v>73</v>
      </c>
      <c r="F413" s="1" t="s">
        <v>21</v>
      </c>
      <c r="G413" s="1" t="s">
        <v>27</v>
      </c>
      <c r="H413" s="1" t="s">
        <v>71</v>
      </c>
      <c r="I413">
        <v>1</v>
      </c>
      <c r="J413" t="s">
        <v>229</v>
      </c>
      <c r="K413" s="1" t="s">
        <v>231</v>
      </c>
      <c r="L413" s="1" t="s">
        <v>162</v>
      </c>
      <c r="M413">
        <v>34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花火夜久衛輔ICONIC</v>
      </c>
    </row>
    <row r="414" spans="1:20" x14ac:dyDescent="0.35">
      <c r="A414">
        <f>VLOOKUP(Receive[[#This Row],[No用]],SetNo[[No.用]:[vlookup 用]],2,FALSE)</f>
        <v>69</v>
      </c>
      <c r="B414">
        <f>IF(ROW()=2,1,IF(A413&lt;&gt;Receive[[#This Row],[No]],1,B413+1))</f>
        <v>5</v>
      </c>
      <c r="C414" s="1" t="s">
        <v>1006</v>
      </c>
      <c r="D414" s="1" t="s">
        <v>42</v>
      </c>
      <c r="E414" s="1" t="s">
        <v>73</v>
      </c>
      <c r="F414" s="1" t="s">
        <v>21</v>
      </c>
      <c r="G414" s="1" t="s">
        <v>27</v>
      </c>
      <c r="H414" s="1" t="s">
        <v>71</v>
      </c>
      <c r="I414">
        <v>1</v>
      </c>
      <c r="J414" t="s">
        <v>229</v>
      </c>
      <c r="K414" s="1" t="s">
        <v>120</v>
      </c>
      <c r="L414" s="1" t="s">
        <v>173</v>
      </c>
      <c r="M414">
        <v>34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花火夜久衛輔ICONIC</v>
      </c>
    </row>
    <row r="415" spans="1:20" x14ac:dyDescent="0.35">
      <c r="A415">
        <f>VLOOKUP(Receive[[#This Row],[No用]],SetNo[[No.用]:[vlookup 用]],2,FALSE)</f>
        <v>69</v>
      </c>
      <c r="B415">
        <f>IF(ROW()=2,1,IF(A414&lt;&gt;Receive[[#This Row],[No]],1,B414+1))</f>
        <v>6</v>
      </c>
      <c r="C415" s="1" t="s">
        <v>1006</v>
      </c>
      <c r="D415" s="1" t="s">
        <v>42</v>
      </c>
      <c r="E415" s="1" t="s">
        <v>73</v>
      </c>
      <c r="F415" s="1" t="s">
        <v>21</v>
      </c>
      <c r="G415" s="1" t="s">
        <v>27</v>
      </c>
      <c r="H415" s="1" t="s">
        <v>71</v>
      </c>
      <c r="I415">
        <v>1</v>
      </c>
      <c r="J415" t="s">
        <v>229</v>
      </c>
      <c r="K415" s="1" t="s">
        <v>164</v>
      </c>
      <c r="L415" s="1" t="s">
        <v>162</v>
      </c>
      <c r="M415">
        <v>34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花火夜久衛輔ICONIC</v>
      </c>
    </row>
    <row r="416" spans="1:20" x14ac:dyDescent="0.35">
      <c r="A416">
        <f>VLOOKUP(Receive[[#This Row],[No用]],SetNo[[No.用]:[vlookup 用]],2,FALSE)</f>
        <v>69</v>
      </c>
      <c r="B416">
        <f>IF(ROW()=2,1,IF(A415&lt;&gt;Receive[[#This Row],[No]],1,B415+1))</f>
        <v>7</v>
      </c>
      <c r="C416" s="1" t="s">
        <v>1006</v>
      </c>
      <c r="D416" s="1" t="s">
        <v>42</v>
      </c>
      <c r="E416" s="1" t="s">
        <v>73</v>
      </c>
      <c r="F416" s="1" t="s">
        <v>21</v>
      </c>
      <c r="G416" s="1" t="s">
        <v>27</v>
      </c>
      <c r="H416" s="1" t="s">
        <v>71</v>
      </c>
      <c r="I416">
        <v>1</v>
      </c>
      <c r="J416" t="s">
        <v>229</v>
      </c>
      <c r="K416" s="1" t="s">
        <v>165</v>
      </c>
      <c r="L416" s="1" t="s">
        <v>162</v>
      </c>
      <c r="M416">
        <v>32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花火夜久衛輔ICONIC</v>
      </c>
    </row>
    <row r="417" spans="1:20" x14ac:dyDescent="0.35">
      <c r="A417">
        <f>VLOOKUP(Receive[[#This Row],[No用]],SetNo[[No.用]:[vlookup 用]],2,FALSE)</f>
        <v>69</v>
      </c>
      <c r="B417">
        <f>IF(ROW()=2,1,IF(A416&lt;&gt;Receive[[#This Row],[No]],1,B416+1))</f>
        <v>8</v>
      </c>
      <c r="C417" s="1" t="s">
        <v>1006</v>
      </c>
      <c r="D417" s="1" t="s">
        <v>42</v>
      </c>
      <c r="E417" s="1" t="s">
        <v>73</v>
      </c>
      <c r="F417" s="1" t="s">
        <v>21</v>
      </c>
      <c r="G417" s="1" t="s">
        <v>27</v>
      </c>
      <c r="H417" s="1" t="s">
        <v>71</v>
      </c>
      <c r="I417">
        <v>1</v>
      </c>
      <c r="J417" t="s">
        <v>229</v>
      </c>
      <c r="K417" s="1" t="s">
        <v>183</v>
      </c>
      <c r="L417" s="1" t="s">
        <v>225</v>
      </c>
      <c r="M417">
        <v>48</v>
      </c>
      <c r="N417">
        <v>0</v>
      </c>
      <c r="O417">
        <v>58</v>
      </c>
      <c r="P417">
        <v>0</v>
      </c>
      <c r="T417" t="str">
        <f>Receive[[#This Row],[服装]]&amp;Receive[[#This Row],[名前]]&amp;Receive[[#This Row],[レアリティ]]</f>
        <v>花火夜久衛輔ICONIC</v>
      </c>
    </row>
    <row r="418" spans="1:20" x14ac:dyDescent="0.35">
      <c r="A418">
        <f>VLOOKUP(Receive[[#This Row],[No用]],SetNo[[No.用]:[vlookup 用]],2,FALSE)</f>
        <v>69</v>
      </c>
      <c r="B418">
        <f>IF(ROW()=2,1,IF(A417&lt;&gt;Receive[[#This Row],[No]],1,B417+1))</f>
        <v>9</v>
      </c>
      <c r="C418" s="1" t="s">
        <v>1006</v>
      </c>
      <c r="D418" s="1" t="s">
        <v>42</v>
      </c>
      <c r="E418" s="1" t="s">
        <v>73</v>
      </c>
      <c r="F418" s="1" t="s">
        <v>21</v>
      </c>
      <c r="G418" s="1" t="s">
        <v>27</v>
      </c>
      <c r="H418" s="1" t="s">
        <v>71</v>
      </c>
      <c r="I418">
        <v>1</v>
      </c>
      <c r="J418" t="s">
        <v>229</v>
      </c>
      <c r="K418" s="1" t="s">
        <v>183</v>
      </c>
      <c r="L418" s="1" t="s">
        <v>225</v>
      </c>
      <c r="M418">
        <v>47</v>
      </c>
      <c r="N418">
        <v>0</v>
      </c>
      <c r="O418">
        <v>57</v>
      </c>
      <c r="P418">
        <v>0</v>
      </c>
      <c r="T418" t="str">
        <f>Receive[[#This Row],[服装]]&amp;Receive[[#This Row],[名前]]&amp;Receive[[#This Row],[レアリティ]]</f>
        <v>花火夜久衛輔ICONIC</v>
      </c>
    </row>
    <row r="419" spans="1:20" x14ac:dyDescent="0.35">
      <c r="A419">
        <f>VLOOKUP(Receive[[#This Row],[No用]],SetNo[[No.用]:[vlookup 用]],2,FALSE)</f>
        <v>70</v>
      </c>
      <c r="B419">
        <f>IF(ROW()=2,1,IF(A418&lt;&gt;Receive[[#This Row],[No]],1,B418+1))</f>
        <v>1</v>
      </c>
      <c r="C419" t="s">
        <v>108</v>
      </c>
      <c r="D419" t="s">
        <v>43</v>
      </c>
      <c r="E419" t="s">
        <v>24</v>
      </c>
      <c r="F419" t="s">
        <v>25</v>
      </c>
      <c r="G419" t="s">
        <v>27</v>
      </c>
      <c r="H419" t="s">
        <v>71</v>
      </c>
      <c r="I419">
        <v>1</v>
      </c>
      <c r="J419" t="s">
        <v>229</v>
      </c>
      <c r="K419" t="s">
        <v>119</v>
      </c>
      <c r="L419" t="s">
        <v>162</v>
      </c>
      <c r="M419">
        <v>27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ユニフォーム福永招平ICONIC</v>
      </c>
    </row>
    <row r="420" spans="1:20" x14ac:dyDescent="0.35">
      <c r="A420">
        <f>VLOOKUP(Receive[[#This Row],[No用]],SetNo[[No.用]:[vlookup 用]],2,FALSE)</f>
        <v>70</v>
      </c>
      <c r="B420">
        <f>IF(ROW()=2,1,IF(A419&lt;&gt;Receive[[#This Row],[No]],1,B419+1))</f>
        <v>2</v>
      </c>
      <c r="C420" t="s">
        <v>108</v>
      </c>
      <c r="D420" t="s">
        <v>43</v>
      </c>
      <c r="E420" t="s">
        <v>24</v>
      </c>
      <c r="F420" t="s">
        <v>25</v>
      </c>
      <c r="G420" t="s">
        <v>27</v>
      </c>
      <c r="H420" t="s">
        <v>71</v>
      </c>
      <c r="I420">
        <v>1</v>
      </c>
      <c r="J420" t="s">
        <v>229</v>
      </c>
      <c r="K420" t="s">
        <v>163</v>
      </c>
      <c r="L420" t="s">
        <v>162</v>
      </c>
      <c r="M420">
        <v>27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ユニフォーム福永招平ICONIC</v>
      </c>
    </row>
    <row r="421" spans="1:20" x14ac:dyDescent="0.35">
      <c r="A421">
        <f>VLOOKUP(Receive[[#This Row],[No用]],SetNo[[No.用]:[vlookup 用]],2,FALSE)</f>
        <v>70</v>
      </c>
      <c r="B421">
        <f>IF(ROW()=2,1,IF(A420&lt;&gt;Receive[[#This Row],[No]],1,B420+1))</f>
        <v>3</v>
      </c>
      <c r="C421" t="s">
        <v>108</v>
      </c>
      <c r="D421" t="s">
        <v>43</v>
      </c>
      <c r="E421" t="s">
        <v>24</v>
      </c>
      <c r="F421" t="s">
        <v>25</v>
      </c>
      <c r="G421" t="s">
        <v>27</v>
      </c>
      <c r="H421" t="s">
        <v>71</v>
      </c>
      <c r="I421">
        <v>1</v>
      </c>
      <c r="J421" t="s">
        <v>229</v>
      </c>
      <c r="K421" t="s">
        <v>120</v>
      </c>
      <c r="L421" t="s">
        <v>162</v>
      </c>
      <c r="M421">
        <v>25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ユニフォーム福永招平ICONIC</v>
      </c>
    </row>
    <row r="422" spans="1:20" x14ac:dyDescent="0.35">
      <c r="A422">
        <f>VLOOKUP(Receive[[#This Row],[No用]],SetNo[[No.用]:[vlookup 用]],2,FALSE)</f>
        <v>70</v>
      </c>
      <c r="B422">
        <f>IF(ROW()=2,1,IF(A421&lt;&gt;Receive[[#This Row],[No]],1,B421+1))</f>
        <v>4</v>
      </c>
      <c r="C422" t="s">
        <v>108</v>
      </c>
      <c r="D422" t="s">
        <v>43</v>
      </c>
      <c r="E422" t="s">
        <v>24</v>
      </c>
      <c r="F422" t="s">
        <v>25</v>
      </c>
      <c r="G422" t="s">
        <v>27</v>
      </c>
      <c r="H422" t="s">
        <v>71</v>
      </c>
      <c r="I422">
        <v>1</v>
      </c>
      <c r="J422" t="s">
        <v>229</v>
      </c>
      <c r="K422" t="s">
        <v>164</v>
      </c>
      <c r="L422" t="s">
        <v>162</v>
      </c>
      <c r="M422">
        <v>27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ユニフォーム福永招平ICONIC</v>
      </c>
    </row>
    <row r="423" spans="1:20" x14ac:dyDescent="0.35">
      <c r="A423">
        <f>VLOOKUP(Receive[[#This Row],[No用]],SetNo[[No.用]:[vlookup 用]],2,FALSE)</f>
        <v>70</v>
      </c>
      <c r="B423">
        <f>IF(ROW()=2,1,IF(A422&lt;&gt;Receive[[#This Row],[No]],1,B422+1))</f>
        <v>5</v>
      </c>
      <c r="C423" t="s">
        <v>108</v>
      </c>
      <c r="D423" t="s">
        <v>43</v>
      </c>
      <c r="E423" t="s">
        <v>24</v>
      </c>
      <c r="F423" t="s">
        <v>25</v>
      </c>
      <c r="G423" t="s">
        <v>27</v>
      </c>
      <c r="H423" t="s">
        <v>71</v>
      </c>
      <c r="I423">
        <v>1</v>
      </c>
      <c r="J423" t="s">
        <v>229</v>
      </c>
      <c r="K423" t="s">
        <v>165</v>
      </c>
      <c r="L423" t="s">
        <v>162</v>
      </c>
      <c r="M423">
        <v>32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ユニフォーム福永招平ICONIC</v>
      </c>
    </row>
    <row r="424" spans="1:20" x14ac:dyDescent="0.35">
      <c r="A424">
        <f>VLOOKUP(Receive[[#This Row],[No用]],SetNo[[No.用]:[vlookup 用]],2,FALSE)</f>
        <v>71</v>
      </c>
      <c r="B424">
        <f>IF(ROW()=2,1,IF(A423&lt;&gt;Receive[[#This Row],[No]],1,B423+1))</f>
        <v>1</v>
      </c>
      <c r="C424" s="1" t="s">
        <v>943</v>
      </c>
      <c r="D424" s="1" t="s">
        <v>43</v>
      </c>
      <c r="E424" s="1" t="s">
        <v>77</v>
      </c>
      <c r="F424" s="1" t="s">
        <v>25</v>
      </c>
      <c r="G424" s="1" t="s">
        <v>27</v>
      </c>
      <c r="H424" s="1" t="s">
        <v>71</v>
      </c>
      <c r="I424">
        <v>1</v>
      </c>
      <c r="J424" t="s">
        <v>229</v>
      </c>
      <c r="K424" s="1" t="s">
        <v>119</v>
      </c>
      <c r="L424" s="1" t="s">
        <v>178</v>
      </c>
      <c r="M424">
        <v>30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バーガー福永招平ICONIC</v>
      </c>
    </row>
    <row r="425" spans="1:20" x14ac:dyDescent="0.35">
      <c r="A425">
        <f>VLOOKUP(Receive[[#This Row],[No用]],SetNo[[No.用]:[vlookup 用]],2,FALSE)</f>
        <v>71</v>
      </c>
      <c r="B425">
        <f>IF(ROW()=2,1,IF(A424&lt;&gt;Receive[[#This Row],[No]],1,B424+1))</f>
        <v>2</v>
      </c>
      <c r="C425" s="1" t="s">
        <v>943</v>
      </c>
      <c r="D425" s="1" t="s">
        <v>43</v>
      </c>
      <c r="E425" s="1" t="s">
        <v>77</v>
      </c>
      <c r="F425" s="1" t="s">
        <v>25</v>
      </c>
      <c r="G425" s="1" t="s">
        <v>27</v>
      </c>
      <c r="H425" s="1" t="s">
        <v>71</v>
      </c>
      <c r="I425">
        <v>1</v>
      </c>
      <c r="J425" t="s">
        <v>229</v>
      </c>
      <c r="K425" s="1" t="s">
        <v>163</v>
      </c>
      <c r="L425" s="1" t="s">
        <v>162</v>
      </c>
      <c r="M425">
        <v>27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バーガー福永招平ICONIC</v>
      </c>
    </row>
    <row r="426" spans="1:20" x14ac:dyDescent="0.35">
      <c r="A426">
        <f>VLOOKUP(Receive[[#This Row],[No用]],SetNo[[No.用]:[vlookup 用]],2,FALSE)</f>
        <v>71</v>
      </c>
      <c r="B426">
        <f>IF(ROW()=2,1,IF(A425&lt;&gt;Receive[[#This Row],[No]],1,B425+1))</f>
        <v>3</v>
      </c>
      <c r="C426" s="1" t="s">
        <v>943</v>
      </c>
      <c r="D426" s="1" t="s">
        <v>43</v>
      </c>
      <c r="E426" s="1" t="s">
        <v>77</v>
      </c>
      <c r="F426" s="1" t="s">
        <v>25</v>
      </c>
      <c r="G426" s="1" t="s">
        <v>27</v>
      </c>
      <c r="H426" s="1" t="s">
        <v>71</v>
      </c>
      <c r="I426">
        <v>1</v>
      </c>
      <c r="J426" t="s">
        <v>229</v>
      </c>
      <c r="K426" s="1" t="s">
        <v>120</v>
      </c>
      <c r="L426" s="1" t="s">
        <v>178</v>
      </c>
      <c r="M426">
        <v>30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バーガー福永招平ICONIC</v>
      </c>
    </row>
    <row r="427" spans="1:20" x14ac:dyDescent="0.35">
      <c r="A427">
        <f>VLOOKUP(Receive[[#This Row],[No用]],SetNo[[No.用]:[vlookup 用]],2,FALSE)</f>
        <v>71</v>
      </c>
      <c r="B427">
        <f>IF(ROW()=2,1,IF(A426&lt;&gt;Receive[[#This Row],[No]],1,B426+1))</f>
        <v>4</v>
      </c>
      <c r="C427" s="1" t="s">
        <v>943</v>
      </c>
      <c r="D427" s="1" t="s">
        <v>43</v>
      </c>
      <c r="E427" s="1" t="s">
        <v>77</v>
      </c>
      <c r="F427" s="1" t="s">
        <v>25</v>
      </c>
      <c r="G427" s="1" t="s">
        <v>27</v>
      </c>
      <c r="H427" s="1" t="s">
        <v>71</v>
      </c>
      <c r="I427">
        <v>1</v>
      </c>
      <c r="J427" t="s">
        <v>229</v>
      </c>
      <c r="K427" s="1" t="s">
        <v>164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バーガー福永招平ICONIC</v>
      </c>
    </row>
    <row r="428" spans="1:20" x14ac:dyDescent="0.35">
      <c r="A428">
        <f>VLOOKUP(Receive[[#This Row],[No用]],SetNo[[No.用]:[vlookup 用]],2,FALSE)</f>
        <v>71</v>
      </c>
      <c r="B428">
        <f>IF(ROW()=2,1,IF(A427&lt;&gt;Receive[[#This Row],[No]],1,B427+1))</f>
        <v>5</v>
      </c>
      <c r="C428" s="1" t="s">
        <v>943</v>
      </c>
      <c r="D428" s="1" t="s">
        <v>43</v>
      </c>
      <c r="E428" s="1" t="s">
        <v>77</v>
      </c>
      <c r="F428" s="1" t="s">
        <v>25</v>
      </c>
      <c r="G428" s="1" t="s">
        <v>27</v>
      </c>
      <c r="H428" s="1" t="s">
        <v>71</v>
      </c>
      <c r="I428">
        <v>1</v>
      </c>
      <c r="J428" t="s">
        <v>229</v>
      </c>
      <c r="K428" s="1" t="s">
        <v>165</v>
      </c>
      <c r="L428" s="1" t="s">
        <v>162</v>
      </c>
      <c r="M428">
        <v>32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バーガー福永招平ICONIC</v>
      </c>
    </row>
    <row r="429" spans="1:20" x14ac:dyDescent="0.35">
      <c r="A429">
        <f>VLOOKUP(Receive[[#This Row],[No用]],SetNo[[No.用]:[vlookup 用]],2,FALSE)</f>
        <v>71</v>
      </c>
      <c r="B429">
        <f>IF(ROW()=2,1,IF(A428&lt;&gt;Receive[[#This Row],[No]],1,B428+1))</f>
        <v>6</v>
      </c>
      <c r="C429" s="1" t="s">
        <v>943</v>
      </c>
      <c r="D429" s="1" t="s">
        <v>43</v>
      </c>
      <c r="E429" s="1" t="s">
        <v>77</v>
      </c>
      <c r="F429" s="1" t="s">
        <v>25</v>
      </c>
      <c r="G429" s="1" t="s">
        <v>27</v>
      </c>
      <c r="H429" s="1" t="s">
        <v>71</v>
      </c>
      <c r="I429">
        <v>1</v>
      </c>
      <c r="J429" t="s">
        <v>229</v>
      </c>
      <c r="K429" s="1" t="s">
        <v>164</v>
      </c>
      <c r="L429" s="1" t="s">
        <v>225</v>
      </c>
      <c r="M429">
        <v>43</v>
      </c>
      <c r="N429">
        <v>0</v>
      </c>
      <c r="O429">
        <v>53</v>
      </c>
      <c r="P429">
        <v>0</v>
      </c>
      <c r="T429" t="str">
        <f>Receive[[#This Row],[服装]]&amp;Receive[[#This Row],[名前]]&amp;Receive[[#This Row],[レアリティ]]</f>
        <v>バーガー福永招平ICONIC</v>
      </c>
    </row>
    <row r="430" spans="1:20" x14ac:dyDescent="0.35">
      <c r="A430">
        <f>VLOOKUP(Receive[[#This Row],[No用]],SetNo[[No.用]:[vlookup 用]],2,FALSE)</f>
        <v>72</v>
      </c>
      <c r="B430">
        <f>IF(ROW()=2,1,IF(A429&lt;&gt;Receive[[#This Row],[No]],1,B429+1))</f>
        <v>1</v>
      </c>
      <c r="C430" t="s">
        <v>108</v>
      </c>
      <c r="D430" t="s">
        <v>44</v>
      </c>
      <c r="E430" t="s">
        <v>24</v>
      </c>
      <c r="F430" t="s">
        <v>26</v>
      </c>
      <c r="G430" t="s">
        <v>27</v>
      </c>
      <c r="H430" t="s">
        <v>71</v>
      </c>
      <c r="I430">
        <v>1</v>
      </c>
      <c r="J430" t="s">
        <v>229</v>
      </c>
      <c r="K430" t="s">
        <v>119</v>
      </c>
      <c r="L430" t="s">
        <v>162</v>
      </c>
      <c r="M430">
        <v>27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ユニフォーム犬岡走ICONIC</v>
      </c>
    </row>
    <row r="431" spans="1:20" x14ac:dyDescent="0.35">
      <c r="A431">
        <f>VLOOKUP(Receive[[#This Row],[No用]],SetNo[[No.用]:[vlookup 用]],2,FALSE)</f>
        <v>72</v>
      </c>
      <c r="B431">
        <f>IF(ROW()=2,1,IF(A430&lt;&gt;Receive[[#This Row],[No]],1,B430+1))</f>
        <v>2</v>
      </c>
      <c r="C431" t="s">
        <v>108</v>
      </c>
      <c r="D431" t="s">
        <v>44</v>
      </c>
      <c r="E431" t="s">
        <v>24</v>
      </c>
      <c r="F431" t="s">
        <v>26</v>
      </c>
      <c r="G431" t="s">
        <v>27</v>
      </c>
      <c r="H431" t="s">
        <v>71</v>
      </c>
      <c r="I431">
        <v>1</v>
      </c>
      <c r="J431" t="s">
        <v>229</v>
      </c>
      <c r="K431" t="s">
        <v>163</v>
      </c>
      <c r="L431" t="s">
        <v>162</v>
      </c>
      <c r="M431">
        <v>27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ユニフォーム犬岡走ICONIC</v>
      </c>
    </row>
    <row r="432" spans="1:20" x14ac:dyDescent="0.35">
      <c r="A432">
        <f>VLOOKUP(Receive[[#This Row],[No用]],SetNo[[No.用]:[vlookup 用]],2,FALSE)</f>
        <v>72</v>
      </c>
      <c r="B432">
        <f>IF(ROW()=2,1,IF(A431&lt;&gt;Receive[[#This Row],[No]],1,B431+1))</f>
        <v>3</v>
      </c>
      <c r="C432" t="s">
        <v>108</v>
      </c>
      <c r="D432" t="s">
        <v>44</v>
      </c>
      <c r="E432" t="s">
        <v>24</v>
      </c>
      <c r="F432" t="s">
        <v>26</v>
      </c>
      <c r="G432" t="s">
        <v>27</v>
      </c>
      <c r="H432" t="s">
        <v>71</v>
      </c>
      <c r="I432">
        <v>1</v>
      </c>
      <c r="J432" t="s">
        <v>229</v>
      </c>
      <c r="K432" t="s">
        <v>231</v>
      </c>
      <c r="L432" t="s">
        <v>162</v>
      </c>
      <c r="M432">
        <v>27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ユニフォーム犬岡走ICONIC</v>
      </c>
    </row>
    <row r="433" spans="1:20" x14ac:dyDescent="0.35">
      <c r="A433">
        <f>VLOOKUP(Receive[[#This Row],[No用]],SetNo[[No.用]:[vlookup 用]],2,FALSE)</f>
        <v>72</v>
      </c>
      <c r="B433">
        <f>IF(ROW()=2,1,IF(A432&lt;&gt;Receive[[#This Row],[No]],1,B432+1))</f>
        <v>4</v>
      </c>
      <c r="C433" t="s">
        <v>108</v>
      </c>
      <c r="D433" t="s">
        <v>44</v>
      </c>
      <c r="E433" t="s">
        <v>24</v>
      </c>
      <c r="F433" t="s">
        <v>26</v>
      </c>
      <c r="G433" t="s">
        <v>27</v>
      </c>
      <c r="H433" t="s">
        <v>71</v>
      </c>
      <c r="I433">
        <v>1</v>
      </c>
      <c r="J433" t="s">
        <v>229</v>
      </c>
      <c r="K433" t="s">
        <v>120</v>
      </c>
      <c r="L433" t="s">
        <v>162</v>
      </c>
      <c r="M433">
        <v>27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ユニフォーム犬岡走ICONIC</v>
      </c>
    </row>
    <row r="434" spans="1:20" x14ac:dyDescent="0.35">
      <c r="A434">
        <f>VLOOKUP(Receive[[#This Row],[No用]],SetNo[[No.用]:[vlookup 用]],2,FALSE)</f>
        <v>72</v>
      </c>
      <c r="B434">
        <f>IF(ROW()=2,1,IF(A433&lt;&gt;Receive[[#This Row],[No]],1,B433+1))</f>
        <v>5</v>
      </c>
      <c r="C434" t="s">
        <v>108</v>
      </c>
      <c r="D434" t="s">
        <v>44</v>
      </c>
      <c r="E434" t="s">
        <v>24</v>
      </c>
      <c r="F434" t="s">
        <v>26</v>
      </c>
      <c r="G434" t="s">
        <v>27</v>
      </c>
      <c r="H434" t="s">
        <v>71</v>
      </c>
      <c r="I434">
        <v>1</v>
      </c>
      <c r="J434" t="s">
        <v>229</v>
      </c>
      <c r="K434" t="s">
        <v>164</v>
      </c>
      <c r="L434" t="s">
        <v>162</v>
      </c>
      <c r="M434">
        <v>27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ユニフォーム犬岡走ICONIC</v>
      </c>
    </row>
    <row r="435" spans="1:20" x14ac:dyDescent="0.35">
      <c r="A435">
        <f>VLOOKUP(Receive[[#This Row],[No用]],SetNo[[No.用]:[vlookup 用]],2,FALSE)</f>
        <v>72</v>
      </c>
      <c r="B435">
        <f>IF(ROW()=2,1,IF(A434&lt;&gt;Receive[[#This Row],[No]],1,B434+1))</f>
        <v>6</v>
      </c>
      <c r="C435" t="s">
        <v>108</v>
      </c>
      <c r="D435" t="s">
        <v>44</v>
      </c>
      <c r="E435" t="s">
        <v>24</v>
      </c>
      <c r="F435" t="s">
        <v>26</v>
      </c>
      <c r="G435" t="s">
        <v>27</v>
      </c>
      <c r="H435" t="s">
        <v>71</v>
      </c>
      <c r="I435">
        <v>1</v>
      </c>
      <c r="J435" t="s">
        <v>229</v>
      </c>
      <c r="K435" t="s">
        <v>165</v>
      </c>
      <c r="L435" t="s">
        <v>162</v>
      </c>
      <c r="M435">
        <v>27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ユニフォーム犬岡走ICONIC</v>
      </c>
    </row>
    <row r="436" spans="1:20" x14ac:dyDescent="0.35">
      <c r="A436">
        <f>VLOOKUP(Receive[[#This Row],[No用]],SetNo[[No.用]:[vlookup 用]],2,FALSE)</f>
        <v>73</v>
      </c>
      <c r="B436">
        <f>IF(ROW()=2,1,IF(A435&lt;&gt;Receive[[#This Row],[No]],1,B435+1))</f>
        <v>1</v>
      </c>
      <c r="C436" s="1" t="s">
        <v>795</v>
      </c>
      <c r="D436" t="s">
        <v>44</v>
      </c>
      <c r="E436" s="1" t="s">
        <v>77</v>
      </c>
      <c r="F436" t="s">
        <v>26</v>
      </c>
      <c r="G436" t="s">
        <v>27</v>
      </c>
      <c r="H436" t="s">
        <v>71</v>
      </c>
      <c r="I436">
        <v>1</v>
      </c>
      <c r="J436" t="s">
        <v>229</v>
      </c>
      <c r="K436" t="s">
        <v>119</v>
      </c>
      <c r="L436" t="s">
        <v>162</v>
      </c>
      <c r="M436">
        <v>27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新年犬岡走ICONIC</v>
      </c>
    </row>
    <row r="437" spans="1:20" x14ac:dyDescent="0.35">
      <c r="A437">
        <f>VLOOKUP(Receive[[#This Row],[No用]],SetNo[[No.用]:[vlookup 用]],2,FALSE)</f>
        <v>73</v>
      </c>
      <c r="B437">
        <f>IF(ROW()=2,1,IF(A436&lt;&gt;Receive[[#This Row],[No]],1,B436+1))</f>
        <v>2</v>
      </c>
      <c r="C437" s="1" t="s">
        <v>795</v>
      </c>
      <c r="D437" t="s">
        <v>44</v>
      </c>
      <c r="E437" s="1" t="s">
        <v>77</v>
      </c>
      <c r="F437" t="s">
        <v>26</v>
      </c>
      <c r="G437" t="s">
        <v>27</v>
      </c>
      <c r="H437" t="s">
        <v>71</v>
      </c>
      <c r="I437">
        <v>1</v>
      </c>
      <c r="J437" t="s">
        <v>229</v>
      </c>
      <c r="K437" t="s">
        <v>163</v>
      </c>
      <c r="L437" t="s">
        <v>162</v>
      </c>
      <c r="M437">
        <v>27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新年犬岡走ICONIC</v>
      </c>
    </row>
    <row r="438" spans="1:20" x14ac:dyDescent="0.35">
      <c r="A438">
        <f>VLOOKUP(Receive[[#This Row],[No用]],SetNo[[No.用]:[vlookup 用]],2,FALSE)</f>
        <v>73</v>
      </c>
      <c r="B438">
        <f>IF(ROW()=2,1,IF(A437&lt;&gt;Receive[[#This Row],[No]],1,B437+1))</f>
        <v>3</v>
      </c>
      <c r="C438" s="1" t="s">
        <v>795</v>
      </c>
      <c r="D438" t="s">
        <v>44</v>
      </c>
      <c r="E438" s="1" t="s">
        <v>77</v>
      </c>
      <c r="F438" t="s">
        <v>26</v>
      </c>
      <c r="G438" t="s">
        <v>27</v>
      </c>
      <c r="H438" t="s">
        <v>71</v>
      </c>
      <c r="I438">
        <v>1</v>
      </c>
      <c r="J438" t="s">
        <v>229</v>
      </c>
      <c r="K438" t="s">
        <v>231</v>
      </c>
      <c r="L438" t="s">
        <v>162</v>
      </c>
      <c r="M438">
        <v>27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新年犬岡走ICONIC</v>
      </c>
    </row>
    <row r="439" spans="1:20" x14ac:dyDescent="0.35">
      <c r="A439">
        <f>VLOOKUP(Receive[[#This Row],[No用]],SetNo[[No.用]:[vlookup 用]],2,FALSE)</f>
        <v>73</v>
      </c>
      <c r="B439">
        <f>IF(ROW()=2,1,IF(A438&lt;&gt;Receive[[#This Row],[No]],1,B438+1))</f>
        <v>4</v>
      </c>
      <c r="C439" s="1" t="s">
        <v>795</v>
      </c>
      <c r="D439" t="s">
        <v>44</v>
      </c>
      <c r="E439" s="1" t="s">
        <v>77</v>
      </c>
      <c r="F439" t="s">
        <v>26</v>
      </c>
      <c r="G439" t="s">
        <v>27</v>
      </c>
      <c r="H439" t="s">
        <v>71</v>
      </c>
      <c r="I439">
        <v>1</v>
      </c>
      <c r="J439" t="s">
        <v>229</v>
      </c>
      <c r="K439" t="s">
        <v>120</v>
      </c>
      <c r="L439" t="s">
        <v>162</v>
      </c>
      <c r="M439">
        <v>27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新年犬岡走ICONIC</v>
      </c>
    </row>
    <row r="440" spans="1:20" x14ac:dyDescent="0.35">
      <c r="A440">
        <f>VLOOKUP(Receive[[#This Row],[No用]],SetNo[[No.用]:[vlookup 用]],2,FALSE)</f>
        <v>73</v>
      </c>
      <c r="B440">
        <f>IF(ROW()=2,1,IF(A439&lt;&gt;Receive[[#This Row],[No]],1,B439+1))</f>
        <v>5</v>
      </c>
      <c r="C440" s="1" t="s">
        <v>795</v>
      </c>
      <c r="D440" t="s">
        <v>44</v>
      </c>
      <c r="E440" s="1" t="s">
        <v>77</v>
      </c>
      <c r="F440" t="s">
        <v>26</v>
      </c>
      <c r="G440" t="s">
        <v>27</v>
      </c>
      <c r="H440" t="s">
        <v>71</v>
      </c>
      <c r="I440">
        <v>1</v>
      </c>
      <c r="J440" t="s">
        <v>229</v>
      </c>
      <c r="K440" t="s">
        <v>164</v>
      </c>
      <c r="L440" t="s">
        <v>162</v>
      </c>
      <c r="M440">
        <v>27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新年犬岡走ICONIC</v>
      </c>
    </row>
    <row r="441" spans="1:20" x14ac:dyDescent="0.35">
      <c r="A441">
        <f>VLOOKUP(Receive[[#This Row],[No用]],SetNo[[No.用]:[vlookup 用]],2,FALSE)</f>
        <v>73</v>
      </c>
      <c r="B441">
        <f>IF(ROW()=2,1,IF(A440&lt;&gt;Receive[[#This Row],[No]],1,B440+1))</f>
        <v>6</v>
      </c>
      <c r="C441" s="1" t="s">
        <v>795</v>
      </c>
      <c r="D441" t="s">
        <v>44</v>
      </c>
      <c r="E441" s="1" t="s">
        <v>77</v>
      </c>
      <c r="F441" t="s">
        <v>26</v>
      </c>
      <c r="G441" t="s">
        <v>27</v>
      </c>
      <c r="H441" t="s">
        <v>71</v>
      </c>
      <c r="I441">
        <v>1</v>
      </c>
      <c r="J441" t="s">
        <v>229</v>
      </c>
      <c r="K441" t="s">
        <v>165</v>
      </c>
      <c r="L441" t="s">
        <v>162</v>
      </c>
      <c r="M441">
        <v>27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新年犬岡走ICONIC</v>
      </c>
    </row>
    <row r="442" spans="1:20" x14ac:dyDescent="0.35">
      <c r="A442">
        <f>VLOOKUP(Receive[[#This Row],[No用]],SetNo[[No.用]:[vlookup 用]],2,FALSE)</f>
        <v>74</v>
      </c>
      <c r="B442">
        <f>IF(ROW()=2,1,IF(A441&lt;&gt;Receive[[#This Row],[No]],1,B441+1))</f>
        <v>1</v>
      </c>
      <c r="C442" t="s">
        <v>108</v>
      </c>
      <c r="D442" t="s">
        <v>45</v>
      </c>
      <c r="E442" t="s">
        <v>24</v>
      </c>
      <c r="F442" t="s">
        <v>25</v>
      </c>
      <c r="G442" t="s">
        <v>27</v>
      </c>
      <c r="H442" t="s">
        <v>71</v>
      </c>
      <c r="I442">
        <v>1</v>
      </c>
      <c r="J442" t="s">
        <v>229</v>
      </c>
      <c r="K442" t="s">
        <v>119</v>
      </c>
      <c r="L442" t="s">
        <v>162</v>
      </c>
      <c r="M442">
        <v>27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ユニフォーム山本猛虎ICONIC</v>
      </c>
    </row>
    <row r="443" spans="1:20" x14ac:dyDescent="0.35">
      <c r="A443">
        <f>VLOOKUP(Receive[[#This Row],[No用]],SetNo[[No.用]:[vlookup 用]],2,FALSE)</f>
        <v>74</v>
      </c>
      <c r="B443">
        <f>IF(ROW()=2,1,IF(A442&lt;&gt;Receive[[#This Row],[No]],1,B442+1))</f>
        <v>2</v>
      </c>
      <c r="C443" t="s">
        <v>108</v>
      </c>
      <c r="D443" t="s">
        <v>45</v>
      </c>
      <c r="E443" t="s">
        <v>24</v>
      </c>
      <c r="F443" t="s">
        <v>25</v>
      </c>
      <c r="G443" t="s">
        <v>27</v>
      </c>
      <c r="H443" t="s">
        <v>71</v>
      </c>
      <c r="I443">
        <v>1</v>
      </c>
      <c r="J443" t="s">
        <v>229</v>
      </c>
      <c r="K443" t="s">
        <v>163</v>
      </c>
      <c r="L443" t="s">
        <v>162</v>
      </c>
      <c r="M443">
        <v>27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ユニフォーム山本猛虎ICONIC</v>
      </c>
    </row>
    <row r="444" spans="1:20" x14ac:dyDescent="0.35">
      <c r="A444">
        <f>VLOOKUP(Receive[[#This Row],[No用]],SetNo[[No.用]:[vlookup 用]],2,FALSE)</f>
        <v>74</v>
      </c>
      <c r="B444">
        <f>IF(ROW()=2,1,IF(A443&lt;&gt;Receive[[#This Row],[No]],1,B443+1))</f>
        <v>3</v>
      </c>
      <c r="C444" t="s">
        <v>108</v>
      </c>
      <c r="D444" t="s">
        <v>45</v>
      </c>
      <c r="E444" t="s">
        <v>24</v>
      </c>
      <c r="F444" t="s">
        <v>25</v>
      </c>
      <c r="G444" t="s">
        <v>27</v>
      </c>
      <c r="H444" t="s">
        <v>71</v>
      </c>
      <c r="I444">
        <v>1</v>
      </c>
      <c r="J444" t="s">
        <v>229</v>
      </c>
      <c r="K444" t="s">
        <v>120</v>
      </c>
      <c r="L444" t="s">
        <v>162</v>
      </c>
      <c r="M444">
        <v>27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ユニフォーム山本猛虎ICONIC</v>
      </c>
    </row>
    <row r="445" spans="1:20" x14ac:dyDescent="0.35">
      <c r="A445">
        <f>VLOOKUP(Receive[[#This Row],[No用]],SetNo[[No.用]:[vlookup 用]],2,FALSE)</f>
        <v>74</v>
      </c>
      <c r="B445">
        <f>IF(ROW()=2,1,IF(A444&lt;&gt;Receive[[#This Row],[No]],1,B444+1))</f>
        <v>4</v>
      </c>
      <c r="C445" t="s">
        <v>108</v>
      </c>
      <c r="D445" t="s">
        <v>45</v>
      </c>
      <c r="E445" t="s">
        <v>24</v>
      </c>
      <c r="F445" t="s">
        <v>25</v>
      </c>
      <c r="G445" t="s">
        <v>27</v>
      </c>
      <c r="H445" t="s">
        <v>71</v>
      </c>
      <c r="I445">
        <v>1</v>
      </c>
      <c r="J445" t="s">
        <v>229</v>
      </c>
      <c r="K445" t="s">
        <v>164</v>
      </c>
      <c r="L445" t="s">
        <v>162</v>
      </c>
      <c r="M445">
        <v>27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ユニフォーム山本猛虎ICONIC</v>
      </c>
    </row>
    <row r="446" spans="1:20" x14ac:dyDescent="0.35">
      <c r="A446">
        <f>VLOOKUP(Receive[[#This Row],[No用]],SetNo[[No.用]:[vlookup 用]],2,FALSE)</f>
        <v>74</v>
      </c>
      <c r="B446">
        <f>IF(ROW()=2,1,IF(A445&lt;&gt;Receive[[#This Row],[No]],1,B445+1))</f>
        <v>5</v>
      </c>
      <c r="C446" t="s">
        <v>108</v>
      </c>
      <c r="D446" t="s">
        <v>45</v>
      </c>
      <c r="E446" t="s">
        <v>24</v>
      </c>
      <c r="F446" t="s">
        <v>25</v>
      </c>
      <c r="G446" t="s">
        <v>27</v>
      </c>
      <c r="H446" t="s">
        <v>71</v>
      </c>
      <c r="I446">
        <v>1</v>
      </c>
      <c r="J446" t="s">
        <v>229</v>
      </c>
      <c r="K446" t="s">
        <v>165</v>
      </c>
      <c r="L446" t="s">
        <v>162</v>
      </c>
      <c r="M446">
        <v>27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ユニフォーム山本猛虎ICONIC</v>
      </c>
    </row>
    <row r="447" spans="1:20" x14ac:dyDescent="0.35">
      <c r="A447">
        <f>VLOOKUP(Receive[[#This Row],[No用]],SetNo[[No.用]:[vlookup 用]],2,FALSE)</f>
        <v>75</v>
      </c>
      <c r="B447">
        <f>IF(ROW()=2,1,IF(A446&lt;&gt;Receive[[#This Row],[No]],1,B446+1))</f>
        <v>1</v>
      </c>
      <c r="C447" s="1" t="s">
        <v>795</v>
      </c>
      <c r="D447" t="s">
        <v>45</v>
      </c>
      <c r="E447" s="1" t="s">
        <v>77</v>
      </c>
      <c r="F447" t="s">
        <v>25</v>
      </c>
      <c r="G447" t="s">
        <v>27</v>
      </c>
      <c r="H447" t="s">
        <v>71</v>
      </c>
      <c r="I447">
        <v>1</v>
      </c>
      <c r="J447" t="s">
        <v>229</v>
      </c>
      <c r="K447" s="1" t="s">
        <v>119</v>
      </c>
      <c r="L447" s="1" t="s">
        <v>178</v>
      </c>
      <c r="M447">
        <v>30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新年山本猛虎ICONIC</v>
      </c>
    </row>
    <row r="448" spans="1:20" x14ac:dyDescent="0.35">
      <c r="A448">
        <f>VLOOKUP(Receive[[#This Row],[No用]],SetNo[[No.用]:[vlookup 用]],2,FALSE)</f>
        <v>75</v>
      </c>
      <c r="B448">
        <f>IF(ROW()=2,1,IF(A447&lt;&gt;Receive[[#This Row],[No]],1,B447+1))</f>
        <v>2</v>
      </c>
      <c r="C448" s="1" t="s">
        <v>795</v>
      </c>
      <c r="D448" t="s">
        <v>45</v>
      </c>
      <c r="E448" s="1" t="s">
        <v>77</v>
      </c>
      <c r="F448" t="s">
        <v>25</v>
      </c>
      <c r="G448" t="s">
        <v>27</v>
      </c>
      <c r="H448" t="s">
        <v>71</v>
      </c>
      <c r="I448">
        <v>1</v>
      </c>
      <c r="J448" t="s">
        <v>229</v>
      </c>
      <c r="K448" s="1" t="s">
        <v>195</v>
      </c>
      <c r="L448" s="1" t="s">
        <v>178</v>
      </c>
      <c r="M448">
        <v>30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新年山本猛虎ICONIC</v>
      </c>
    </row>
    <row r="449" spans="1:20" x14ac:dyDescent="0.35">
      <c r="A449">
        <f>VLOOKUP(Receive[[#This Row],[No用]],SetNo[[No.用]:[vlookup 用]],2,FALSE)</f>
        <v>75</v>
      </c>
      <c r="B449">
        <f>IF(ROW()=2,1,IF(A448&lt;&gt;Receive[[#This Row],[No]],1,B448+1))</f>
        <v>3</v>
      </c>
      <c r="C449" s="1" t="s">
        <v>795</v>
      </c>
      <c r="D449" t="s">
        <v>45</v>
      </c>
      <c r="E449" s="1" t="s">
        <v>77</v>
      </c>
      <c r="F449" t="s">
        <v>25</v>
      </c>
      <c r="G449" t="s">
        <v>27</v>
      </c>
      <c r="H449" t="s">
        <v>71</v>
      </c>
      <c r="I449">
        <v>1</v>
      </c>
      <c r="J449" t="s">
        <v>229</v>
      </c>
      <c r="K449" s="1" t="s">
        <v>163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新年山本猛虎ICONIC</v>
      </c>
    </row>
    <row r="450" spans="1:20" x14ac:dyDescent="0.35">
      <c r="A450">
        <f>VLOOKUP(Receive[[#This Row],[No用]],SetNo[[No.用]:[vlookup 用]],2,FALSE)</f>
        <v>75</v>
      </c>
      <c r="B450">
        <f>IF(ROW()=2,1,IF(A449&lt;&gt;Receive[[#This Row],[No]],1,B449+1))</f>
        <v>4</v>
      </c>
      <c r="C450" s="1" t="s">
        <v>795</v>
      </c>
      <c r="D450" t="s">
        <v>45</v>
      </c>
      <c r="E450" s="1" t="s">
        <v>77</v>
      </c>
      <c r="F450" t="s">
        <v>25</v>
      </c>
      <c r="G450" t="s">
        <v>27</v>
      </c>
      <c r="H450" t="s">
        <v>71</v>
      </c>
      <c r="I450">
        <v>1</v>
      </c>
      <c r="J450" t="s">
        <v>229</v>
      </c>
      <c r="K450" s="1" t="s">
        <v>120</v>
      </c>
      <c r="L450" s="1" t="s">
        <v>178</v>
      </c>
      <c r="M450">
        <v>30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新年山本猛虎ICONIC</v>
      </c>
    </row>
    <row r="451" spans="1:20" x14ac:dyDescent="0.35">
      <c r="A451">
        <f>VLOOKUP(Receive[[#This Row],[No用]],SetNo[[No.用]:[vlookup 用]],2,FALSE)</f>
        <v>75</v>
      </c>
      <c r="B451">
        <f>IF(ROW()=2,1,IF(A450&lt;&gt;Receive[[#This Row],[No]],1,B450+1))</f>
        <v>5</v>
      </c>
      <c r="C451" s="1" t="s">
        <v>795</v>
      </c>
      <c r="D451" t="s">
        <v>45</v>
      </c>
      <c r="E451" s="1" t="s">
        <v>77</v>
      </c>
      <c r="F451" t="s">
        <v>25</v>
      </c>
      <c r="G451" t="s">
        <v>27</v>
      </c>
      <c r="H451" t="s">
        <v>71</v>
      </c>
      <c r="I451">
        <v>1</v>
      </c>
      <c r="J451" t="s">
        <v>229</v>
      </c>
      <c r="K451" s="1" t="s">
        <v>164</v>
      </c>
      <c r="L451" s="1" t="s">
        <v>162</v>
      </c>
      <c r="M451">
        <v>27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新年山本猛虎ICONIC</v>
      </c>
    </row>
    <row r="452" spans="1:20" x14ac:dyDescent="0.35">
      <c r="A452">
        <f>VLOOKUP(Receive[[#This Row],[No用]],SetNo[[No.用]:[vlookup 用]],2,FALSE)</f>
        <v>75</v>
      </c>
      <c r="B452">
        <f>IF(ROW()=2,1,IF(A451&lt;&gt;Receive[[#This Row],[No]],1,B451+1))</f>
        <v>6</v>
      </c>
      <c r="C452" s="1" t="s">
        <v>795</v>
      </c>
      <c r="D452" t="s">
        <v>45</v>
      </c>
      <c r="E452" s="1" t="s">
        <v>77</v>
      </c>
      <c r="F452" t="s">
        <v>25</v>
      </c>
      <c r="G452" t="s">
        <v>27</v>
      </c>
      <c r="H452" t="s">
        <v>71</v>
      </c>
      <c r="I452">
        <v>1</v>
      </c>
      <c r="J452" t="s">
        <v>229</v>
      </c>
      <c r="K452" s="1" t="s">
        <v>165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新年山本猛虎ICONIC</v>
      </c>
    </row>
    <row r="453" spans="1:20" x14ac:dyDescent="0.35">
      <c r="A453">
        <f>VLOOKUP(Receive[[#This Row],[No用]],SetNo[[No.用]:[vlookup 用]],2,FALSE)</f>
        <v>75</v>
      </c>
      <c r="B453">
        <f>IF(ROW()=2,1,IF(A452&lt;&gt;Receive[[#This Row],[No]],1,B452+1))</f>
        <v>7</v>
      </c>
      <c r="C453" s="1" t="s">
        <v>795</v>
      </c>
      <c r="D453" t="s">
        <v>45</v>
      </c>
      <c r="E453" s="1" t="s">
        <v>77</v>
      </c>
      <c r="F453" t="s">
        <v>25</v>
      </c>
      <c r="G453" t="s">
        <v>27</v>
      </c>
      <c r="H453" t="s">
        <v>71</v>
      </c>
      <c r="I453">
        <v>1</v>
      </c>
      <c r="J453" t="s">
        <v>229</v>
      </c>
      <c r="K453" s="1" t="s">
        <v>183</v>
      </c>
      <c r="L453" s="1" t="s">
        <v>225</v>
      </c>
      <c r="M453">
        <v>45</v>
      </c>
      <c r="N453">
        <v>0</v>
      </c>
      <c r="O453">
        <v>55</v>
      </c>
      <c r="P453">
        <v>0</v>
      </c>
      <c r="T453" t="str">
        <f>Receive[[#This Row],[服装]]&amp;Receive[[#This Row],[名前]]&amp;Receive[[#This Row],[レアリティ]]</f>
        <v>新年山本猛虎ICONIC</v>
      </c>
    </row>
    <row r="454" spans="1:20" x14ac:dyDescent="0.35">
      <c r="A454">
        <f>VLOOKUP(Receive[[#This Row],[No用]],SetNo[[No.用]:[vlookup 用]],2,FALSE)</f>
        <v>76</v>
      </c>
      <c r="B454">
        <f>IF(ROW()=2,1,IF(A453&lt;&gt;Receive[[#This Row],[No]],1,B453+1))</f>
        <v>1</v>
      </c>
      <c r="C454" t="s">
        <v>108</v>
      </c>
      <c r="D454" t="s">
        <v>46</v>
      </c>
      <c r="E454" t="s">
        <v>24</v>
      </c>
      <c r="F454" t="s">
        <v>21</v>
      </c>
      <c r="G454" t="s">
        <v>27</v>
      </c>
      <c r="H454" t="s">
        <v>71</v>
      </c>
      <c r="I454">
        <v>1</v>
      </c>
      <c r="J454" t="s">
        <v>229</v>
      </c>
      <c r="K454" t="s">
        <v>119</v>
      </c>
      <c r="L454" t="s">
        <v>173</v>
      </c>
      <c r="M454">
        <v>35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ユニフォーム芝山優生ICONIC</v>
      </c>
    </row>
    <row r="455" spans="1:20" x14ac:dyDescent="0.35">
      <c r="A455">
        <f>VLOOKUP(Receive[[#This Row],[No用]],SetNo[[No.用]:[vlookup 用]],2,FALSE)</f>
        <v>76</v>
      </c>
      <c r="B455">
        <f>IF(ROW()=2,1,IF(A454&lt;&gt;Receive[[#This Row],[No]],1,B454+1))</f>
        <v>2</v>
      </c>
      <c r="C455" t="s">
        <v>108</v>
      </c>
      <c r="D455" t="s">
        <v>46</v>
      </c>
      <c r="E455" t="s">
        <v>24</v>
      </c>
      <c r="F455" t="s">
        <v>21</v>
      </c>
      <c r="G455" t="s">
        <v>27</v>
      </c>
      <c r="H455" t="s">
        <v>71</v>
      </c>
      <c r="I455">
        <v>1</v>
      </c>
      <c r="J455" t="s">
        <v>229</v>
      </c>
      <c r="K455" t="s">
        <v>195</v>
      </c>
      <c r="L455" t="s">
        <v>173</v>
      </c>
      <c r="M455">
        <v>44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ユニフォーム芝山優生ICONIC</v>
      </c>
    </row>
    <row r="456" spans="1:20" x14ac:dyDescent="0.35">
      <c r="A456">
        <f>VLOOKUP(Receive[[#This Row],[No用]],SetNo[[No.用]:[vlookup 用]],2,FALSE)</f>
        <v>76</v>
      </c>
      <c r="B456">
        <f>IF(ROW()=2,1,IF(A455&lt;&gt;Receive[[#This Row],[No]],1,B455+1))</f>
        <v>3</v>
      </c>
      <c r="C456" t="s">
        <v>108</v>
      </c>
      <c r="D456" t="s">
        <v>46</v>
      </c>
      <c r="E456" t="s">
        <v>24</v>
      </c>
      <c r="F456" t="s">
        <v>21</v>
      </c>
      <c r="G456" t="s">
        <v>27</v>
      </c>
      <c r="H456" t="s">
        <v>71</v>
      </c>
      <c r="I456">
        <v>1</v>
      </c>
      <c r="J456" t="s">
        <v>229</v>
      </c>
      <c r="K456" t="s">
        <v>163</v>
      </c>
      <c r="L456" t="s">
        <v>162</v>
      </c>
      <c r="M456">
        <v>30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ユニフォーム芝山優生ICONIC</v>
      </c>
    </row>
    <row r="457" spans="1:20" x14ac:dyDescent="0.35">
      <c r="A457">
        <f>VLOOKUP(Receive[[#This Row],[No用]],SetNo[[No.用]:[vlookup 用]],2,FALSE)</f>
        <v>76</v>
      </c>
      <c r="B457">
        <f>IF(ROW()=2,1,IF(A456&lt;&gt;Receive[[#This Row],[No]],1,B456+1))</f>
        <v>4</v>
      </c>
      <c r="C457" t="s">
        <v>108</v>
      </c>
      <c r="D457" t="s">
        <v>46</v>
      </c>
      <c r="E457" t="s">
        <v>24</v>
      </c>
      <c r="F457" t="s">
        <v>21</v>
      </c>
      <c r="G457" t="s">
        <v>27</v>
      </c>
      <c r="H457" t="s">
        <v>71</v>
      </c>
      <c r="I457">
        <v>1</v>
      </c>
      <c r="J457" t="s">
        <v>229</v>
      </c>
      <c r="K457" t="s">
        <v>231</v>
      </c>
      <c r="L457" t="s">
        <v>162</v>
      </c>
      <c r="M457">
        <v>30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ユニフォーム芝山優生ICONIC</v>
      </c>
    </row>
    <row r="458" spans="1:20" x14ac:dyDescent="0.35">
      <c r="A458">
        <f>VLOOKUP(Receive[[#This Row],[No用]],SetNo[[No.用]:[vlookup 用]],2,FALSE)</f>
        <v>76</v>
      </c>
      <c r="B458">
        <f>IF(ROW()=2,1,IF(A457&lt;&gt;Receive[[#This Row],[No]],1,B457+1))</f>
        <v>5</v>
      </c>
      <c r="C458" t="s">
        <v>108</v>
      </c>
      <c r="D458" t="s">
        <v>46</v>
      </c>
      <c r="E458" t="s">
        <v>24</v>
      </c>
      <c r="F458" t="s">
        <v>21</v>
      </c>
      <c r="G458" t="s">
        <v>27</v>
      </c>
      <c r="H458" t="s">
        <v>71</v>
      </c>
      <c r="I458">
        <v>1</v>
      </c>
      <c r="J458" t="s">
        <v>229</v>
      </c>
      <c r="K458" t="s">
        <v>120</v>
      </c>
      <c r="L458" t="s">
        <v>173</v>
      </c>
      <c r="M458">
        <v>35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ユニフォーム芝山優生ICONIC</v>
      </c>
    </row>
    <row r="459" spans="1:20" x14ac:dyDescent="0.35">
      <c r="A459">
        <f>VLOOKUP(Receive[[#This Row],[No用]],SetNo[[No.用]:[vlookup 用]],2,FALSE)</f>
        <v>76</v>
      </c>
      <c r="B459">
        <f>IF(ROW()=2,1,IF(A458&lt;&gt;Receive[[#This Row],[No]],1,B458+1))</f>
        <v>6</v>
      </c>
      <c r="C459" t="s">
        <v>108</v>
      </c>
      <c r="D459" t="s">
        <v>46</v>
      </c>
      <c r="E459" t="s">
        <v>24</v>
      </c>
      <c r="F459" t="s">
        <v>21</v>
      </c>
      <c r="G459" t="s">
        <v>27</v>
      </c>
      <c r="H459" t="s">
        <v>71</v>
      </c>
      <c r="I459">
        <v>1</v>
      </c>
      <c r="J459" t="s">
        <v>229</v>
      </c>
      <c r="K459" t="s">
        <v>164</v>
      </c>
      <c r="L459" t="s">
        <v>162</v>
      </c>
      <c r="M459">
        <v>32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ユニフォーム芝山優生ICONIC</v>
      </c>
    </row>
    <row r="460" spans="1:20" x14ac:dyDescent="0.35">
      <c r="A460">
        <f>VLOOKUP(Receive[[#This Row],[No用]],SetNo[[No.用]:[vlookup 用]],2,FALSE)</f>
        <v>76</v>
      </c>
      <c r="B460">
        <f>IF(ROW()=2,1,IF(A459&lt;&gt;Receive[[#This Row],[No]],1,B459+1))</f>
        <v>7</v>
      </c>
      <c r="C460" t="s">
        <v>108</v>
      </c>
      <c r="D460" t="s">
        <v>46</v>
      </c>
      <c r="E460" t="s">
        <v>24</v>
      </c>
      <c r="F460" t="s">
        <v>21</v>
      </c>
      <c r="G460" t="s">
        <v>27</v>
      </c>
      <c r="H460" t="s">
        <v>71</v>
      </c>
      <c r="I460">
        <v>1</v>
      </c>
      <c r="J460" t="s">
        <v>229</v>
      </c>
      <c r="K460" t="s">
        <v>165</v>
      </c>
      <c r="L460" t="s">
        <v>162</v>
      </c>
      <c r="M460">
        <v>32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ユニフォーム芝山優生ICONIC</v>
      </c>
    </row>
    <row r="461" spans="1:20" x14ac:dyDescent="0.35">
      <c r="A461">
        <f>VLOOKUP(Receive[[#This Row],[No用]],SetNo[[No.用]:[vlookup 用]],2,FALSE)</f>
        <v>76</v>
      </c>
      <c r="B461">
        <f>IF(ROW()=2,1,IF(A460&lt;&gt;Receive[[#This Row],[No]],1,B460+1))</f>
        <v>8</v>
      </c>
      <c r="C461" t="s">
        <v>108</v>
      </c>
      <c r="D461" t="s">
        <v>46</v>
      </c>
      <c r="E461" t="s">
        <v>24</v>
      </c>
      <c r="F461" t="s">
        <v>21</v>
      </c>
      <c r="G461" t="s">
        <v>27</v>
      </c>
      <c r="H461" t="s">
        <v>71</v>
      </c>
      <c r="I461">
        <v>1</v>
      </c>
      <c r="J461" t="s">
        <v>229</v>
      </c>
      <c r="K461" t="s">
        <v>183</v>
      </c>
      <c r="L461" t="s">
        <v>225</v>
      </c>
      <c r="M461">
        <v>45</v>
      </c>
      <c r="N461">
        <v>0</v>
      </c>
      <c r="O461">
        <v>55</v>
      </c>
      <c r="P461">
        <v>0</v>
      </c>
      <c r="T461" t="str">
        <f>Receive[[#This Row],[服装]]&amp;Receive[[#This Row],[名前]]&amp;Receive[[#This Row],[レアリティ]]</f>
        <v>ユニフォーム芝山優生ICONIC</v>
      </c>
    </row>
    <row r="462" spans="1:20" x14ac:dyDescent="0.35">
      <c r="A462">
        <f>VLOOKUP(Receive[[#This Row],[No用]],SetNo[[No.用]:[vlookup 用]],2,FALSE)</f>
        <v>77</v>
      </c>
      <c r="B462">
        <f>IF(ROW()=2,1,IF(A461&lt;&gt;Receive[[#This Row],[No]],1,B461+1))</f>
        <v>1</v>
      </c>
      <c r="C462" t="s">
        <v>108</v>
      </c>
      <c r="D462" t="s">
        <v>47</v>
      </c>
      <c r="E462" t="s">
        <v>24</v>
      </c>
      <c r="F462" t="s">
        <v>25</v>
      </c>
      <c r="G462" t="s">
        <v>27</v>
      </c>
      <c r="H462" t="s">
        <v>71</v>
      </c>
      <c r="I462">
        <v>1</v>
      </c>
      <c r="J462" t="s">
        <v>229</v>
      </c>
      <c r="K462" t="s">
        <v>119</v>
      </c>
      <c r="L462" t="s">
        <v>162</v>
      </c>
      <c r="M462">
        <v>27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ユニフォーム海信之ICONIC</v>
      </c>
    </row>
    <row r="463" spans="1:20" x14ac:dyDescent="0.35">
      <c r="A463">
        <f>VLOOKUP(Receive[[#This Row],[No用]],SetNo[[No.用]:[vlookup 用]],2,FALSE)</f>
        <v>77</v>
      </c>
      <c r="B463">
        <f>IF(ROW()=2,1,IF(A462&lt;&gt;Receive[[#This Row],[No]],1,B462+1))</f>
        <v>2</v>
      </c>
      <c r="C463" t="s">
        <v>108</v>
      </c>
      <c r="D463" t="s">
        <v>47</v>
      </c>
      <c r="E463" t="s">
        <v>24</v>
      </c>
      <c r="F463" t="s">
        <v>25</v>
      </c>
      <c r="G463" t="s">
        <v>27</v>
      </c>
      <c r="H463" t="s">
        <v>71</v>
      </c>
      <c r="I463">
        <v>1</v>
      </c>
      <c r="J463" t="s">
        <v>229</v>
      </c>
      <c r="K463" t="s">
        <v>163</v>
      </c>
      <c r="L463" t="s">
        <v>162</v>
      </c>
      <c r="M463">
        <v>27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ユニフォーム海信之ICONIC</v>
      </c>
    </row>
    <row r="464" spans="1:20" x14ac:dyDescent="0.35">
      <c r="A464">
        <f>VLOOKUP(Receive[[#This Row],[No用]],SetNo[[No.用]:[vlookup 用]],2,FALSE)</f>
        <v>77</v>
      </c>
      <c r="B464">
        <f>IF(ROW()=2,1,IF(A463&lt;&gt;Receive[[#This Row],[No]],1,B463+1))</f>
        <v>3</v>
      </c>
      <c r="C464" t="s">
        <v>108</v>
      </c>
      <c r="D464" t="s">
        <v>47</v>
      </c>
      <c r="E464" t="s">
        <v>24</v>
      </c>
      <c r="F464" t="s">
        <v>25</v>
      </c>
      <c r="G464" t="s">
        <v>27</v>
      </c>
      <c r="H464" t="s">
        <v>71</v>
      </c>
      <c r="I464">
        <v>1</v>
      </c>
      <c r="J464" t="s">
        <v>229</v>
      </c>
      <c r="K464" t="s">
        <v>231</v>
      </c>
      <c r="L464" t="s">
        <v>162</v>
      </c>
      <c r="M464">
        <v>27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ユニフォーム海信之ICONIC</v>
      </c>
    </row>
    <row r="465" spans="1:20" x14ac:dyDescent="0.35">
      <c r="A465">
        <f>VLOOKUP(Receive[[#This Row],[No用]],SetNo[[No.用]:[vlookup 用]],2,FALSE)</f>
        <v>77</v>
      </c>
      <c r="B465">
        <f>IF(ROW()=2,1,IF(A464&lt;&gt;Receive[[#This Row],[No]],1,B464+1))</f>
        <v>4</v>
      </c>
      <c r="C465" t="s">
        <v>108</v>
      </c>
      <c r="D465" t="s">
        <v>47</v>
      </c>
      <c r="E465" t="s">
        <v>24</v>
      </c>
      <c r="F465" t="s">
        <v>25</v>
      </c>
      <c r="G465" t="s">
        <v>27</v>
      </c>
      <c r="H465" t="s">
        <v>71</v>
      </c>
      <c r="I465">
        <v>1</v>
      </c>
      <c r="J465" t="s">
        <v>229</v>
      </c>
      <c r="K465" t="s">
        <v>120</v>
      </c>
      <c r="L465" t="s">
        <v>162</v>
      </c>
      <c r="M465">
        <v>27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ユニフォーム海信之ICONIC</v>
      </c>
    </row>
    <row r="466" spans="1:20" x14ac:dyDescent="0.35">
      <c r="A466">
        <f>VLOOKUP(Receive[[#This Row],[No用]],SetNo[[No.用]:[vlookup 用]],2,FALSE)</f>
        <v>77</v>
      </c>
      <c r="B466">
        <f>IF(ROW()=2,1,IF(A465&lt;&gt;Receive[[#This Row],[No]],1,B465+1))</f>
        <v>5</v>
      </c>
      <c r="C466" t="s">
        <v>108</v>
      </c>
      <c r="D466" t="s">
        <v>47</v>
      </c>
      <c r="E466" t="s">
        <v>24</v>
      </c>
      <c r="F466" t="s">
        <v>25</v>
      </c>
      <c r="G466" t="s">
        <v>27</v>
      </c>
      <c r="H466" t="s">
        <v>71</v>
      </c>
      <c r="I466">
        <v>1</v>
      </c>
      <c r="J466" t="s">
        <v>229</v>
      </c>
      <c r="K466" t="s">
        <v>164</v>
      </c>
      <c r="L466" t="s">
        <v>162</v>
      </c>
      <c r="M466">
        <v>27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ユニフォーム海信之ICONIC</v>
      </c>
    </row>
    <row r="467" spans="1:20" x14ac:dyDescent="0.35">
      <c r="A467">
        <f>VLOOKUP(Receive[[#This Row],[No用]],SetNo[[No.用]:[vlookup 用]],2,FALSE)</f>
        <v>77</v>
      </c>
      <c r="B467">
        <f>IF(ROW()=2,1,IF(A466&lt;&gt;Receive[[#This Row],[No]],1,B466+1))</f>
        <v>6</v>
      </c>
      <c r="C467" t="s">
        <v>108</v>
      </c>
      <c r="D467" t="s">
        <v>47</v>
      </c>
      <c r="E467" t="s">
        <v>24</v>
      </c>
      <c r="F467" t="s">
        <v>25</v>
      </c>
      <c r="G467" t="s">
        <v>27</v>
      </c>
      <c r="H467" t="s">
        <v>71</v>
      </c>
      <c r="I467">
        <v>1</v>
      </c>
      <c r="J467" t="s">
        <v>229</v>
      </c>
      <c r="K467" t="s">
        <v>165</v>
      </c>
      <c r="L467" t="s">
        <v>162</v>
      </c>
      <c r="M467">
        <v>27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ユニフォーム海信之ICONIC</v>
      </c>
    </row>
    <row r="468" spans="1:20" x14ac:dyDescent="0.35">
      <c r="A468">
        <f>VLOOKUP(Receive[[#This Row],[No用]],SetNo[[No.用]:[vlookup 用]],2,FALSE)</f>
        <v>78</v>
      </c>
      <c r="B468">
        <f>IF(ROW()=2,1,IF(A467&lt;&gt;Receive[[#This Row],[No]],1,B467+1))</f>
        <v>1</v>
      </c>
      <c r="C468" t="s">
        <v>108</v>
      </c>
      <c r="D468" t="s">
        <v>47</v>
      </c>
      <c r="E468" t="s">
        <v>90</v>
      </c>
      <c r="F468" t="s">
        <v>78</v>
      </c>
      <c r="G468" t="s">
        <v>27</v>
      </c>
      <c r="H468" t="s">
        <v>151</v>
      </c>
      <c r="I468">
        <v>1</v>
      </c>
      <c r="J468" t="s">
        <v>229</v>
      </c>
      <c r="K468" t="s">
        <v>119</v>
      </c>
      <c r="L468" t="s">
        <v>173</v>
      </c>
      <c r="M468">
        <v>33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ユニフォーム海信之YELL</v>
      </c>
    </row>
    <row r="469" spans="1:20" x14ac:dyDescent="0.35">
      <c r="A469">
        <f>VLOOKUP(Receive[[#This Row],[No用]],SetNo[[No.用]:[vlookup 用]],2,FALSE)</f>
        <v>78</v>
      </c>
      <c r="B469">
        <f>IF(ROW()=2,1,IF(A468&lt;&gt;Receive[[#This Row],[No]],1,B468+1))</f>
        <v>2</v>
      </c>
      <c r="C469" t="s">
        <v>108</v>
      </c>
      <c r="D469" t="s">
        <v>47</v>
      </c>
      <c r="E469" t="s">
        <v>90</v>
      </c>
      <c r="F469" t="s">
        <v>78</v>
      </c>
      <c r="G469" t="s">
        <v>27</v>
      </c>
      <c r="H469" t="s">
        <v>151</v>
      </c>
      <c r="I469">
        <v>1</v>
      </c>
      <c r="J469" t="s">
        <v>229</v>
      </c>
      <c r="K469" t="s">
        <v>163</v>
      </c>
      <c r="L469" t="s">
        <v>162</v>
      </c>
      <c r="M469">
        <v>27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ユニフォーム海信之YELL</v>
      </c>
    </row>
    <row r="470" spans="1:20" x14ac:dyDescent="0.35">
      <c r="A470">
        <f>VLOOKUP(Receive[[#This Row],[No用]],SetNo[[No.用]:[vlookup 用]],2,FALSE)</f>
        <v>78</v>
      </c>
      <c r="B470">
        <f>IF(ROW()=2,1,IF(A469&lt;&gt;Receive[[#This Row],[No]],1,B469+1))</f>
        <v>3</v>
      </c>
      <c r="C470" t="s">
        <v>108</v>
      </c>
      <c r="D470" t="s">
        <v>47</v>
      </c>
      <c r="E470" t="s">
        <v>90</v>
      </c>
      <c r="F470" t="s">
        <v>78</v>
      </c>
      <c r="G470" t="s">
        <v>27</v>
      </c>
      <c r="H470" t="s">
        <v>151</v>
      </c>
      <c r="I470">
        <v>1</v>
      </c>
      <c r="J470" t="s">
        <v>229</v>
      </c>
      <c r="K470" t="s">
        <v>231</v>
      </c>
      <c r="L470" t="s">
        <v>162</v>
      </c>
      <c r="M470">
        <v>27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ユニフォーム海信之YELL</v>
      </c>
    </row>
    <row r="471" spans="1:20" x14ac:dyDescent="0.35">
      <c r="A471">
        <f>VLOOKUP(Receive[[#This Row],[No用]],SetNo[[No.用]:[vlookup 用]],2,FALSE)</f>
        <v>78</v>
      </c>
      <c r="B471">
        <f>IF(ROW()=2,1,IF(A470&lt;&gt;Receive[[#This Row],[No]],1,B470+1))</f>
        <v>4</v>
      </c>
      <c r="C471" t="s">
        <v>108</v>
      </c>
      <c r="D471" t="s">
        <v>47</v>
      </c>
      <c r="E471" t="s">
        <v>90</v>
      </c>
      <c r="F471" t="s">
        <v>78</v>
      </c>
      <c r="G471" t="s">
        <v>27</v>
      </c>
      <c r="H471" t="s">
        <v>151</v>
      </c>
      <c r="I471">
        <v>1</v>
      </c>
      <c r="J471" t="s">
        <v>229</v>
      </c>
      <c r="K471" t="s">
        <v>120</v>
      </c>
      <c r="L471" t="s">
        <v>173</v>
      </c>
      <c r="M471">
        <v>33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ユニフォーム海信之YELL</v>
      </c>
    </row>
    <row r="472" spans="1:20" x14ac:dyDescent="0.35">
      <c r="A472">
        <f>VLOOKUP(Receive[[#This Row],[No用]],SetNo[[No.用]:[vlookup 用]],2,FALSE)</f>
        <v>78</v>
      </c>
      <c r="B472">
        <f>IF(ROW()=2,1,IF(A471&lt;&gt;Receive[[#This Row],[No]],1,B471+1))</f>
        <v>5</v>
      </c>
      <c r="C472" t="s">
        <v>108</v>
      </c>
      <c r="D472" t="s">
        <v>47</v>
      </c>
      <c r="E472" t="s">
        <v>90</v>
      </c>
      <c r="F472" t="s">
        <v>78</v>
      </c>
      <c r="G472" t="s">
        <v>27</v>
      </c>
      <c r="H472" t="s">
        <v>151</v>
      </c>
      <c r="I472">
        <v>1</v>
      </c>
      <c r="J472" t="s">
        <v>229</v>
      </c>
      <c r="K472" t="s">
        <v>164</v>
      </c>
      <c r="L472" t="s">
        <v>162</v>
      </c>
      <c r="M472">
        <v>27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ユニフォーム海信之YELL</v>
      </c>
    </row>
    <row r="473" spans="1:20" x14ac:dyDescent="0.35">
      <c r="A473">
        <f>VLOOKUP(Receive[[#This Row],[No用]],SetNo[[No.用]:[vlookup 用]],2,FALSE)</f>
        <v>78</v>
      </c>
      <c r="B473">
        <f>IF(ROW()=2,1,IF(A472&lt;&gt;Receive[[#This Row],[No]],1,B472+1))</f>
        <v>6</v>
      </c>
      <c r="C473" t="s">
        <v>108</v>
      </c>
      <c r="D473" t="s">
        <v>47</v>
      </c>
      <c r="E473" t="s">
        <v>90</v>
      </c>
      <c r="F473" t="s">
        <v>78</v>
      </c>
      <c r="G473" t="s">
        <v>27</v>
      </c>
      <c r="H473" t="s">
        <v>151</v>
      </c>
      <c r="I473">
        <v>1</v>
      </c>
      <c r="J473" t="s">
        <v>229</v>
      </c>
      <c r="K473" t="s">
        <v>165</v>
      </c>
      <c r="L473" t="s">
        <v>162</v>
      </c>
      <c r="M473">
        <v>27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ユニフォーム海信之YELL</v>
      </c>
    </row>
    <row r="474" spans="1:20" x14ac:dyDescent="0.35">
      <c r="A474">
        <f>VLOOKUP(Receive[[#This Row],[No用]],SetNo[[No.用]:[vlookup 用]],2,FALSE)</f>
        <v>79</v>
      </c>
      <c r="B474">
        <f>IF(ROW()=2,1,IF(A473&lt;&gt;Receive[[#This Row],[No]],1,B473+1))</f>
        <v>1</v>
      </c>
      <c r="C474" s="1" t="s">
        <v>108</v>
      </c>
      <c r="D474" s="1" t="s">
        <v>985</v>
      </c>
      <c r="E474" s="1" t="s">
        <v>90</v>
      </c>
      <c r="F474" s="1" t="s">
        <v>74</v>
      </c>
      <c r="G474" s="1" t="s">
        <v>27</v>
      </c>
      <c r="H474" s="1" t="s">
        <v>688</v>
      </c>
      <c r="I474">
        <v>1</v>
      </c>
      <c r="J474" t="s">
        <v>229</v>
      </c>
      <c r="K474" s="1" t="s">
        <v>119</v>
      </c>
      <c r="L474" s="1" t="s">
        <v>173</v>
      </c>
      <c r="M474">
        <v>30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ユニフォーム手白球彦ICONIC</v>
      </c>
    </row>
    <row r="475" spans="1:20" x14ac:dyDescent="0.35">
      <c r="A475">
        <f>VLOOKUP(Receive[[#This Row],[No用]],SetNo[[No.用]:[vlookup 用]],2,FALSE)</f>
        <v>79</v>
      </c>
      <c r="B475">
        <f>IF(ROW()=2,1,IF(A474&lt;&gt;Receive[[#This Row],[No]],1,B474+1))</f>
        <v>2</v>
      </c>
      <c r="C475" s="1" t="s">
        <v>108</v>
      </c>
      <c r="D475" s="1" t="s">
        <v>985</v>
      </c>
      <c r="E475" s="1" t="s">
        <v>90</v>
      </c>
      <c r="F475" s="1" t="s">
        <v>74</v>
      </c>
      <c r="G475" s="1" t="s">
        <v>27</v>
      </c>
      <c r="H475" s="1" t="s">
        <v>688</v>
      </c>
      <c r="I475">
        <v>1</v>
      </c>
      <c r="J475" t="s">
        <v>229</v>
      </c>
      <c r="K475" s="1" t="s">
        <v>163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ユニフォーム手白球彦ICONIC</v>
      </c>
    </row>
    <row r="476" spans="1:20" x14ac:dyDescent="0.35">
      <c r="A476">
        <f>VLOOKUP(Receive[[#This Row],[No用]],SetNo[[No.用]:[vlookup 用]],2,FALSE)</f>
        <v>79</v>
      </c>
      <c r="B476">
        <f>IF(ROW()=2,1,IF(A475&lt;&gt;Receive[[#This Row],[No]],1,B475+1))</f>
        <v>3</v>
      </c>
      <c r="C476" s="1" t="s">
        <v>108</v>
      </c>
      <c r="D476" s="1" t="s">
        <v>985</v>
      </c>
      <c r="E476" s="1" t="s">
        <v>90</v>
      </c>
      <c r="F476" s="1" t="s">
        <v>74</v>
      </c>
      <c r="G476" s="1" t="s">
        <v>27</v>
      </c>
      <c r="H476" s="1" t="s">
        <v>688</v>
      </c>
      <c r="I476">
        <v>1</v>
      </c>
      <c r="J476" t="s">
        <v>229</v>
      </c>
      <c r="K476" s="1" t="s">
        <v>120</v>
      </c>
      <c r="L476" s="1" t="s">
        <v>178</v>
      </c>
      <c r="M476">
        <v>30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ユニフォーム手白球彦ICONIC</v>
      </c>
    </row>
    <row r="477" spans="1:20" x14ac:dyDescent="0.35">
      <c r="A477">
        <f>VLOOKUP(Receive[[#This Row],[No用]],SetNo[[No.用]:[vlookup 用]],2,FALSE)</f>
        <v>79</v>
      </c>
      <c r="B477">
        <f>IF(ROW()=2,1,IF(A476&lt;&gt;Receive[[#This Row],[No]],1,B476+1))</f>
        <v>4</v>
      </c>
      <c r="C477" s="1" t="s">
        <v>108</v>
      </c>
      <c r="D477" s="1" t="s">
        <v>985</v>
      </c>
      <c r="E477" s="1" t="s">
        <v>90</v>
      </c>
      <c r="F477" s="1" t="s">
        <v>74</v>
      </c>
      <c r="G477" s="1" t="s">
        <v>27</v>
      </c>
      <c r="H477" s="1" t="s">
        <v>688</v>
      </c>
      <c r="I477">
        <v>1</v>
      </c>
      <c r="J477" t="s">
        <v>229</v>
      </c>
      <c r="K477" s="1" t="s">
        <v>164</v>
      </c>
      <c r="L477" s="1" t="s">
        <v>162</v>
      </c>
      <c r="M477">
        <v>27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ユニフォーム手白球彦ICONIC</v>
      </c>
    </row>
    <row r="478" spans="1:20" x14ac:dyDescent="0.35">
      <c r="A478">
        <f>VLOOKUP(Receive[[#This Row],[No用]],SetNo[[No.用]:[vlookup 用]],2,FALSE)</f>
        <v>79</v>
      </c>
      <c r="B478">
        <f>IF(ROW()=2,1,IF(A477&lt;&gt;Receive[[#This Row],[No]],1,B477+1))</f>
        <v>5</v>
      </c>
      <c r="C478" s="1" t="s">
        <v>108</v>
      </c>
      <c r="D478" s="1" t="s">
        <v>985</v>
      </c>
      <c r="E478" s="1" t="s">
        <v>90</v>
      </c>
      <c r="F478" s="1" t="s">
        <v>74</v>
      </c>
      <c r="G478" s="1" t="s">
        <v>27</v>
      </c>
      <c r="H478" s="1" t="s">
        <v>688</v>
      </c>
      <c r="I478">
        <v>1</v>
      </c>
      <c r="J478" t="s">
        <v>229</v>
      </c>
      <c r="K478" s="1" t="s">
        <v>165</v>
      </c>
      <c r="L478" s="1" t="s">
        <v>162</v>
      </c>
      <c r="M478">
        <v>13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ユニフォーム手白球彦ICONIC</v>
      </c>
    </row>
    <row r="479" spans="1:20" x14ac:dyDescent="0.35">
      <c r="A479">
        <f>VLOOKUP(Receive[[#This Row],[No用]],SetNo[[No.用]:[vlookup 用]],2,FALSE)</f>
        <v>80</v>
      </c>
      <c r="B479">
        <f>IF(ROW()=2,1,IF(A478&lt;&gt;Receive[[#This Row],[No]],1,B478+1))</f>
        <v>1</v>
      </c>
      <c r="C479" t="s">
        <v>206</v>
      </c>
      <c r="D479" t="s">
        <v>48</v>
      </c>
      <c r="E479" t="s">
        <v>23</v>
      </c>
      <c r="F479" t="s">
        <v>26</v>
      </c>
      <c r="G479" t="s">
        <v>49</v>
      </c>
      <c r="H479" t="s">
        <v>71</v>
      </c>
      <c r="I479">
        <v>1</v>
      </c>
      <c r="J479" t="s">
        <v>229</v>
      </c>
      <c r="K479" t="s">
        <v>119</v>
      </c>
      <c r="L479" t="s">
        <v>162</v>
      </c>
      <c r="M479">
        <v>26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ユニフォーム青根高伸ICONIC</v>
      </c>
    </row>
    <row r="480" spans="1:20" x14ac:dyDescent="0.35">
      <c r="A480">
        <f>VLOOKUP(Receive[[#This Row],[No用]],SetNo[[No.用]:[vlookup 用]],2,FALSE)</f>
        <v>80</v>
      </c>
      <c r="B480">
        <f>IF(ROW()=2,1,IF(A479&lt;&gt;Receive[[#This Row],[No]],1,B479+1))</f>
        <v>2</v>
      </c>
      <c r="C480" t="s">
        <v>206</v>
      </c>
      <c r="D480" t="s">
        <v>48</v>
      </c>
      <c r="E480" t="s">
        <v>23</v>
      </c>
      <c r="F480" t="s">
        <v>26</v>
      </c>
      <c r="G480" t="s">
        <v>49</v>
      </c>
      <c r="H480" t="s">
        <v>71</v>
      </c>
      <c r="I480">
        <v>1</v>
      </c>
      <c r="J480" t="s">
        <v>229</v>
      </c>
      <c r="K480" t="s">
        <v>195</v>
      </c>
      <c r="L480" t="s">
        <v>162</v>
      </c>
      <c r="M480">
        <v>26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ユニフォーム青根高伸ICONIC</v>
      </c>
    </row>
    <row r="481" spans="1:20" x14ac:dyDescent="0.35">
      <c r="A481">
        <f>VLOOKUP(Receive[[#This Row],[No用]],SetNo[[No.用]:[vlookup 用]],2,FALSE)</f>
        <v>80</v>
      </c>
      <c r="B481">
        <f>IF(ROW()=2,1,IF(A480&lt;&gt;Receive[[#This Row],[No]],1,B480+1))</f>
        <v>3</v>
      </c>
      <c r="C481" t="s">
        <v>206</v>
      </c>
      <c r="D481" t="s">
        <v>48</v>
      </c>
      <c r="E481" t="s">
        <v>23</v>
      </c>
      <c r="F481" t="s">
        <v>26</v>
      </c>
      <c r="G481" t="s">
        <v>49</v>
      </c>
      <c r="H481" t="s">
        <v>71</v>
      </c>
      <c r="I481">
        <v>1</v>
      </c>
      <c r="J481" t="s">
        <v>229</v>
      </c>
      <c r="K481" t="s">
        <v>163</v>
      </c>
      <c r="L481" t="s">
        <v>162</v>
      </c>
      <c r="M481">
        <v>26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ユニフォーム青根高伸ICONIC</v>
      </c>
    </row>
    <row r="482" spans="1:20" x14ac:dyDescent="0.35">
      <c r="A482">
        <f>VLOOKUP(Receive[[#This Row],[No用]],SetNo[[No.用]:[vlookup 用]],2,FALSE)</f>
        <v>80</v>
      </c>
      <c r="B482">
        <f>IF(ROW()=2,1,IF(A481&lt;&gt;Receive[[#This Row],[No]],1,B481+1))</f>
        <v>4</v>
      </c>
      <c r="C482" t="s">
        <v>206</v>
      </c>
      <c r="D482" t="s">
        <v>48</v>
      </c>
      <c r="E482" t="s">
        <v>23</v>
      </c>
      <c r="F482" t="s">
        <v>26</v>
      </c>
      <c r="G482" t="s">
        <v>49</v>
      </c>
      <c r="H482" t="s">
        <v>71</v>
      </c>
      <c r="I482">
        <v>1</v>
      </c>
      <c r="J482" t="s">
        <v>229</v>
      </c>
      <c r="K482" t="s">
        <v>120</v>
      </c>
      <c r="L482" t="s">
        <v>162</v>
      </c>
      <c r="M482">
        <v>26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ユニフォーム青根高伸ICONIC</v>
      </c>
    </row>
    <row r="483" spans="1:20" x14ac:dyDescent="0.35">
      <c r="A483">
        <f>VLOOKUP(Receive[[#This Row],[No用]],SetNo[[No.用]:[vlookup 用]],2,FALSE)</f>
        <v>80</v>
      </c>
      <c r="B483">
        <f>IF(ROW()=2,1,IF(A482&lt;&gt;Receive[[#This Row],[No]],1,B482+1))</f>
        <v>5</v>
      </c>
      <c r="C483" t="s">
        <v>206</v>
      </c>
      <c r="D483" t="s">
        <v>48</v>
      </c>
      <c r="E483" t="s">
        <v>23</v>
      </c>
      <c r="F483" t="s">
        <v>26</v>
      </c>
      <c r="G483" t="s">
        <v>49</v>
      </c>
      <c r="H483" t="s">
        <v>71</v>
      </c>
      <c r="I483">
        <v>1</v>
      </c>
      <c r="J483" t="s">
        <v>229</v>
      </c>
      <c r="K483" t="s">
        <v>164</v>
      </c>
      <c r="L483" t="s">
        <v>162</v>
      </c>
      <c r="M483">
        <v>26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ユニフォーム青根高伸ICONIC</v>
      </c>
    </row>
    <row r="484" spans="1:20" x14ac:dyDescent="0.35">
      <c r="A484">
        <f>VLOOKUP(Receive[[#This Row],[No用]],SetNo[[No.用]:[vlookup 用]],2,FALSE)</f>
        <v>80</v>
      </c>
      <c r="B484">
        <f>IF(ROW()=2,1,IF(A483&lt;&gt;Receive[[#This Row],[No]],1,B483+1))</f>
        <v>6</v>
      </c>
      <c r="C484" t="s">
        <v>206</v>
      </c>
      <c r="D484" t="s">
        <v>48</v>
      </c>
      <c r="E484" t="s">
        <v>23</v>
      </c>
      <c r="F484" t="s">
        <v>26</v>
      </c>
      <c r="G484" t="s">
        <v>49</v>
      </c>
      <c r="H484" t="s">
        <v>71</v>
      </c>
      <c r="I484">
        <v>1</v>
      </c>
      <c r="J484" t="s">
        <v>229</v>
      </c>
      <c r="K484" t="s">
        <v>165</v>
      </c>
      <c r="L484" t="s">
        <v>162</v>
      </c>
      <c r="M484">
        <v>32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ユニフォーム青根高伸ICONIC</v>
      </c>
    </row>
    <row r="485" spans="1:20" x14ac:dyDescent="0.35">
      <c r="A485">
        <f>VLOOKUP(Receive[[#This Row],[No用]],SetNo[[No.用]:[vlookup 用]],2,FALSE)</f>
        <v>81</v>
      </c>
      <c r="B485">
        <f>IF(ROW()=2,1,IF(A484&lt;&gt;Receive[[#This Row],[No]],1,B484+1))</f>
        <v>1</v>
      </c>
      <c r="C485" t="s">
        <v>149</v>
      </c>
      <c r="D485" t="s">
        <v>48</v>
      </c>
      <c r="E485" t="s">
        <v>23</v>
      </c>
      <c r="F485" t="s">
        <v>26</v>
      </c>
      <c r="G485" t="s">
        <v>49</v>
      </c>
      <c r="H485" t="s">
        <v>71</v>
      </c>
      <c r="I485">
        <v>1</v>
      </c>
      <c r="J485" t="s">
        <v>229</v>
      </c>
      <c r="K485" t="s">
        <v>119</v>
      </c>
      <c r="L485" t="s">
        <v>162</v>
      </c>
      <c r="M485">
        <v>26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制服青根高伸ICONIC</v>
      </c>
    </row>
    <row r="486" spans="1:20" x14ac:dyDescent="0.35">
      <c r="A486">
        <f>VLOOKUP(Receive[[#This Row],[No用]],SetNo[[No.用]:[vlookup 用]],2,FALSE)</f>
        <v>81</v>
      </c>
      <c r="B486">
        <f>IF(ROW()=2,1,IF(A485&lt;&gt;Receive[[#This Row],[No]],1,B485+1))</f>
        <v>2</v>
      </c>
      <c r="C486" t="s">
        <v>149</v>
      </c>
      <c r="D486" t="s">
        <v>48</v>
      </c>
      <c r="E486" t="s">
        <v>23</v>
      </c>
      <c r="F486" t="s">
        <v>26</v>
      </c>
      <c r="G486" t="s">
        <v>49</v>
      </c>
      <c r="H486" t="s">
        <v>71</v>
      </c>
      <c r="I486">
        <v>1</v>
      </c>
      <c r="J486" t="s">
        <v>229</v>
      </c>
      <c r="K486" t="s">
        <v>195</v>
      </c>
      <c r="L486" t="s">
        <v>162</v>
      </c>
      <c r="M486">
        <v>26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制服青根高伸ICONIC</v>
      </c>
    </row>
    <row r="487" spans="1:20" x14ac:dyDescent="0.35">
      <c r="A487">
        <f>VLOOKUP(Receive[[#This Row],[No用]],SetNo[[No.用]:[vlookup 用]],2,FALSE)</f>
        <v>81</v>
      </c>
      <c r="B487">
        <f>IF(ROW()=2,1,IF(A486&lt;&gt;Receive[[#This Row],[No]],1,B486+1))</f>
        <v>3</v>
      </c>
      <c r="C487" t="s">
        <v>149</v>
      </c>
      <c r="D487" t="s">
        <v>48</v>
      </c>
      <c r="E487" t="s">
        <v>23</v>
      </c>
      <c r="F487" t="s">
        <v>26</v>
      </c>
      <c r="G487" t="s">
        <v>49</v>
      </c>
      <c r="H487" t="s">
        <v>71</v>
      </c>
      <c r="I487">
        <v>1</v>
      </c>
      <c r="J487" t="s">
        <v>229</v>
      </c>
      <c r="K487" t="s">
        <v>163</v>
      </c>
      <c r="L487" t="s">
        <v>162</v>
      </c>
      <c r="M487">
        <v>26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制服青根高伸ICONIC</v>
      </c>
    </row>
    <row r="488" spans="1:20" x14ac:dyDescent="0.35">
      <c r="A488">
        <f>VLOOKUP(Receive[[#This Row],[No用]],SetNo[[No.用]:[vlookup 用]],2,FALSE)</f>
        <v>81</v>
      </c>
      <c r="B488">
        <f>IF(ROW()=2,1,IF(A487&lt;&gt;Receive[[#This Row],[No]],1,B487+1))</f>
        <v>4</v>
      </c>
      <c r="C488" t="s">
        <v>149</v>
      </c>
      <c r="D488" t="s">
        <v>48</v>
      </c>
      <c r="E488" t="s">
        <v>23</v>
      </c>
      <c r="F488" t="s">
        <v>26</v>
      </c>
      <c r="G488" t="s">
        <v>49</v>
      </c>
      <c r="H488" t="s">
        <v>71</v>
      </c>
      <c r="I488">
        <v>1</v>
      </c>
      <c r="J488" t="s">
        <v>229</v>
      </c>
      <c r="K488" t="s">
        <v>120</v>
      </c>
      <c r="L488" t="s">
        <v>162</v>
      </c>
      <c r="M488">
        <v>26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制服青根高伸ICONIC</v>
      </c>
    </row>
    <row r="489" spans="1:20" x14ac:dyDescent="0.35">
      <c r="A489">
        <f>VLOOKUP(Receive[[#This Row],[No用]],SetNo[[No.用]:[vlookup 用]],2,FALSE)</f>
        <v>81</v>
      </c>
      <c r="B489">
        <f>IF(ROW()=2,1,IF(A488&lt;&gt;Receive[[#This Row],[No]],1,B488+1))</f>
        <v>5</v>
      </c>
      <c r="C489" t="s">
        <v>149</v>
      </c>
      <c r="D489" t="s">
        <v>48</v>
      </c>
      <c r="E489" t="s">
        <v>23</v>
      </c>
      <c r="F489" t="s">
        <v>26</v>
      </c>
      <c r="G489" t="s">
        <v>49</v>
      </c>
      <c r="H489" t="s">
        <v>71</v>
      </c>
      <c r="I489">
        <v>1</v>
      </c>
      <c r="J489" t="s">
        <v>229</v>
      </c>
      <c r="K489" t="s">
        <v>164</v>
      </c>
      <c r="L489" t="s">
        <v>162</v>
      </c>
      <c r="M489">
        <v>26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制服青根高伸ICONIC</v>
      </c>
    </row>
    <row r="490" spans="1:20" x14ac:dyDescent="0.35">
      <c r="A490">
        <f>VLOOKUP(Receive[[#This Row],[No用]],SetNo[[No.用]:[vlookup 用]],2,FALSE)</f>
        <v>81</v>
      </c>
      <c r="B490">
        <f>IF(ROW()=2,1,IF(A489&lt;&gt;Receive[[#This Row],[No]],1,B489+1))</f>
        <v>6</v>
      </c>
      <c r="C490" t="s">
        <v>149</v>
      </c>
      <c r="D490" t="s">
        <v>48</v>
      </c>
      <c r="E490" t="s">
        <v>23</v>
      </c>
      <c r="F490" t="s">
        <v>26</v>
      </c>
      <c r="G490" t="s">
        <v>49</v>
      </c>
      <c r="H490" t="s">
        <v>71</v>
      </c>
      <c r="I490">
        <v>1</v>
      </c>
      <c r="J490" t="s">
        <v>229</v>
      </c>
      <c r="K490" t="s">
        <v>165</v>
      </c>
      <c r="L490" t="s">
        <v>162</v>
      </c>
      <c r="M490">
        <v>32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制服青根高伸ICONIC</v>
      </c>
    </row>
    <row r="491" spans="1:20" x14ac:dyDescent="0.35">
      <c r="A491">
        <f>VLOOKUP(Receive[[#This Row],[No用]],SetNo[[No.用]:[vlookup 用]],2,FALSE)</f>
        <v>82</v>
      </c>
      <c r="B491">
        <f>IF(ROW()=2,1,IF(A490&lt;&gt;Receive[[#This Row],[No]],1,B490+1))</f>
        <v>1</v>
      </c>
      <c r="C491" t="s">
        <v>117</v>
      </c>
      <c r="D491" t="s">
        <v>48</v>
      </c>
      <c r="E491" t="s">
        <v>24</v>
      </c>
      <c r="F491" t="s">
        <v>26</v>
      </c>
      <c r="G491" t="s">
        <v>49</v>
      </c>
      <c r="H491" t="s">
        <v>71</v>
      </c>
      <c r="I491">
        <v>1</v>
      </c>
      <c r="J491" t="s">
        <v>229</v>
      </c>
      <c r="K491" t="s">
        <v>119</v>
      </c>
      <c r="L491" t="s">
        <v>162</v>
      </c>
      <c r="M491">
        <v>26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プール掃除青根高伸ICONIC</v>
      </c>
    </row>
    <row r="492" spans="1:20" x14ac:dyDescent="0.35">
      <c r="A492">
        <f>VLOOKUP(Receive[[#This Row],[No用]],SetNo[[No.用]:[vlookup 用]],2,FALSE)</f>
        <v>82</v>
      </c>
      <c r="B492">
        <f>IF(ROW()=2,1,IF(A491&lt;&gt;Receive[[#This Row],[No]],1,B491+1))</f>
        <v>2</v>
      </c>
      <c r="C492" t="s">
        <v>117</v>
      </c>
      <c r="D492" t="s">
        <v>48</v>
      </c>
      <c r="E492" t="s">
        <v>24</v>
      </c>
      <c r="F492" t="s">
        <v>26</v>
      </c>
      <c r="G492" t="s">
        <v>49</v>
      </c>
      <c r="H492" t="s">
        <v>71</v>
      </c>
      <c r="I492">
        <v>1</v>
      </c>
      <c r="J492" t="s">
        <v>229</v>
      </c>
      <c r="K492" t="s">
        <v>195</v>
      </c>
      <c r="L492" t="s">
        <v>162</v>
      </c>
      <c r="M492">
        <v>26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プール掃除青根高伸ICONIC</v>
      </c>
    </row>
    <row r="493" spans="1:20" x14ac:dyDescent="0.35">
      <c r="A493">
        <f>VLOOKUP(Receive[[#This Row],[No用]],SetNo[[No.用]:[vlookup 用]],2,FALSE)</f>
        <v>82</v>
      </c>
      <c r="B493">
        <f>IF(ROW()=2,1,IF(A492&lt;&gt;Receive[[#This Row],[No]],1,B492+1))</f>
        <v>3</v>
      </c>
      <c r="C493" t="s">
        <v>117</v>
      </c>
      <c r="D493" t="s">
        <v>48</v>
      </c>
      <c r="E493" t="s">
        <v>24</v>
      </c>
      <c r="F493" t="s">
        <v>26</v>
      </c>
      <c r="G493" t="s">
        <v>49</v>
      </c>
      <c r="H493" t="s">
        <v>71</v>
      </c>
      <c r="I493">
        <v>1</v>
      </c>
      <c r="J493" t="s">
        <v>229</v>
      </c>
      <c r="K493" t="s">
        <v>163</v>
      </c>
      <c r="L493" t="s">
        <v>162</v>
      </c>
      <c r="M493">
        <v>26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プール掃除青根高伸ICONIC</v>
      </c>
    </row>
    <row r="494" spans="1:20" x14ac:dyDescent="0.35">
      <c r="A494">
        <f>VLOOKUP(Receive[[#This Row],[No用]],SetNo[[No.用]:[vlookup 用]],2,FALSE)</f>
        <v>82</v>
      </c>
      <c r="B494">
        <f>IF(ROW()=2,1,IF(A493&lt;&gt;Receive[[#This Row],[No]],1,B493+1))</f>
        <v>4</v>
      </c>
      <c r="C494" t="s">
        <v>117</v>
      </c>
      <c r="D494" t="s">
        <v>48</v>
      </c>
      <c r="E494" t="s">
        <v>24</v>
      </c>
      <c r="F494" t="s">
        <v>26</v>
      </c>
      <c r="G494" t="s">
        <v>49</v>
      </c>
      <c r="H494" t="s">
        <v>71</v>
      </c>
      <c r="I494">
        <v>1</v>
      </c>
      <c r="J494" t="s">
        <v>229</v>
      </c>
      <c r="K494" t="s">
        <v>120</v>
      </c>
      <c r="L494" t="s">
        <v>162</v>
      </c>
      <c r="M494">
        <v>26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プール掃除青根高伸ICONIC</v>
      </c>
    </row>
    <row r="495" spans="1:20" x14ac:dyDescent="0.35">
      <c r="A495">
        <f>VLOOKUP(Receive[[#This Row],[No用]],SetNo[[No.用]:[vlookup 用]],2,FALSE)</f>
        <v>82</v>
      </c>
      <c r="B495">
        <f>IF(ROW()=2,1,IF(A494&lt;&gt;Receive[[#This Row],[No]],1,B494+1))</f>
        <v>5</v>
      </c>
      <c r="C495" t="s">
        <v>117</v>
      </c>
      <c r="D495" t="s">
        <v>48</v>
      </c>
      <c r="E495" t="s">
        <v>24</v>
      </c>
      <c r="F495" t="s">
        <v>26</v>
      </c>
      <c r="G495" t="s">
        <v>49</v>
      </c>
      <c r="H495" t="s">
        <v>71</v>
      </c>
      <c r="I495">
        <v>1</v>
      </c>
      <c r="J495" t="s">
        <v>229</v>
      </c>
      <c r="K495" t="s">
        <v>164</v>
      </c>
      <c r="L495" t="s">
        <v>162</v>
      </c>
      <c r="M495">
        <v>26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プール掃除青根高伸ICONIC</v>
      </c>
    </row>
    <row r="496" spans="1:20" x14ac:dyDescent="0.35">
      <c r="A496">
        <f>VLOOKUP(Receive[[#This Row],[No用]],SetNo[[No.用]:[vlookup 用]],2,FALSE)</f>
        <v>82</v>
      </c>
      <c r="B496">
        <f>IF(ROW()=2,1,IF(A495&lt;&gt;Receive[[#This Row],[No]],1,B495+1))</f>
        <v>6</v>
      </c>
      <c r="C496" t="s">
        <v>117</v>
      </c>
      <c r="D496" t="s">
        <v>48</v>
      </c>
      <c r="E496" t="s">
        <v>24</v>
      </c>
      <c r="F496" t="s">
        <v>26</v>
      </c>
      <c r="G496" t="s">
        <v>49</v>
      </c>
      <c r="H496" t="s">
        <v>71</v>
      </c>
      <c r="I496">
        <v>1</v>
      </c>
      <c r="J496" t="s">
        <v>229</v>
      </c>
      <c r="K496" t="s">
        <v>165</v>
      </c>
      <c r="L496" t="s">
        <v>162</v>
      </c>
      <c r="M496">
        <v>32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プール掃除青根高伸ICONIC</v>
      </c>
    </row>
    <row r="497" spans="1:20" x14ac:dyDescent="0.35">
      <c r="A497">
        <f>VLOOKUP(Receive[[#This Row],[No用]],SetNo[[No.用]:[vlookup 用]],2,FALSE)</f>
        <v>83</v>
      </c>
      <c r="B497">
        <f>IF(ROW()=2,1,IF(A496&lt;&gt;Receive[[#This Row],[No]],1,B496+1))</f>
        <v>1</v>
      </c>
      <c r="C497" s="1" t="s">
        <v>968</v>
      </c>
      <c r="D497" s="1" t="s">
        <v>48</v>
      </c>
      <c r="E497" s="1" t="s">
        <v>77</v>
      </c>
      <c r="F497" s="1" t="s">
        <v>26</v>
      </c>
      <c r="G497" s="1" t="s">
        <v>49</v>
      </c>
      <c r="H497" s="1" t="s">
        <v>71</v>
      </c>
      <c r="I497">
        <v>1</v>
      </c>
      <c r="J497" t="s">
        <v>229</v>
      </c>
      <c r="K497" t="s">
        <v>119</v>
      </c>
      <c r="L497" t="s">
        <v>162</v>
      </c>
      <c r="M497">
        <v>26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キャンプ青根高伸ICONIC</v>
      </c>
    </row>
    <row r="498" spans="1:20" x14ac:dyDescent="0.35">
      <c r="A498">
        <f>VLOOKUP(Receive[[#This Row],[No用]],SetNo[[No.用]:[vlookup 用]],2,FALSE)</f>
        <v>83</v>
      </c>
      <c r="B498">
        <f>IF(ROW()=2,1,IF(A497&lt;&gt;Receive[[#This Row],[No]],1,B497+1))</f>
        <v>2</v>
      </c>
      <c r="C498" s="1" t="s">
        <v>968</v>
      </c>
      <c r="D498" s="1" t="s">
        <v>48</v>
      </c>
      <c r="E498" s="1" t="s">
        <v>77</v>
      </c>
      <c r="F498" s="1" t="s">
        <v>26</v>
      </c>
      <c r="G498" s="1" t="s">
        <v>49</v>
      </c>
      <c r="H498" s="1" t="s">
        <v>71</v>
      </c>
      <c r="I498">
        <v>1</v>
      </c>
      <c r="J498" t="s">
        <v>229</v>
      </c>
      <c r="K498" t="s">
        <v>195</v>
      </c>
      <c r="L498" t="s">
        <v>162</v>
      </c>
      <c r="M498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キャンプ青根高伸ICONIC</v>
      </c>
    </row>
    <row r="499" spans="1:20" x14ac:dyDescent="0.35">
      <c r="A499">
        <f>VLOOKUP(Receive[[#This Row],[No用]],SetNo[[No.用]:[vlookup 用]],2,FALSE)</f>
        <v>83</v>
      </c>
      <c r="B499">
        <f>IF(ROW()=2,1,IF(A498&lt;&gt;Receive[[#This Row],[No]],1,B498+1))</f>
        <v>3</v>
      </c>
      <c r="C499" s="1" t="s">
        <v>968</v>
      </c>
      <c r="D499" s="1" t="s">
        <v>48</v>
      </c>
      <c r="E499" s="1" t="s">
        <v>77</v>
      </c>
      <c r="F499" s="1" t="s">
        <v>26</v>
      </c>
      <c r="G499" s="1" t="s">
        <v>49</v>
      </c>
      <c r="H499" s="1" t="s">
        <v>71</v>
      </c>
      <c r="I499">
        <v>1</v>
      </c>
      <c r="J499" t="s">
        <v>229</v>
      </c>
      <c r="K499" t="s">
        <v>163</v>
      </c>
      <c r="L499" t="s">
        <v>162</v>
      </c>
      <c r="M499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キャンプ青根高伸ICONIC</v>
      </c>
    </row>
    <row r="500" spans="1:20" x14ac:dyDescent="0.35">
      <c r="A500">
        <f>VLOOKUP(Receive[[#This Row],[No用]],SetNo[[No.用]:[vlookup 用]],2,FALSE)</f>
        <v>83</v>
      </c>
      <c r="B500">
        <f>IF(ROW()=2,1,IF(A499&lt;&gt;Receive[[#This Row],[No]],1,B499+1))</f>
        <v>4</v>
      </c>
      <c r="C500" s="1" t="s">
        <v>968</v>
      </c>
      <c r="D500" s="1" t="s">
        <v>48</v>
      </c>
      <c r="E500" s="1" t="s">
        <v>77</v>
      </c>
      <c r="F500" s="1" t="s">
        <v>26</v>
      </c>
      <c r="G500" s="1" t="s">
        <v>49</v>
      </c>
      <c r="H500" s="1" t="s">
        <v>71</v>
      </c>
      <c r="I500">
        <v>1</v>
      </c>
      <c r="J500" t="s">
        <v>229</v>
      </c>
      <c r="K500" t="s">
        <v>120</v>
      </c>
      <c r="L500" t="s">
        <v>162</v>
      </c>
      <c r="M500">
        <v>26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キャンプ青根高伸ICONIC</v>
      </c>
    </row>
    <row r="501" spans="1:20" x14ac:dyDescent="0.35">
      <c r="A501">
        <f>VLOOKUP(Receive[[#This Row],[No用]],SetNo[[No.用]:[vlookup 用]],2,FALSE)</f>
        <v>83</v>
      </c>
      <c r="B501">
        <f>IF(ROW()=2,1,IF(A500&lt;&gt;Receive[[#This Row],[No]],1,B500+1))</f>
        <v>5</v>
      </c>
      <c r="C501" s="1" t="s">
        <v>968</v>
      </c>
      <c r="D501" s="1" t="s">
        <v>48</v>
      </c>
      <c r="E501" s="1" t="s">
        <v>77</v>
      </c>
      <c r="F501" s="1" t="s">
        <v>26</v>
      </c>
      <c r="G501" s="1" t="s">
        <v>49</v>
      </c>
      <c r="H501" s="1" t="s">
        <v>71</v>
      </c>
      <c r="I501">
        <v>1</v>
      </c>
      <c r="J501" t="s">
        <v>229</v>
      </c>
      <c r="K501" t="s">
        <v>164</v>
      </c>
      <c r="L501" t="s">
        <v>162</v>
      </c>
      <c r="M50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キャンプ青根高伸ICONIC</v>
      </c>
    </row>
    <row r="502" spans="1:20" x14ac:dyDescent="0.35">
      <c r="A502">
        <f>VLOOKUP(Receive[[#This Row],[No用]],SetNo[[No.用]:[vlookup 用]],2,FALSE)</f>
        <v>83</v>
      </c>
      <c r="B502">
        <f>IF(ROW()=2,1,IF(A501&lt;&gt;Receive[[#This Row],[No]],1,B501+1))</f>
        <v>6</v>
      </c>
      <c r="C502" s="1" t="s">
        <v>968</v>
      </c>
      <c r="D502" s="1" t="s">
        <v>48</v>
      </c>
      <c r="E502" s="1" t="s">
        <v>77</v>
      </c>
      <c r="F502" s="1" t="s">
        <v>26</v>
      </c>
      <c r="G502" s="1" t="s">
        <v>49</v>
      </c>
      <c r="H502" s="1" t="s">
        <v>71</v>
      </c>
      <c r="I502">
        <v>1</v>
      </c>
      <c r="J502" t="s">
        <v>229</v>
      </c>
      <c r="K502" t="s">
        <v>165</v>
      </c>
      <c r="L502" t="s">
        <v>162</v>
      </c>
      <c r="M502">
        <v>32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キャンプ青根高伸ICONIC</v>
      </c>
    </row>
    <row r="503" spans="1:20" x14ac:dyDescent="0.35">
      <c r="A503">
        <f>VLOOKUP(Receive[[#This Row],[No用]],SetNo[[No.用]:[vlookup 用]],2,FALSE)</f>
        <v>84</v>
      </c>
      <c r="B503">
        <f>IF(ROW()=2,1,IF(A502&lt;&gt;Receive[[#This Row],[No]],1,B502+1))</f>
        <v>1</v>
      </c>
      <c r="C503" s="1" t="s">
        <v>1135</v>
      </c>
      <c r="D503" s="1" t="s">
        <v>48</v>
      </c>
      <c r="E503" s="1" t="s">
        <v>90</v>
      </c>
      <c r="F503" s="1" t="s">
        <v>26</v>
      </c>
      <c r="G503" s="1" t="s">
        <v>49</v>
      </c>
      <c r="H503" s="1" t="s">
        <v>71</v>
      </c>
      <c r="I503">
        <v>1</v>
      </c>
      <c r="J503" t="s">
        <v>229</v>
      </c>
      <c r="K503" t="s">
        <v>119</v>
      </c>
      <c r="L503" t="s">
        <v>162</v>
      </c>
      <c r="M503">
        <v>26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甲冑青根高伸ICONIC</v>
      </c>
    </row>
    <row r="504" spans="1:20" x14ac:dyDescent="0.35">
      <c r="A504">
        <f>VLOOKUP(Receive[[#This Row],[No用]],SetNo[[No.用]:[vlookup 用]],2,FALSE)</f>
        <v>84</v>
      </c>
      <c r="B504">
        <f>IF(ROW()=2,1,IF(A503&lt;&gt;Receive[[#This Row],[No]],1,B503+1))</f>
        <v>2</v>
      </c>
      <c r="C504" s="1" t="s">
        <v>1128</v>
      </c>
      <c r="D504" s="1" t="s">
        <v>48</v>
      </c>
      <c r="E504" s="1" t="s">
        <v>90</v>
      </c>
      <c r="F504" s="1" t="s">
        <v>26</v>
      </c>
      <c r="G504" s="1" t="s">
        <v>49</v>
      </c>
      <c r="H504" s="1" t="s">
        <v>71</v>
      </c>
      <c r="I504">
        <v>1</v>
      </c>
      <c r="J504" t="s">
        <v>229</v>
      </c>
      <c r="K504" t="s">
        <v>195</v>
      </c>
      <c r="L504" t="s">
        <v>162</v>
      </c>
      <c r="M504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甲冑青根高伸ICONIC</v>
      </c>
    </row>
    <row r="505" spans="1:20" x14ac:dyDescent="0.35">
      <c r="A505">
        <f>VLOOKUP(Receive[[#This Row],[No用]],SetNo[[No.用]:[vlookup 用]],2,FALSE)</f>
        <v>84</v>
      </c>
      <c r="B505">
        <f>IF(ROW()=2,1,IF(A504&lt;&gt;Receive[[#This Row],[No]],1,B504+1))</f>
        <v>3</v>
      </c>
      <c r="C505" s="1" t="s">
        <v>1128</v>
      </c>
      <c r="D505" s="1" t="s">
        <v>48</v>
      </c>
      <c r="E505" s="1" t="s">
        <v>90</v>
      </c>
      <c r="F505" s="1" t="s">
        <v>26</v>
      </c>
      <c r="G505" s="1" t="s">
        <v>49</v>
      </c>
      <c r="H505" s="1" t="s">
        <v>71</v>
      </c>
      <c r="I505">
        <v>1</v>
      </c>
      <c r="J505" t="s">
        <v>229</v>
      </c>
      <c r="K505" t="s">
        <v>163</v>
      </c>
      <c r="L505" t="s">
        <v>162</v>
      </c>
      <c r="M505">
        <v>26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甲冑青根高伸ICONIC</v>
      </c>
    </row>
    <row r="506" spans="1:20" x14ac:dyDescent="0.35">
      <c r="A506">
        <f>VLOOKUP(Receive[[#This Row],[No用]],SetNo[[No.用]:[vlookup 用]],2,FALSE)</f>
        <v>84</v>
      </c>
      <c r="B506">
        <f>IF(ROW()=2,1,IF(A505&lt;&gt;Receive[[#This Row],[No]],1,B505+1))</f>
        <v>4</v>
      </c>
      <c r="C506" s="1" t="s">
        <v>1128</v>
      </c>
      <c r="D506" s="1" t="s">
        <v>48</v>
      </c>
      <c r="E506" s="1" t="s">
        <v>90</v>
      </c>
      <c r="F506" s="1" t="s">
        <v>26</v>
      </c>
      <c r="G506" s="1" t="s">
        <v>49</v>
      </c>
      <c r="H506" s="1" t="s">
        <v>71</v>
      </c>
      <c r="I506">
        <v>1</v>
      </c>
      <c r="J506" t="s">
        <v>229</v>
      </c>
      <c r="K506" t="s">
        <v>120</v>
      </c>
      <c r="L506" t="s">
        <v>162</v>
      </c>
      <c r="M506">
        <v>26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甲冑青根高伸ICONIC</v>
      </c>
    </row>
    <row r="507" spans="1:20" x14ac:dyDescent="0.35">
      <c r="A507">
        <f>VLOOKUP(Receive[[#This Row],[No用]],SetNo[[No.用]:[vlookup 用]],2,FALSE)</f>
        <v>84</v>
      </c>
      <c r="B507">
        <f>IF(ROW()=2,1,IF(A506&lt;&gt;Receive[[#This Row],[No]],1,B506+1))</f>
        <v>5</v>
      </c>
      <c r="C507" s="1" t="s">
        <v>1128</v>
      </c>
      <c r="D507" s="1" t="s">
        <v>48</v>
      </c>
      <c r="E507" s="1" t="s">
        <v>90</v>
      </c>
      <c r="F507" s="1" t="s">
        <v>26</v>
      </c>
      <c r="G507" s="1" t="s">
        <v>49</v>
      </c>
      <c r="H507" s="1" t="s">
        <v>71</v>
      </c>
      <c r="I507">
        <v>1</v>
      </c>
      <c r="J507" t="s">
        <v>229</v>
      </c>
      <c r="K507" t="s">
        <v>164</v>
      </c>
      <c r="L507" t="s">
        <v>162</v>
      </c>
      <c r="M507">
        <v>26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甲冑青根高伸ICONIC</v>
      </c>
    </row>
    <row r="508" spans="1:20" x14ac:dyDescent="0.35">
      <c r="A508">
        <f>VLOOKUP(Receive[[#This Row],[No用]],SetNo[[No.用]:[vlookup 用]],2,FALSE)</f>
        <v>84</v>
      </c>
      <c r="B508">
        <f>IF(ROW()=2,1,IF(A507&lt;&gt;Receive[[#This Row],[No]],1,B507+1))</f>
        <v>6</v>
      </c>
      <c r="C508" s="1" t="s">
        <v>1128</v>
      </c>
      <c r="D508" s="1" t="s">
        <v>48</v>
      </c>
      <c r="E508" s="1" t="s">
        <v>90</v>
      </c>
      <c r="F508" s="1" t="s">
        <v>26</v>
      </c>
      <c r="G508" s="1" t="s">
        <v>49</v>
      </c>
      <c r="H508" s="1" t="s">
        <v>71</v>
      </c>
      <c r="I508">
        <v>1</v>
      </c>
      <c r="J508" t="s">
        <v>229</v>
      </c>
      <c r="K508" t="s">
        <v>165</v>
      </c>
      <c r="L508" t="s">
        <v>162</v>
      </c>
      <c r="M508">
        <v>32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甲冑青根高伸ICONIC</v>
      </c>
    </row>
    <row r="509" spans="1:20" x14ac:dyDescent="0.35">
      <c r="A509">
        <f>VLOOKUP(Receive[[#This Row],[No用]],SetNo[[No.用]:[vlookup 用]],2,FALSE)</f>
        <v>85</v>
      </c>
      <c r="B509">
        <f>IF(ROW()=2,1,IF(A508&lt;&gt;Receive[[#This Row],[No]],1,B508+1))</f>
        <v>1</v>
      </c>
      <c r="C509" t="s">
        <v>206</v>
      </c>
      <c r="D509" t="s">
        <v>50</v>
      </c>
      <c r="E509" t="s">
        <v>28</v>
      </c>
      <c r="F509" t="s">
        <v>25</v>
      </c>
      <c r="G509" t="s">
        <v>49</v>
      </c>
      <c r="H509" t="s">
        <v>71</v>
      </c>
      <c r="I509">
        <v>1</v>
      </c>
      <c r="J509" t="s">
        <v>229</v>
      </c>
      <c r="K509" t="s">
        <v>119</v>
      </c>
      <c r="L509" t="s">
        <v>162</v>
      </c>
      <c r="M509">
        <v>26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ユニフォーム二口堅治ICONIC</v>
      </c>
    </row>
    <row r="510" spans="1:20" x14ac:dyDescent="0.35">
      <c r="A510">
        <f>VLOOKUP(Receive[[#This Row],[No用]],SetNo[[No.用]:[vlookup 用]],2,FALSE)</f>
        <v>85</v>
      </c>
      <c r="B510">
        <f>IF(ROW()=2,1,IF(A509&lt;&gt;Receive[[#This Row],[No]],1,B509+1))</f>
        <v>2</v>
      </c>
      <c r="C510" t="s">
        <v>206</v>
      </c>
      <c r="D510" t="s">
        <v>50</v>
      </c>
      <c r="E510" t="s">
        <v>28</v>
      </c>
      <c r="F510" t="s">
        <v>25</v>
      </c>
      <c r="G510" t="s">
        <v>49</v>
      </c>
      <c r="H510" t="s">
        <v>71</v>
      </c>
      <c r="I510">
        <v>1</v>
      </c>
      <c r="J510" t="s">
        <v>229</v>
      </c>
      <c r="K510" t="s">
        <v>195</v>
      </c>
      <c r="L510" t="s">
        <v>162</v>
      </c>
      <c r="M510">
        <v>26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ユニフォーム二口堅治ICONIC</v>
      </c>
    </row>
    <row r="511" spans="1:20" x14ac:dyDescent="0.35">
      <c r="A511">
        <f>VLOOKUP(Receive[[#This Row],[No用]],SetNo[[No.用]:[vlookup 用]],2,FALSE)</f>
        <v>85</v>
      </c>
      <c r="B511">
        <f>IF(ROW()=2,1,IF(A510&lt;&gt;Receive[[#This Row],[No]],1,B510+1))</f>
        <v>3</v>
      </c>
      <c r="C511" t="s">
        <v>206</v>
      </c>
      <c r="D511" t="s">
        <v>50</v>
      </c>
      <c r="E511" t="s">
        <v>28</v>
      </c>
      <c r="F511" t="s">
        <v>25</v>
      </c>
      <c r="G511" t="s">
        <v>49</v>
      </c>
      <c r="H511" t="s">
        <v>71</v>
      </c>
      <c r="I511">
        <v>1</v>
      </c>
      <c r="J511" t="s">
        <v>229</v>
      </c>
      <c r="K511" t="s">
        <v>231</v>
      </c>
      <c r="L51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ユニフォーム二口堅治ICONIC</v>
      </c>
    </row>
    <row r="512" spans="1:20" x14ac:dyDescent="0.35">
      <c r="A512">
        <f>VLOOKUP(Receive[[#This Row],[No用]],SetNo[[No.用]:[vlookup 用]],2,FALSE)</f>
        <v>85</v>
      </c>
      <c r="B512">
        <f>IF(ROW()=2,1,IF(A511&lt;&gt;Receive[[#This Row],[No]],1,B511+1))</f>
        <v>4</v>
      </c>
      <c r="C512" t="s">
        <v>206</v>
      </c>
      <c r="D512" t="s">
        <v>50</v>
      </c>
      <c r="E512" t="s">
        <v>28</v>
      </c>
      <c r="F512" t="s">
        <v>25</v>
      </c>
      <c r="G512" t="s">
        <v>49</v>
      </c>
      <c r="H512" t="s">
        <v>71</v>
      </c>
      <c r="I512">
        <v>1</v>
      </c>
      <c r="J512" t="s">
        <v>229</v>
      </c>
      <c r="K512" t="s">
        <v>120</v>
      </c>
      <c r="L512" t="s">
        <v>162</v>
      </c>
      <c r="M512">
        <v>26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ユニフォーム二口堅治ICONIC</v>
      </c>
    </row>
    <row r="513" spans="1:20" x14ac:dyDescent="0.35">
      <c r="A513">
        <f>VLOOKUP(Receive[[#This Row],[No用]],SetNo[[No.用]:[vlookup 用]],2,FALSE)</f>
        <v>85</v>
      </c>
      <c r="B513">
        <f>IF(ROW()=2,1,IF(A512&lt;&gt;Receive[[#This Row],[No]],1,B512+1))</f>
        <v>5</v>
      </c>
      <c r="C513" t="s">
        <v>206</v>
      </c>
      <c r="D513" t="s">
        <v>50</v>
      </c>
      <c r="E513" t="s">
        <v>28</v>
      </c>
      <c r="F513" t="s">
        <v>25</v>
      </c>
      <c r="G513" t="s">
        <v>49</v>
      </c>
      <c r="H513" t="s">
        <v>71</v>
      </c>
      <c r="I513">
        <v>1</v>
      </c>
      <c r="J513" t="s">
        <v>229</v>
      </c>
      <c r="K513" t="s">
        <v>164</v>
      </c>
      <c r="L513" t="s">
        <v>162</v>
      </c>
      <c r="M513">
        <v>26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ユニフォーム二口堅治ICONIC</v>
      </c>
    </row>
    <row r="514" spans="1:20" x14ac:dyDescent="0.35">
      <c r="A514">
        <f>VLOOKUP(Receive[[#This Row],[No用]],SetNo[[No.用]:[vlookup 用]],2,FALSE)</f>
        <v>85</v>
      </c>
      <c r="B514">
        <f>IF(ROW()=2,1,IF(A513&lt;&gt;Receive[[#This Row],[No]],1,B513+1))</f>
        <v>6</v>
      </c>
      <c r="C514" t="s">
        <v>206</v>
      </c>
      <c r="D514" t="s">
        <v>50</v>
      </c>
      <c r="E514" t="s">
        <v>28</v>
      </c>
      <c r="F514" t="s">
        <v>25</v>
      </c>
      <c r="G514" t="s">
        <v>49</v>
      </c>
      <c r="H514" t="s">
        <v>71</v>
      </c>
      <c r="I514">
        <v>1</v>
      </c>
      <c r="J514" t="s">
        <v>229</v>
      </c>
      <c r="K514" t="s">
        <v>165</v>
      </c>
      <c r="L514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ユニフォーム二口堅治ICONIC</v>
      </c>
    </row>
    <row r="515" spans="1:20" x14ac:dyDescent="0.35">
      <c r="A515">
        <f>VLOOKUP(Receive[[#This Row],[No用]],SetNo[[No.用]:[vlookup 用]],2,FALSE)</f>
        <v>86</v>
      </c>
      <c r="B515">
        <f>IF(ROW()=2,1,IF(A514&lt;&gt;Receive[[#This Row],[No]],1,B514+1))</f>
        <v>1</v>
      </c>
      <c r="C515" t="s">
        <v>149</v>
      </c>
      <c r="D515" t="s">
        <v>50</v>
      </c>
      <c r="E515" t="s">
        <v>28</v>
      </c>
      <c r="F515" t="s">
        <v>25</v>
      </c>
      <c r="G515" t="s">
        <v>49</v>
      </c>
      <c r="H515" t="s">
        <v>71</v>
      </c>
      <c r="I515">
        <v>1</v>
      </c>
      <c r="J515" t="s">
        <v>229</v>
      </c>
      <c r="K515" t="s">
        <v>119</v>
      </c>
      <c r="L515" t="s">
        <v>162</v>
      </c>
      <c r="M515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制服二口堅治ICONIC</v>
      </c>
    </row>
    <row r="516" spans="1:20" x14ac:dyDescent="0.35">
      <c r="A516">
        <f>VLOOKUP(Receive[[#This Row],[No用]],SetNo[[No.用]:[vlookup 用]],2,FALSE)</f>
        <v>86</v>
      </c>
      <c r="B516">
        <f>IF(ROW()=2,1,IF(A515&lt;&gt;Receive[[#This Row],[No]],1,B515+1))</f>
        <v>2</v>
      </c>
      <c r="C516" t="s">
        <v>149</v>
      </c>
      <c r="D516" t="s">
        <v>50</v>
      </c>
      <c r="E516" t="s">
        <v>28</v>
      </c>
      <c r="F516" t="s">
        <v>25</v>
      </c>
      <c r="G516" t="s">
        <v>49</v>
      </c>
      <c r="H516" t="s">
        <v>71</v>
      </c>
      <c r="I516">
        <v>1</v>
      </c>
      <c r="J516" t="s">
        <v>229</v>
      </c>
      <c r="K516" t="s">
        <v>195</v>
      </c>
      <c r="L516" t="s">
        <v>162</v>
      </c>
      <c r="M516">
        <v>26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制服二口堅治ICONIC</v>
      </c>
    </row>
    <row r="517" spans="1:20" x14ac:dyDescent="0.35">
      <c r="A517">
        <f>VLOOKUP(Receive[[#This Row],[No用]],SetNo[[No.用]:[vlookup 用]],2,FALSE)</f>
        <v>86</v>
      </c>
      <c r="B517">
        <f>IF(ROW()=2,1,IF(A516&lt;&gt;Receive[[#This Row],[No]],1,B516+1))</f>
        <v>3</v>
      </c>
      <c r="C517" t="s">
        <v>149</v>
      </c>
      <c r="D517" t="s">
        <v>50</v>
      </c>
      <c r="E517" t="s">
        <v>28</v>
      </c>
      <c r="F517" t="s">
        <v>25</v>
      </c>
      <c r="G517" t="s">
        <v>49</v>
      </c>
      <c r="H517" t="s">
        <v>71</v>
      </c>
      <c r="I517">
        <v>1</v>
      </c>
      <c r="J517" t="s">
        <v>229</v>
      </c>
      <c r="K517" t="s">
        <v>231</v>
      </c>
      <c r="L517" t="s">
        <v>162</v>
      </c>
      <c r="M517">
        <v>26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制服二口堅治ICONIC</v>
      </c>
    </row>
    <row r="518" spans="1:20" x14ac:dyDescent="0.35">
      <c r="A518">
        <f>VLOOKUP(Receive[[#This Row],[No用]],SetNo[[No.用]:[vlookup 用]],2,FALSE)</f>
        <v>86</v>
      </c>
      <c r="B518">
        <f>IF(ROW()=2,1,IF(A517&lt;&gt;Receive[[#This Row],[No]],1,B517+1))</f>
        <v>4</v>
      </c>
      <c r="C518" t="s">
        <v>149</v>
      </c>
      <c r="D518" t="s">
        <v>50</v>
      </c>
      <c r="E518" t="s">
        <v>28</v>
      </c>
      <c r="F518" t="s">
        <v>25</v>
      </c>
      <c r="G518" t="s">
        <v>49</v>
      </c>
      <c r="H518" t="s">
        <v>71</v>
      </c>
      <c r="I518">
        <v>1</v>
      </c>
      <c r="J518" t="s">
        <v>229</v>
      </c>
      <c r="K518" t="s">
        <v>120</v>
      </c>
      <c r="L518" t="s">
        <v>162</v>
      </c>
      <c r="M518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制服二口堅治ICONIC</v>
      </c>
    </row>
    <row r="519" spans="1:20" x14ac:dyDescent="0.35">
      <c r="A519">
        <f>VLOOKUP(Receive[[#This Row],[No用]],SetNo[[No.用]:[vlookup 用]],2,FALSE)</f>
        <v>86</v>
      </c>
      <c r="B519">
        <f>IF(ROW()=2,1,IF(A518&lt;&gt;Receive[[#This Row],[No]],1,B518+1))</f>
        <v>5</v>
      </c>
      <c r="C519" t="s">
        <v>149</v>
      </c>
      <c r="D519" t="s">
        <v>50</v>
      </c>
      <c r="E519" t="s">
        <v>28</v>
      </c>
      <c r="F519" t="s">
        <v>25</v>
      </c>
      <c r="G519" t="s">
        <v>49</v>
      </c>
      <c r="H519" t="s">
        <v>71</v>
      </c>
      <c r="I519">
        <v>1</v>
      </c>
      <c r="J519" t="s">
        <v>229</v>
      </c>
      <c r="K519" t="s">
        <v>164</v>
      </c>
      <c r="L519" t="s">
        <v>162</v>
      </c>
      <c r="M519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制服二口堅治ICONIC</v>
      </c>
    </row>
    <row r="520" spans="1:20" x14ac:dyDescent="0.35">
      <c r="A520">
        <f>VLOOKUP(Receive[[#This Row],[No用]],SetNo[[No.用]:[vlookup 用]],2,FALSE)</f>
        <v>86</v>
      </c>
      <c r="B520">
        <f>IF(ROW()=2,1,IF(A519&lt;&gt;Receive[[#This Row],[No]],1,B519+1))</f>
        <v>6</v>
      </c>
      <c r="C520" t="s">
        <v>149</v>
      </c>
      <c r="D520" t="s">
        <v>50</v>
      </c>
      <c r="E520" t="s">
        <v>28</v>
      </c>
      <c r="F520" t="s">
        <v>25</v>
      </c>
      <c r="G520" t="s">
        <v>49</v>
      </c>
      <c r="H520" t="s">
        <v>71</v>
      </c>
      <c r="I520">
        <v>1</v>
      </c>
      <c r="J520" t="s">
        <v>229</v>
      </c>
      <c r="K520" t="s">
        <v>165</v>
      </c>
      <c r="L520" t="s">
        <v>162</v>
      </c>
      <c r="M520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制服二口堅治ICONIC</v>
      </c>
    </row>
    <row r="521" spans="1:20" x14ac:dyDescent="0.35">
      <c r="A521">
        <f>VLOOKUP(Receive[[#This Row],[No用]],SetNo[[No.用]:[vlookup 用]],2,FALSE)</f>
        <v>87</v>
      </c>
      <c r="B521">
        <f>IF(ROW()=2,1,IF(A520&lt;&gt;Receive[[#This Row],[No]],1,B520+1))</f>
        <v>1</v>
      </c>
      <c r="C521" t="s">
        <v>117</v>
      </c>
      <c r="D521" t="s">
        <v>50</v>
      </c>
      <c r="E521" t="s">
        <v>23</v>
      </c>
      <c r="F521" t="s">
        <v>25</v>
      </c>
      <c r="G521" t="s">
        <v>49</v>
      </c>
      <c r="H521" t="s">
        <v>71</v>
      </c>
      <c r="I521">
        <v>1</v>
      </c>
      <c r="J521" t="s">
        <v>229</v>
      </c>
      <c r="K521" t="s">
        <v>119</v>
      </c>
      <c r="L521" t="s">
        <v>178</v>
      </c>
      <c r="M521">
        <v>30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プール掃除二口堅治ICONIC</v>
      </c>
    </row>
    <row r="522" spans="1:20" x14ac:dyDescent="0.35">
      <c r="A522">
        <f>VLOOKUP(Receive[[#This Row],[No用]],SetNo[[No.用]:[vlookup 用]],2,FALSE)</f>
        <v>87</v>
      </c>
      <c r="B522">
        <f>IF(ROW()=2,1,IF(A521&lt;&gt;Receive[[#This Row],[No]],1,B521+1))</f>
        <v>2</v>
      </c>
      <c r="C522" t="s">
        <v>117</v>
      </c>
      <c r="D522" t="s">
        <v>50</v>
      </c>
      <c r="E522" t="s">
        <v>23</v>
      </c>
      <c r="F522" t="s">
        <v>25</v>
      </c>
      <c r="G522" t="s">
        <v>49</v>
      </c>
      <c r="H522" t="s">
        <v>71</v>
      </c>
      <c r="I522">
        <v>1</v>
      </c>
      <c r="J522" t="s">
        <v>229</v>
      </c>
      <c r="K522" t="s">
        <v>195</v>
      </c>
      <c r="L522" t="s">
        <v>162</v>
      </c>
      <c r="M522">
        <v>27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プール掃除二口堅治ICONIC</v>
      </c>
    </row>
    <row r="523" spans="1:20" x14ac:dyDescent="0.35">
      <c r="A523">
        <f>VLOOKUP(Receive[[#This Row],[No用]],SetNo[[No.用]:[vlookup 用]],2,FALSE)</f>
        <v>87</v>
      </c>
      <c r="B523">
        <f>IF(ROW()=2,1,IF(A522&lt;&gt;Receive[[#This Row],[No]],1,B522+1))</f>
        <v>3</v>
      </c>
      <c r="C523" t="s">
        <v>117</v>
      </c>
      <c r="D523" t="s">
        <v>50</v>
      </c>
      <c r="E523" t="s">
        <v>23</v>
      </c>
      <c r="F523" t="s">
        <v>25</v>
      </c>
      <c r="G523" t="s">
        <v>49</v>
      </c>
      <c r="H523" t="s">
        <v>71</v>
      </c>
      <c r="I523">
        <v>1</v>
      </c>
      <c r="J523" t="s">
        <v>229</v>
      </c>
      <c r="K523" t="s">
        <v>163</v>
      </c>
      <c r="L523" t="s">
        <v>162</v>
      </c>
      <c r="M523">
        <v>26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プール掃除二口堅治ICONIC</v>
      </c>
    </row>
    <row r="524" spans="1:20" x14ac:dyDescent="0.35">
      <c r="A524">
        <f>VLOOKUP(Receive[[#This Row],[No用]],SetNo[[No.用]:[vlookup 用]],2,FALSE)</f>
        <v>87</v>
      </c>
      <c r="B524">
        <f>IF(ROW()=2,1,IF(A523&lt;&gt;Receive[[#This Row],[No]],1,B523+1))</f>
        <v>4</v>
      </c>
      <c r="C524" t="s">
        <v>117</v>
      </c>
      <c r="D524" t="s">
        <v>50</v>
      </c>
      <c r="E524" t="s">
        <v>23</v>
      </c>
      <c r="F524" t="s">
        <v>25</v>
      </c>
      <c r="G524" t="s">
        <v>49</v>
      </c>
      <c r="H524" t="s">
        <v>71</v>
      </c>
      <c r="I524">
        <v>1</v>
      </c>
      <c r="J524" t="s">
        <v>229</v>
      </c>
      <c r="K524" t="s">
        <v>231</v>
      </c>
      <c r="L524" t="s">
        <v>162</v>
      </c>
      <c r="M524">
        <v>26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プール掃除二口堅治ICONIC</v>
      </c>
    </row>
    <row r="525" spans="1:20" x14ac:dyDescent="0.35">
      <c r="A525">
        <f>VLOOKUP(Receive[[#This Row],[No用]],SetNo[[No.用]:[vlookup 用]],2,FALSE)</f>
        <v>87</v>
      </c>
      <c r="B525">
        <f>IF(ROW()=2,1,IF(A524&lt;&gt;Receive[[#This Row],[No]],1,B524+1))</f>
        <v>5</v>
      </c>
      <c r="C525" t="s">
        <v>117</v>
      </c>
      <c r="D525" t="s">
        <v>50</v>
      </c>
      <c r="E525" t="s">
        <v>23</v>
      </c>
      <c r="F525" t="s">
        <v>25</v>
      </c>
      <c r="G525" t="s">
        <v>49</v>
      </c>
      <c r="H525" t="s">
        <v>71</v>
      </c>
      <c r="I525">
        <v>1</v>
      </c>
      <c r="J525" t="s">
        <v>229</v>
      </c>
      <c r="K525" t="s">
        <v>120</v>
      </c>
      <c r="L525" t="s">
        <v>178</v>
      </c>
      <c r="M525">
        <v>30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プール掃除二口堅治ICONIC</v>
      </c>
    </row>
    <row r="526" spans="1:20" x14ac:dyDescent="0.35">
      <c r="A526">
        <f>VLOOKUP(Receive[[#This Row],[No用]],SetNo[[No.用]:[vlookup 用]],2,FALSE)</f>
        <v>87</v>
      </c>
      <c r="B526">
        <f>IF(ROW()=2,1,IF(A525&lt;&gt;Receive[[#This Row],[No]],1,B525+1))</f>
        <v>6</v>
      </c>
      <c r="C526" t="s">
        <v>117</v>
      </c>
      <c r="D526" t="s">
        <v>50</v>
      </c>
      <c r="E526" t="s">
        <v>23</v>
      </c>
      <c r="F526" t="s">
        <v>25</v>
      </c>
      <c r="G526" t="s">
        <v>49</v>
      </c>
      <c r="H526" t="s">
        <v>71</v>
      </c>
      <c r="I526">
        <v>1</v>
      </c>
      <c r="J526" t="s">
        <v>229</v>
      </c>
      <c r="K526" t="s">
        <v>164</v>
      </c>
      <c r="L526" t="s">
        <v>162</v>
      </c>
      <c r="M526">
        <v>26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プール掃除二口堅治ICONIC</v>
      </c>
    </row>
    <row r="527" spans="1:20" x14ac:dyDescent="0.35">
      <c r="A527">
        <f>VLOOKUP(Receive[[#This Row],[No用]],SetNo[[No.用]:[vlookup 用]],2,FALSE)</f>
        <v>87</v>
      </c>
      <c r="B527">
        <f>IF(ROW()=2,1,IF(A526&lt;&gt;Receive[[#This Row],[No]],1,B526+1))</f>
        <v>7</v>
      </c>
      <c r="C527" t="s">
        <v>117</v>
      </c>
      <c r="D527" t="s">
        <v>50</v>
      </c>
      <c r="E527" t="s">
        <v>23</v>
      </c>
      <c r="F527" t="s">
        <v>25</v>
      </c>
      <c r="G527" t="s">
        <v>49</v>
      </c>
      <c r="H527" t="s">
        <v>71</v>
      </c>
      <c r="I527">
        <v>1</v>
      </c>
      <c r="J527" t="s">
        <v>229</v>
      </c>
      <c r="K527" t="s">
        <v>165</v>
      </c>
      <c r="L527" t="s">
        <v>162</v>
      </c>
      <c r="M527">
        <v>26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プール掃除二口堅治ICONIC</v>
      </c>
    </row>
    <row r="528" spans="1:20" x14ac:dyDescent="0.35">
      <c r="A528">
        <f>VLOOKUP(Receive[[#This Row],[No用]],SetNo[[No.用]:[vlookup 用]],2,FALSE)</f>
        <v>87</v>
      </c>
      <c r="B528">
        <f>IF(ROW()=2,1,IF(A527&lt;&gt;Receive[[#This Row],[No]],1,B527+1))</f>
        <v>8</v>
      </c>
      <c r="C528" t="s">
        <v>117</v>
      </c>
      <c r="D528" t="s">
        <v>50</v>
      </c>
      <c r="E528" t="s">
        <v>23</v>
      </c>
      <c r="F528" t="s">
        <v>25</v>
      </c>
      <c r="G528" t="s">
        <v>49</v>
      </c>
      <c r="H528" t="s">
        <v>71</v>
      </c>
      <c r="I528">
        <v>1</v>
      </c>
      <c r="J528" t="s">
        <v>229</v>
      </c>
      <c r="K528" t="s">
        <v>183</v>
      </c>
      <c r="L528" t="s">
        <v>225</v>
      </c>
      <c r="M528">
        <v>43</v>
      </c>
      <c r="N528">
        <v>0</v>
      </c>
      <c r="O528">
        <v>53</v>
      </c>
      <c r="P528">
        <v>0</v>
      </c>
      <c r="T528" t="str">
        <f>Receive[[#This Row],[服装]]&amp;Receive[[#This Row],[名前]]&amp;Receive[[#This Row],[レアリティ]]</f>
        <v>プール掃除二口堅治ICONIC</v>
      </c>
    </row>
    <row r="529" spans="1:20" x14ac:dyDescent="0.35">
      <c r="A529">
        <f>VLOOKUP(Receive[[#This Row],[No用]],SetNo[[No.用]:[vlookup 用]],2,FALSE)</f>
        <v>88</v>
      </c>
      <c r="B529">
        <f>IF(ROW()=2,1,IF(A528&lt;&gt;Receive[[#This Row],[No]],1,B528+1))</f>
        <v>1</v>
      </c>
      <c r="C529" s="1" t="s">
        <v>910</v>
      </c>
      <c r="D529" s="1" t="s">
        <v>50</v>
      </c>
      <c r="E529" s="1" t="s">
        <v>90</v>
      </c>
      <c r="F529" s="1" t="s">
        <v>25</v>
      </c>
      <c r="G529" s="1" t="s">
        <v>49</v>
      </c>
      <c r="H529" s="1" t="s">
        <v>71</v>
      </c>
      <c r="I529">
        <v>1</v>
      </c>
      <c r="J529" t="s">
        <v>229</v>
      </c>
      <c r="K529" s="1" t="s">
        <v>119</v>
      </c>
      <c r="L529" s="1" t="s">
        <v>162</v>
      </c>
      <c r="M529">
        <v>26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路地裏二口堅治ICONIC</v>
      </c>
    </row>
    <row r="530" spans="1:20" x14ac:dyDescent="0.35">
      <c r="A530">
        <f>VLOOKUP(Receive[[#This Row],[No用]],SetNo[[No.用]:[vlookup 用]],2,FALSE)</f>
        <v>88</v>
      </c>
      <c r="B530">
        <f>IF(ROW()=2,1,IF(A529&lt;&gt;Receive[[#This Row],[No]],1,B529+1))</f>
        <v>2</v>
      </c>
      <c r="C530" s="1" t="s">
        <v>910</v>
      </c>
      <c r="D530" s="1" t="s">
        <v>50</v>
      </c>
      <c r="E530" s="1" t="s">
        <v>90</v>
      </c>
      <c r="F530" s="1" t="s">
        <v>25</v>
      </c>
      <c r="G530" s="1" t="s">
        <v>49</v>
      </c>
      <c r="H530" s="1" t="s">
        <v>71</v>
      </c>
      <c r="I530">
        <v>1</v>
      </c>
      <c r="J530" t="s">
        <v>229</v>
      </c>
      <c r="K530" s="1" t="s">
        <v>195</v>
      </c>
      <c r="L530" s="1" t="s">
        <v>162</v>
      </c>
      <c r="M530">
        <v>26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路地裏二口堅治ICONIC</v>
      </c>
    </row>
    <row r="531" spans="1:20" x14ac:dyDescent="0.35">
      <c r="A531">
        <f>VLOOKUP(Receive[[#This Row],[No用]],SetNo[[No.用]:[vlookup 用]],2,FALSE)</f>
        <v>88</v>
      </c>
      <c r="B531">
        <f>IF(ROW()=2,1,IF(A530&lt;&gt;Receive[[#This Row],[No]],1,B530+1))</f>
        <v>3</v>
      </c>
      <c r="C531" s="1" t="s">
        <v>910</v>
      </c>
      <c r="D531" s="1" t="s">
        <v>50</v>
      </c>
      <c r="E531" s="1" t="s">
        <v>90</v>
      </c>
      <c r="F531" s="1" t="s">
        <v>25</v>
      </c>
      <c r="G531" s="1" t="s">
        <v>49</v>
      </c>
      <c r="H531" s="1" t="s">
        <v>71</v>
      </c>
      <c r="I531">
        <v>1</v>
      </c>
      <c r="J531" t="s">
        <v>229</v>
      </c>
      <c r="K531" s="1" t="s">
        <v>231</v>
      </c>
      <c r="L531" s="1" t="s">
        <v>162</v>
      </c>
      <c r="M531">
        <v>26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路地裏二口堅治ICONIC</v>
      </c>
    </row>
    <row r="532" spans="1:20" x14ac:dyDescent="0.35">
      <c r="A532">
        <f>VLOOKUP(Receive[[#This Row],[No用]],SetNo[[No.用]:[vlookup 用]],2,FALSE)</f>
        <v>88</v>
      </c>
      <c r="B532">
        <f>IF(ROW()=2,1,IF(A531&lt;&gt;Receive[[#This Row],[No]],1,B531+1))</f>
        <v>4</v>
      </c>
      <c r="C532" s="1" t="s">
        <v>910</v>
      </c>
      <c r="D532" s="1" t="s">
        <v>50</v>
      </c>
      <c r="E532" s="1" t="s">
        <v>90</v>
      </c>
      <c r="F532" s="1" t="s">
        <v>25</v>
      </c>
      <c r="G532" s="1" t="s">
        <v>49</v>
      </c>
      <c r="H532" s="1" t="s">
        <v>71</v>
      </c>
      <c r="I532">
        <v>1</v>
      </c>
      <c r="J532" t="s">
        <v>229</v>
      </c>
      <c r="K532" s="1" t="s">
        <v>120</v>
      </c>
      <c r="L532" s="1" t="s">
        <v>162</v>
      </c>
      <c r="M532">
        <v>26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路地裏二口堅治ICONIC</v>
      </c>
    </row>
    <row r="533" spans="1:20" x14ac:dyDescent="0.35">
      <c r="A533">
        <f>VLOOKUP(Receive[[#This Row],[No用]],SetNo[[No.用]:[vlookup 用]],2,FALSE)</f>
        <v>88</v>
      </c>
      <c r="B533">
        <f>IF(ROW()=2,1,IF(A532&lt;&gt;Receive[[#This Row],[No]],1,B532+1))</f>
        <v>5</v>
      </c>
      <c r="C533" s="1" t="s">
        <v>910</v>
      </c>
      <c r="D533" s="1" t="s">
        <v>50</v>
      </c>
      <c r="E533" s="1" t="s">
        <v>90</v>
      </c>
      <c r="F533" s="1" t="s">
        <v>25</v>
      </c>
      <c r="G533" s="1" t="s">
        <v>49</v>
      </c>
      <c r="H533" s="1" t="s">
        <v>71</v>
      </c>
      <c r="I533">
        <v>1</v>
      </c>
      <c r="J533" t="s">
        <v>229</v>
      </c>
      <c r="K533" s="1" t="s">
        <v>164</v>
      </c>
      <c r="L533" s="1" t="s">
        <v>162</v>
      </c>
      <c r="M533">
        <v>26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路地裏二口堅治ICONIC</v>
      </c>
    </row>
    <row r="534" spans="1:20" x14ac:dyDescent="0.35">
      <c r="A534">
        <f>VLOOKUP(Receive[[#This Row],[No用]],SetNo[[No.用]:[vlookup 用]],2,FALSE)</f>
        <v>88</v>
      </c>
      <c r="B534">
        <f>IF(ROW()=2,1,IF(A533&lt;&gt;Receive[[#This Row],[No]],1,B533+1))</f>
        <v>6</v>
      </c>
      <c r="C534" s="1" t="s">
        <v>910</v>
      </c>
      <c r="D534" s="1" t="s">
        <v>50</v>
      </c>
      <c r="E534" s="1" t="s">
        <v>90</v>
      </c>
      <c r="F534" s="1" t="s">
        <v>25</v>
      </c>
      <c r="G534" s="1" t="s">
        <v>49</v>
      </c>
      <c r="H534" s="1" t="s">
        <v>71</v>
      </c>
      <c r="I534">
        <v>1</v>
      </c>
      <c r="J534" t="s">
        <v>229</v>
      </c>
      <c r="K534" s="1" t="s">
        <v>165</v>
      </c>
      <c r="L534" s="1" t="s">
        <v>162</v>
      </c>
      <c r="M534">
        <v>26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路地裏二口堅治ICONIC</v>
      </c>
    </row>
    <row r="535" spans="1:20" x14ac:dyDescent="0.35">
      <c r="A535">
        <f>VLOOKUP(Receive[[#This Row],[No用]],SetNo[[No.用]:[vlookup 用]],2,FALSE)</f>
        <v>89</v>
      </c>
      <c r="B535">
        <f>IF(ROW()=2,1,IF(A534&lt;&gt;Receive[[#This Row],[No]],1,B534+1))</f>
        <v>1</v>
      </c>
      <c r="C535" s="1" t="s">
        <v>1128</v>
      </c>
      <c r="D535" s="1" t="s">
        <v>50</v>
      </c>
      <c r="E535" s="1" t="s">
        <v>77</v>
      </c>
      <c r="F535" s="1" t="s">
        <v>25</v>
      </c>
      <c r="G535" s="1" t="s">
        <v>49</v>
      </c>
      <c r="H535" s="1" t="s">
        <v>71</v>
      </c>
      <c r="I535">
        <v>1</v>
      </c>
      <c r="J535" t="s">
        <v>229</v>
      </c>
      <c r="K535" s="1" t="s">
        <v>119</v>
      </c>
      <c r="L535" s="1" t="s">
        <v>173</v>
      </c>
      <c r="M535">
        <v>33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甲冑二口堅治ICONIC</v>
      </c>
    </row>
    <row r="536" spans="1:20" x14ac:dyDescent="0.35">
      <c r="A536">
        <f>VLOOKUP(Receive[[#This Row],[No用]],SetNo[[No.用]:[vlookup 用]],2,FALSE)</f>
        <v>89</v>
      </c>
      <c r="B536">
        <f>IF(ROW()=2,1,IF(A535&lt;&gt;Receive[[#This Row],[No]],1,B535+1))</f>
        <v>2</v>
      </c>
      <c r="C536" s="1" t="s">
        <v>1128</v>
      </c>
      <c r="D536" s="1" t="s">
        <v>50</v>
      </c>
      <c r="E536" s="1" t="s">
        <v>77</v>
      </c>
      <c r="F536" s="1" t="s">
        <v>25</v>
      </c>
      <c r="G536" s="1" t="s">
        <v>49</v>
      </c>
      <c r="H536" s="1" t="s">
        <v>71</v>
      </c>
      <c r="I536">
        <v>1</v>
      </c>
      <c r="J536" t="s">
        <v>229</v>
      </c>
      <c r="K536" s="1" t="s">
        <v>195</v>
      </c>
      <c r="L536" s="1" t="s">
        <v>173</v>
      </c>
      <c r="M536">
        <v>33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甲冑二口堅治ICONIC</v>
      </c>
    </row>
    <row r="537" spans="1:20" x14ac:dyDescent="0.35">
      <c r="A537">
        <f>VLOOKUP(Receive[[#This Row],[No用]],SetNo[[No.用]:[vlookup 用]],2,FALSE)</f>
        <v>89</v>
      </c>
      <c r="B537">
        <f>IF(ROW()=2,1,IF(A536&lt;&gt;Receive[[#This Row],[No]],1,B536+1))</f>
        <v>3</v>
      </c>
      <c r="C537" s="1" t="s">
        <v>1128</v>
      </c>
      <c r="D537" s="1" t="s">
        <v>50</v>
      </c>
      <c r="E537" s="1" t="s">
        <v>77</v>
      </c>
      <c r="F537" s="1" t="s">
        <v>25</v>
      </c>
      <c r="G537" s="1" t="s">
        <v>49</v>
      </c>
      <c r="H537" s="1" t="s">
        <v>71</v>
      </c>
      <c r="I537">
        <v>1</v>
      </c>
      <c r="J537" t="s">
        <v>229</v>
      </c>
      <c r="K537" s="1" t="s">
        <v>231</v>
      </c>
      <c r="L537" s="1" t="s">
        <v>162</v>
      </c>
      <c r="M537">
        <v>26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甲冑二口堅治ICONIC</v>
      </c>
    </row>
    <row r="538" spans="1:20" x14ac:dyDescent="0.35">
      <c r="A538">
        <f>VLOOKUP(Receive[[#This Row],[No用]],SetNo[[No.用]:[vlookup 用]],2,FALSE)</f>
        <v>89</v>
      </c>
      <c r="B538">
        <f>IF(ROW()=2,1,IF(A537&lt;&gt;Receive[[#This Row],[No]],1,B537+1))</f>
        <v>4</v>
      </c>
      <c r="C538" s="1" t="s">
        <v>1128</v>
      </c>
      <c r="D538" s="1" t="s">
        <v>50</v>
      </c>
      <c r="E538" s="1" t="s">
        <v>77</v>
      </c>
      <c r="F538" s="1" t="s">
        <v>25</v>
      </c>
      <c r="G538" s="1" t="s">
        <v>49</v>
      </c>
      <c r="H538" s="1" t="s">
        <v>71</v>
      </c>
      <c r="I538">
        <v>1</v>
      </c>
      <c r="J538" t="s">
        <v>229</v>
      </c>
      <c r="K538" s="1" t="s">
        <v>120</v>
      </c>
      <c r="L538" s="1" t="s">
        <v>178</v>
      </c>
      <c r="M538">
        <v>30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甲冑二口堅治ICONIC</v>
      </c>
    </row>
    <row r="539" spans="1:20" x14ac:dyDescent="0.35">
      <c r="A539">
        <f>VLOOKUP(Receive[[#This Row],[No用]],SetNo[[No.用]:[vlookup 用]],2,FALSE)</f>
        <v>89</v>
      </c>
      <c r="B539">
        <f>IF(ROW()=2,1,IF(A538&lt;&gt;Receive[[#This Row],[No]],1,B538+1))</f>
        <v>5</v>
      </c>
      <c r="C539" s="1" t="s">
        <v>1128</v>
      </c>
      <c r="D539" s="1" t="s">
        <v>50</v>
      </c>
      <c r="E539" s="1" t="s">
        <v>77</v>
      </c>
      <c r="F539" s="1" t="s">
        <v>25</v>
      </c>
      <c r="G539" s="1" t="s">
        <v>49</v>
      </c>
      <c r="H539" s="1" t="s">
        <v>71</v>
      </c>
      <c r="I539">
        <v>1</v>
      </c>
      <c r="J539" t="s">
        <v>229</v>
      </c>
      <c r="K539" s="1" t="s">
        <v>164</v>
      </c>
      <c r="L539" s="1" t="s">
        <v>162</v>
      </c>
      <c r="M539">
        <v>26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甲冑二口堅治ICONIC</v>
      </c>
    </row>
    <row r="540" spans="1:20" x14ac:dyDescent="0.35">
      <c r="A540">
        <f>VLOOKUP(Receive[[#This Row],[No用]],SetNo[[No.用]:[vlookup 用]],2,FALSE)</f>
        <v>89</v>
      </c>
      <c r="B540">
        <f>IF(ROW()=2,1,IF(A539&lt;&gt;Receive[[#This Row],[No]],1,B539+1))</f>
        <v>6</v>
      </c>
      <c r="C540" s="1" t="s">
        <v>1128</v>
      </c>
      <c r="D540" s="1" t="s">
        <v>50</v>
      </c>
      <c r="E540" s="1" t="s">
        <v>77</v>
      </c>
      <c r="F540" s="1" t="s">
        <v>25</v>
      </c>
      <c r="G540" s="1" t="s">
        <v>49</v>
      </c>
      <c r="H540" s="1" t="s">
        <v>71</v>
      </c>
      <c r="I540">
        <v>1</v>
      </c>
      <c r="J540" t="s">
        <v>229</v>
      </c>
      <c r="K540" s="1" t="s">
        <v>165</v>
      </c>
      <c r="L540" s="1" t="s">
        <v>162</v>
      </c>
      <c r="M540">
        <v>26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甲冑二口堅治ICONIC</v>
      </c>
    </row>
    <row r="541" spans="1:20" x14ac:dyDescent="0.35">
      <c r="A541">
        <f>VLOOKUP(Receive[[#This Row],[No用]],SetNo[[No.用]:[vlookup 用]],2,FALSE)</f>
        <v>89</v>
      </c>
      <c r="B541">
        <f>IF(ROW()=2,1,IF(A540&lt;&gt;Receive[[#This Row],[No]],1,B540+1))</f>
        <v>7</v>
      </c>
      <c r="C541" s="1" t="s">
        <v>1128</v>
      </c>
      <c r="D541" s="1" t="s">
        <v>50</v>
      </c>
      <c r="E541" s="1" t="s">
        <v>77</v>
      </c>
      <c r="F541" s="1" t="s">
        <v>25</v>
      </c>
      <c r="G541" s="1" t="s">
        <v>49</v>
      </c>
      <c r="H541" s="1" t="s">
        <v>71</v>
      </c>
      <c r="I541">
        <v>1</v>
      </c>
      <c r="J541" t="s">
        <v>229</v>
      </c>
      <c r="K541" s="1" t="s">
        <v>183</v>
      </c>
      <c r="L541" s="1" t="s">
        <v>225</v>
      </c>
      <c r="M541">
        <v>42</v>
      </c>
      <c r="N541">
        <v>0</v>
      </c>
      <c r="O541">
        <v>52</v>
      </c>
      <c r="P541">
        <v>0</v>
      </c>
      <c r="T541" t="str">
        <f>Receive[[#This Row],[服装]]&amp;Receive[[#This Row],[名前]]&amp;Receive[[#This Row],[レアリティ]]</f>
        <v>甲冑二口堅治ICONIC</v>
      </c>
    </row>
    <row r="542" spans="1:20" x14ac:dyDescent="0.35">
      <c r="A542">
        <f>VLOOKUP(Receive[[#This Row],[No用]],SetNo[[No.用]:[vlookup 用]],2,FALSE)</f>
        <v>89</v>
      </c>
      <c r="B542">
        <f>IF(ROW()=2,1,IF(A541&lt;&gt;Receive[[#This Row],[No]],1,B541+1))</f>
        <v>8</v>
      </c>
      <c r="C542" s="1" t="s">
        <v>1128</v>
      </c>
      <c r="D542" s="1" t="s">
        <v>50</v>
      </c>
      <c r="E542" s="1" t="s">
        <v>77</v>
      </c>
      <c r="F542" s="1" t="s">
        <v>25</v>
      </c>
      <c r="G542" s="1" t="s">
        <v>49</v>
      </c>
      <c r="H542" s="1" t="s">
        <v>71</v>
      </c>
      <c r="I542">
        <v>1</v>
      </c>
      <c r="J542" t="s">
        <v>229</v>
      </c>
      <c r="K542" s="1" t="s">
        <v>164</v>
      </c>
      <c r="L542" s="1" t="s">
        <v>225</v>
      </c>
      <c r="M542">
        <v>43</v>
      </c>
      <c r="N542">
        <v>0</v>
      </c>
      <c r="O542">
        <v>53</v>
      </c>
      <c r="P542">
        <v>0</v>
      </c>
      <c r="T542" t="str">
        <f>Receive[[#This Row],[服装]]&amp;Receive[[#This Row],[名前]]&amp;Receive[[#This Row],[レアリティ]]</f>
        <v>甲冑二口堅治ICONIC</v>
      </c>
    </row>
    <row r="543" spans="1:20" x14ac:dyDescent="0.35">
      <c r="A543">
        <f>VLOOKUP(Receive[[#This Row],[No用]],SetNo[[No.用]:[vlookup 用]],2,FALSE)</f>
        <v>90</v>
      </c>
      <c r="B543">
        <f>IF(ROW()=2,1,IF(A542&lt;&gt;Receive[[#This Row],[No]],1,B542+1))</f>
        <v>1</v>
      </c>
      <c r="C543" t="s">
        <v>206</v>
      </c>
      <c r="D543" t="s">
        <v>384</v>
      </c>
      <c r="E543" t="s">
        <v>23</v>
      </c>
      <c r="F543" t="s">
        <v>31</v>
      </c>
      <c r="G543" t="s">
        <v>49</v>
      </c>
      <c r="H543" t="s">
        <v>71</v>
      </c>
      <c r="I543">
        <v>1</v>
      </c>
      <c r="J543" t="s">
        <v>229</v>
      </c>
      <c r="K543" s="1" t="s">
        <v>119</v>
      </c>
      <c r="L543" s="1" t="s">
        <v>162</v>
      </c>
      <c r="M543">
        <v>24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ユニフォーム黄金川貫至ICONIC</v>
      </c>
    </row>
    <row r="544" spans="1:20" x14ac:dyDescent="0.35">
      <c r="A544">
        <f>VLOOKUP(Receive[[#This Row],[No用]],SetNo[[No.用]:[vlookup 用]],2,FALSE)</f>
        <v>90</v>
      </c>
      <c r="B544">
        <f>IF(ROW()=2,1,IF(A543&lt;&gt;Receive[[#This Row],[No]],1,B543+1))</f>
        <v>2</v>
      </c>
      <c r="C544" t="s">
        <v>206</v>
      </c>
      <c r="D544" t="s">
        <v>384</v>
      </c>
      <c r="E544" t="s">
        <v>23</v>
      </c>
      <c r="F544" t="s">
        <v>31</v>
      </c>
      <c r="G544" t="s">
        <v>49</v>
      </c>
      <c r="H544" t="s">
        <v>71</v>
      </c>
      <c r="I544">
        <v>1</v>
      </c>
      <c r="J544" t="s">
        <v>229</v>
      </c>
      <c r="K544" s="1" t="s">
        <v>195</v>
      </c>
      <c r="L544" s="1" t="s">
        <v>162</v>
      </c>
      <c r="M544">
        <v>24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ユニフォーム黄金川貫至ICONIC</v>
      </c>
    </row>
    <row r="545" spans="1:20" x14ac:dyDescent="0.35">
      <c r="A545">
        <f>VLOOKUP(Receive[[#This Row],[No用]],SetNo[[No.用]:[vlookup 用]],2,FALSE)</f>
        <v>90</v>
      </c>
      <c r="B545">
        <f>IF(ROW()=2,1,IF(A544&lt;&gt;Receive[[#This Row],[No]],1,B544+1))</f>
        <v>3</v>
      </c>
      <c r="C545" t="s">
        <v>206</v>
      </c>
      <c r="D545" t="s">
        <v>384</v>
      </c>
      <c r="E545" t="s">
        <v>23</v>
      </c>
      <c r="F545" t="s">
        <v>31</v>
      </c>
      <c r="G545" t="s">
        <v>49</v>
      </c>
      <c r="H545" t="s">
        <v>71</v>
      </c>
      <c r="I545">
        <v>1</v>
      </c>
      <c r="J545" t="s">
        <v>229</v>
      </c>
      <c r="K545" s="1" t="s">
        <v>163</v>
      </c>
      <c r="L545" s="1" t="s">
        <v>162</v>
      </c>
      <c r="M545">
        <v>24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ユニフォーム黄金川貫至ICONIC</v>
      </c>
    </row>
    <row r="546" spans="1:20" x14ac:dyDescent="0.35">
      <c r="A546">
        <f>VLOOKUP(Receive[[#This Row],[No用]],SetNo[[No.用]:[vlookup 用]],2,FALSE)</f>
        <v>90</v>
      </c>
      <c r="B546">
        <f>IF(ROW()=2,1,IF(A545&lt;&gt;Receive[[#This Row],[No]],1,B545+1))</f>
        <v>4</v>
      </c>
      <c r="C546" t="s">
        <v>206</v>
      </c>
      <c r="D546" t="s">
        <v>384</v>
      </c>
      <c r="E546" t="s">
        <v>23</v>
      </c>
      <c r="F546" t="s">
        <v>31</v>
      </c>
      <c r="G546" t="s">
        <v>49</v>
      </c>
      <c r="H546" t="s">
        <v>71</v>
      </c>
      <c r="I546">
        <v>1</v>
      </c>
      <c r="J546" t="s">
        <v>229</v>
      </c>
      <c r="K546" s="1" t="s">
        <v>120</v>
      </c>
      <c r="L546" s="1" t="s">
        <v>162</v>
      </c>
      <c r="M546">
        <v>24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ユニフォーム黄金川貫至ICONIC</v>
      </c>
    </row>
    <row r="547" spans="1:20" x14ac:dyDescent="0.35">
      <c r="A547">
        <f>VLOOKUP(Receive[[#This Row],[No用]],SetNo[[No.用]:[vlookup 用]],2,FALSE)</f>
        <v>90</v>
      </c>
      <c r="B547">
        <f>IF(ROW()=2,1,IF(A546&lt;&gt;Receive[[#This Row],[No]],1,B546+1))</f>
        <v>5</v>
      </c>
      <c r="C547" t="s">
        <v>206</v>
      </c>
      <c r="D547" t="s">
        <v>384</v>
      </c>
      <c r="E547" t="s">
        <v>23</v>
      </c>
      <c r="F547" t="s">
        <v>31</v>
      </c>
      <c r="G547" t="s">
        <v>49</v>
      </c>
      <c r="H547" t="s">
        <v>71</v>
      </c>
      <c r="I547">
        <v>1</v>
      </c>
      <c r="J547" t="s">
        <v>229</v>
      </c>
      <c r="K547" s="1" t="s">
        <v>164</v>
      </c>
      <c r="L547" s="1" t="s">
        <v>162</v>
      </c>
      <c r="M547">
        <v>24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ユニフォーム黄金川貫至ICONIC</v>
      </c>
    </row>
    <row r="548" spans="1:20" x14ac:dyDescent="0.35">
      <c r="A548">
        <f>VLOOKUP(Receive[[#This Row],[No用]],SetNo[[No.用]:[vlookup 用]],2,FALSE)</f>
        <v>90</v>
      </c>
      <c r="B548">
        <f>IF(ROW()=2,1,IF(A547&lt;&gt;Receive[[#This Row],[No]],1,B547+1))</f>
        <v>6</v>
      </c>
      <c r="C548" t="s">
        <v>206</v>
      </c>
      <c r="D548" t="s">
        <v>384</v>
      </c>
      <c r="E548" t="s">
        <v>23</v>
      </c>
      <c r="F548" t="s">
        <v>31</v>
      </c>
      <c r="G548" t="s">
        <v>49</v>
      </c>
      <c r="H548" t="s">
        <v>71</v>
      </c>
      <c r="I548">
        <v>1</v>
      </c>
      <c r="J548" t="s">
        <v>229</v>
      </c>
      <c r="K548" s="1" t="s">
        <v>165</v>
      </c>
      <c r="L548" s="1" t="s">
        <v>162</v>
      </c>
      <c r="M548">
        <v>24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ユニフォーム黄金川貫至ICONIC</v>
      </c>
    </row>
    <row r="549" spans="1:20" x14ac:dyDescent="0.35">
      <c r="A549">
        <f>VLOOKUP(Receive[[#This Row],[No用]],SetNo[[No.用]:[vlookup 用]],2,FALSE)</f>
        <v>91</v>
      </c>
      <c r="B549">
        <f>IF(ROW()=2,1,IF(A548&lt;&gt;Receive[[#This Row],[No]],1,B548+1))</f>
        <v>1</v>
      </c>
      <c r="C549" t="s">
        <v>149</v>
      </c>
      <c r="D549" t="s">
        <v>384</v>
      </c>
      <c r="E549" t="s">
        <v>23</v>
      </c>
      <c r="F549" t="s">
        <v>31</v>
      </c>
      <c r="G549" t="s">
        <v>49</v>
      </c>
      <c r="H549" t="s">
        <v>71</v>
      </c>
      <c r="I549">
        <v>1</v>
      </c>
      <c r="J549" t="s">
        <v>229</v>
      </c>
      <c r="K549" s="1" t="s">
        <v>119</v>
      </c>
      <c r="L549" s="1" t="s">
        <v>162</v>
      </c>
      <c r="M549">
        <v>24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制服黄金川貫至ICONIC</v>
      </c>
    </row>
    <row r="550" spans="1:20" x14ac:dyDescent="0.35">
      <c r="A550">
        <f>VLOOKUP(Receive[[#This Row],[No用]],SetNo[[No.用]:[vlookup 用]],2,FALSE)</f>
        <v>91</v>
      </c>
      <c r="B550">
        <f>IF(ROW()=2,1,IF(A549&lt;&gt;Receive[[#This Row],[No]],1,B549+1))</f>
        <v>2</v>
      </c>
      <c r="C550" t="s">
        <v>149</v>
      </c>
      <c r="D550" t="s">
        <v>384</v>
      </c>
      <c r="E550" t="s">
        <v>23</v>
      </c>
      <c r="F550" t="s">
        <v>31</v>
      </c>
      <c r="G550" t="s">
        <v>49</v>
      </c>
      <c r="H550" t="s">
        <v>71</v>
      </c>
      <c r="I550">
        <v>1</v>
      </c>
      <c r="J550" t="s">
        <v>229</v>
      </c>
      <c r="K550" s="1" t="s">
        <v>195</v>
      </c>
      <c r="L550" s="1" t="s">
        <v>162</v>
      </c>
      <c r="M550">
        <v>24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制服黄金川貫至ICONIC</v>
      </c>
    </row>
    <row r="551" spans="1:20" x14ac:dyDescent="0.35">
      <c r="A551">
        <f>VLOOKUP(Receive[[#This Row],[No用]],SetNo[[No.用]:[vlookup 用]],2,FALSE)</f>
        <v>91</v>
      </c>
      <c r="B551">
        <f>IF(ROW()=2,1,IF(A550&lt;&gt;Receive[[#This Row],[No]],1,B550+1))</f>
        <v>3</v>
      </c>
      <c r="C551" t="s">
        <v>149</v>
      </c>
      <c r="D551" t="s">
        <v>384</v>
      </c>
      <c r="E551" t="s">
        <v>23</v>
      </c>
      <c r="F551" t="s">
        <v>31</v>
      </c>
      <c r="G551" t="s">
        <v>49</v>
      </c>
      <c r="H551" t="s">
        <v>71</v>
      </c>
      <c r="I551">
        <v>1</v>
      </c>
      <c r="J551" t="s">
        <v>229</v>
      </c>
      <c r="K551" s="1" t="s">
        <v>163</v>
      </c>
      <c r="L551" s="1" t="s">
        <v>162</v>
      </c>
      <c r="M551">
        <v>24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制服黄金川貫至ICONIC</v>
      </c>
    </row>
    <row r="552" spans="1:20" x14ac:dyDescent="0.35">
      <c r="A552">
        <f>VLOOKUP(Receive[[#This Row],[No用]],SetNo[[No.用]:[vlookup 用]],2,FALSE)</f>
        <v>91</v>
      </c>
      <c r="B552">
        <f>IF(ROW()=2,1,IF(A551&lt;&gt;Receive[[#This Row],[No]],1,B551+1))</f>
        <v>4</v>
      </c>
      <c r="C552" t="s">
        <v>149</v>
      </c>
      <c r="D552" t="s">
        <v>384</v>
      </c>
      <c r="E552" t="s">
        <v>23</v>
      </c>
      <c r="F552" t="s">
        <v>31</v>
      </c>
      <c r="G552" t="s">
        <v>49</v>
      </c>
      <c r="H552" t="s">
        <v>71</v>
      </c>
      <c r="I552">
        <v>1</v>
      </c>
      <c r="J552" t="s">
        <v>229</v>
      </c>
      <c r="K552" s="1" t="s">
        <v>120</v>
      </c>
      <c r="L552" s="1" t="s">
        <v>162</v>
      </c>
      <c r="M552">
        <v>24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制服黄金川貫至ICONIC</v>
      </c>
    </row>
    <row r="553" spans="1:20" x14ac:dyDescent="0.35">
      <c r="A553">
        <f>VLOOKUP(Receive[[#This Row],[No用]],SetNo[[No.用]:[vlookup 用]],2,FALSE)</f>
        <v>91</v>
      </c>
      <c r="B553">
        <f>IF(ROW()=2,1,IF(A552&lt;&gt;Receive[[#This Row],[No]],1,B552+1))</f>
        <v>5</v>
      </c>
      <c r="C553" t="s">
        <v>149</v>
      </c>
      <c r="D553" t="s">
        <v>384</v>
      </c>
      <c r="E553" t="s">
        <v>23</v>
      </c>
      <c r="F553" t="s">
        <v>31</v>
      </c>
      <c r="G553" t="s">
        <v>49</v>
      </c>
      <c r="H553" t="s">
        <v>71</v>
      </c>
      <c r="I553">
        <v>1</v>
      </c>
      <c r="J553" t="s">
        <v>229</v>
      </c>
      <c r="K553" s="1" t="s">
        <v>164</v>
      </c>
      <c r="L553" s="1" t="s">
        <v>162</v>
      </c>
      <c r="M553">
        <v>24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制服黄金川貫至ICONIC</v>
      </c>
    </row>
    <row r="554" spans="1:20" x14ac:dyDescent="0.35">
      <c r="A554">
        <f>VLOOKUP(Receive[[#This Row],[No用]],SetNo[[No.用]:[vlookup 用]],2,FALSE)</f>
        <v>91</v>
      </c>
      <c r="B554">
        <f>IF(ROW()=2,1,IF(A553&lt;&gt;Receive[[#This Row],[No]],1,B553+1))</f>
        <v>6</v>
      </c>
      <c r="C554" t="s">
        <v>149</v>
      </c>
      <c r="D554" t="s">
        <v>384</v>
      </c>
      <c r="E554" t="s">
        <v>23</v>
      </c>
      <c r="F554" t="s">
        <v>31</v>
      </c>
      <c r="G554" t="s">
        <v>49</v>
      </c>
      <c r="H554" t="s">
        <v>71</v>
      </c>
      <c r="I554">
        <v>1</v>
      </c>
      <c r="J554" t="s">
        <v>229</v>
      </c>
      <c r="K554" s="1" t="s">
        <v>165</v>
      </c>
      <c r="L554" s="1" t="s">
        <v>162</v>
      </c>
      <c r="M554">
        <v>24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制服黄金川貫至ICONIC</v>
      </c>
    </row>
    <row r="555" spans="1:20" x14ac:dyDescent="0.35">
      <c r="A555">
        <f>VLOOKUP(Receive[[#This Row],[No用]],SetNo[[No.用]:[vlookup 用]],2,FALSE)</f>
        <v>92</v>
      </c>
      <c r="B555">
        <f>IF(ROW()=2,1,IF(A554&lt;&gt;Receive[[#This Row],[No]],1,B554+1))</f>
        <v>1</v>
      </c>
      <c r="C555" s="1" t="s">
        <v>700</v>
      </c>
      <c r="D555" t="s">
        <v>384</v>
      </c>
      <c r="E555" s="1" t="s">
        <v>90</v>
      </c>
      <c r="F555" t="s">
        <v>31</v>
      </c>
      <c r="G555" t="s">
        <v>49</v>
      </c>
      <c r="H555" t="s">
        <v>71</v>
      </c>
      <c r="I555">
        <v>1</v>
      </c>
      <c r="J555" t="s">
        <v>229</v>
      </c>
      <c r="K555" s="1" t="s">
        <v>119</v>
      </c>
      <c r="L555" s="1" t="s">
        <v>162</v>
      </c>
      <c r="M555">
        <v>24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職業体験黄金川貫至ICONIC</v>
      </c>
    </row>
    <row r="556" spans="1:20" x14ac:dyDescent="0.35">
      <c r="A556">
        <f>VLOOKUP(Receive[[#This Row],[No用]],SetNo[[No.用]:[vlookup 用]],2,FALSE)</f>
        <v>92</v>
      </c>
      <c r="B556">
        <f>IF(ROW()=2,1,IF(A555&lt;&gt;Receive[[#This Row],[No]],1,B555+1))</f>
        <v>2</v>
      </c>
      <c r="C556" s="1" t="s">
        <v>700</v>
      </c>
      <c r="D556" t="s">
        <v>384</v>
      </c>
      <c r="E556" s="1" t="s">
        <v>90</v>
      </c>
      <c r="F556" t="s">
        <v>31</v>
      </c>
      <c r="G556" t="s">
        <v>49</v>
      </c>
      <c r="H556" t="s">
        <v>71</v>
      </c>
      <c r="I556">
        <v>1</v>
      </c>
      <c r="J556" t="s">
        <v>229</v>
      </c>
      <c r="K556" s="1" t="s">
        <v>195</v>
      </c>
      <c r="L556" s="1" t="s">
        <v>162</v>
      </c>
      <c r="M556">
        <v>24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職業体験黄金川貫至ICONIC</v>
      </c>
    </row>
    <row r="557" spans="1:20" x14ac:dyDescent="0.35">
      <c r="A557">
        <f>VLOOKUP(Receive[[#This Row],[No用]],SetNo[[No.用]:[vlookup 用]],2,FALSE)</f>
        <v>92</v>
      </c>
      <c r="B557">
        <f>IF(ROW()=2,1,IF(A556&lt;&gt;Receive[[#This Row],[No]],1,B556+1))</f>
        <v>3</v>
      </c>
      <c r="C557" s="1" t="s">
        <v>700</v>
      </c>
      <c r="D557" t="s">
        <v>384</v>
      </c>
      <c r="E557" s="1" t="s">
        <v>90</v>
      </c>
      <c r="F557" t="s">
        <v>31</v>
      </c>
      <c r="G557" t="s">
        <v>49</v>
      </c>
      <c r="H557" t="s">
        <v>71</v>
      </c>
      <c r="I557">
        <v>1</v>
      </c>
      <c r="J557" t="s">
        <v>229</v>
      </c>
      <c r="K557" s="1" t="s">
        <v>163</v>
      </c>
      <c r="L557" s="1" t="s">
        <v>162</v>
      </c>
      <c r="M557">
        <v>24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職業体験黄金川貫至ICONIC</v>
      </c>
    </row>
    <row r="558" spans="1:20" x14ac:dyDescent="0.35">
      <c r="A558">
        <f>VLOOKUP(Receive[[#This Row],[No用]],SetNo[[No.用]:[vlookup 用]],2,FALSE)</f>
        <v>92</v>
      </c>
      <c r="B558">
        <f>IF(ROW()=2,1,IF(A557&lt;&gt;Receive[[#This Row],[No]],1,B557+1))</f>
        <v>4</v>
      </c>
      <c r="C558" s="1" t="s">
        <v>700</v>
      </c>
      <c r="D558" t="s">
        <v>384</v>
      </c>
      <c r="E558" s="1" t="s">
        <v>90</v>
      </c>
      <c r="F558" t="s">
        <v>31</v>
      </c>
      <c r="G558" t="s">
        <v>49</v>
      </c>
      <c r="H558" t="s">
        <v>71</v>
      </c>
      <c r="I558">
        <v>1</v>
      </c>
      <c r="J558" t="s">
        <v>229</v>
      </c>
      <c r="K558" s="1" t="s">
        <v>120</v>
      </c>
      <c r="L558" s="1" t="s">
        <v>162</v>
      </c>
      <c r="M558">
        <v>24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職業体験黄金川貫至ICONIC</v>
      </c>
    </row>
    <row r="559" spans="1:20" x14ac:dyDescent="0.35">
      <c r="A559">
        <f>VLOOKUP(Receive[[#This Row],[No用]],SetNo[[No.用]:[vlookup 用]],2,FALSE)</f>
        <v>92</v>
      </c>
      <c r="B559">
        <f>IF(ROW()=2,1,IF(A558&lt;&gt;Receive[[#This Row],[No]],1,B558+1))</f>
        <v>5</v>
      </c>
      <c r="C559" s="1" t="s">
        <v>700</v>
      </c>
      <c r="D559" t="s">
        <v>384</v>
      </c>
      <c r="E559" s="1" t="s">
        <v>90</v>
      </c>
      <c r="F559" t="s">
        <v>31</v>
      </c>
      <c r="G559" t="s">
        <v>49</v>
      </c>
      <c r="H559" t="s">
        <v>71</v>
      </c>
      <c r="I559">
        <v>1</v>
      </c>
      <c r="J559" t="s">
        <v>229</v>
      </c>
      <c r="K559" s="1" t="s">
        <v>164</v>
      </c>
      <c r="L559" s="1" t="s">
        <v>162</v>
      </c>
      <c r="M559">
        <v>24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職業体験黄金川貫至ICONIC</v>
      </c>
    </row>
    <row r="560" spans="1:20" x14ac:dyDescent="0.35">
      <c r="A560">
        <f>VLOOKUP(Receive[[#This Row],[No用]],SetNo[[No.用]:[vlookup 用]],2,FALSE)</f>
        <v>92</v>
      </c>
      <c r="B560">
        <f>IF(ROW()=2,1,IF(A559&lt;&gt;Receive[[#This Row],[No]],1,B559+1))</f>
        <v>6</v>
      </c>
      <c r="C560" s="1" t="s">
        <v>700</v>
      </c>
      <c r="D560" t="s">
        <v>384</v>
      </c>
      <c r="E560" s="1" t="s">
        <v>90</v>
      </c>
      <c r="F560" t="s">
        <v>31</v>
      </c>
      <c r="G560" t="s">
        <v>49</v>
      </c>
      <c r="H560" t="s">
        <v>71</v>
      </c>
      <c r="I560">
        <v>1</v>
      </c>
      <c r="J560" t="s">
        <v>229</v>
      </c>
      <c r="K560" s="1" t="s">
        <v>165</v>
      </c>
      <c r="L560" s="1" t="s">
        <v>162</v>
      </c>
      <c r="M560">
        <v>24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職業体験黄金川貫至ICONIC</v>
      </c>
    </row>
    <row r="561" spans="1:20" x14ac:dyDescent="0.35">
      <c r="A561">
        <f>VLOOKUP(Receive[[#This Row],[No用]],SetNo[[No.用]:[vlookup 用]],2,FALSE)</f>
        <v>93</v>
      </c>
      <c r="B561">
        <f>IF(ROW()=2,1,IF(A560&lt;&gt;Receive[[#This Row],[No]],1,B560+1))</f>
        <v>1</v>
      </c>
      <c r="C561" s="1" t="s">
        <v>1064</v>
      </c>
      <c r="D561" s="1" t="s">
        <v>384</v>
      </c>
      <c r="E561" s="1" t="s">
        <v>77</v>
      </c>
      <c r="F561" s="1" t="s">
        <v>31</v>
      </c>
      <c r="G561" s="1" t="s">
        <v>49</v>
      </c>
      <c r="H561" s="1" t="s">
        <v>71</v>
      </c>
      <c r="I561">
        <v>1</v>
      </c>
      <c r="J561" t="s">
        <v>229</v>
      </c>
      <c r="K561" s="1" t="s">
        <v>119</v>
      </c>
      <c r="L561" s="1" t="s">
        <v>162</v>
      </c>
      <c r="M561">
        <v>24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スパイ黄金川貫至ICONIC</v>
      </c>
    </row>
    <row r="562" spans="1:20" x14ac:dyDescent="0.35">
      <c r="A562">
        <f>VLOOKUP(Receive[[#This Row],[No用]],SetNo[[No.用]:[vlookup 用]],2,FALSE)</f>
        <v>93</v>
      </c>
      <c r="B562">
        <f>IF(ROW()=2,1,IF(A561&lt;&gt;Receive[[#This Row],[No]],1,B561+1))</f>
        <v>2</v>
      </c>
      <c r="C562" s="1" t="s">
        <v>1064</v>
      </c>
      <c r="D562" s="1" t="s">
        <v>384</v>
      </c>
      <c r="E562" s="1" t="s">
        <v>77</v>
      </c>
      <c r="F562" s="1" t="s">
        <v>31</v>
      </c>
      <c r="G562" s="1" t="s">
        <v>49</v>
      </c>
      <c r="H562" s="1" t="s">
        <v>71</v>
      </c>
      <c r="I562">
        <v>1</v>
      </c>
      <c r="J562" t="s">
        <v>229</v>
      </c>
      <c r="K562" s="1" t="s">
        <v>195</v>
      </c>
      <c r="L562" s="1" t="s">
        <v>162</v>
      </c>
      <c r="M562">
        <v>24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スパイ黄金川貫至ICONIC</v>
      </c>
    </row>
    <row r="563" spans="1:20" x14ac:dyDescent="0.35">
      <c r="A563">
        <f>VLOOKUP(Receive[[#This Row],[No用]],SetNo[[No.用]:[vlookup 用]],2,FALSE)</f>
        <v>93</v>
      </c>
      <c r="B563">
        <f>IF(ROW()=2,1,IF(A562&lt;&gt;Receive[[#This Row],[No]],1,B562+1))</f>
        <v>3</v>
      </c>
      <c r="C563" s="1" t="s">
        <v>1064</v>
      </c>
      <c r="D563" s="1" t="s">
        <v>384</v>
      </c>
      <c r="E563" s="1" t="s">
        <v>77</v>
      </c>
      <c r="F563" s="1" t="s">
        <v>31</v>
      </c>
      <c r="G563" s="1" t="s">
        <v>49</v>
      </c>
      <c r="H563" s="1" t="s">
        <v>71</v>
      </c>
      <c r="I563">
        <v>1</v>
      </c>
      <c r="J563" t="s">
        <v>229</v>
      </c>
      <c r="K563" s="1" t="s">
        <v>163</v>
      </c>
      <c r="L563" s="1" t="s">
        <v>162</v>
      </c>
      <c r="M563">
        <v>24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スパイ黄金川貫至ICONIC</v>
      </c>
    </row>
    <row r="564" spans="1:20" x14ac:dyDescent="0.35">
      <c r="A564">
        <f>VLOOKUP(Receive[[#This Row],[No用]],SetNo[[No.用]:[vlookup 用]],2,FALSE)</f>
        <v>93</v>
      </c>
      <c r="B564">
        <f>IF(ROW()=2,1,IF(A563&lt;&gt;Receive[[#This Row],[No]],1,B563+1))</f>
        <v>4</v>
      </c>
      <c r="C564" s="1" t="s">
        <v>1064</v>
      </c>
      <c r="D564" s="1" t="s">
        <v>384</v>
      </c>
      <c r="E564" s="1" t="s">
        <v>77</v>
      </c>
      <c r="F564" s="1" t="s">
        <v>31</v>
      </c>
      <c r="G564" s="1" t="s">
        <v>49</v>
      </c>
      <c r="H564" s="1" t="s">
        <v>71</v>
      </c>
      <c r="I564">
        <v>1</v>
      </c>
      <c r="J564" t="s">
        <v>229</v>
      </c>
      <c r="K564" s="1" t="s">
        <v>120</v>
      </c>
      <c r="L564" s="1" t="s">
        <v>162</v>
      </c>
      <c r="M564">
        <v>24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スパイ黄金川貫至ICONIC</v>
      </c>
    </row>
    <row r="565" spans="1:20" x14ac:dyDescent="0.35">
      <c r="A565">
        <f>VLOOKUP(Receive[[#This Row],[No用]],SetNo[[No.用]:[vlookup 用]],2,FALSE)</f>
        <v>93</v>
      </c>
      <c r="B565">
        <f>IF(ROW()=2,1,IF(A564&lt;&gt;Receive[[#This Row],[No]],1,B564+1))</f>
        <v>5</v>
      </c>
      <c r="C565" s="1" t="s">
        <v>1064</v>
      </c>
      <c r="D565" s="1" t="s">
        <v>384</v>
      </c>
      <c r="E565" s="1" t="s">
        <v>77</v>
      </c>
      <c r="F565" s="1" t="s">
        <v>31</v>
      </c>
      <c r="G565" s="1" t="s">
        <v>49</v>
      </c>
      <c r="H565" s="1" t="s">
        <v>71</v>
      </c>
      <c r="I565">
        <v>1</v>
      </c>
      <c r="J565" t="s">
        <v>229</v>
      </c>
      <c r="K565" s="1" t="s">
        <v>164</v>
      </c>
      <c r="L565" s="1" t="s">
        <v>162</v>
      </c>
      <c r="M565">
        <v>24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スパイ黄金川貫至ICONIC</v>
      </c>
    </row>
    <row r="566" spans="1:20" x14ac:dyDescent="0.35">
      <c r="A566">
        <f>VLOOKUP(Receive[[#This Row],[No用]],SetNo[[No.用]:[vlookup 用]],2,FALSE)</f>
        <v>93</v>
      </c>
      <c r="B566">
        <f>IF(ROW()=2,1,IF(A565&lt;&gt;Receive[[#This Row],[No]],1,B565+1))</f>
        <v>6</v>
      </c>
      <c r="C566" s="1" t="s">
        <v>1064</v>
      </c>
      <c r="D566" s="1" t="s">
        <v>384</v>
      </c>
      <c r="E566" s="1" t="s">
        <v>77</v>
      </c>
      <c r="F566" s="1" t="s">
        <v>31</v>
      </c>
      <c r="G566" s="1" t="s">
        <v>49</v>
      </c>
      <c r="H566" s="1" t="s">
        <v>71</v>
      </c>
      <c r="I566">
        <v>1</v>
      </c>
      <c r="J566" t="s">
        <v>229</v>
      </c>
      <c r="K566" s="1" t="s">
        <v>165</v>
      </c>
      <c r="L566" s="1" t="s">
        <v>162</v>
      </c>
      <c r="M566">
        <v>24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スパイ黄金川貫至ICONIC</v>
      </c>
    </row>
    <row r="567" spans="1:20" x14ac:dyDescent="0.35">
      <c r="A567">
        <f>VLOOKUP(Receive[[#This Row],[No用]],SetNo[[No.用]:[vlookup 用]],2,FALSE)</f>
        <v>94</v>
      </c>
      <c r="B567">
        <f>IF(ROW()=2,1,IF(A566&lt;&gt;Receive[[#This Row],[No]],1,B566+1))</f>
        <v>1</v>
      </c>
      <c r="C567" t="s">
        <v>206</v>
      </c>
      <c r="D567" t="s">
        <v>51</v>
      </c>
      <c r="E567" t="s">
        <v>23</v>
      </c>
      <c r="F567" t="s">
        <v>25</v>
      </c>
      <c r="G567" t="s">
        <v>49</v>
      </c>
      <c r="H567" t="s">
        <v>71</v>
      </c>
      <c r="I567">
        <v>1</v>
      </c>
      <c r="J567" t="s">
        <v>229</v>
      </c>
      <c r="K567" s="1" t="s">
        <v>119</v>
      </c>
      <c r="L567" s="1" t="s">
        <v>162</v>
      </c>
      <c r="M567">
        <v>24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ユニフォーム小原豊ICONIC</v>
      </c>
    </row>
    <row r="568" spans="1:20" x14ac:dyDescent="0.35">
      <c r="A568">
        <f>VLOOKUP(Receive[[#This Row],[No用]],SetNo[[No.用]:[vlookup 用]],2,FALSE)</f>
        <v>94</v>
      </c>
      <c r="B568">
        <f>IF(ROW()=2,1,IF(A567&lt;&gt;Receive[[#This Row],[No]],1,B567+1))</f>
        <v>2</v>
      </c>
      <c r="C568" t="s">
        <v>206</v>
      </c>
      <c r="D568" t="s">
        <v>51</v>
      </c>
      <c r="E568" t="s">
        <v>23</v>
      </c>
      <c r="F568" t="s">
        <v>25</v>
      </c>
      <c r="G568" t="s">
        <v>49</v>
      </c>
      <c r="H568" t="s">
        <v>71</v>
      </c>
      <c r="I568">
        <v>1</v>
      </c>
      <c r="J568" t="s">
        <v>229</v>
      </c>
      <c r="K568" s="1" t="s">
        <v>231</v>
      </c>
      <c r="L568" s="1" t="s">
        <v>162</v>
      </c>
      <c r="M568">
        <v>24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ユニフォーム小原豊ICONIC</v>
      </c>
    </row>
    <row r="569" spans="1:20" x14ac:dyDescent="0.35">
      <c r="A569">
        <f>VLOOKUP(Receive[[#This Row],[No用]],SetNo[[No.用]:[vlookup 用]],2,FALSE)</f>
        <v>94</v>
      </c>
      <c r="B569">
        <f>IF(ROW()=2,1,IF(A568&lt;&gt;Receive[[#This Row],[No]],1,B568+1))</f>
        <v>3</v>
      </c>
      <c r="C569" t="s">
        <v>206</v>
      </c>
      <c r="D569" t="s">
        <v>51</v>
      </c>
      <c r="E569" t="s">
        <v>23</v>
      </c>
      <c r="F569" t="s">
        <v>25</v>
      </c>
      <c r="G569" t="s">
        <v>49</v>
      </c>
      <c r="H569" t="s">
        <v>71</v>
      </c>
      <c r="I569">
        <v>1</v>
      </c>
      <c r="J569" t="s">
        <v>229</v>
      </c>
      <c r="K569" s="1" t="s">
        <v>120</v>
      </c>
      <c r="L569" s="1" t="s">
        <v>162</v>
      </c>
      <c r="M569">
        <v>24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ユニフォーム小原豊ICONIC</v>
      </c>
    </row>
    <row r="570" spans="1:20" x14ac:dyDescent="0.35">
      <c r="A570">
        <f>VLOOKUP(Receive[[#This Row],[No用]],SetNo[[No.用]:[vlookup 用]],2,FALSE)</f>
        <v>94</v>
      </c>
      <c r="B570">
        <f>IF(ROW()=2,1,IF(A569&lt;&gt;Receive[[#This Row],[No]],1,B569+1))</f>
        <v>4</v>
      </c>
      <c r="C570" t="s">
        <v>206</v>
      </c>
      <c r="D570" t="s">
        <v>51</v>
      </c>
      <c r="E570" t="s">
        <v>23</v>
      </c>
      <c r="F570" t="s">
        <v>25</v>
      </c>
      <c r="G570" t="s">
        <v>49</v>
      </c>
      <c r="H570" t="s">
        <v>71</v>
      </c>
      <c r="I570">
        <v>1</v>
      </c>
      <c r="J570" t="s">
        <v>229</v>
      </c>
      <c r="K570" s="1" t="s">
        <v>164</v>
      </c>
      <c r="L570" s="1" t="s">
        <v>162</v>
      </c>
      <c r="M570">
        <v>24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ユニフォーム小原豊ICONIC</v>
      </c>
    </row>
    <row r="571" spans="1:20" x14ac:dyDescent="0.35">
      <c r="A571">
        <f>VLOOKUP(Receive[[#This Row],[No用]],SetNo[[No.用]:[vlookup 用]],2,FALSE)</f>
        <v>94</v>
      </c>
      <c r="B571">
        <f>IF(ROW()=2,1,IF(A570&lt;&gt;Receive[[#This Row],[No]],1,B570+1))</f>
        <v>5</v>
      </c>
      <c r="C571" t="s">
        <v>206</v>
      </c>
      <c r="D571" t="s">
        <v>51</v>
      </c>
      <c r="E571" t="s">
        <v>23</v>
      </c>
      <c r="F571" t="s">
        <v>25</v>
      </c>
      <c r="G571" t="s">
        <v>49</v>
      </c>
      <c r="H571" t="s">
        <v>71</v>
      </c>
      <c r="I571">
        <v>1</v>
      </c>
      <c r="J571" t="s">
        <v>229</v>
      </c>
      <c r="K571" s="1" t="s">
        <v>165</v>
      </c>
      <c r="L571" s="1" t="s">
        <v>162</v>
      </c>
      <c r="M571">
        <v>11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ユニフォーム小原豊ICONIC</v>
      </c>
    </row>
    <row r="572" spans="1:20" x14ac:dyDescent="0.35">
      <c r="A572">
        <f>VLOOKUP(Receive[[#This Row],[No用]],SetNo[[No.用]:[vlookup 用]],2,FALSE)</f>
        <v>95</v>
      </c>
      <c r="B572">
        <f>IF(ROW()=2,1,IF(A571&lt;&gt;Receive[[#This Row],[No]],1,B571+1))</f>
        <v>1</v>
      </c>
      <c r="C572" t="s">
        <v>206</v>
      </c>
      <c r="D572" t="s">
        <v>52</v>
      </c>
      <c r="E572" t="s">
        <v>23</v>
      </c>
      <c r="F572" t="s">
        <v>25</v>
      </c>
      <c r="G572" t="s">
        <v>49</v>
      </c>
      <c r="H572" t="s">
        <v>71</v>
      </c>
      <c r="I572">
        <v>1</v>
      </c>
      <c r="J572" t="s">
        <v>229</v>
      </c>
      <c r="K572" s="1" t="s">
        <v>119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ユニフォーム女川太郎ICONIC</v>
      </c>
    </row>
    <row r="573" spans="1:20" x14ac:dyDescent="0.35">
      <c r="A573">
        <f>VLOOKUP(Receive[[#This Row],[No用]],SetNo[[No.用]:[vlookup 用]],2,FALSE)</f>
        <v>95</v>
      </c>
      <c r="B573">
        <f>IF(ROW()=2,1,IF(A572&lt;&gt;Receive[[#This Row],[No]],1,B572+1))</f>
        <v>2</v>
      </c>
      <c r="C573" t="s">
        <v>206</v>
      </c>
      <c r="D573" t="s">
        <v>52</v>
      </c>
      <c r="E573" t="s">
        <v>23</v>
      </c>
      <c r="F573" t="s">
        <v>25</v>
      </c>
      <c r="G573" t="s">
        <v>49</v>
      </c>
      <c r="H573" t="s">
        <v>71</v>
      </c>
      <c r="I573">
        <v>1</v>
      </c>
      <c r="J573" t="s">
        <v>229</v>
      </c>
      <c r="K573" s="1" t="s">
        <v>163</v>
      </c>
      <c r="L573" s="1" t="s">
        <v>162</v>
      </c>
      <c r="M573">
        <v>26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ユニフォーム女川太郎ICONIC</v>
      </c>
    </row>
    <row r="574" spans="1:20" x14ac:dyDescent="0.35">
      <c r="A574">
        <f>VLOOKUP(Receive[[#This Row],[No用]],SetNo[[No.用]:[vlookup 用]],2,FALSE)</f>
        <v>95</v>
      </c>
      <c r="B574">
        <f>IF(ROW()=2,1,IF(A573&lt;&gt;Receive[[#This Row],[No]],1,B573+1))</f>
        <v>3</v>
      </c>
      <c r="C574" t="s">
        <v>206</v>
      </c>
      <c r="D574" t="s">
        <v>52</v>
      </c>
      <c r="E574" t="s">
        <v>23</v>
      </c>
      <c r="F574" t="s">
        <v>25</v>
      </c>
      <c r="G574" t="s">
        <v>49</v>
      </c>
      <c r="H574" t="s">
        <v>71</v>
      </c>
      <c r="I574">
        <v>1</v>
      </c>
      <c r="J574" t="s">
        <v>229</v>
      </c>
      <c r="K574" s="1" t="s">
        <v>231</v>
      </c>
      <c r="L574" s="1" t="s">
        <v>162</v>
      </c>
      <c r="M574">
        <v>26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ユニフォーム女川太郎ICONIC</v>
      </c>
    </row>
    <row r="575" spans="1:20" x14ac:dyDescent="0.35">
      <c r="A575">
        <f>VLOOKUP(Receive[[#This Row],[No用]],SetNo[[No.用]:[vlookup 用]],2,FALSE)</f>
        <v>95</v>
      </c>
      <c r="B575">
        <f>IF(ROW()=2,1,IF(A574&lt;&gt;Receive[[#This Row],[No]],1,B574+1))</f>
        <v>4</v>
      </c>
      <c r="C575" t="s">
        <v>206</v>
      </c>
      <c r="D575" t="s">
        <v>52</v>
      </c>
      <c r="E575" t="s">
        <v>23</v>
      </c>
      <c r="F575" t="s">
        <v>25</v>
      </c>
      <c r="G575" t="s">
        <v>49</v>
      </c>
      <c r="H575" t="s">
        <v>71</v>
      </c>
      <c r="I575">
        <v>1</v>
      </c>
      <c r="J575" t="s">
        <v>229</v>
      </c>
      <c r="K575" s="1" t="s">
        <v>120</v>
      </c>
      <c r="L575" s="1" t="s">
        <v>162</v>
      </c>
      <c r="M575">
        <v>26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ユニフォーム女川太郎ICONIC</v>
      </c>
    </row>
    <row r="576" spans="1:20" x14ac:dyDescent="0.35">
      <c r="A576">
        <f>VLOOKUP(Receive[[#This Row],[No用]],SetNo[[No.用]:[vlookup 用]],2,FALSE)</f>
        <v>95</v>
      </c>
      <c r="B576">
        <f>IF(ROW()=2,1,IF(A575&lt;&gt;Receive[[#This Row],[No]],1,B575+1))</f>
        <v>5</v>
      </c>
      <c r="C576" t="s">
        <v>206</v>
      </c>
      <c r="D576" t="s">
        <v>52</v>
      </c>
      <c r="E576" t="s">
        <v>23</v>
      </c>
      <c r="F576" t="s">
        <v>25</v>
      </c>
      <c r="G576" t="s">
        <v>49</v>
      </c>
      <c r="H576" t="s">
        <v>71</v>
      </c>
      <c r="I576">
        <v>1</v>
      </c>
      <c r="J576" t="s">
        <v>229</v>
      </c>
      <c r="K576" s="1" t="s">
        <v>164</v>
      </c>
      <c r="L576" s="1" t="s">
        <v>162</v>
      </c>
      <c r="M576">
        <v>26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ユニフォーム女川太郎ICONIC</v>
      </c>
    </row>
    <row r="577" spans="1:20" x14ac:dyDescent="0.35">
      <c r="A577">
        <f>VLOOKUP(Receive[[#This Row],[No用]],SetNo[[No.用]:[vlookup 用]],2,FALSE)</f>
        <v>95</v>
      </c>
      <c r="B577">
        <f>IF(ROW()=2,1,IF(A576&lt;&gt;Receive[[#This Row],[No]],1,B576+1))</f>
        <v>6</v>
      </c>
      <c r="C577" t="s">
        <v>206</v>
      </c>
      <c r="D577" t="s">
        <v>52</v>
      </c>
      <c r="E577" t="s">
        <v>23</v>
      </c>
      <c r="F577" t="s">
        <v>25</v>
      </c>
      <c r="G577" t="s">
        <v>49</v>
      </c>
      <c r="H577" t="s">
        <v>71</v>
      </c>
      <c r="I577">
        <v>1</v>
      </c>
      <c r="J577" t="s">
        <v>229</v>
      </c>
      <c r="K577" s="1" t="s">
        <v>165</v>
      </c>
      <c r="L577" s="1" t="s">
        <v>162</v>
      </c>
      <c r="M577">
        <v>26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ユニフォーム女川太郎ICONIC</v>
      </c>
    </row>
    <row r="578" spans="1:20" x14ac:dyDescent="0.35">
      <c r="A578">
        <f>VLOOKUP(Receive[[#This Row],[No用]],SetNo[[No.用]:[vlookup 用]],2,FALSE)</f>
        <v>96</v>
      </c>
      <c r="B578">
        <f>IF(ROW()=2,1,IF(A577&lt;&gt;Receive[[#This Row],[No]],1,B577+1))</f>
        <v>1</v>
      </c>
      <c r="C578" t="s">
        <v>206</v>
      </c>
      <c r="D578" t="s">
        <v>53</v>
      </c>
      <c r="E578" t="s">
        <v>23</v>
      </c>
      <c r="F578" t="s">
        <v>21</v>
      </c>
      <c r="G578" t="s">
        <v>49</v>
      </c>
      <c r="H578" t="s">
        <v>71</v>
      </c>
      <c r="I578">
        <v>1</v>
      </c>
      <c r="J578" t="s">
        <v>229</v>
      </c>
      <c r="K578" s="1" t="s">
        <v>119</v>
      </c>
      <c r="L578" s="1" t="s">
        <v>173</v>
      </c>
      <c r="M578">
        <v>33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ユニフォーム作並浩輔ICONIC</v>
      </c>
    </row>
    <row r="579" spans="1:20" x14ac:dyDescent="0.35">
      <c r="A579">
        <f>VLOOKUP(Receive[[#This Row],[No用]],SetNo[[No.用]:[vlookup 用]],2,FALSE)</f>
        <v>96</v>
      </c>
      <c r="B579">
        <f>IF(ROW()=2,1,IF(A578&lt;&gt;Receive[[#This Row],[No]],1,B578+1))</f>
        <v>2</v>
      </c>
      <c r="C579" t="s">
        <v>206</v>
      </c>
      <c r="D579" t="s">
        <v>53</v>
      </c>
      <c r="E579" t="s">
        <v>23</v>
      </c>
      <c r="F579" t="s">
        <v>21</v>
      </c>
      <c r="G579" t="s">
        <v>49</v>
      </c>
      <c r="H579" t="s">
        <v>71</v>
      </c>
      <c r="I579">
        <v>1</v>
      </c>
      <c r="J579" t="s">
        <v>229</v>
      </c>
      <c r="K579" s="1" t="s">
        <v>163</v>
      </c>
      <c r="L579" s="1" t="s">
        <v>162</v>
      </c>
      <c r="M579">
        <v>31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ユニフォーム作並浩輔ICONIC</v>
      </c>
    </row>
    <row r="580" spans="1:20" x14ac:dyDescent="0.35">
      <c r="A580">
        <f>VLOOKUP(Receive[[#This Row],[No用]],SetNo[[No.用]:[vlookup 用]],2,FALSE)</f>
        <v>96</v>
      </c>
      <c r="B580">
        <f>IF(ROW()=2,1,IF(A579&lt;&gt;Receive[[#This Row],[No]],1,B579+1))</f>
        <v>3</v>
      </c>
      <c r="C580" t="s">
        <v>206</v>
      </c>
      <c r="D580" t="s">
        <v>53</v>
      </c>
      <c r="E580" t="s">
        <v>23</v>
      </c>
      <c r="F580" t="s">
        <v>21</v>
      </c>
      <c r="G580" t="s">
        <v>49</v>
      </c>
      <c r="H580" t="s">
        <v>71</v>
      </c>
      <c r="I580">
        <v>1</v>
      </c>
      <c r="J580" t="s">
        <v>229</v>
      </c>
      <c r="K580" s="1" t="s">
        <v>231</v>
      </c>
      <c r="L580" s="1" t="s">
        <v>162</v>
      </c>
      <c r="M580">
        <v>31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ユニフォーム作並浩輔ICONIC</v>
      </c>
    </row>
    <row r="581" spans="1:20" x14ac:dyDescent="0.35">
      <c r="A581">
        <f>VLOOKUP(Receive[[#This Row],[No用]],SetNo[[No.用]:[vlookup 用]],2,FALSE)</f>
        <v>96</v>
      </c>
      <c r="B581">
        <f>IF(ROW()=2,1,IF(A580&lt;&gt;Receive[[#This Row],[No]],1,B580+1))</f>
        <v>4</v>
      </c>
      <c r="C581" t="s">
        <v>206</v>
      </c>
      <c r="D581" t="s">
        <v>53</v>
      </c>
      <c r="E581" t="s">
        <v>23</v>
      </c>
      <c r="F581" t="s">
        <v>21</v>
      </c>
      <c r="G581" t="s">
        <v>49</v>
      </c>
      <c r="H581" t="s">
        <v>71</v>
      </c>
      <c r="I581">
        <v>1</v>
      </c>
      <c r="J581" t="s">
        <v>229</v>
      </c>
      <c r="K581" s="1" t="s">
        <v>120</v>
      </c>
      <c r="L581" s="1" t="s">
        <v>173</v>
      </c>
      <c r="M581">
        <v>33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ユニフォーム作並浩輔ICONIC</v>
      </c>
    </row>
    <row r="582" spans="1:20" x14ac:dyDescent="0.35">
      <c r="A582">
        <f>VLOOKUP(Receive[[#This Row],[No用]],SetNo[[No.用]:[vlookup 用]],2,FALSE)</f>
        <v>96</v>
      </c>
      <c r="B582">
        <f>IF(ROW()=2,1,IF(A581&lt;&gt;Receive[[#This Row],[No]],1,B581+1))</f>
        <v>5</v>
      </c>
      <c r="C582" t="s">
        <v>206</v>
      </c>
      <c r="D582" t="s">
        <v>53</v>
      </c>
      <c r="E582" t="s">
        <v>23</v>
      </c>
      <c r="F582" t="s">
        <v>21</v>
      </c>
      <c r="G582" t="s">
        <v>49</v>
      </c>
      <c r="H582" t="s">
        <v>71</v>
      </c>
      <c r="I582">
        <v>1</v>
      </c>
      <c r="J582" t="s">
        <v>229</v>
      </c>
      <c r="K582" s="1" t="s">
        <v>164</v>
      </c>
      <c r="L582" s="1" t="s">
        <v>162</v>
      </c>
      <c r="M582">
        <v>31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ユニフォーム作並浩輔ICONIC</v>
      </c>
    </row>
    <row r="583" spans="1:20" x14ac:dyDescent="0.35">
      <c r="A583">
        <f>VLOOKUP(Receive[[#This Row],[No用]],SetNo[[No.用]:[vlookup 用]],2,FALSE)</f>
        <v>96</v>
      </c>
      <c r="B583">
        <f>IF(ROW()=2,1,IF(A582&lt;&gt;Receive[[#This Row],[No]],1,B582+1))</f>
        <v>6</v>
      </c>
      <c r="C583" t="s">
        <v>206</v>
      </c>
      <c r="D583" t="s">
        <v>53</v>
      </c>
      <c r="E583" t="s">
        <v>23</v>
      </c>
      <c r="F583" t="s">
        <v>21</v>
      </c>
      <c r="G583" t="s">
        <v>49</v>
      </c>
      <c r="H583" t="s">
        <v>71</v>
      </c>
      <c r="I583">
        <v>1</v>
      </c>
      <c r="J583" t="s">
        <v>229</v>
      </c>
      <c r="K583" s="1" t="s">
        <v>165</v>
      </c>
      <c r="L583" s="1" t="s">
        <v>162</v>
      </c>
      <c r="M583">
        <v>13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ユニフォーム作並浩輔ICONIC</v>
      </c>
    </row>
    <row r="584" spans="1:20" x14ac:dyDescent="0.35">
      <c r="A584">
        <f>VLOOKUP(Receive[[#This Row],[No用]],SetNo[[No.用]:[vlookup 用]],2,FALSE)</f>
        <v>96</v>
      </c>
      <c r="B584">
        <f>IF(ROW()=2,1,IF(A583&lt;&gt;Receive[[#This Row],[No]],1,B583+1))</f>
        <v>7</v>
      </c>
      <c r="C584" t="s">
        <v>206</v>
      </c>
      <c r="D584" t="s">
        <v>53</v>
      </c>
      <c r="E584" t="s">
        <v>23</v>
      </c>
      <c r="F584" t="s">
        <v>21</v>
      </c>
      <c r="G584" t="s">
        <v>49</v>
      </c>
      <c r="H584" t="s">
        <v>71</v>
      </c>
      <c r="I584">
        <v>1</v>
      </c>
      <c r="J584" t="s">
        <v>229</v>
      </c>
      <c r="K584" s="1" t="s">
        <v>183</v>
      </c>
      <c r="L584" s="1" t="s">
        <v>225</v>
      </c>
      <c r="M584">
        <v>46</v>
      </c>
      <c r="N584">
        <v>0</v>
      </c>
      <c r="O584">
        <v>56</v>
      </c>
      <c r="P584">
        <v>0</v>
      </c>
      <c r="T584" t="str">
        <f>Receive[[#This Row],[服装]]&amp;Receive[[#This Row],[名前]]&amp;Receive[[#This Row],[レアリティ]]</f>
        <v>ユニフォーム作並浩輔ICONIC</v>
      </c>
    </row>
    <row r="585" spans="1:20" x14ac:dyDescent="0.35">
      <c r="A585">
        <f>VLOOKUP(Receive[[#This Row],[No用]],SetNo[[No.用]:[vlookup 用]],2,FALSE)</f>
        <v>97</v>
      </c>
      <c r="B585">
        <f>IF(ROW()=2,1,IF(A584&lt;&gt;Receive[[#This Row],[No]],1,B584+1))</f>
        <v>1</v>
      </c>
      <c r="C585" t="s">
        <v>206</v>
      </c>
      <c r="D585" t="s">
        <v>54</v>
      </c>
      <c r="E585" t="s">
        <v>23</v>
      </c>
      <c r="F585" t="s">
        <v>26</v>
      </c>
      <c r="G585" t="s">
        <v>49</v>
      </c>
      <c r="H585" t="s">
        <v>71</v>
      </c>
      <c r="I585">
        <v>1</v>
      </c>
      <c r="J585" t="s">
        <v>229</v>
      </c>
      <c r="K585" s="1" t="s">
        <v>119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ユニフォーム吹上仁悟ICONIC</v>
      </c>
    </row>
    <row r="586" spans="1:20" x14ac:dyDescent="0.35">
      <c r="A586">
        <f>VLOOKUP(Receive[[#This Row],[No用]],SetNo[[No.用]:[vlookup 用]],2,FALSE)</f>
        <v>97</v>
      </c>
      <c r="B586">
        <f>IF(ROW()=2,1,IF(A585&lt;&gt;Receive[[#This Row],[No]],1,B585+1))</f>
        <v>2</v>
      </c>
      <c r="C586" t="s">
        <v>206</v>
      </c>
      <c r="D586" t="s">
        <v>54</v>
      </c>
      <c r="E586" t="s">
        <v>23</v>
      </c>
      <c r="F586" t="s">
        <v>26</v>
      </c>
      <c r="G586" t="s">
        <v>49</v>
      </c>
      <c r="H586" t="s">
        <v>71</v>
      </c>
      <c r="I586">
        <v>1</v>
      </c>
      <c r="J586" t="s">
        <v>229</v>
      </c>
      <c r="K586" s="1" t="s">
        <v>163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ユニフォーム吹上仁悟ICONIC</v>
      </c>
    </row>
    <row r="587" spans="1:20" x14ac:dyDescent="0.35">
      <c r="A587">
        <f>VLOOKUP(Receive[[#This Row],[No用]],SetNo[[No.用]:[vlookup 用]],2,FALSE)</f>
        <v>97</v>
      </c>
      <c r="B587">
        <f>IF(ROW()=2,1,IF(A586&lt;&gt;Receive[[#This Row],[No]],1,B586+1))</f>
        <v>3</v>
      </c>
      <c r="C587" t="s">
        <v>206</v>
      </c>
      <c r="D587" t="s">
        <v>54</v>
      </c>
      <c r="E587" t="s">
        <v>23</v>
      </c>
      <c r="F587" t="s">
        <v>26</v>
      </c>
      <c r="G587" t="s">
        <v>49</v>
      </c>
      <c r="H587" t="s">
        <v>71</v>
      </c>
      <c r="I587">
        <v>1</v>
      </c>
      <c r="J587" t="s">
        <v>229</v>
      </c>
      <c r="K587" s="1" t="s">
        <v>120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ユニフォーム吹上仁悟ICONIC</v>
      </c>
    </row>
    <row r="588" spans="1:20" x14ac:dyDescent="0.35">
      <c r="A588">
        <f>VLOOKUP(Receive[[#This Row],[No用]],SetNo[[No.用]:[vlookup 用]],2,FALSE)</f>
        <v>97</v>
      </c>
      <c r="B588">
        <f>IF(ROW()=2,1,IF(A587&lt;&gt;Receive[[#This Row],[No]],1,B587+1))</f>
        <v>4</v>
      </c>
      <c r="C588" t="s">
        <v>206</v>
      </c>
      <c r="D588" t="s">
        <v>54</v>
      </c>
      <c r="E588" t="s">
        <v>23</v>
      </c>
      <c r="F588" t="s">
        <v>26</v>
      </c>
      <c r="G588" t="s">
        <v>49</v>
      </c>
      <c r="H588" t="s">
        <v>71</v>
      </c>
      <c r="I588">
        <v>1</v>
      </c>
      <c r="J588" t="s">
        <v>229</v>
      </c>
      <c r="K588" s="1" t="s">
        <v>164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ユニフォーム吹上仁悟ICONIC</v>
      </c>
    </row>
    <row r="589" spans="1:20" x14ac:dyDescent="0.35">
      <c r="A589">
        <f>VLOOKUP(Receive[[#This Row],[No用]],SetNo[[No.用]:[vlookup 用]],2,FALSE)</f>
        <v>97</v>
      </c>
      <c r="B589">
        <f>IF(ROW()=2,1,IF(A588&lt;&gt;Receive[[#This Row],[No]],1,B588+1))</f>
        <v>5</v>
      </c>
      <c r="C589" t="s">
        <v>206</v>
      </c>
      <c r="D589" t="s">
        <v>54</v>
      </c>
      <c r="E589" t="s">
        <v>23</v>
      </c>
      <c r="F589" t="s">
        <v>26</v>
      </c>
      <c r="G589" t="s">
        <v>49</v>
      </c>
      <c r="H589" t="s">
        <v>71</v>
      </c>
      <c r="I589">
        <v>1</v>
      </c>
      <c r="J589" t="s">
        <v>229</v>
      </c>
      <c r="K589" s="1" t="s">
        <v>165</v>
      </c>
      <c r="L589" s="1" t="s">
        <v>162</v>
      </c>
      <c r="M589">
        <v>14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ユニフォーム吹上仁悟ICONIC</v>
      </c>
    </row>
    <row r="590" spans="1:20" x14ac:dyDescent="0.35">
      <c r="A590">
        <f>VLOOKUP(Receive[[#This Row],[No用]],SetNo[[No.用]:[vlookup 用]],2,FALSE)</f>
        <v>98</v>
      </c>
      <c r="B590">
        <f>IF(ROW()=2,1,IF(A589&lt;&gt;Receive[[#This Row],[No]],1,B589+1))</f>
        <v>1</v>
      </c>
      <c r="C590" s="1" t="s">
        <v>108</v>
      </c>
      <c r="D590" s="1" t="s">
        <v>853</v>
      </c>
      <c r="E590" s="1" t="s">
        <v>23</v>
      </c>
      <c r="F590" s="1" t="s">
        <v>74</v>
      </c>
      <c r="G590" s="1" t="s">
        <v>49</v>
      </c>
      <c r="H590" s="1" t="s">
        <v>71</v>
      </c>
      <c r="I590">
        <v>1</v>
      </c>
      <c r="J590" t="s">
        <v>229</v>
      </c>
      <c r="K590" s="1" t="s">
        <v>119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ユニフォーム茂庭要ICONIC</v>
      </c>
    </row>
    <row r="591" spans="1:20" x14ac:dyDescent="0.35">
      <c r="A591">
        <f>VLOOKUP(Receive[[#This Row],[No用]],SetNo[[No.用]:[vlookup 用]],2,FALSE)</f>
        <v>98</v>
      </c>
      <c r="B591">
        <f>IF(ROW()=2,1,IF(A590&lt;&gt;Receive[[#This Row],[No]],1,B590+1))</f>
        <v>2</v>
      </c>
      <c r="C591" s="1" t="s">
        <v>108</v>
      </c>
      <c r="D591" s="1" t="s">
        <v>853</v>
      </c>
      <c r="E591" s="1" t="s">
        <v>23</v>
      </c>
      <c r="F591" s="1" t="s">
        <v>74</v>
      </c>
      <c r="G591" s="1" t="s">
        <v>49</v>
      </c>
      <c r="H591" s="1" t="s">
        <v>71</v>
      </c>
      <c r="I591">
        <v>1</v>
      </c>
      <c r="J591" t="s">
        <v>229</v>
      </c>
      <c r="K591" s="1" t="s">
        <v>120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ユニフォーム茂庭要ICONIC</v>
      </c>
    </row>
    <row r="592" spans="1:20" x14ac:dyDescent="0.35">
      <c r="A592">
        <f>VLOOKUP(Receive[[#This Row],[No用]],SetNo[[No.用]:[vlookup 用]],2,FALSE)</f>
        <v>98</v>
      </c>
      <c r="B592">
        <f>IF(ROW()=2,1,IF(A591&lt;&gt;Receive[[#This Row],[No]],1,B591+1))</f>
        <v>3</v>
      </c>
      <c r="C592" s="1" t="s">
        <v>108</v>
      </c>
      <c r="D592" s="1" t="s">
        <v>853</v>
      </c>
      <c r="E592" s="1" t="s">
        <v>23</v>
      </c>
      <c r="F592" s="1" t="s">
        <v>74</v>
      </c>
      <c r="G592" s="1" t="s">
        <v>49</v>
      </c>
      <c r="H592" s="1" t="s">
        <v>71</v>
      </c>
      <c r="I592">
        <v>1</v>
      </c>
      <c r="J592" t="s">
        <v>229</v>
      </c>
      <c r="K592" s="1" t="s">
        <v>164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ユニフォーム茂庭要ICONIC</v>
      </c>
    </row>
    <row r="593" spans="1:20" x14ac:dyDescent="0.35">
      <c r="A593">
        <f>VLOOKUP(Receive[[#This Row],[No用]],SetNo[[No.用]:[vlookup 用]],2,FALSE)</f>
        <v>98</v>
      </c>
      <c r="B593">
        <f>IF(ROW()=2,1,IF(A592&lt;&gt;Receive[[#This Row],[No]],1,B592+1))</f>
        <v>4</v>
      </c>
      <c r="C593" s="1" t="s">
        <v>108</v>
      </c>
      <c r="D593" s="1" t="s">
        <v>853</v>
      </c>
      <c r="E593" s="1" t="s">
        <v>23</v>
      </c>
      <c r="F593" s="1" t="s">
        <v>74</v>
      </c>
      <c r="G593" s="1" t="s">
        <v>49</v>
      </c>
      <c r="H593" s="1" t="s">
        <v>71</v>
      </c>
      <c r="I593">
        <v>1</v>
      </c>
      <c r="J593" t="s">
        <v>229</v>
      </c>
      <c r="K593" s="1" t="s">
        <v>165</v>
      </c>
      <c r="L593" s="1" t="s">
        <v>162</v>
      </c>
      <c r="M593">
        <v>13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ユニフォーム茂庭要ICONIC</v>
      </c>
    </row>
    <row r="594" spans="1:20" x14ac:dyDescent="0.35">
      <c r="A594">
        <f>VLOOKUP(Receive[[#This Row],[No用]],SetNo[[No.用]:[vlookup 用]],2,FALSE)</f>
        <v>99</v>
      </c>
      <c r="B594">
        <f>IF(ROW()=2,1,IF(A593&lt;&gt;Receive[[#This Row],[No]],1,B593+1))</f>
        <v>1</v>
      </c>
      <c r="C594" s="1" t="s">
        <v>108</v>
      </c>
      <c r="D594" s="1" t="s">
        <v>855</v>
      </c>
      <c r="E594" s="1" t="s">
        <v>23</v>
      </c>
      <c r="F594" s="1" t="s">
        <v>82</v>
      </c>
      <c r="G594" s="1" t="s">
        <v>49</v>
      </c>
      <c r="H594" s="1" t="s">
        <v>71</v>
      </c>
      <c r="I594">
        <v>1</v>
      </c>
      <c r="J594" t="s">
        <v>229</v>
      </c>
      <c r="K594" s="1" t="s">
        <v>119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ユニフォーム鎌先靖志ICONIC</v>
      </c>
    </row>
    <row r="595" spans="1:20" x14ac:dyDescent="0.35">
      <c r="A595">
        <f>VLOOKUP(Receive[[#This Row],[No用]],SetNo[[No.用]:[vlookup 用]],2,FALSE)</f>
        <v>99</v>
      </c>
      <c r="B595">
        <f>IF(ROW()=2,1,IF(A594&lt;&gt;Receive[[#This Row],[No]],1,B594+1))</f>
        <v>2</v>
      </c>
      <c r="C595" s="1" t="s">
        <v>108</v>
      </c>
      <c r="D595" s="1" t="s">
        <v>855</v>
      </c>
      <c r="E595" s="1" t="s">
        <v>23</v>
      </c>
      <c r="F595" s="1" t="s">
        <v>82</v>
      </c>
      <c r="G595" s="1" t="s">
        <v>49</v>
      </c>
      <c r="H595" s="1" t="s">
        <v>71</v>
      </c>
      <c r="I595">
        <v>1</v>
      </c>
      <c r="J595" t="s">
        <v>229</v>
      </c>
      <c r="K595" s="1" t="s">
        <v>163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ユニフォーム鎌先靖志ICONIC</v>
      </c>
    </row>
    <row r="596" spans="1:20" x14ac:dyDescent="0.35">
      <c r="A596">
        <f>VLOOKUP(Receive[[#This Row],[No用]],SetNo[[No.用]:[vlookup 用]],2,FALSE)</f>
        <v>99</v>
      </c>
      <c r="B596">
        <f>IF(ROW()=2,1,IF(A595&lt;&gt;Receive[[#This Row],[No]],1,B595+1))</f>
        <v>3</v>
      </c>
      <c r="C596" s="1" t="s">
        <v>108</v>
      </c>
      <c r="D596" s="1" t="s">
        <v>855</v>
      </c>
      <c r="E596" s="1" t="s">
        <v>23</v>
      </c>
      <c r="F596" s="1" t="s">
        <v>82</v>
      </c>
      <c r="G596" s="1" t="s">
        <v>49</v>
      </c>
      <c r="H596" s="1" t="s">
        <v>71</v>
      </c>
      <c r="I596">
        <v>1</v>
      </c>
      <c r="J596" t="s">
        <v>229</v>
      </c>
      <c r="K596" s="1" t="s">
        <v>120</v>
      </c>
      <c r="L596" s="1" t="s">
        <v>162</v>
      </c>
      <c r="M596">
        <v>26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ユニフォーム鎌先靖志ICONIC</v>
      </c>
    </row>
    <row r="597" spans="1:20" x14ac:dyDescent="0.35">
      <c r="A597">
        <f>VLOOKUP(Receive[[#This Row],[No用]],SetNo[[No.用]:[vlookup 用]],2,FALSE)</f>
        <v>99</v>
      </c>
      <c r="B597">
        <f>IF(ROW()=2,1,IF(A596&lt;&gt;Receive[[#This Row],[No]],1,B596+1))</f>
        <v>4</v>
      </c>
      <c r="C597" s="1" t="s">
        <v>108</v>
      </c>
      <c r="D597" s="1" t="s">
        <v>855</v>
      </c>
      <c r="E597" s="1" t="s">
        <v>23</v>
      </c>
      <c r="F597" s="1" t="s">
        <v>82</v>
      </c>
      <c r="G597" s="1" t="s">
        <v>49</v>
      </c>
      <c r="H597" s="1" t="s">
        <v>71</v>
      </c>
      <c r="I597">
        <v>1</v>
      </c>
      <c r="J597" t="s">
        <v>229</v>
      </c>
      <c r="K597" s="1" t="s">
        <v>164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ユニフォーム鎌先靖志ICONIC</v>
      </c>
    </row>
    <row r="598" spans="1:20" x14ac:dyDescent="0.35">
      <c r="A598">
        <f>VLOOKUP(Receive[[#This Row],[No用]],SetNo[[No.用]:[vlookup 用]],2,FALSE)</f>
        <v>99</v>
      </c>
      <c r="B598">
        <f>IF(ROW()=2,1,IF(A597&lt;&gt;Receive[[#This Row],[No]],1,B597+1))</f>
        <v>5</v>
      </c>
      <c r="C598" s="1" t="s">
        <v>108</v>
      </c>
      <c r="D598" s="1" t="s">
        <v>855</v>
      </c>
      <c r="E598" s="1" t="s">
        <v>23</v>
      </c>
      <c r="F598" s="1" t="s">
        <v>82</v>
      </c>
      <c r="G598" s="1" t="s">
        <v>49</v>
      </c>
      <c r="H598" s="1" t="s">
        <v>71</v>
      </c>
      <c r="I598">
        <v>1</v>
      </c>
      <c r="J598" t="s">
        <v>229</v>
      </c>
      <c r="K598" s="1" t="s">
        <v>165</v>
      </c>
      <c r="L598" s="1" t="s">
        <v>162</v>
      </c>
      <c r="M598">
        <v>13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ユニフォーム鎌先靖志ICONIC</v>
      </c>
    </row>
    <row r="599" spans="1:20" x14ac:dyDescent="0.35">
      <c r="A599">
        <f>VLOOKUP(Receive[[#This Row],[No用]],SetNo[[No.用]:[vlookup 用]],2,FALSE)</f>
        <v>100</v>
      </c>
      <c r="B599">
        <f>IF(ROW()=2,1,IF(A598&lt;&gt;Receive[[#This Row],[No]],1,B598+1))</f>
        <v>1</v>
      </c>
      <c r="C599" s="1" t="s">
        <v>1128</v>
      </c>
      <c r="D599" s="1" t="s">
        <v>855</v>
      </c>
      <c r="E599" s="1" t="s">
        <v>90</v>
      </c>
      <c r="F599" s="1" t="s">
        <v>82</v>
      </c>
      <c r="G599" s="1" t="s">
        <v>49</v>
      </c>
      <c r="H599" s="1" t="s">
        <v>71</v>
      </c>
      <c r="I599">
        <v>1</v>
      </c>
      <c r="J599" t="s">
        <v>229</v>
      </c>
      <c r="K599" s="1" t="s">
        <v>119</v>
      </c>
      <c r="L599" s="1" t="s">
        <v>178</v>
      </c>
      <c r="M599">
        <v>29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甲冑鎌先靖志ICONIC</v>
      </c>
    </row>
    <row r="600" spans="1:20" x14ac:dyDescent="0.35">
      <c r="A600">
        <f>VLOOKUP(Receive[[#This Row],[No用]],SetNo[[No.用]:[vlookup 用]],2,FALSE)</f>
        <v>100</v>
      </c>
      <c r="B600">
        <f>IF(ROW()=2,1,IF(A599&lt;&gt;Receive[[#This Row],[No]],1,B599+1))</f>
        <v>2</v>
      </c>
      <c r="C600" s="1" t="s">
        <v>1128</v>
      </c>
      <c r="D600" s="1" t="s">
        <v>855</v>
      </c>
      <c r="E600" s="1" t="s">
        <v>90</v>
      </c>
      <c r="F600" s="1" t="s">
        <v>82</v>
      </c>
      <c r="G600" s="1" t="s">
        <v>49</v>
      </c>
      <c r="H600" s="1" t="s">
        <v>71</v>
      </c>
      <c r="I600">
        <v>1</v>
      </c>
      <c r="J600" t="s">
        <v>229</v>
      </c>
      <c r="K600" s="1" t="s">
        <v>163</v>
      </c>
      <c r="L600" s="1" t="s">
        <v>162</v>
      </c>
      <c r="M600">
        <v>26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甲冑鎌先靖志ICONIC</v>
      </c>
    </row>
    <row r="601" spans="1:20" x14ac:dyDescent="0.35">
      <c r="A601">
        <f>VLOOKUP(Receive[[#This Row],[No用]],SetNo[[No.用]:[vlookup 用]],2,FALSE)</f>
        <v>100</v>
      </c>
      <c r="B601">
        <f>IF(ROW()=2,1,IF(A600&lt;&gt;Receive[[#This Row],[No]],1,B600+1))</f>
        <v>3</v>
      </c>
      <c r="C601" s="1" t="s">
        <v>1128</v>
      </c>
      <c r="D601" s="1" t="s">
        <v>855</v>
      </c>
      <c r="E601" s="1" t="s">
        <v>90</v>
      </c>
      <c r="F601" s="1" t="s">
        <v>82</v>
      </c>
      <c r="G601" s="1" t="s">
        <v>49</v>
      </c>
      <c r="H601" s="1" t="s">
        <v>71</v>
      </c>
      <c r="I601">
        <v>1</v>
      </c>
      <c r="J601" t="s">
        <v>229</v>
      </c>
      <c r="K601" s="1" t="s">
        <v>120</v>
      </c>
      <c r="L601" s="1" t="s">
        <v>178</v>
      </c>
      <c r="M601">
        <v>29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甲冑鎌先靖志ICONIC</v>
      </c>
    </row>
    <row r="602" spans="1:20" x14ac:dyDescent="0.35">
      <c r="A602">
        <f>VLOOKUP(Receive[[#This Row],[No用]],SetNo[[No.用]:[vlookup 用]],2,FALSE)</f>
        <v>100</v>
      </c>
      <c r="B602">
        <f>IF(ROW()=2,1,IF(A601&lt;&gt;Receive[[#This Row],[No]],1,B601+1))</f>
        <v>4</v>
      </c>
      <c r="C602" s="1" t="s">
        <v>1128</v>
      </c>
      <c r="D602" s="1" t="s">
        <v>855</v>
      </c>
      <c r="E602" s="1" t="s">
        <v>90</v>
      </c>
      <c r="F602" s="1" t="s">
        <v>82</v>
      </c>
      <c r="G602" s="1" t="s">
        <v>49</v>
      </c>
      <c r="H602" s="1" t="s">
        <v>71</v>
      </c>
      <c r="I602">
        <v>1</v>
      </c>
      <c r="J602" t="s">
        <v>229</v>
      </c>
      <c r="K602" s="1" t="s">
        <v>164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甲冑鎌先靖志ICONIC</v>
      </c>
    </row>
    <row r="603" spans="1:20" x14ac:dyDescent="0.35">
      <c r="A603">
        <f>VLOOKUP(Receive[[#This Row],[No用]],SetNo[[No.用]:[vlookup 用]],2,FALSE)</f>
        <v>100</v>
      </c>
      <c r="B603">
        <f>IF(ROW()=2,1,IF(A602&lt;&gt;Receive[[#This Row],[No]],1,B602+1))</f>
        <v>5</v>
      </c>
      <c r="C603" s="1" t="s">
        <v>1128</v>
      </c>
      <c r="D603" s="1" t="s">
        <v>855</v>
      </c>
      <c r="E603" s="1" t="s">
        <v>90</v>
      </c>
      <c r="F603" s="1" t="s">
        <v>82</v>
      </c>
      <c r="G603" s="1" t="s">
        <v>49</v>
      </c>
      <c r="H603" s="1" t="s">
        <v>71</v>
      </c>
      <c r="I603">
        <v>1</v>
      </c>
      <c r="J603" t="s">
        <v>229</v>
      </c>
      <c r="K603" s="1" t="s">
        <v>165</v>
      </c>
      <c r="L603" s="1" t="s">
        <v>162</v>
      </c>
      <c r="M603">
        <v>13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甲冑鎌先靖志ICONIC</v>
      </c>
    </row>
    <row r="604" spans="1:20" x14ac:dyDescent="0.35">
      <c r="A604">
        <f>VLOOKUP(Receive[[#This Row],[No用]],SetNo[[No.用]:[vlookup 用]],2,FALSE)</f>
        <v>101</v>
      </c>
      <c r="B604">
        <f>IF(ROW()=2,1,IF(A603&lt;&gt;Receive[[#This Row],[No]],1,B603+1))</f>
        <v>1</v>
      </c>
      <c r="C604" s="1" t="s">
        <v>108</v>
      </c>
      <c r="D604" s="1" t="s">
        <v>857</v>
      </c>
      <c r="E604" s="1" t="s">
        <v>23</v>
      </c>
      <c r="F604" s="1" t="s">
        <v>78</v>
      </c>
      <c r="G604" s="1" t="s">
        <v>49</v>
      </c>
      <c r="H604" s="1" t="s">
        <v>71</v>
      </c>
      <c r="I604">
        <v>1</v>
      </c>
      <c r="J604" t="s">
        <v>229</v>
      </c>
      <c r="K604" s="1" t="s">
        <v>119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ユニフォーム笹谷武仁ICONIC</v>
      </c>
    </row>
    <row r="605" spans="1:20" x14ac:dyDescent="0.35">
      <c r="A605">
        <f>VLOOKUP(Receive[[#This Row],[No用]],SetNo[[No.用]:[vlookup 用]],2,FALSE)</f>
        <v>101</v>
      </c>
      <c r="B605">
        <f>IF(ROW()=2,1,IF(A604&lt;&gt;Receive[[#This Row],[No]],1,B604+1))</f>
        <v>2</v>
      </c>
      <c r="C605" s="1" t="s">
        <v>108</v>
      </c>
      <c r="D605" s="1" t="s">
        <v>857</v>
      </c>
      <c r="E605" s="1" t="s">
        <v>23</v>
      </c>
      <c r="F605" s="1" t="s">
        <v>78</v>
      </c>
      <c r="G605" s="1" t="s">
        <v>49</v>
      </c>
      <c r="H605" s="1" t="s">
        <v>71</v>
      </c>
      <c r="I605">
        <v>1</v>
      </c>
      <c r="J605" t="s">
        <v>229</v>
      </c>
      <c r="K605" s="1" t="s">
        <v>163</v>
      </c>
      <c r="L605" s="1" t="s">
        <v>162</v>
      </c>
      <c r="M605">
        <v>26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ユニフォーム笹谷武仁ICONIC</v>
      </c>
    </row>
    <row r="606" spans="1:20" x14ac:dyDescent="0.35">
      <c r="A606">
        <f>VLOOKUP(Receive[[#This Row],[No用]],SetNo[[No.用]:[vlookup 用]],2,FALSE)</f>
        <v>101</v>
      </c>
      <c r="B606">
        <f>IF(ROW()=2,1,IF(A605&lt;&gt;Receive[[#This Row],[No]],1,B605+1))</f>
        <v>3</v>
      </c>
      <c r="C606" s="1" t="s">
        <v>108</v>
      </c>
      <c r="D606" s="1" t="s">
        <v>857</v>
      </c>
      <c r="E606" s="1" t="s">
        <v>23</v>
      </c>
      <c r="F606" s="1" t="s">
        <v>78</v>
      </c>
      <c r="G606" s="1" t="s">
        <v>49</v>
      </c>
      <c r="H606" s="1" t="s">
        <v>71</v>
      </c>
      <c r="I606">
        <v>1</v>
      </c>
      <c r="J606" t="s">
        <v>229</v>
      </c>
      <c r="K606" s="1" t="s">
        <v>120</v>
      </c>
      <c r="L606" s="1" t="s">
        <v>162</v>
      </c>
      <c r="M606">
        <v>26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ユニフォーム笹谷武仁ICONIC</v>
      </c>
    </row>
    <row r="607" spans="1:20" x14ac:dyDescent="0.35">
      <c r="A607">
        <f>VLOOKUP(Receive[[#This Row],[No用]],SetNo[[No.用]:[vlookup 用]],2,FALSE)</f>
        <v>101</v>
      </c>
      <c r="B607">
        <f>IF(ROW()=2,1,IF(A606&lt;&gt;Receive[[#This Row],[No]],1,B606+1))</f>
        <v>4</v>
      </c>
      <c r="C607" s="1" t="s">
        <v>108</v>
      </c>
      <c r="D607" s="1" t="s">
        <v>857</v>
      </c>
      <c r="E607" s="1" t="s">
        <v>23</v>
      </c>
      <c r="F607" s="1" t="s">
        <v>78</v>
      </c>
      <c r="G607" s="1" t="s">
        <v>49</v>
      </c>
      <c r="H607" s="1" t="s">
        <v>71</v>
      </c>
      <c r="I607">
        <v>1</v>
      </c>
      <c r="J607" t="s">
        <v>229</v>
      </c>
      <c r="K607" s="1" t="s">
        <v>164</v>
      </c>
      <c r="L607" s="1" t="s">
        <v>162</v>
      </c>
      <c r="M607">
        <v>26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ユニフォーム笹谷武仁ICONIC</v>
      </c>
    </row>
    <row r="608" spans="1:20" x14ac:dyDescent="0.35">
      <c r="A608">
        <f>VLOOKUP(Receive[[#This Row],[No用]],SetNo[[No.用]:[vlookup 用]],2,FALSE)</f>
        <v>101</v>
      </c>
      <c r="B608">
        <f>IF(ROW()=2,1,IF(A607&lt;&gt;Receive[[#This Row],[No]],1,B607+1))</f>
        <v>5</v>
      </c>
      <c r="C608" s="1" t="s">
        <v>108</v>
      </c>
      <c r="D608" s="1" t="s">
        <v>857</v>
      </c>
      <c r="E608" s="1" t="s">
        <v>23</v>
      </c>
      <c r="F608" s="1" t="s">
        <v>78</v>
      </c>
      <c r="G608" s="1" t="s">
        <v>49</v>
      </c>
      <c r="H608" s="1" t="s">
        <v>71</v>
      </c>
      <c r="I608">
        <v>1</v>
      </c>
      <c r="J608" t="s">
        <v>229</v>
      </c>
      <c r="K608" s="1" t="s">
        <v>165</v>
      </c>
      <c r="L608" s="1" t="s">
        <v>162</v>
      </c>
      <c r="M608">
        <v>13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ユニフォーム笹谷武仁ICONIC</v>
      </c>
    </row>
    <row r="609" spans="1:20" x14ac:dyDescent="0.35">
      <c r="A609">
        <f>VLOOKUP(Receive[[#This Row],[No用]],SetNo[[No.用]:[vlookup 用]],2,FALSE)</f>
        <v>102</v>
      </c>
      <c r="B609">
        <f>IF(ROW()=2,1,IF(A608&lt;&gt;Receive[[#This Row],[No]],1,B608+1))</f>
        <v>1</v>
      </c>
      <c r="C609" t="s">
        <v>206</v>
      </c>
      <c r="D609" t="s">
        <v>30</v>
      </c>
      <c r="E609" t="s">
        <v>23</v>
      </c>
      <c r="F609" t="s">
        <v>31</v>
      </c>
      <c r="G609" t="s">
        <v>20</v>
      </c>
      <c r="H609" t="s">
        <v>71</v>
      </c>
      <c r="I609">
        <v>1</v>
      </c>
      <c r="J609" t="s">
        <v>229</v>
      </c>
      <c r="K609" s="1" t="s">
        <v>119</v>
      </c>
      <c r="L609" s="1" t="s">
        <v>162</v>
      </c>
      <c r="M609">
        <v>29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ユニフォーム及川徹ICONIC</v>
      </c>
    </row>
    <row r="610" spans="1:20" x14ac:dyDescent="0.35">
      <c r="A610">
        <f>VLOOKUP(Receive[[#This Row],[No用]],SetNo[[No.用]:[vlookup 用]],2,FALSE)</f>
        <v>102</v>
      </c>
      <c r="B610">
        <f>IF(ROW()=2,1,IF(A609&lt;&gt;Receive[[#This Row],[No]],1,B609+1))</f>
        <v>2</v>
      </c>
      <c r="C610" t="s">
        <v>206</v>
      </c>
      <c r="D610" t="s">
        <v>30</v>
      </c>
      <c r="E610" t="s">
        <v>23</v>
      </c>
      <c r="F610" t="s">
        <v>31</v>
      </c>
      <c r="G610" t="s">
        <v>20</v>
      </c>
      <c r="H610" t="s">
        <v>71</v>
      </c>
      <c r="I610">
        <v>1</v>
      </c>
      <c r="J610" t="s">
        <v>229</v>
      </c>
      <c r="K610" s="1" t="s">
        <v>163</v>
      </c>
      <c r="L610" s="1" t="s">
        <v>162</v>
      </c>
      <c r="M610">
        <v>29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ユニフォーム及川徹ICONIC</v>
      </c>
    </row>
    <row r="611" spans="1:20" x14ac:dyDescent="0.35">
      <c r="A611">
        <f>VLOOKUP(Receive[[#This Row],[No用]],SetNo[[No.用]:[vlookup 用]],2,FALSE)</f>
        <v>102</v>
      </c>
      <c r="B611">
        <f>IF(ROW()=2,1,IF(A610&lt;&gt;Receive[[#This Row],[No]],1,B610+1))</f>
        <v>3</v>
      </c>
      <c r="C611" t="s">
        <v>206</v>
      </c>
      <c r="D611" t="s">
        <v>30</v>
      </c>
      <c r="E611" t="s">
        <v>23</v>
      </c>
      <c r="F611" t="s">
        <v>31</v>
      </c>
      <c r="G611" t="s">
        <v>20</v>
      </c>
      <c r="H611" t="s">
        <v>71</v>
      </c>
      <c r="I611">
        <v>1</v>
      </c>
      <c r="J611" t="s">
        <v>229</v>
      </c>
      <c r="K611" s="1" t="s">
        <v>231</v>
      </c>
      <c r="L611" s="1" t="s">
        <v>162</v>
      </c>
      <c r="M611">
        <v>29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ユニフォーム及川徹ICONIC</v>
      </c>
    </row>
    <row r="612" spans="1:20" x14ac:dyDescent="0.35">
      <c r="A612">
        <f>VLOOKUP(Receive[[#This Row],[No用]],SetNo[[No.用]:[vlookup 用]],2,FALSE)</f>
        <v>102</v>
      </c>
      <c r="B612">
        <f>IF(ROW()=2,1,IF(A611&lt;&gt;Receive[[#This Row],[No]],1,B611+1))</f>
        <v>4</v>
      </c>
      <c r="C612" t="s">
        <v>206</v>
      </c>
      <c r="D612" t="s">
        <v>30</v>
      </c>
      <c r="E612" t="s">
        <v>23</v>
      </c>
      <c r="F612" t="s">
        <v>31</v>
      </c>
      <c r="G612" t="s">
        <v>20</v>
      </c>
      <c r="H612" t="s">
        <v>71</v>
      </c>
      <c r="I612">
        <v>1</v>
      </c>
      <c r="J612" t="s">
        <v>229</v>
      </c>
      <c r="K612" s="1" t="s">
        <v>120</v>
      </c>
      <c r="L612" s="1" t="s">
        <v>162</v>
      </c>
      <c r="M612">
        <v>29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ユニフォーム及川徹ICONIC</v>
      </c>
    </row>
    <row r="613" spans="1:20" x14ac:dyDescent="0.35">
      <c r="A613">
        <f>VLOOKUP(Receive[[#This Row],[No用]],SetNo[[No.用]:[vlookup 用]],2,FALSE)</f>
        <v>102</v>
      </c>
      <c r="B613">
        <f>IF(ROW()=2,1,IF(A612&lt;&gt;Receive[[#This Row],[No]],1,B612+1))</f>
        <v>5</v>
      </c>
      <c r="C613" t="s">
        <v>206</v>
      </c>
      <c r="D613" t="s">
        <v>30</v>
      </c>
      <c r="E613" t="s">
        <v>23</v>
      </c>
      <c r="F613" t="s">
        <v>31</v>
      </c>
      <c r="G613" t="s">
        <v>20</v>
      </c>
      <c r="H613" t="s">
        <v>71</v>
      </c>
      <c r="I613">
        <v>1</v>
      </c>
      <c r="J613" t="s">
        <v>229</v>
      </c>
      <c r="K613" s="1" t="s">
        <v>164</v>
      </c>
      <c r="L613" s="1" t="s">
        <v>162</v>
      </c>
      <c r="M613">
        <v>29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ユニフォーム及川徹ICONIC</v>
      </c>
    </row>
    <row r="614" spans="1:20" x14ac:dyDescent="0.35">
      <c r="A614">
        <f>VLOOKUP(Receive[[#This Row],[No用]],SetNo[[No.用]:[vlookup 用]],2,FALSE)</f>
        <v>102</v>
      </c>
      <c r="B614">
        <f>IF(ROW()=2,1,IF(A613&lt;&gt;Receive[[#This Row],[No]],1,B613+1))</f>
        <v>6</v>
      </c>
      <c r="C614" t="s">
        <v>206</v>
      </c>
      <c r="D614" t="s">
        <v>30</v>
      </c>
      <c r="E614" t="s">
        <v>23</v>
      </c>
      <c r="F614" t="s">
        <v>31</v>
      </c>
      <c r="G614" t="s">
        <v>20</v>
      </c>
      <c r="H614" t="s">
        <v>71</v>
      </c>
      <c r="I614">
        <v>1</v>
      </c>
      <c r="J614" t="s">
        <v>229</v>
      </c>
      <c r="K614" s="1" t="s">
        <v>165</v>
      </c>
      <c r="L614" s="1" t="s">
        <v>162</v>
      </c>
      <c r="M614">
        <v>13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ユニフォーム及川徹ICONIC</v>
      </c>
    </row>
    <row r="615" spans="1:20" x14ac:dyDescent="0.35">
      <c r="A615">
        <f>VLOOKUP(Receive[[#This Row],[No用]],SetNo[[No.用]:[vlookup 用]],2,FALSE)</f>
        <v>103</v>
      </c>
      <c r="B615">
        <f>IF(ROW()=2,1,IF(A614&lt;&gt;Receive[[#This Row],[No]],1,B614+1))</f>
        <v>1</v>
      </c>
      <c r="C615" t="s">
        <v>117</v>
      </c>
      <c r="D615" t="s">
        <v>30</v>
      </c>
      <c r="E615" t="s">
        <v>24</v>
      </c>
      <c r="F615" t="s">
        <v>31</v>
      </c>
      <c r="G615" t="s">
        <v>20</v>
      </c>
      <c r="H615" t="s">
        <v>71</v>
      </c>
      <c r="I615">
        <v>1</v>
      </c>
      <c r="J615" t="s">
        <v>229</v>
      </c>
      <c r="K615" s="1" t="s">
        <v>119</v>
      </c>
      <c r="L615" s="1" t="s">
        <v>162</v>
      </c>
      <c r="M615">
        <v>29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プール掃除及川徹ICONIC</v>
      </c>
    </row>
    <row r="616" spans="1:20" x14ac:dyDescent="0.35">
      <c r="A616">
        <f>VLOOKUP(Receive[[#This Row],[No用]],SetNo[[No.用]:[vlookup 用]],2,FALSE)</f>
        <v>103</v>
      </c>
      <c r="B616">
        <f>IF(ROW()=2,1,IF(A615&lt;&gt;Receive[[#This Row],[No]],1,B615+1))</f>
        <v>2</v>
      </c>
      <c r="C616" t="s">
        <v>117</v>
      </c>
      <c r="D616" t="s">
        <v>30</v>
      </c>
      <c r="E616" t="s">
        <v>24</v>
      </c>
      <c r="F616" t="s">
        <v>31</v>
      </c>
      <c r="G616" t="s">
        <v>20</v>
      </c>
      <c r="H616" t="s">
        <v>71</v>
      </c>
      <c r="I616">
        <v>1</v>
      </c>
      <c r="J616" t="s">
        <v>229</v>
      </c>
      <c r="K616" s="1" t="s">
        <v>163</v>
      </c>
      <c r="L616" s="1" t="s">
        <v>162</v>
      </c>
      <c r="M616">
        <v>29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プール掃除及川徹ICONIC</v>
      </c>
    </row>
    <row r="617" spans="1:20" x14ac:dyDescent="0.35">
      <c r="A617">
        <f>VLOOKUP(Receive[[#This Row],[No用]],SetNo[[No.用]:[vlookup 用]],2,FALSE)</f>
        <v>103</v>
      </c>
      <c r="B617">
        <f>IF(ROW()=2,1,IF(A616&lt;&gt;Receive[[#This Row],[No]],1,B616+1))</f>
        <v>3</v>
      </c>
      <c r="C617" t="s">
        <v>117</v>
      </c>
      <c r="D617" t="s">
        <v>30</v>
      </c>
      <c r="E617" t="s">
        <v>24</v>
      </c>
      <c r="F617" t="s">
        <v>31</v>
      </c>
      <c r="G617" t="s">
        <v>20</v>
      </c>
      <c r="H617" t="s">
        <v>71</v>
      </c>
      <c r="I617">
        <v>1</v>
      </c>
      <c r="J617" t="s">
        <v>229</v>
      </c>
      <c r="K617" s="1" t="s">
        <v>231</v>
      </c>
      <c r="L617" s="1" t="s">
        <v>162</v>
      </c>
      <c r="M617">
        <v>29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プール掃除及川徹ICONIC</v>
      </c>
    </row>
    <row r="618" spans="1:20" x14ac:dyDescent="0.35">
      <c r="A618">
        <f>VLOOKUP(Receive[[#This Row],[No用]],SetNo[[No.用]:[vlookup 用]],2,FALSE)</f>
        <v>103</v>
      </c>
      <c r="B618">
        <f>IF(ROW()=2,1,IF(A617&lt;&gt;Receive[[#This Row],[No]],1,B617+1))</f>
        <v>4</v>
      </c>
      <c r="C618" t="s">
        <v>117</v>
      </c>
      <c r="D618" t="s">
        <v>30</v>
      </c>
      <c r="E618" t="s">
        <v>24</v>
      </c>
      <c r="F618" t="s">
        <v>31</v>
      </c>
      <c r="G618" t="s">
        <v>20</v>
      </c>
      <c r="H618" t="s">
        <v>71</v>
      </c>
      <c r="I618">
        <v>1</v>
      </c>
      <c r="J618" t="s">
        <v>229</v>
      </c>
      <c r="K618" s="1" t="s">
        <v>120</v>
      </c>
      <c r="L618" s="1" t="s">
        <v>162</v>
      </c>
      <c r="M618">
        <v>29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プール掃除及川徹ICONIC</v>
      </c>
    </row>
    <row r="619" spans="1:20" x14ac:dyDescent="0.35">
      <c r="A619">
        <f>VLOOKUP(Receive[[#This Row],[No用]],SetNo[[No.用]:[vlookup 用]],2,FALSE)</f>
        <v>103</v>
      </c>
      <c r="B619">
        <f>IF(ROW()=2,1,IF(A618&lt;&gt;Receive[[#This Row],[No]],1,B618+1))</f>
        <v>5</v>
      </c>
      <c r="C619" t="s">
        <v>117</v>
      </c>
      <c r="D619" t="s">
        <v>30</v>
      </c>
      <c r="E619" t="s">
        <v>24</v>
      </c>
      <c r="F619" t="s">
        <v>31</v>
      </c>
      <c r="G619" t="s">
        <v>20</v>
      </c>
      <c r="H619" t="s">
        <v>71</v>
      </c>
      <c r="I619">
        <v>1</v>
      </c>
      <c r="J619" t="s">
        <v>229</v>
      </c>
      <c r="K619" s="1" t="s">
        <v>164</v>
      </c>
      <c r="L619" s="1" t="s">
        <v>162</v>
      </c>
      <c r="M619">
        <v>29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プール掃除及川徹ICONIC</v>
      </c>
    </row>
    <row r="620" spans="1:20" x14ac:dyDescent="0.35">
      <c r="A620">
        <f>VLOOKUP(Receive[[#This Row],[No用]],SetNo[[No.用]:[vlookup 用]],2,FALSE)</f>
        <v>103</v>
      </c>
      <c r="B620">
        <f>IF(ROW()=2,1,IF(A619&lt;&gt;Receive[[#This Row],[No]],1,B619+1))</f>
        <v>6</v>
      </c>
      <c r="C620" t="s">
        <v>117</v>
      </c>
      <c r="D620" t="s">
        <v>30</v>
      </c>
      <c r="E620" t="s">
        <v>24</v>
      </c>
      <c r="F620" t="s">
        <v>31</v>
      </c>
      <c r="G620" t="s">
        <v>20</v>
      </c>
      <c r="H620" t="s">
        <v>71</v>
      </c>
      <c r="I620">
        <v>1</v>
      </c>
      <c r="J620" t="s">
        <v>229</v>
      </c>
      <c r="K620" s="1" t="s">
        <v>165</v>
      </c>
      <c r="L620" s="1" t="s">
        <v>162</v>
      </c>
      <c r="M620">
        <v>13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プール掃除及川徹ICONIC</v>
      </c>
    </row>
    <row r="621" spans="1:20" x14ac:dyDescent="0.35">
      <c r="A621">
        <f>VLOOKUP(Receive[[#This Row],[No用]],SetNo[[No.用]:[vlookup 用]],2,FALSE)</f>
        <v>104</v>
      </c>
      <c r="B621">
        <f>IF(ROW()=2,1,IF(A620&lt;&gt;Receive[[#This Row],[No]],1,B620+1))</f>
        <v>1</v>
      </c>
      <c r="C621" s="1" t="s">
        <v>782</v>
      </c>
      <c r="D621" t="s">
        <v>30</v>
      </c>
      <c r="E621" s="1" t="s">
        <v>77</v>
      </c>
      <c r="F621" t="s">
        <v>31</v>
      </c>
      <c r="G621" t="s">
        <v>20</v>
      </c>
      <c r="H621" t="s">
        <v>71</v>
      </c>
      <c r="I621">
        <v>1</v>
      </c>
      <c r="J621" t="s">
        <v>229</v>
      </c>
      <c r="K621" s="1" t="s">
        <v>119</v>
      </c>
      <c r="L621" s="1" t="s">
        <v>162</v>
      </c>
      <c r="M621">
        <v>29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Xmas及川徹ICONIC</v>
      </c>
    </row>
    <row r="622" spans="1:20" x14ac:dyDescent="0.35">
      <c r="A622">
        <f>VLOOKUP(Receive[[#This Row],[No用]],SetNo[[No.用]:[vlookup 用]],2,FALSE)</f>
        <v>104</v>
      </c>
      <c r="B622">
        <f>IF(ROW()=2,1,IF(A621&lt;&gt;Receive[[#This Row],[No]],1,B621+1))</f>
        <v>2</v>
      </c>
      <c r="C622" s="1" t="s">
        <v>782</v>
      </c>
      <c r="D622" t="s">
        <v>30</v>
      </c>
      <c r="E622" s="1" t="s">
        <v>77</v>
      </c>
      <c r="F622" t="s">
        <v>31</v>
      </c>
      <c r="G622" t="s">
        <v>20</v>
      </c>
      <c r="H622" t="s">
        <v>71</v>
      </c>
      <c r="I622">
        <v>1</v>
      </c>
      <c r="J622" t="s">
        <v>229</v>
      </c>
      <c r="K622" s="1" t="s">
        <v>163</v>
      </c>
      <c r="L622" s="1" t="s">
        <v>162</v>
      </c>
      <c r="M622">
        <v>29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Xmas及川徹ICONIC</v>
      </c>
    </row>
    <row r="623" spans="1:20" x14ac:dyDescent="0.35">
      <c r="A623">
        <f>VLOOKUP(Receive[[#This Row],[No用]],SetNo[[No.用]:[vlookup 用]],2,FALSE)</f>
        <v>104</v>
      </c>
      <c r="B623">
        <f>IF(ROW()=2,1,IF(A622&lt;&gt;Receive[[#This Row],[No]],1,B622+1))</f>
        <v>3</v>
      </c>
      <c r="C623" s="1" t="s">
        <v>782</v>
      </c>
      <c r="D623" t="s">
        <v>30</v>
      </c>
      <c r="E623" s="1" t="s">
        <v>77</v>
      </c>
      <c r="F623" t="s">
        <v>31</v>
      </c>
      <c r="G623" t="s">
        <v>20</v>
      </c>
      <c r="H623" t="s">
        <v>71</v>
      </c>
      <c r="I623">
        <v>1</v>
      </c>
      <c r="J623" t="s">
        <v>229</v>
      </c>
      <c r="K623" s="1" t="s">
        <v>231</v>
      </c>
      <c r="L623" s="1" t="s">
        <v>162</v>
      </c>
      <c r="M623">
        <v>29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Xmas及川徹ICONIC</v>
      </c>
    </row>
    <row r="624" spans="1:20" x14ac:dyDescent="0.35">
      <c r="A624">
        <f>VLOOKUP(Receive[[#This Row],[No用]],SetNo[[No.用]:[vlookup 用]],2,FALSE)</f>
        <v>104</v>
      </c>
      <c r="B624">
        <f>IF(ROW()=2,1,IF(A623&lt;&gt;Receive[[#This Row],[No]],1,B623+1))</f>
        <v>4</v>
      </c>
      <c r="C624" s="1" t="s">
        <v>782</v>
      </c>
      <c r="D624" t="s">
        <v>30</v>
      </c>
      <c r="E624" s="1" t="s">
        <v>77</v>
      </c>
      <c r="F624" t="s">
        <v>31</v>
      </c>
      <c r="G624" t="s">
        <v>20</v>
      </c>
      <c r="H624" t="s">
        <v>71</v>
      </c>
      <c r="I624">
        <v>1</v>
      </c>
      <c r="J624" t="s">
        <v>229</v>
      </c>
      <c r="K624" s="1" t="s">
        <v>120</v>
      </c>
      <c r="L624" s="1" t="s">
        <v>162</v>
      </c>
      <c r="M624">
        <v>29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Xmas及川徹ICONIC</v>
      </c>
    </row>
    <row r="625" spans="1:20" x14ac:dyDescent="0.35">
      <c r="A625">
        <f>VLOOKUP(Receive[[#This Row],[No用]],SetNo[[No.用]:[vlookup 用]],2,FALSE)</f>
        <v>104</v>
      </c>
      <c r="B625">
        <f>IF(ROW()=2,1,IF(A624&lt;&gt;Receive[[#This Row],[No]],1,B624+1))</f>
        <v>5</v>
      </c>
      <c r="C625" s="1" t="s">
        <v>782</v>
      </c>
      <c r="D625" t="s">
        <v>30</v>
      </c>
      <c r="E625" s="1" t="s">
        <v>77</v>
      </c>
      <c r="F625" t="s">
        <v>31</v>
      </c>
      <c r="G625" t="s">
        <v>20</v>
      </c>
      <c r="H625" t="s">
        <v>71</v>
      </c>
      <c r="I625">
        <v>1</v>
      </c>
      <c r="J625" t="s">
        <v>229</v>
      </c>
      <c r="K625" s="1" t="s">
        <v>164</v>
      </c>
      <c r="L625" s="1" t="s">
        <v>162</v>
      </c>
      <c r="M625">
        <v>29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Xmas及川徹ICONIC</v>
      </c>
    </row>
    <row r="626" spans="1:20" x14ac:dyDescent="0.35">
      <c r="A626">
        <f>VLOOKUP(Receive[[#This Row],[No用]],SetNo[[No.用]:[vlookup 用]],2,FALSE)</f>
        <v>104</v>
      </c>
      <c r="B626">
        <f>IF(ROW()=2,1,IF(A625&lt;&gt;Receive[[#This Row],[No]],1,B625+1))</f>
        <v>6</v>
      </c>
      <c r="C626" s="1" t="s">
        <v>782</v>
      </c>
      <c r="D626" t="s">
        <v>30</v>
      </c>
      <c r="E626" s="1" t="s">
        <v>77</v>
      </c>
      <c r="F626" t="s">
        <v>31</v>
      </c>
      <c r="G626" t="s">
        <v>20</v>
      </c>
      <c r="H626" t="s">
        <v>71</v>
      </c>
      <c r="I626">
        <v>1</v>
      </c>
      <c r="J626" t="s">
        <v>229</v>
      </c>
      <c r="K626" s="1" t="s">
        <v>165</v>
      </c>
      <c r="L626" s="1" t="s">
        <v>162</v>
      </c>
      <c r="M626">
        <v>13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Xmas及川徹ICONIC</v>
      </c>
    </row>
    <row r="627" spans="1:20" x14ac:dyDescent="0.35">
      <c r="A627">
        <f>VLOOKUP(Receive[[#This Row],[No用]],SetNo[[No.用]:[vlookup 用]],2,FALSE)</f>
        <v>105</v>
      </c>
      <c r="B627">
        <f>IF(ROW()=2,1,IF(A626&lt;&gt;Receive[[#This Row],[No]],1,B626+1))</f>
        <v>1</v>
      </c>
      <c r="C627" s="1" t="s">
        <v>149</v>
      </c>
      <c r="D627" t="s">
        <v>30</v>
      </c>
      <c r="E627" s="1" t="s">
        <v>73</v>
      </c>
      <c r="F627" t="s">
        <v>31</v>
      </c>
      <c r="G627" t="s">
        <v>20</v>
      </c>
      <c r="H627" t="s">
        <v>71</v>
      </c>
      <c r="I627">
        <v>1</v>
      </c>
      <c r="J627" t="s">
        <v>229</v>
      </c>
      <c r="K627" s="1" t="s">
        <v>119</v>
      </c>
      <c r="L627" s="1" t="s">
        <v>162</v>
      </c>
      <c r="M627">
        <v>29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制服及川徹ICONIC</v>
      </c>
    </row>
    <row r="628" spans="1:20" x14ac:dyDescent="0.35">
      <c r="A628">
        <f>VLOOKUP(Receive[[#This Row],[No用]],SetNo[[No.用]:[vlookup 用]],2,FALSE)</f>
        <v>105</v>
      </c>
      <c r="B628">
        <f>IF(ROW()=2,1,IF(A627&lt;&gt;Receive[[#This Row],[No]],1,B627+1))</f>
        <v>2</v>
      </c>
      <c r="C628" s="1" t="s">
        <v>149</v>
      </c>
      <c r="D628" t="s">
        <v>30</v>
      </c>
      <c r="E628" s="1" t="s">
        <v>73</v>
      </c>
      <c r="F628" t="s">
        <v>31</v>
      </c>
      <c r="G628" t="s">
        <v>20</v>
      </c>
      <c r="H628" t="s">
        <v>71</v>
      </c>
      <c r="I628">
        <v>1</v>
      </c>
      <c r="J628" t="s">
        <v>229</v>
      </c>
      <c r="K628" s="1" t="s">
        <v>163</v>
      </c>
      <c r="L628" s="1" t="s">
        <v>162</v>
      </c>
      <c r="M628">
        <v>29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制服及川徹ICONIC</v>
      </c>
    </row>
    <row r="629" spans="1:20" x14ac:dyDescent="0.35">
      <c r="A629">
        <f>VLOOKUP(Receive[[#This Row],[No用]],SetNo[[No.用]:[vlookup 用]],2,FALSE)</f>
        <v>105</v>
      </c>
      <c r="B629">
        <f>IF(ROW()=2,1,IF(A628&lt;&gt;Receive[[#This Row],[No]],1,B628+1))</f>
        <v>3</v>
      </c>
      <c r="C629" s="1" t="s">
        <v>149</v>
      </c>
      <c r="D629" t="s">
        <v>30</v>
      </c>
      <c r="E629" s="1" t="s">
        <v>73</v>
      </c>
      <c r="F629" t="s">
        <v>31</v>
      </c>
      <c r="G629" t="s">
        <v>20</v>
      </c>
      <c r="H629" t="s">
        <v>71</v>
      </c>
      <c r="I629">
        <v>1</v>
      </c>
      <c r="J629" t="s">
        <v>229</v>
      </c>
      <c r="K629" s="1" t="s">
        <v>231</v>
      </c>
      <c r="L629" s="1" t="s">
        <v>162</v>
      </c>
      <c r="M629">
        <v>29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制服及川徹ICONIC</v>
      </c>
    </row>
    <row r="630" spans="1:20" x14ac:dyDescent="0.35">
      <c r="A630">
        <f>VLOOKUP(Receive[[#This Row],[No用]],SetNo[[No.用]:[vlookup 用]],2,FALSE)</f>
        <v>105</v>
      </c>
      <c r="B630">
        <f>IF(ROW()=2,1,IF(A629&lt;&gt;Receive[[#This Row],[No]],1,B629+1))</f>
        <v>4</v>
      </c>
      <c r="C630" s="1" t="s">
        <v>149</v>
      </c>
      <c r="D630" t="s">
        <v>30</v>
      </c>
      <c r="E630" s="1" t="s">
        <v>73</v>
      </c>
      <c r="F630" t="s">
        <v>31</v>
      </c>
      <c r="G630" t="s">
        <v>20</v>
      </c>
      <c r="H630" t="s">
        <v>71</v>
      </c>
      <c r="I630">
        <v>1</v>
      </c>
      <c r="J630" t="s">
        <v>229</v>
      </c>
      <c r="K630" s="1" t="s">
        <v>120</v>
      </c>
      <c r="L630" s="1" t="s">
        <v>162</v>
      </c>
      <c r="M630">
        <v>29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制服及川徹ICONIC</v>
      </c>
    </row>
    <row r="631" spans="1:20" x14ac:dyDescent="0.35">
      <c r="A631">
        <f>VLOOKUP(Receive[[#This Row],[No用]],SetNo[[No.用]:[vlookup 用]],2,FALSE)</f>
        <v>105</v>
      </c>
      <c r="B631">
        <f>IF(ROW()=2,1,IF(A630&lt;&gt;Receive[[#This Row],[No]],1,B630+1))</f>
        <v>5</v>
      </c>
      <c r="C631" s="1" t="s">
        <v>149</v>
      </c>
      <c r="D631" t="s">
        <v>30</v>
      </c>
      <c r="E631" s="1" t="s">
        <v>73</v>
      </c>
      <c r="F631" t="s">
        <v>31</v>
      </c>
      <c r="G631" t="s">
        <v>20</v>
      </c>
      <c r="H631" t="s">
        <v>71</v>
      </c>
      <c r="I631">
        <v>1</v>
      </c>
      <c r="J631" t="s">
        <v>229</v>
      </c>
      <c r="K631" s="1" t="s">
        <v>164</v>
      </c>
      <c r="L631" s="1" t="s">
        <v>162</v>
      </c>
      <c r="M631">
        <v>29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制服及川徹ICONIC</v>
      </c>
    </row>
    <row r="632" spans="1:20" x14ac:dyDescent="0.35">
      <c r="A632">
        <f>VLOOKUP(Receive[[#This Row],[No用]],SetNo[[No.用]:[vlookup 用]],2,FALSE)</f>
        <v>105</v>
      </c>
      <c r="B632">
        <f>IF(ROW()=2,1,IF(A631&lt;&gt;Receive[[#This Row],[No]],1,B631+1))</f>
        <v>6</v>
      </c>
      <c r="C632" s="1" t="s">
        <v>149</v>
      </c>
      <c r="D632" t="s">
        <v>30</v>
      </c>
      <c r="E632" s="1" t="s">
        <v>73</v>
      </c>
      <c r="F632" t="s">
        <v>31</v>
      </c>
      <c r="G632" t="s">
        <v>20</v>
      </c>
      <c r="H632" t="s">
        <v>71</v>
      </c>
      <c r="I632">
        <v>1</v>
      </c>
      <c r="J632" t="s">
        <v>229</v>
      </c>
      <c r="K632" s="1" t="s">
        <v>165</v>
      </c>
      <c r="L632" s="1" t="s">
        <v>162</v>
      </c>
      <c r="M632">
        <v>13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制服及川徹ICONIC</v>
      </c>
    </row>
    <row r="633" spans="1:20" x14ac:dyDescent="0.35">
      <c r="A633">
        <f>VLOOKUP(Receive[[#This Row],[No用]],SetNo[[No.用]:[vlookup 用]],2,FALSE)</f>
        <v>106</v>
      </c>
      <c r="B633">
        <f>IF(ROW()=2,1,IF(A632&lt;&gt;Receive[[#This Row],[No]],1,B632+1))</f>
        <v>1</v>
      </c>
      <c r="C633" s="1" t="s">
        <v>910</v>
      </c>
      <c r="D633" s="1" t="s">
        <v>30</v>
      </c>
      <c r="E633" s="1" t="s">
        <v>90</v>
      </c>
      <c r="F633" s="1" t="s">
        <v>31</v>
      </c>
      <c r="G633" s="1" t="s">
        <v>20</v>
      </c>
      <c r="H633" s="1" t="s">
        <v>71</v>
      </c>
      <c r="I633">
        <v>1</v>
      </c>
      <c r="J633" t="s">
        <v>229</v>
      </c>
      <c r="K633" s="1" t="s">
        <v>119</v>
      </c>
      <c r="L633" s="1" t="s">
        <v>178</v>
      </c>
      <c r="M633">
        <v>32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路地裏及川徹ICONIC</v>
      </c>
    </row>
    <row r="634" spans="1:20" x14ac:dyDescent="0.35">
      <c r="A634">
        <f>VLOOKUP(Receive[[#This Row],[No用]],SetNo[[No.用]:[vlookup 用]],2,FALSE)</f>
        <v>106</v>
      </c>
      <c r="B634">
        <f>IF(ROW()=2,1,IF(A633&lt;&gt;Receive[[#This Row],[No]],1,B633+1))</f>
        <v>2</v>
      </c>
      <c r="C634" s="1" t="s">
        <v>910</v>
      </c>
      <c r="D634" s="1" t="s">
        <v>30</v>
      </c>
      <c r="E634" s="1" t="s">
        <v>90</v>
      </c>
      <c r="F634" s="1" t="s">
        <v>31</v>
      </c>
      <c r="G634" s="1" t="s">
        <v>20</v>
      </c>
      <c r="H634" s="1" t="s">
        <v>71</v>
      </c>
      <c r="I634">
        <v>1</v>
      </c>
      <c r="J634" t="s">
        <v>229</v>
      </c>
      <c r="K634" s="1" t="s">
        <v>163</v>
      </c>
      <c r="L634" s="1" t="s">
        <v>162</v>
      </c>
      <c r="M634">
        <v>29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路地裏及川徹ICONIC</v>
      </c>
    </row>
    <row r="635" spans="1:20" x14ac:dyDescent="0.35">
      <c r="A635">
        <f>VLOOKUP(Receive[[#This Row],[No用]],SetNo[[No.用]:[vlookup 用]],2,FALSE)</f>
        <v>106</v>
      </c>
      <c r="B635">
        <f>IF(ROW()=2,1,IF(A634&lt;&gt;Receive[[#This Row],[No]],1,B634+1))</f>
        <v>3</v>
      </c>
      <c r="C635" s="1" t="s">
        <v>910</v>
      </c>
      <c r="D635" s="1" t="s">
        <v>30</v>
      </c>
      <c r="E635" s="1" t="s">
        <v>90</v>
      </c>
      <c r="F635" s="1" t="s">
        <v>31</v>
      </c>
      <c r="G635" s="1" t="s">
        <v>20</v>
      </c>
      <c r="H635" s="1" t="s">
        <v>71</v>
      </c>
      <c r="I635">
        <v>1</v>
      </c>
      <c r="J635" t="s">
        <v>229</v>
      </c>
      <c r="K635" s="1" t="s">
        <v>231</v>
      </c>
      <c r="L635" s="1" t="s">
        <v>162</v>
      </c>
      <c r="M635">
        <v>29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路地裏及川徹ICONIC</v>
      </c>
    </row>
    <row r="636" spans="1:20" x14ac:dyDescent="0.35">
      <c r="A636">
        <f>VLOOKUP(Receive[[#This Row],[No用]],SetNo[[No.用]:[vlookup 用]],2,FALSE)</f>
        <v>106</v>
      </c>
      <c r="B636">
        <f>IF(ROW()=2,1,IF(A635&lt;&gt;Receive[[#This Row],[No]],1,B635+1))</f>
        <v>4</v>
      </c>
      <c r="C636" s="1" t="s">
        <v>910</v>
      </c>
      <c r="D636" s="1" t="s">
        <v>30</v>
      </c>
      <c r="E636" s="1" t="s">
        <v>90</v>
      </c>
      <c r="F636" s="1" t="s">
        <v>31</v>
      </c>
      <c r="G636" s="1" t="s">
        <v>20</v>
      </c>
      <c r="H636" s="1" t="s">
        <v>71</v>
      </c>
      <c r="I636">
        <v>1</v>
      </c>
      <c r="J636" t="s">
        <v>229</v>
      </c>
      <c r="K636" s="1" t="s">
        <v>120</v>
      </c>
      <c r="L636" s="1" t="s">
        <v>173</v>
      </c>
      <c r="M636">
        <v>35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路地裏及川徹ICONIC</v>
      </c>
    </row>
    <row r="637" spans="1:20" x14ac:dyDescent="0.35">
      <c r="A637">
        <f>VLOOKUP(Receive[[#This Row],[No用]],SetNo[[No.用]:[vlookup 用]],2,FALSE)</f>
        <v>106</v>
      </c>
      <c r="B637">
        <f>IF(ROW()=2,1,IF(A636&lt;&gt;Receive[[#This Row],[No]],1,B636+1))</f>
        <v>5</v>
      </c>
      <c r="C637" s="1" t="s">
        <v>910</v>
      </c>
      <c r="D637" s="1" t="s">
        <v>30</v>
      </c>
      <c r="E637" s="1" t="s">
        <v>90</v>
      </c>
      <c r="F637" s="1" t="s">
        <v>31</v>
      </c>
      <c r="G637" s="1" t="s">
        <v>20</v>
      </c>
      <c r="H637" s="1" t="s">
        <v>71</v>
      </c>
      <c r="I637">
        <v>1</v>
      </c>
      <c r="J637" t="s">
        <v>229</v>
      </c>
      <c r="K637" s="1" t="s">
        <v>164</v>
      </c>
      <c r="L637" s="1" t="s">
        <v>162</v>
      </c>
      <c r="M637">
        <v>29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路地裏及川徹ICONIC</v>
      </c>
    </row>
    <row r="638" spans="1:20" x14ac:dyDescent="0.35">
      <c r="A638">
        <f>VLOOKUP(Receive[[#This Row],[No用]],SetNo[[No.用]:[vlookup 用]],2,FALSE)</f>
        <v>106</v>
      </c>
      <c r="B638">
        <f>IF(ROW()=2,1,IF(A637&lt;&gt;Receive[[#This Row],[No]],1,B637+1))</f>
        <v>6</v>
      </c>
      <c r="C638" s="1" t="s">
        <v>910</v>
      </c>
      <c r="D638" s="1" t="s">
        <v>30</v>
      </c>
      <c r="E638" s="1" t="s">
        <v>90</v>
      </c>
      <c r="F638" s="1" t="s">
        <v>31</v>
      </c>
      <c r="G638" s="1" t="s">
        <v>20</v>
      </c>
      <c r="H638" s="1" t="s">
        <v>71</v>
      </c>
      <c r="I638">
        <v>1</v>
      </c>
      <c r="J638" t="s">
        <v>229</v>
      </c>
      <c r="K638" s="1" t="s">
        <v>165</v>
      </c>
      <c r="L638" s="1" t="s">
        <v>162</v>
      </c>
      <c r="M638">
        <v>13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路地裏及川徹ICONIC</v>
      </c>
    </row>
    <row r="639" spans="1:20" x14ac:dyDescent="0.35">
      <c r="A639">
        <f>VLOOKUP(Receive[[#This Row],[No用]],SetNo[[No.用]:[vlookup 用]],2,FALSE)</f>
        <v>107</v>
      </c>
      <c r="B639">
        <f>IF(ROW()=2,1,IF(A638&lt;&gt;Receive[[#This Row],[No]],1,B638+1))</f>
        <v>1</v>
      </c>
      <c r="C639" s="1" t="s">
        <v>1019</v>
      </c>
      <c r="D639" s="1" t="s">
        <v>30</v>
      </c>
      <c r="E639" s="1" t="s">
        <v>77</v>
      </c>
      <c r="F639" s="1" t="s">
        <v>31</v>
      </c>
      <c r="G639" s="1" t="s">
        <v>20</v>
      </c>
      <c r="H639" s="1" t="s">
        <v>71</v>
      </c>
      <c r="I639">
        <v>1</v>
      </c>
      <c r="J639" t="s">
        <v>229</v>
      </c>
      <c r="K639" s="1" t="s">
        <v>119</v>
      </c>
      <c r="L639" s="1" t="s">
        <v>162</v>
      </c>
      <c r="M639">
        <v>29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バカンス及川徹ICONIC</v>
      </c>
    </row>
    <row r="640" spans="1:20" x14ac:dyDescent="0.35">
      <c r="A640">
        <f>VLOOKUP(Receive[[#This Row],[No用]],SetNo[[No.用]:[vlookup 用]],2,FALSE)</f>
        <v>107</v>
      </c>
      <c r="B640">
        <f>IF(ROW()=2,1,IF(A639&lt;&gt;Receive[[#This Row],[No]],1,B639+1))</f>
        <v>2</v>
      </c>
      <c r="C640" s="1" t="s">
        <v>1019</v>
      </c>
      <c r="D640" s="1" t="s">
        <v>30</v>
      </c>
      <c r="E640" s="1" t="s">
        <v>77</v>
      </c>
      <c r="F640" s="1" t="s">
        <v>31</v>
      </c>
      <c r="G640" s="1" t="s">
        <v>20</v>
      </c>
      <c r="H640" s="1" t="s">
        <v>71</v>
      </c>
      <c r="I640">
        <v>1</v>
      </c>
      <c r="J640" t="s">
        <v>229</v>
      </c>
      <c r="K640" s="1" t="s">
        <v>163</v>
      </c>
      <c r="L640" s="1" t="s">
        <v>162</v>
      </c>
      <c r="M640">
        <v>29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バカンス及川徹ICONIC</v>
      </c>
    </row>
    <row r="641" spans="1:20" x14ac:dyDescent="0.35">
      <c r="A641">
        <f>VLOOKUP(Receive[[#This Row],[No用]],SetNo[[No.用]:[vlookup 用]],2,FALSE)</f>
        <v>107</v>
      </c>
      <c r="B641">
        <f>IF(ROW()=2,1,IF(A640&lt;&gt;Receive[[#This Row],[No]],1,B640+1))</f>
        <v>3</v>
      </c>
      <c r="C641" s="1" t="s">
        <v>1019</v>
      </c>
      <c r="D641" s="1" t="s">
        <v>30</v>
      </c>
      <c r="E641" s="1" t="s">
        <v>77</v>
      </c>
      <c r="F641" s="1" t="s">
        <v>31</v>
      </c>
      <c r="G641" s="1" t="s">
        <v>20</v>
      </c>
      <c r="H641" s="1" t="s">
        <v>71</v>
      </c>
      <c r="I641">
        <v>1</v>
      </c>
      <c r="J641" t="s">
        <v>229</v>
      </c>
      <c r="K641" s="1" t="s">
        <v>231</v>
      </c>
      <c r="L641" s="1" t="s">
        <v>162</v>
      </c>
      <c r="M641">
        <v>29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バカンス及川徹ICONIC</v>
      </c>
    </row>
    <row r="642" spans="1:20" x14ac:dyDescent="0.35">
      <c r="A642">
        <f>VLOOKUP(Receive[[#This Row],[No用]],SetNo[[No.用]:[vlookup 用]],2,FALSE)</f>
        <v>107</v>
      </c>
      <c r="B642">
        <f>IF(ROW()=2,1,IF(A641&lt;&gt;Receive[[#This Row],[No]],1,B641+1))</f>
        <v>4</v>
      </c>
      <c r="C642" s="1" t="s">
        <v>1019</v>
      </c>
      <c r="D642" s="1" t="s">
        <v>30</v>
      </c>
      <c r="E642" s="1" t="s">
        <v>77</v>
      </c>
      <c r="F642" s="1" t="s">
        <v>31</v>
      </c>
      <c r="G642" s="1" t="s">
        <v>20</v>
      </c>
      <c r="H642" s="1" t="s">
        <v>71</v>
      </c>
      <c r="I642">
        <v>1</v>
      </c>
      <c r="J642" t="s">
        <v>229</v>
      </c>
      <c r="K642" s="1" t="s">
        <v>120</v>
      </c>
      <c r="L642" s="1" t="s">
        <v>162</v>
      </c>
      <c r="M642">
        <v>29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バカンス及川徹ICONIC</v>
      </c>
    </row>
    <row r="643" spans="1:20" x14ac:dyDescent="0.35">
      <c r="A643">
        <f>VLOOKUP(Receive[[#This Row],[No用]],SetNo[[No.用]:[vlookup 用]],2,FALSE)</f>
        <v>107</v>
      </c>
      <c r="B643">
        <f>IF(ROW()=2,1,IF(A642&lt;&gt;Receive[[#This Row],[No]],1,B642+1))</f>
        <v>5</v>
      </c>
      <c r="C643" s="1" t="s">
        <v>1019</v>
      </c>
      <c r="D643" s="1" t="s">
        <v>30</v>
      </c>
      <c r="E643" s="1" t="s">
        <v>77</v>
      </c>
      <c r="F643" s="1" t="s">
        <v>31</v>
      </c>
      <c r="G643" s="1" t="s">
        <v>20</v>
      </c>
      <c r="H643" s="1" t="s">
        <v>71</v>
      </c>
      <c r="I643">
        <v>1</v>
      </c>
      <c r="J643" t="s">
        <v>229</v>
      </c>
      <c r="K643" s="1" t="s">
        <v>164</v>
      </c>
      <c r="L643" s="1" t="s">
        <v>162</v>
      </c>
      <c r="M643">
        <v>29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バカンス及川徹ICONIC</v>
      </c>
    </row>
    <row r="644" spans="1:20" x14ac:dyDescent="0.35">
      <c r="A644">
        <f>VLOOKUP(Receive[[#This Row],[No用]],SetNo[[No.用]:[vlookup 用]],2,FALSE)</f>
        <v>107</v>
      </c>
      <c r="B644">
        <f>IF(ROW()=2,1,IF(A643&lt;&gt;Receive[[#This Row],[No]],1,B643+1))</f>
        <v>6</v>
      </c>
      <c r="C644" s="1" t="s">
        <v>1019</v>
      </c>
      <c r="D644" s="1" t="s">
        <v>30</v>
      </c>
      <c r="E644" s="1" t="s">
        <v>77</v>
      </c>
      <c r="F644" s="1" t="s">
        <v>31</v>
      </c>
      <c r="G644" s="1" t="s">
        <v>20</v>
      </c>
      <c r="H644" s="1" t="s">
        <v>71</v>
      </c>
      <c r="I644">
        <v>1</v>
      </c>
      <c r="J644" t="s">
        <v>229</v>
      </c>
      <c r="K644" s="1" t="s">
        <v>165</v>
      </c>
      <c r="L644" s="1" t="s">
        <v>162</v>
      </c>
      <c r="M644">
        <v>13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バカンス及川徹ICONIC</v>
      </c>
    </row>
    <row r="645" spans="1:20" x14ac:dyDescent="0.35">
      <c r="A645">
        <f>VLOOKUP(Receive[[#This Row],[No用]],SetNo[[No.用]:[vlookup 用]],2,FALSE)</f>
        <v>108</v>
      </c>
      <c r="B645">
        <f>IF(ROW()=2,1,IF(A644&lt;&gt;Receive[[#This Row],[No]],1,B644+1))</f>
        <v>1</v>
      </c>
      <c r="C645" t="s">
        <v>206</v>
      </c>
      <c r="D645" t="s">
        <v>32</v>
      </c>
      <c r="E645" t="s">
        <v>28</v>
      </c>
      <c r="F645" t="s">
        <v>25</v>
      </c>
      <c r="G645" t="s">
        <v>20</v>
      </c>
      <c r="H645" t="s">
        <v>71</v>
      </c>
      <c r="I645">
        <v>1</v>
      </c>
      <c r="J645" t="s">
        <v>229</v>
      </c>
      <c r="K645" s="1" t="s">
        <v>119</v>
      </c>
      <c r="L645" s="1" t="s">
        <v>162</v>
      </c>
      <c r="M645">
        <v>27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ユニフォーム岩泉一ICONIC</v>
      </c>
    </row>
    <row r="646" spans="1:20" x14ac:dyDescent="0.35">
      <c r="A646">
        <f>VLOOKUP(Receive[[#This Row],[No用]],SetNo[[No.用]:[vlookup 用]],2,FALSE)</f>
        <v>108</v>
      </c>
      <c r="B646">
        <f>IF(ROW()=2,1,IF(A645&lt;&gt;Receive[[#This Row],[No]],1,B645+1))</f>
        <v>2</v>
      </c>
      <c r="C646" t="s">
        <v>206</v>
      </c>
      <c r="D646" t="s">
        <v>32</v>
      </c>
      <c r="E646" t="s">
        <v>28</v>
      </c>
      <c r="F646" t="s">
        <v>25</v>
      </c>
      <c r="G646" t="s">
        <v>20</v>
      </c>
      <c r="H646" t="s">
        <v>71</v>
      </c>
      <c r="I646">
        <v>1</v>
      </c>
      <c r="J646" t="s">
        <v>229</v>
      </c>
      <c r="K646" s="1" t="s">
        <v>163</v>
      </c>
      <c r="L646" s="1" t="s">
        <v>162</v>
      </c>
      <c r="M646">
        <v>27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ユニフォーム岩泉一ICONIC</v>
      </c>
    </row>
    <row r="647" spans="1:20" x14ac:dyDescent="0.35">
      <c r="A647">
        <f>VLOOKUP(Receive[[#This Row],[No用]],SetNo[[No.用]:[vlookup 用]],2,FALSE)</f>
        <v>108</v>
      </c>
      <c r="B647">
        <f>IF(ROW()=2,1,IF(A646&lt;&gt;Receive[[#This Row],[No]],1,B646+1))</f>
        <v>3</v>
      </c>
      <c r="C647" t="s">
        <v>206</v>
      </c>
      <c r="D647" t="s">
        <v>32</v>
      </c>
      <c r="E647" t="s">
        <v>28</v>
      </c>
      <c r="F647" t="s">
        <v>25</v>
      </c>
      <c r="G647" t="s">
        <v>20</v>
      </c>
      <c r="H647" t="s">
        <v>71</v>
      </c>
      <c r="I647">
        <v>1</v>
      </c>
      <c r="J647" t="s">
        <v>229</v>
      </c>
      <c r="K647" s="1" t="s">
        <v>120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ユニフォーム岩泉一ICONIC</v>
      </c>
    </row>
    <row r="648" spans="1:20" x14ac:dyDescent="0.35">
      <c r="A648">
        <f>VLOOKUP(Receive[[#This Row],[No用]],SetNo[[No.用]:[vlookup 用]],2,FALSE)</f>
        <v>108</v>
      </c>
      <c r="B648">
        <f>IF(ROW()=2,1,IF(A647&lt;&gt;Receive[[#This Row],[No]],1,B647+1))</f>
        <v>4</v>
      </c>
      <c r="C648" t="s">
        <v>206</v>
      </c>
      <c r="D648" t="s">
        <v>32</v>
      </c>
      <c r="E648" t="s">
        <v>28</v>
      </c>
      <c r="F648" t="s">
        <v>25</v>
      </c>
      <c r="G648" t="s">
        <v>20</v>
      </c>
      <c r="H648" t="s">
        <v>71</v>
      </c>
      <c r="I648">
        <v>1</v>
      </c>
      <c r="J648" t="s">
        <v>229</v>
      </c>
      <c r="K648" s="1" t="s">
        <v>164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ユニフォーム岩泉一ICONIC</v>
      </c>
    </row>
    <row r="649" spans="1:20" x14ac:dyDescent="0.35">
      <c r="A649">
        <f>VLOOKUP(Receive[[#This Row],[No用]],SetNo[[No.用]:[vlookup 用]],2,FALSE)</f>
        <v>108</v>
      </c>
      <c r="B649">
        <f>IF(ROW()=2,1,IF(A648&lt;&gt;Receive[[#This Row],[No]],1,B648+1))</f>
        <v>5</v>
      </c>
      <c r="C649" t="s">
        <v>206</v>
      </c>
      <c r="D649" t="s">
        <v>32</v>
      </c>
      <c r="E649" t="s">
        <v>28</v>
      </c>
      <c r="F649" t="s">
        <v>25</v>
      </c>
      <c r="G649" t="s">
        <v>20</v>
      </c>
      <c r="H649" t="s">
        <v>71</v>
      </c>
      <c r="I649">
        <v>1</v>
      </c>
      <c r="J649" t="s">
        <v>229</v>
      </c>
      <c r="K649" s="1" t="s">
        <v>165</v>
      </c>
      <c r="L649" s="1" t="s">
        <v>162</v>
      </c>
      <c r="M649">
        <v>13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ユニフォーム岩泉一ICONIC</v>
      </c>
    </row>
    <row r="650" spans="1:20" x14ac:dyDescent="0.35">
      <c r="A650">
        <f>VLOOKUP(Receive[[#This Row],[No用]],SetNo[[No.用]:[vlookup 用]],2,FALSE)</f>
        <v>109</v>
      </c>
      <c r="B650">
        <f>IF(ROW()=2,1,IF(A649&lt;&gt;Receive[[#This Row],[No]],1,B649+1))</f>
        <v>1</v>
      </c>
      <c r="C650" t="s">
        <v>117</v>
      </c>
      <c r="D650" t="s">
        <v>32</v>
      </c>
      <c r="E650" t="s">
        <v>23</v>
      </c>
      <c r="F650" t="s">
        <v>25</v>
      </c>
      <c r="G650" t="s">
        <v>20</v>
      </c>
      <c r="H650" t="s">
        <v>71</v>
      </c>
      <c r="I650">
        <v>1</v>
      </c>
      <c r="J650" t="s">
        <v>229</v>
      </c>
      <c r="K650" s="1" t="s">
        <v>119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プール掃除岩泉一ICONIC</v>
      </c>
    </row>
    <row r="651" spans="1:20" x14ac:dyDescent="0.35">
      <c r="A651">
        <f>VLOOKUP(Receive[[#This Row],[No用]],SetNo[[No.用]:[vlookup 用]],2,FALSE)</f>
        <v>109</v>
      </c>
      <c r="B651">
        <f>IF(ROW()=2,1,IF(A650&lt;&gt;Receive[[#This Row],[No]],1,B650+1))</f>
        <v>2</v>
      </c>
      <c r="C651" t="s">
        <v>117</v>
      </c>
      <c r="D651" t="s">
        <v>32</v>
      </c>
      <c r="E651" t="s">
        <v>23</v>
      </c>
      <c r="F651" t="s">
        <v>25</v>
      </c>
      <c r="G651" t="s">
        <v>20</v>
      </c>
      <c r="H651" t="s">
        <v>71</v>
      </c>
      <c r="I651">
        <v>1</v>
      </c>
      <c r="J651" t="s">
        <v>229</v>
      </c>
      <c r="K651" s="1" t="s">
        <v>163</v>
      </c>
      <c r="L651" s="1" t="s">
        <v>162</v>
      </c>
      <c r="M651">
        <v>27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プール掃除岩泉一ICONIC</v>
      </c>
    </row>
    <row r="652" spans="1:20" x14ac:dyDescent="0.35">
      <c r="A652">
        <f>VLOOKUP(Receive[[#This Row],[No用]],SetNo[[No.用]:[vlookup 用]],2,FALSE)</f>
        <v>109</v>
      </c>
      <c r="B652">
        <f>IF(ROW()=2,1,IF(A651&lt;&gt;Receive[[#This Row],[No]],1,B651+1))</f>
        <v>3</v>
      </c>
      <c r="C652" t="s">
        <v>117</v>
      </c>
      <c r="D652" t="s">
        <v>32</v>
      </c>
      <c r="E652" t="s">
        <v>23</v>
      </c>
      <c r="F652" t="s">
        <v>25</v>
      </c>
      <c r="G652" t="s">
        <v>20</v>
      </c>
      <c r="H652" t="s">
        <v>71</v>
      </c>
      <c r="I652">
        <v>1</v>
      </c>
      <c r="J652" t="s">
        <v>229</v>
      </c>
      <c r="K652" s="1" t="s">
        <v>120</v>
      </c>
      <c r="L652" s="1" t="s">
        <v>162</v>
      </c>
      <c r="M652">
        <v>27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プール掃除岩泉一ICONIC</v>
      </c>
    </row>
    <row r="653" spans="1:20" x14ac:dyDescent="0.35">
      <c r="A653">
        <f>VLOOKUP(Receive[[#This Row],[No用]],SetNo[[No.用]:[vlookup 用]],2,FALSE)</f>
        <v>109</v>
      </c>
      <c r="B653">
        <f>IF(ROW()=2,1,IF(A652&lt;&gt;Receive[[#This Row],[No]],1,B652+1))</f>
        <v>4</v>
      </c>
      <c r="C653" t="s">
        <v>117</v>
      </c>
      <c r="D653" t="s">
        <v>32</v>
      </c>
      <c r="E653" t="s">
        <v>23</v>
      </c>
      <c r="F653" t="s">
        <v>25</v>
      </c>
      <c r="G653" t="s">
        <v>20</v>
      </c>
      <c r="H653" t="s">
        <v>71</v>
      </c>
      <c r="I653">
        <v>1</v>
      </c>
      <c r="J653" t="s">
        <v>229</v>
      </c>
      <c r="K653" s="1" t="s">
        <v>164</v>
      </c>
      <c r="L653" s="1" t="s">
        <v>162</v>
      </c>
      <c r="M653">
        <v>27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プール掃除岩泉一ICONIC</v>
      </c>
    </row>
    <row r="654" spans="1:20" x14ac:dyDescent="0.35">
      <c r="A654">
        <f>VLOOKUP(Receive[[#This Row],[No用]],SetNo[[No.用]:[vlookup 用]],2,FALSE)</f>
        <v>109</v>
      </c>
      <c r="B654">
        <f>IF(ROW()=2,1,IF(A653&lt;&gt;Receive[[#This Row],[No]],1,B653+1))</f>
        <v>5</v>
      </c>
      <c r="C654" t="s">
        <v>117</v>
      </c>
      <c r="D654" t="s">
        <v>32</v>
      </c>
      <c r="E654" t="s">
        <v>23</v>
      </c>
      <c r="F654" t="s">
        <v>25</v>
      </c>
      <c r="G654" t="s">
        <v>20</v>
      </c>
      <c r="H654" t="s">
        <v>71</v>
      </c>
      <c r="I654">
        <v>1</v>
      </c>
      <c r="J654" t="s">
        <v>229</v>
      </c>
      <c r="K654" s="1" t="s">
        <v>165</v>
      </c>
      <c r="L654" s="1" t="s">
        <v>162</v>
      </c>
      <c r="M654">
        <v>13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プール掃除岩泉一ICONIC</v>
      </c>
    </row>
    <row r="655" spans="1:20" x14ac:dyDescent="0.35">
      <c r="A655">
        <f>VLOOKUP(Receive[[#This Row],[No用]],SetNo[[No.用]:[vlookup 用]],2,FALSE)</f>
        <v>110</v>
      </c>
      <c r="B655">
        <f>IF(ROW()=2,1,IF(A654&lt;&gt;Receive[[#This Row],[No]],1,B654+1))</f>
        <v>1</v>
      </c>
      <c r="C655" s="1" t="s">
        <v>149</v>
      </c>
      <c r="D655" t="s">
        <v>32</v>
      </c>
      <c r="E655" s="1" t="s">
        <v>90</v>
      </c>
      <c r="F655" t="s">
        <v>25</v>
      </c>
      <c r="G655" t="s">
        <v>20</v>
      </c>
      <c r="H655" t="s">
        <v>71</v>
      </c>
      <c r="I655">
        <v>1</v>
      </c>
      <c r="J655" t="s">
        <v>229</v>
      </c>
      <c r="K655" s="1" t="s">
        <v>119</v>
      </c>
      <c r="L655" s="1" t="s">
        <v>809</v>
      </c>
      <c r="M655">
        <v>30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制服岩泉一ICONIC</v>
      </c>
    </row>
    <row r="656" spans="1:20" x14ac:dyDescent="0.35">
      <c r="A656">
        <f>VLOOKUP(Receive[[#This Row],[No用]],SetNo[[No.用]:[vlookup 用]],2,FALSE)</f>
        <v>110</v>
      </c>
      <c r="B656">
        <f>IF(ROW()=2,1,IF(A655&lt;&gt;Receive[[#This Row],[No]],1,B655+1))</f>
        <v>2</v>
      </c>
      <c r="C656" s="1" t="s">
        <v>149</v>
      </c>
      <c r="D656" t="s">
        <v>32</v>
      </c>
      <c r="E656" s="1" t="s">
        <v>90</v>
      </c>
      <c r="F656" t="s">
        <v>25</v>
      </c>
      <c r="G656" t="s">
        <v>20</v>
      </c>
      <c r="H656" t="s">
        <v>71</v>
      </c>
      <c r="I656">
        <v>1</v>
      </c>
      <c r="J656" t="s">
        <v>229</v>
      </c>
      <c r="K656" s="1" t="s">
        <v>163</v>
      </c>
      <c r="L656" s="1" t="s">
        <v>162</v>
      </c>
      <c r="M656">
        <v>27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制服岩泉一ICONIC</v>
      </c>
    </row>
    <row r="657" spans="1:20" x14ac:dyDescent="0.35">
      <c r="A657">
        <f>VLOOKUP(Receive[[#This Row],[No用]],SetNo[[No.用]:[vlookup 用]],2,FALSE)</f>
        <v>110</v>
      </c>
      <c r="B657">
        <f>IF(ROW()=2,1,IF(A656&lt;&gt;Receive[[#This Row],[No]],1,B656+1))</f>
        <v>3</v>
      </c>
      <c r="C657" s="1" t="s">
        <v>149</v>
      </c>
      <c r="D657" t="s">
        <v>32</v>
      </c>
      <c r="E657" s="1" t="s">
        <v>90</v>
      </c>
      <c r="F657" t="s">
        <v>25</v>
      </c>
      <c r="G657" t="s">
        <v>20</v>
      </c>
      <c r="H657" t="s">
        <v>71</v>
      </c>
      <c r="I657">
        <v>1</v>
      </c>
      <c r="J657" t="s">
        <v>229</v>
      </c>
      <c r="K657" s="1" t="s">
        <v>231</v>
      </c>
      <c r="L657" s="1" t="s">
        <v>162</v>
      </c>
      <c r="M657">
        <v>27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制服岩泉一ICONIC</v>
      </c>
    </row>
    <row r="658" spans="1:20" x14ac:dyDescent="0.35">
      <c r="A658">
        <f>VLOOKUP(Receive[[#This Row],[No用]],SetNo[[No.用]:[vlookup 用]],2,FALSE)</f>
        <v>110</v>
      </c>
      <c r="B658">
        <f>IF(ROW()=2,1,IF(A657&lt;&gt;Receive[[#This Row],[No]],1,B657+1))</f>
        <v>4</v>
      </c>
      <c r="C658" s="1" t="s">
        <v>149</v>
      </c>
      <c r="D658" t="s">
        <v>32</v>
      </c>
      <c r="E658" s="1" t="s">
        <v>90</v>
      </c>
      <c r="F658" t="s">
        <v>25</v>
      </c>
      <c r="G658" t="s">
        <v>20</v>
      </c>
      <c r="H658" t="s">
        <v>71</v>
      </c>
      <c r="I658">
        <v>1</v>
      </c>
      <c r="J658" t="s">
        <v>229</v>
      </c>
      <c r="K658" s="1" t="s">
        <v>120</v>
      </c>
      <c r="L658" s="1" t="s">
        <v>162</v>
      </c>
      <c r="M658">
        <v>27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制服岩泉一ICONIC</v>
      </c>
    </row>
    <row r="659" spans="1:20" x14ac:dyDescent="0.35">
      <c r="A659">
        <f>VLOOKUP(Receive[[#This Row],[No用]],SetNo[[No.用]:[vlookup 用]],2,FALSE)</f>
        <v>110</v>
      </c>
      <c r="B659">
        <f>IF(ROW()=2,1,IF(A658&lt;&gt;Receive[[#This Row],[No]],1,B658+1))</f>
        <v>5</v>
      </c>
      <c r="C659" s="1" t="s">
        <v>149</v>
      </c>
      <c r="D659" t="s">
        <v>32</v>
      </c>
      <c r="E659" s="1" t="s">
        <v>90</v>
      </c>
      <c r="F659" t="s">
        <v>25</v>
      </c>
      <c r="G659" t="s">
        <v>20</v>
      </c>
      <c r="H659" t="s">
        <v>71</v>
      </c>
      <c r="I659">
        <v>1</v>
      </c>
      <c r="J659" t="s">
        <v>229</v>
      </c>
      <c r="K659" s="1" t="s">
        <v>164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制服岩泉一ICONIC</v>
      </c>
    </row>
    <row r="660" spans="1:20" x14ac:dyDescent="0.35">
      <c r="A660">
        <f>VLOOKUP(Receive[[#This Row],[No用]],SetNo[[No.用]:[vlookup 用]],2,FALSE)</f>
        <v>110</v>
      </c>
      <c r="B660">
        <f>IF(ROW()=2,1,IF(A659&lt;&gt;Receive[[#This Row],[No]],1,B659+1))</f>
        <v>6</v>
      </c>
      <c r="C660" s="1" t="s">
        <v>149</v>
      </c>
      <c r="D660" t="s">
        <v>32</v>
      </c>
      <c r="E660" s="1" t="s">
        <v>90</v>
      </c>
      <c r="F660" t="s">
        <v>25</v>
      </c>
      <c r="G660" t="s">
        <v>20</v>
      </c>
      <c r="H660" t="s">
        <v>71</v>
      </c>
      <c r="I660">
        <v>1</v>
      </c>
      <c r="J660" t="s">
        <v>229</v>
      </c>
      <c r="K660" s="1" t="s">
        <v>165</v>
      </c>
      <c r="L660" s="1" t="s">
        <v>162</v>
      </c>
      <c r="M660">
        <v>13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制服岩泉一ICONIC</v>
      </c>
    </row>
    <row r="661" spans="1:20" x14ac:dyDescent="0.35">
      <c r="A661">
        <f>VLOOKUP(Receive[[#This Row],[No用]],SetNo[[No.用]:[vlookup 用]],2,FALSE)</f>
        <v>110</v>
      </c>
      <c r="B661">
        <f>IF(ROW()=2,1,IF(A660&lt;&gt;Receive[[#This Row],[No]],1,B660+1))</f>
        <v>7</v>
      </c>
      <c r="C661" s="1" t="s">
        <v>149</v>
      </c>
      <c r="D661" t="s">
        <v>32</v>
      </c>
      <c r="E661" s="1" t="s">
        <v>90</v>
      </c>
      <c r="F661" t="s">
        <v>25</v>
      </c>
      <c r="G661" t="s">
        <v>20</v>
      </c>
      <c r="H661" t="s">
        <v>71</v>
      </c>
      <c r="I661">
        <v>1</v>
      </c>
      <c r="J661" t="s">
        <v>229</v>
      </c>
      <c r="K661" s="1" t="s">
        <v>164</v>
      </c>
      <c r="L661" s="1" t="s">
        <v>225</v>
      </c>
      <c r="M661">
        <v>47</v>
      </c>
      <c r="N661">
        <v>0</v>
      </c>
      <c r="O661">
        <v>57</v>
      </c>
      <c r="P661">
        <v>0</v>
      </c>
      <c r="T661" t="str">
        <f>Receive[[#This Row],[服装]]&amp;Receive[[#This Row],[名前]]&amp;Receive[[#This Row],[レアリティ]]</f>
        <v>制服岩泉一ICONIC</v>
      </c>
    </row>
    <row r="662" spans="1:20" x14ac:dyDescent="0.35">
      <c r="A662">
        <f>VLOOKUP(Receive[[#This Row],[No用]],SetNo[[No.用]:[vlookup 用]],2,FALSE)</f>
        <v>111</v>
      </c>
      <c r="B662">
        <f>IF(ROW()=2,1,IF(A661&lt;&gt;Receive[[#This Row],[No]],1,B661+1))</f>
        <v>1</v>
      </c>
      <c r="C662" s="1" t="s">
        <v>876</v>
      </c>
      <c r="D662" s="1" t="s">
        <v>32</v>
      </c>
      <c r="E662" s="1" t="s">
        <v>77</v>
      </c>
      <c r="F662" s="1" t="s">
        <v>25</v>
      </c>
      <c r="G662" s="1" t="s">
        <v>20</v>
      </c>
      <c r="H662" s="1" t="s">
        <v>71</v>
      </c>
      <c r="I662">
        <v>1</v>
      </c>
      <c r="J662" t="s">
        <v>229</v>
      </c>
      <c r="K662" s="1" t="s">
        <v>119</v>
      </c>
      <c r="L662" s="1" t="s">
        <v>173</v>
      </c>
      <c r="M662">
        <v>33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サバゲ岩泉一ICONIC</v>
      </c>
    </row>
    <row r="663" spans="1:20" x14ac:dyDescent="0.35">
      <c r="A663">
        <f>VLOOKUP(Receive[[#This Row],[No用]],SetNo[[No.用]:[vlookup 用]],2,FALSE)</f>
        <v>111</v>
      </c>
      <c r="B663">
        <f>IF(ROW()=2,1,IF(A662&lt;&gt;Receive[[#This Row],[No]],1,B662+1))</f>
        <v>2</v>
      </c>
      <c r="C663" s="1" t="s">
        <v>876</v>
      </c>
      <c r="D663" s="1" t="s">
        <v>32</v>
      </c>
      <c r="E663" s="1" t="s">
        <v>77</v>
      </c>
      <c r="F663" s="1" t="s">
        <v>25</v>
      </c>
      <c r="G663" s="1" t="s">
        <v>20</v>
      </c>
      <c r="H663" s="1" t="s">
        <v>71</v>
      </c>
      <c r="I663">
        <v>1</v>
      </c>
      <c r="J663" t="s">
        <v>229</v>
      </c>
      <c r="K663" s="1" t="s">
        <v>163</v>
      </c>
      <c r="L663" s="1" t="s">
        <v>162</v>
      </c>
      <c r="M663">
        <v>27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サバゲ岩泉一ICONIC</v>
      </c>
    </row>
    <row r="664" spans="1:20" x14ac:dyDescent="0.35">
      <c r="A664">
        <f>VLOOKUP(Receive[[#This Row],[No用]],SetNo[[No.用]:[vlookup 用]],2,FALSE)</f>
        <v>111</v>
      </c>
      <c r="B664">
        <f>IF(ROW()=2,1,IF(A663&lt;&gt;Receive[[#This Row],[No]],1,B663+1))</f>
        <v>3</v>
      </c>
      <c r="C664" s="1" t="s">
        <v>876</v>
      </c>
      <c r="D664" s="1" t="s">
        <v>32</v>
      </c>
      <c r="E664" s="1" t="s">
        <v>77</v>
      </c>
      <c r="F664" s="1" t="s">
        <v>25</v>
      </c>
      <c r="G664" s="1" t="s">
        <v>20</v>
      </c>
      <c r="H664" s="1" t="s">
        <v>71</v>
      </c>
      <c r="I664">
        <v>1</v>
      </c>
      <c r="J664" t="s">
        <v>229</v>
      </c>
      <c r="K664" s="1" t="s">
        <v>120</v>
      </c>
      <c r="L664" s="1" t="s">
        <v>173</v>
      </c>
      <c r="M664">
        <v>33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サバゲ岩泉一ICONIC</v>
      </c>
    </row>
    <row r="665" spans="1:20" x14ac:dyDescent="0.35">
      <c r="A665">
        <f>VLOOKUP(Receive[[#This Row],[No用]],SetNo[[No.用]:[vlookup 用]],2,FALSE)</f>
        <v>111</v>
      </c>
      <c r="B665">
        <f>IF(ROW()=2,1,IF(A664&lt;&gt;Receive[[#This Row],[No]],1,B664+1))</f>
        <v>4</v>
      </c>
      <c r="C665" s="1" t="s">
        <v>876</v>
      </c>
      <c r="D665" s="1" t="s">
        <v>32</v>
      </c>
      <c r="E665" s="1" t="s">
        <v>77</v>
      </c>
      <c r="F665" s="1" t="s">
        <v>25</v>
      </c>
      <c r="G665" s="1" t="s">
        <v>20</v>
      </c>
      <c r="H665" s="1" t="s">
        <v>71</v>
      </c>
      <c r="I665">
        <v>1</v>
      </c>
      <c r="J665" t="s">
        <v>229</v>
      </c>
      <c r="K665" s="1" t="s">
        <v>164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サバゲ岩泉一ICONIC</v>
      </c>
    </row>
    <row r="666" spans="1:20" x14ac:dyDescent="0.35">
      <c r="A666">
        <f>VLOOKUP(Receive[[#This Row],[No用]],SetNo[[No.用]:[vlookup 用]],2,FALSE)</f>
        <v>111</v>
      </c>
      <c r="B666">
        <f>IF(ROW()=2,1,IF(A665&lt;&gt;Receive[[#This Row],[No]],1,B665+1))</f>
        <v>5</v>
      </c>
      <c r="C666" s="1" t="s">
        <v>876</v>
      </c>
      <c r="D666" s="1" t="s">
        <v>32</v>
      </c>
      <c r="E666" s="1" t="s">
        <v>77</v>
      </c>
      <c r="F666" s="1" t="s">
        <v>25</v>
      </c>
      <c r="G666" s="1" t="s">
        <v>20</v>
      </c>
      <c r="H666" s="1" t="s">
        <v>71</v>
      </c>
      <c r="I666">
        <v>1</v>
      </c>
      <c r="J666" t="s">
        <v>229</v>
      </c>
      <c r="K666" s="1" t="s">
        <v>165</v>
      </c>
      <c r="L666" s="1" t="s">
        <v>162</v>
      </c>
      <c r="M666">
        <v>13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サバゲ岩泉一ICONIC</v>
      </c>
    </row>
    <row r="667" spans="1:20" x14ac:dyDescent="0.35">
      <c r="A667">
        <f>VLOOKUP(Receive[[#This Row],[No用]],SetNo[[No.用]:[vlookup 用]],2,FALSE)</f>
        <v>111</v>
      </c>
      <c r="B667">
        <f>IF(ROW()=2,1,IF(A666&lt;&gt;Receive[[#This Row],[No]],1,B666+1))</f>
        <v>6</v>
      </c>
      <c r="C667" s="1" t="s">
        <v>876</v>
      </c>
      <c r="D667" s="1" t="s">
        <v>32</v>
      </c>
      <c r="E667" s="1" t="s">
        <v>77</v>
      </c>
      <c r="F667" s="1" t="s">
        <v>25</v>
      </c>
      <c r="G667" s="1" t="s">
        <v>20</v>
      </c>
      <c r="H667" s="1" t="s">
        <v>71</v>
      </c>
      <c r="I667">
        <v>1</v>
      </c>
      <c r="J667" t="s">
        <v>229</v>
      </c>
      <c r="K667" s="1" t="s">
        <v>119</v>
      </c>
      <c r="L667" s="1" t="s">
        <v>225</v>
      </c>
      <c r="M667">
        <v>47</v>
      </c>
      <c r="N667">
        <v>0</v>
      </c>
      <c r="O667">
        <v>57</v>
      </c>
      <c r="P667">
        <v>0</v>
      </c>
      <c r="T667" t="str">
        <f>Receive[[#This Row],[服装]]&amp;Receive[[#This Row],[名前]]&amp;Receive[[#This Row],[レアリティ]]</f>
        <v>サバゲ岩泉一ICONIC</v>
      </c>
    </row>
    <row r="668" spans="1:20" x14ac:dyDescent="0.35">
      <c r="A668">
        <f>VLOOKUP(Receive[[#This Row],[No用]],SetNo[[No.用]:[vlookup 用]],2,FALSE)</f>
        <v>112</v>
      </c>
      <c r="B668">
        <f>IF(ROW()=2,1,IF(A667&lt;&gt;Receive[[#This Row],[No]],1,B667+1))</f>
        <v>1</v>
      </c>
      <c r="C668" s="1" t="s">
        <v>1019</v>
      </c>
      <c r="D668" s="1" t="s">
        <v>32</v>
      </c>
      <c r="E668" s="1" t="s">
        <v>73</v>
      </c>
      <c r="F668" s="1" t="s">
        <v>25</v>
      </c>
      <c r="G668" s="1" t="s">
        <v>20</v>
      </c>
      <c r="H668" s="1" t="s">
        <v>71</v>
      </c>
      <c r="I668">
        <v>1</v>
      </c>
      <c r="J668" t="s">
        <v>229</v>
      </c>
      <c r="K668" s="1" t="s">
        <v>119</v>
      </c>
      <c r="L668" s="1" t="s">
        <v>162</v>
      </c>
      <c r="M668">
        <v>27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バカンス岩泉一ICONIC</v>
      </c>
    </row>
    <row r="669" spans="1:20" x14ac:dyDescent="0.35">
      <c r="A669">
        <f>VLOOKUP(Receive[[#This Row],[No用]],SetNo[[No.用]:[vlookup 用]],2,FALSE)</f>
        <v>112</v>
      </c>
      <c r="B669">
        <f>IF(ROW()=2,1,IF(A668&lt;&gt;Receive[[#This Row],[No]],1,B668+1))</f>
        <v>2</v>
      </c>
      <c r="C669" s="1" t="s">
        <v>1019</v>
      </c>
      <c r="D669" s="1" t="s">
        <v>32</v>
      </c>
      <c r="E669" s="1" t="s">
        <v>73</v>
      </c>
      <c r="F669" s="1" t="s">
        <v>25</v>
      </c>
      <c r="G669" s="1" t="s">
        <v>20</v>
      </c>
      <c r="H669" s="1" t="s">
        <v>71</v>
      </c>
      <c r="I669">
        <v>1</v>
      </c>
      <c r="J669" t="s">
        <v>229</v>
      </c>
      <c r="K669" s="1" t="s">
        <v>163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バカンス岩泉一ICONIC</v>
      </c>
    </row>
    <row r="670" spans="1:20" x14ac:dyDescent="0.35">
      <c r="A670">
        <f>VLOOKUP(Receive[[#This Row],[No用]],SetNo[[No.用]:[vlookup 用]],2,FALSE)</f>
        <v>112</v>
      </c>
      <c r="B670">
        <f>IF(ROW()=2,1,IF(A669&lt;&gt;Receive[[#This Row],[No]],1,B669+1))</f>
        <v>3</v>
      </c>
      <c r="C670" s="1" t="s">
        <v>1019</v>
      </c>
      <c r="D670" s="1" t="s">
        <v>32</v>
      </c>
      <c r="E670" s="1" t="s">
        <v>73</v>
      </c>
      <c r="F670" s="1" t="s">
        <v>25</v>
      </c>
      <c r="G670" s="1" t="s">
        <v>20</v>
      </c>
      <c r="H670" s="1" t="s">
        <v>71</v>
      </c>
      <c r="I670">
        <v>1</v>
      </c>
      <c r="J670" t="s">
        <v>229</v>
      </c>
      <c r="K670" s="1" t="s">
        <v>120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バカンス岩泉一ICONIC</v>
      </c>
    </row>
    <row r="671" spans="1:20" x14ac:dyDescent="0.35">
      <c r="A671">
        <f>VLOOKUP(Receive[[#This Row],[No用]],SetNo[[No.用]:[vlookup 用]],2,FALSE)</f>
        <v>112</v>
      </c>
      <c r="B671">
        <f>IF(ROW()=2,1,IF(A670&lt;&gt;Receive[[#This Row],[No]],1,B670+1))</f>
        <v>4</v>
      </c>
      <c r="C671" s="1" t="s">
        <v>1019</v>
      </c>
      <c r="D671" s="1" t="s">
        <v>32</v>
      </c>
      <c r="E671" s="1" t="s">
        <v>73</v>
      </c>
      <c r="F671" s="1" t="s">
        <v>25</v>
      </c>
      <c r="G671" s="1" t="s">
        <v>20</v>
      </c>
      <c r="H671" s="1" t="s">
        <v>71</v>
      </c>
      <c r="I671">
        <v>1</v>
      </c>
      <c r="J671" t="s">
        <v>229</v>
      </c>
      <c r="K671" s="1" t="s">
        <v>164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バカンス岩泉一ICONIC</v>
      </c>
    </row>
    <row r="672" spans="1:20" x14ac:dyDescent="0.35">
      <c r="A672">
        <f>VLOOKUP(Receive[[#This Row],[No用]],SetNo[[No.用]:[vlookup 用]],2,FALSE)</f>
        <v>112</v>
      </c>
      <c r="B672">
        <f>IF(ROW()=2,1,IF(A671&lt;&gt;Receive[[#This Row],[No]],1,B671+1))</f>
        <v>5</v>
      </c>
      <c r="C672" s="1" t="s">
        <v>1019</v>
      </c>
      <c r="D672" s="1" t="s">
        <v>32</v>
      </c>
      <c r="E672" s="1" t="s">
        <v>73</v>
      </c>
      <c r="F672" s="1" t="s">
        <v>25</v>
      </c>
      <c r="G672" s="1" t="s">
        <v>20</v>
      </c>
      <c r="H672" s="1" t="s">
        <v>71</v>
      </c>
      <c r="I672">
        <v>1</v>
      </c>
      <c r="J672" t="s">
        <v>229</v>
      </c>
      <c r="K672" s="1" t="s">
        <v>165</v>
      </c>
      <c r="L672" s="1" t="s">
        <v>162</v>
      </c>
      <c r="M672">
        <v>13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バカンス岩泉一ICONIC</v>
      </c>
    </row>
    <row r="673" spans="1:20" x14ac:dyDescent="0.35">
      <c r="A673">
        <f>VLOOKUP(Receive[[#This Row],[No用]],SetNo[[No.用]:[vlookup 用]],2,FALSE)</f>
        <v>113</v>
      </c>
      <c r="B673">
        <f>IF(ROW()=2,1,IF(A672&lt;&gt;Receive[[#This Row],[No]],1,B672+1))</f>
        <v>1</v>
      </c>
      <c r="C673" t="s">
        <v>206</v>
      </c>
      <c r="D673" t="s">
        <v>33</v>
      </c>
      <c r="E673" t="s">
        <v>24</v>
      </c>
      <c r="F673" t="s">
        <v>26</v>
      </c>
      <c r="G673" t="s">
        <v>20</v>
      </c>
      <c r="H673" t="s">
        <v>71</v>
      </c>
      <c r="I673">
        <v>1</v>
      </c>
      <c r="J673" t="s">
        <v>229</v>
      </c>
      <c r="K673" s="1" t="s">
        <v>119</v>
      </c>
      <c r="L673" s="1" t="s">
        <v>162</v>
      </c>
      <c r="M673" s="1">
        <v>26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ユニフォーム金田一勇太郎ICONIC</v>
      </c>
    </row>
    <row r="674" spans="1:20" x14ac:dyDescent="0.35">
      <c r="A674">
        <f>VLOOKUP(Receive[[#This Row],[No用]],SetNo[[No.用]:[vlookup 用]],2,FALSE)</f>
        <v>113</v>
      </c>
      <c r="B674">
        <f>IF(ROW()=2,1,IF(A673&lt;&gt;Receive[[#This Row],[No]],1,B673+1))</f>
        <v>2</v>
      </c>
      <c r="C674" t="s">
        <v>206</v>
      </c>
      <c r="D674" t="s">
        <v>33</v>
      </c>
      <c r="E674" t="s">
        <v>24</v>
      </c>
      <c r="F674" t="s">
        <v>26</v>
      </c>
      <c r="G674" t="s">
        <v>20</v>
      </c>
      <c r="H674" t="s">
        <v>71</v>
      </c>
      <c r="I674">
        <v>1</v>
      </c>
      <c r="J674" t="s">
        <v>229</v>
      </c>
      <c r="K674" s="1" t="s">
        <v>163</v>
      </c>
      <c r="L674" s="1" t="s">
        <v>162</v>
      </c>
      <c r="M674" s="1">
        <v>26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ユニフォーム金田一勇太郎ICONIC</v>
      </c>
    </row>
    <row r="675" spans="1:20" x14ac:dyDescent="0.35">
      <c r="A675">
        <f>VLOOKUP(Receive[[#This Row],[No用]],SetNo[[No.用]:[vlookup 用]],2,FALSE)</f>
        <v>113</v>
      </c>
      <c r="B675">
        <f>IF(ROW()=2,1,IF(A674&lt;&gt;Receive[[#This Row],[No]],1,B674+1))</f>
        <v>3</v>
      </c>
      <c r="C675" t="s">
        <v>206</v>
      </c>
      <c r="D675" t="s">
        <v>33</v>
      </c>
      <c r="E675" t="s">
        <v>24</v>
      </c>
      <c r="F675" t="s">
        <v>26</v>
      </c>
      <c r="G675" t="s">
        <v>20</v>
      </c>
      <c r="H675" t="s">
        <v>71</v>
      </c>
      <c r="I675">
        <v>1</v>
      </c>
      <c r="J675" t="s">
        <v>229</v>
      </c>
      <c r="K675" s="1" t="s">
        <v>120</v>
      </c>
      <c r="L675" s="1" t="s">
        <v>162</v>
      </c>
      <c r="M675" s="1">
        <v>26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ユニフォーム金田一勇太郎ICONIC</v>
      </c>
    </row>
    <row r="676" spans="1:20" x14ac:dyDescent="0.35">
      <c r="A676">
        <f>VLOOKUP(Receive[[#This Row],[No用]],SetNo[[No.用]:[vlookup 用]],2,FALSE)</f>
        <v>113</v>
      </c>
      <c r="B676">
        <f>IF(ROW()=2,1,IF(A675&lt;&gt;Receive[[#This Row],[No]],1,B675+1))</f>
        <v>4</v>
      </c>
      <c r="C676" t="s">
        <v>206</v>
      </c>
      <c r="D676" t="s">
        <v>33</v>
      </c>
      <c r="E676" t="s">
        <v>24</v>
      </c>
      <c r="F676" t="s">
        <v>26</v>
      </c>
      <c r="G676" t="s">
        <v>20</v>
      </c>
      <c r="H676" t="s">
        <v>71</v>
      </c>
      <c r="I676">
        <v>1</v>
      </c>
      <c r="J676" t="s">
        <v>229</v>
      </c>
      <c r="K676" s="1" t="s">
        <v>164</v>
      </c>
      <c r="L676" s="1" t="s">
        <v>162</v>
      </c>
      <c r="M676" s="1">
        <v>26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ユニフォーム金田一勇太郎ICONIC</v>
      </c>
    </row>
    <row r="677" spans="1:20" x14ac:dyDescent="0.35">
      <c r="A677">
        <f>VLOOKUP(Receive[[#This Row],[No用]],SetNo[[No.用]:[vlookup 用]],2,FALSE)</f>
        <v>113</v>
      </c>
      <c r="B677">
        <f>IF(ROW()=2,1,IF(A676&lt;&gt;Receive[[#This Row],[No]],1,B676+1))</f>
        <v>5</v>
      </c>
      <c r="C677" t="s">
        <v>206</v>
      </c>
      <c r="D677" t="s">
        <v>33</v>
      </c>
      <c r="E677" t="s">
        <v>24</v>
      </c>
      <c r="F677" t="s">
        <v>26</v>
      </c>
      <c r="G677" t="s">
        <v>20</v>
      </c>
      <c r="H677" t="s">
        <v>71</v>
      </c>
      <c r="I677">
        <v>1</v>
      </c>
      <c r="J677" t="s">
        <v>229</v>
      </c>
      <c r="K677" s="1" t="s">
        <v>165</v>
      </c>
      <c r="L677" s="1" t="s">
        <v>162</v>
      </c>
      <c r="M677">
        <v>13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ユニフォーム金田一勇太郎ICONIC</v>
      </c>
    </row>
    <row r="678" spans="1:20" x14ac:dyDescent="0.35">
      <c r="A678">
        <f>VLOOKUP(Receive[[#This Row],[No用]],SetNo[[No.用]:[vlookup 用]],2,FALSE)</f>
        <v>114</v>
      </c>
      <c r="B678">
        <f>IF(ROW()=2,1,IF(A677&lt;&gt;Receive[[#This Row],[No]],1,B677+1))</f>
        <v>1</v>
      </c>
      <c r="C678" s="1" t="s">
        <v>812</v>
      </c>
      <c r="D678" t="s">
        <v>33</v>
      </c>
      <c r="E678" s="1" t="s">
        <v>77</v>
      </c>
      <c r="F678" t="s">
        <v>26</v>
      </c>
      <c r="G678" t="s">
        <v>20</v>
      </c>
      <c r="H678" t="s">
        <v>71</v>
      </c>
      <c r="I678">
        <v>1</v>
      </c>
      <c r="J678" t="s">
        <v>229</v>
      </c>
      <c r="K678" s="1" t="s">
        <v>119</v>
      </c>
      <c r="L678" s="1" t="s">
        <v>162</v>
      </c>
      <c r="M678" s="1">
        <v>26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雪遊び金田一勇太郎ICONIC</v>
      </c>
    </row>
    <row r="679" spans="1:20" x14ac:dyDescent="0.35">
      <c r="A679">
        <f>VLOOKUP(Receive[[#This Row],[No用]],SetNo[[No.用]:[vlookup 用]],2,FALSE)</f>
        <v>114</v>
      </c>
      <c r="B679">
        <f>IF(ROW()=2,1,IF(A678&lt;&gt;Receive[[#This Row],[No]],1,B678+1))</f>
        <v>2</v>
      </c>
      <c r="C679" s="1" t="s">
        <v>812</v>
      </c>
      <c r="D679" t="s">
        <v>33</v>
      </c>
      <c r="E679" s="1" t="s">
        <v>77</v>
      </c>
      <c r="F679" t="s">
        <v>26</v>
      </c>
      <c r="G679" t="s">
        <v>20</v>
      </c>
      <c r="H679" t="s">
        <v>71</v>
      </c>
      <c r="I679">
        <v>1</v>
      </c>
      <c r="J679" t="s">
        <v>229</v>
      </c>
      <c r="K679" s="1" t="s">
        <v>163</v>
      </c>
      <c r="L679" s="1" t="s">
        <v>162</v>
      </c>
      <c r="M679" s="1">
        <v>26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雪遊び金田一勇太郎ICONIC</v>
      </c>
    </row>
    <row r="680" spans="1:20" x14ac:dyDescent="0.35">
      <c r="A680">
        <f>VLOOKUP(Receive[[#This Row],[No用]],SetNo[[No.用]:[vlookup 用]],2,FALSE)</f>
        <v>114</v>
      </c>
      <c r="B680">
        <f>IF(ROW()=2,1,IF(A679&lt;&gt;Receive[[#This Row],[No]],1,B679+1))</f>
        <v>3</v>
      </c>
      <c r="C680" s="1" t="s">
        <v>812</v>
      </c>
      <c r="D680" t="s">
        <v>33</v>
      </c>
      <c r="E680" s="1" t="s">
        <v>77</v>
      </c>
      <c r="F680" t="s">
        <v>26</v>
      </c>
      <c r="G680" t="s">
        <v>20</v>
      </c>
      <c r="H680" t="s">
        <v>71</v>
      </c>
      <c r="I680">
        <v>1</v>
      </c>
      <c r="J680" t="s">
        <v>229</v>
      </c>
      <c r="K680" s="1" t="s">
        <v>120</v>
      </c>
      <c r="L680" s="1" t="s">
        <v>162</v>
      </c>
      <c r="M680" s="1">
        <v>26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雪遊び金田一勇太郎ICONIC</v>
      </c>
    </row>
    <row r="681" spans="1:20" x14ac:dyDescent="0.35">
      <c r="A681">
        <f>VLOOKUP(Receive[[#This Row],[No用]],SetNo[[No.用]:[vlookup 用]],2,FALSE)</f>
        <v>114</v>
      </c>
      <c r="B681">
        <f>IF(ROW()=2,1,IF(A680&lt;&gt;Receive[[#This Row],[No]],1,B680+1))</f>
        <v>4</v>
      </c>
      <c r="C681" s="1" t="s">
        <v>812</v>
      </c>
      <c r="D681" t="s">
        <v>33</v>
      </c>
      <c r="E681" s="1" t="s">
        <v>77</v>
      </c>
      <c r="F681" t="s">
        <v>26</v>
      </c>
      <c r="G681" t="s">
        <v>20</v>
      </c>
      <c r="H681" t="s">
        <v>71</v>
      </c>
      <c r="I681">
        <v>1</v>
      </c>
      <c r="J681" t="s">
        <v>229</v>
      </c>
      <c r="K681" s="1" t="s">
        <v>164</v>
      </c>
      <c r="L681" s="1" t="s">
        <v>162</v>
      </c>
      <c r="M681" s="1">
        <v>26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雪遊び金田一勇太郎ICONIC</v>
      </c>
    </row>
    <row r="682" spans="1:20" x14ac:dyDescent="0.35">
      <c r="A682">
        <f>VLOOKUP(Receive[[#This Row],[No用]],SetNo[[No.用]:[vlookup 用]],2,FALSE)</f>
        <v>114</v>
      </c>
      <c r="B682">
        <f>IF(ROW()=2,1,IF(A681&lt;&gt;Receive[[#This Row],[No]],1,B681+1))</f>
        <v>5</v>
      </c>
      <c r="C682" s="1" t="s">
        <v>812</v>
      </c>
      <c r="D682" t="s">
        <v>33</v>
      </c>
      <c r="E682" s="1" t="s">
        <v>77</v>
      </c>
      <c r="F682" t="s">
        <v>26</v>
      </c>
      <c r="G682" t="s">
        <v>20</v>
      </c>
      <c r="H682" t="s">
        <v>71</v>
      </c>
      <c r="I682">
        <v>1</v>
      </c>
      <c r="J682" t="s">
        <v>229</v>
      </c>
      <c r="K682" s="1" t="s">
        <v>165</v>
      </c>
      <c r="L682" s="1" t="s">
        <v>162</v>
      </c>
      <c r="M682">
        <v>13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雪遊び金田一勇太郎ICONIC</v>
      </c>
    </row>
    <row r="683" spans="1:20" x14ac:dyDescent="0.35">
      <c r="A683">
        <f>VLOOKUP(Receive[[#This Row],[No用]],SetNo[[No.用]:[vlookup 用]],2,FALSE)</f>
        <v>115</v>
      </c>
      <c r="B683">
        <f>IF(ROW()=2,1,IF(A682&lt;&gt;Receive[[#This Row],[No]],1,B682+1))</f>
        <v>1</v>
      </c>
      <c r="C683" s="1" t="s">
        <v>1077</v>
      </c>
      <c r="D683" s="1" t="s">
        <v>33</v>
      </c>
      <c r="E683" s="1" t="s">
        <v>77</v>
      </c>
      <c r="F683" s="1" t="s">
        <v>26</v>
      </c>
      <c r="G683" s="1" t="s">
        <v>20</v>
      </c>
      <c r="H683" s="1" t="s">
        <v>71</v>
      </c>
      <c r="I683">
        <v>1</v>
      </c>
      <c r="J683" t="s">
        <v>229</v>
      </c>
      <c r="K683" s="1" t="s">
        <v>119</v>
      </c>
      <c r="L683" s="1" t="s">
        <v>173</v>
      </c>
      <c r="M683" s="1">
        <v>32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カンフー金田一勇太郎ICONIC</v>
      </c>
    </row>
    <row r="684" spans="1:20" x14ac:dyDescent="0.35">
      <c r="A684">
        <f>VLOOKUP(Receive[[#This Row],[No用]],SetNo[[No.用]:[vlookup 用]],2,FALSE)</f>
        <v>115</v>
      </c>
      <c r="B684">
        <f>IF(ROW()=2,1,IF(A683&lt;&gt;Receive[[#This Row],[No]],1,B683+1))</f>
        <v>2</v>
      </c>
      <c r="C684" s="1" t="s">
        <v>1077</v>
      </c>
      <c r="D684" s="1" t="s">
        <v>33</v>
      </c>
      <c r="E684" s="1" t="s">
        <v>77</v>
      </c>
      <c r="F684" s="1" t="s">
        <v>26</v>
      </c>
      <c r="G684" s="1" t="s">
        <v>20</v>
      </c>
      <c r="H684" s="1" t="s">
        <v>71</v>
      </c>
      <c r="I684">
        <v>1</v>
      </c>
      <c r="J684" t="s">
        <v>229</v>
      </c>
      <c r="K684" s="1" t="s">
        <v>163</v>
      </c>
      <c r="L684" s="1" t="s">
        <v>162</v>
      </c>
      <c r="M684" s="1">
        <v>26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カンフー金田一勇太郎ICONIC</v>
      </c>
    </row>
    <row r="685" spans="1:20" x14ac:dyDescent="0.35">
      <c r="A685">
        <f>VLOOKUP(Receive[[#This Row],[No用]],SetNo[[No.用]:[vlookup 用]],2,FALSE)</f>
        <v>115</v>
      </c>
      <c r="B685">
        <f>IF(ROW()=2,1,IF(A684&lt;&gt;Receive[[#This Row],[No]],1,B684+1))</f>
        <v>3</v>
      </c>
      <c r="C685" s="1" t="s">
        <v>1077</v>
      </c>
      <c r="D685" s="1" t="s">
        <v>33</v>
      </c>
      <c r="E685" s="1" t="s">
        <v>77</v>
      </c>
      <c r="F685" s="1" t="s">
        <v>26</v>
      </c>
      <c r="G685" s="1" t="s">
        <v>20</v>
      </c>
      <c r="H685" s="1" t="s">
        <v>71</v>
      </c>
      <c r="I685">
        <v>1</v>
      </c>
      <c r="J685" t="s">
        <v>229</v>
      </c>
      <c r="K685" s="1" t="s">
        <v>120</v>
      </c>
      <c r="L685" s="1" t="s">
        <v>173</v>
      </c>
      <c r="M685" s="1">
        <v>32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カンフー金田一勇太郎ICONIC</v>
      </c>
    </row>
    <row r="686" spans="1:20" x14ac:dyDescent="0.35">
      <c r="A686">
        <f>VLOOKUP(Receive[[#This Row],[No用]],SetNo[[No.用]:[vlookup 用]],2,FALSE)</f>
        <v>115</v>
      </c>
      <c r="B686">
        <f>IF(ROW()=2,1,IF(A685&lt;&gt;Receive[[#This Row],[No]],1,B685+1))</f>
        <v>4</v>
      </c>
      <c r="C686" s="1" t="s">
        <v>1077</v>
      </c>
      <c r="D686" s="1" t="s">
        <v>33</v>
      </c>
      <c r="E686" s="1" t="s">
        <v>77</v>
      </c>
      <c r="F686" s="1" t="s">
        <v>26</v>
      </c>
      <c r="G686" s="1" t="s">
        <v>20</v>
      </c>
      <c r="H686" s="1" t="s">
        <v>71</v>
      </c>
      <c r="I686">
        <v>1</v>
      </c>
      <c r="J686" t="s">
        <v>229</v>
      </c>
      <c r="K686" s="1" t="s">
        <v>164</v>
      </c>
      <c r="L686" s="1" t="s">
        <v>162</v>
      </c>
      <c r="M686" s="1">
        <v>26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カンフー金田一勇太郎ICONIC</v>
      </c>
    </row>
    <row r="687" spans="1:20" x14ac:dyDescent="0.35">
      <c r="A687">
        <f>VLOOKUP(Receive[[#This Row],[No用]],SetNo[[No.用]:[vlookup 用]],2,FALSE)</f>
        <v>115</v>
      </c>
      <c r="B687">
        <f>IF(ROW()=2,1,IF(A686&lt;&gt;Receive[[#This Row],[No]],1,B686+1))</f>
        <v>5</v>
      </c>
      <c r="C687" s="1" t="s">
        <v>1077</v>
      </c>
      <c r="D687" s="1" t="s">
        <v>33</v>
      </c>
      <c r="E687" s="1" t="s">
        <v>77</v>
      </c>
      <c r="F687" s="1" t="s">
        <v>26</v>
      </c>
      <c r="G687" s="1" t="s">
        <v>20</v>
      </c>
      <c r="H687" s="1" t="s">
        <v>71</v>
      </c>
      <c r="I687">
        <v>1</v>
      </c>
      <c r="J687" t="s">
        <v>229</v>
      </c>
      <c r="K687" s="1" t="s">
        <v>165</v>
      </c>
      <c r="L687" s="1" t="s">
        <v>162</v>
      </c>
      <c r="M687">
        <v>13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カンフー金田一勇太郎ICONIC</v>
      </c>
    </row>
    <row r="688" spans="1:20" x14ac:dyDescent="0.35">
      <c r="A688">
        <f>VLOOKUP(Receive[[#This Row],[No用]],SetNo[[No.用]:[vlookup 用]],2,FALSE)</f>
        <v>116</v>
      </c>
      <c r="B688">
        <f>IF(ROW()=2,1,IF(A687&lt;&gt;Receive[[#This Row],[No]],1,B687+1))</f>
        <v>1</v>
      </c>
      <c r="C688" t="s">
        <v>206</v>
      </c>
      <c r="D688" t="s">
        <v>34</v>
      </c>
      <c r="E688" t="s">
        <v>28</v>
      </c>
      <c r="F688" t="s">
        <v>25</v>
      </c>
      <c r="G688" t="s">
        <v>20</v>
      </c>
      <c r="H688" t="s">
        <v>71</v>
      </c>
      <c r="I688">
        <v>1</v>
      </c>
      <c r="J688" t="s">
        <v>229</v>
      </c>
      <c r="K688" s="1" t="s">
        <v>119</v>
      </c>
      <c r="L688" s="1" t="s">
        <v>162</v>
      </c>
      <c r="M688">
        <v>24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ユニフォーム京谷賢太郎ICONIC</v>
      </c>
    </row>
    <row r="689" spans="1:20" x14ac:dyDescent="0.35">
      <c r="A689">
        <f>VLOOKUP(Receive[[#This Row],[No用]],SetNo[[No.用]:[vlookup 用]],2,FALSE)</f>
        <v>116</v>
      </c>
      <c r="B689">
        <f>IF(ROW()=2,1,IF(A688&lt;&gt;Receive[[#This Row],[No]],1,B688+1))</f>
        <v>2</v>
      </c>
      <c r="C689" t="s">
        <v>206</v>
      </c>
      <c r="D689" t="s">
        <v>34</v>
      </c>
      <c r="E689" t="s">
        <v>28</v>
      </c>
      <c r="F689" t="s">
        <v>25</v>
      </c>
      <c r="G689" t="s">
        <v>20</v>
      </c>
      <c r="H689" t="s">
        <v>71</v>
      </c>
      <c r="I689">
        <v>1</v>
      </c>
      <c r="J689" t="s">
        <v>229</v>
      </c>
      <c r="K689" s="1" t="s">
        <v>163</v>
      </c>
      <c r="L689" s="1" t="s">
        <v>162</v>
      </c>
      <c r="M689">
        <v>24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ユニフォーム京谷賢太郎ICONIC</v>
      </c>
    </row>
    <row r="690" spans="1:20" x14ac:dyDescent="0.35">
      <c r="A690">
        <f>VLOOKUP(Receive[[#This Row],[No用]],SetNo[[No.用]:[vlookup 用]],2,FALSE)</f>
        <v>116</v>
      </c>
      <c r="B690">
        <f>IF(ROW()=2,1,IF(A689&lt;&gt;Receive[[#This Row],[No]],1,B689+1))</f>
        <v>3</v>
      </c>
      <c r="C690" t="s">
        <v>206</v>
      </c>
      <c r="D690" t="s">
        <v>34</v>
      </c>
      <c r="E690" t="s">
        <v>28</v>
      </c>
      <c r="F690" t="s">
        <v>25</v>
      </c>
      <c r="G690" t="s">
        <v>20</v>
      </c>
      <c r="H690" t="s">
        <v>71</v>
      </c>
      <c r="I690">
        <v>1</v>
      </c>
      <c r="J690" t="s">
        <v>229</v>
      </c>
      <c r="K690" s="1" t="s">
        <v>120</v>
      </c>
      <c r="L690" s="1" t="s">
        <v>162</v>
      </c>
      <c r="M690">
        <v>24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ユニフォーム京谷賢太郎ICONIC</v>
      </c>
    </row>
    <row r="691" spans="1:20" x14ac:dyDescent="0.35">
      <c r="A691">
        <f>VLOOKUP(Receive[[#This Row],[No用]],SetNo[[No.用]:[vlookup 用]],2,FALSE)</f>
        <v>116</v>
      </c>
      <c r="B691">
        <f>IF(ROW()=2,1,IF(A690&lt;&gt;Receive[[#This Row],[No]],1,B690+1))</f>
        <v>4</v>
      </c>
      <c r="C691" t="s">
        <v>206</v>
      </c>
      <c r="D691" t="s">
        <v>34</v>
      </c>
      <c r="E691" t="s">
        <v>28</v>
      </c>
      <c r="F691" t="s">
        <v>25</v>
      </c>
      <c r="G691" t="s">
        <v>20</v>
      </c>
      <c r="H691" t="s">
        <v>71</v>
      </c>
      <c r="I691">
        <v>1</v>
      </c>
      <c r="J691" t="s">
        <v>229</v>
      </c>
      <c r="K691" s="1" t="s">
        <v>164</v>
      </c>
      <c r="L691" s="1" t="s">
        <v>162</v>
      </c>
      <c r="M691">
        <v>24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ユニフォーム京谷賢太郎ICONIC</v>
      </c>
    </row>
    <row r="692" spans="1:20" x14ac:dyDescent="0.35">
      <c r="A692">
        <f>VLOOKUP(Receive[[#This Row],[No用]],SetNo[[No.用]:[vlookup 用]],2,FALSE)</f>
        <v>116</v>
      </c>
      <c r="B692">
        <f>IF(ROW()=2,1,IF(A691&lt;&gt;Receive[[#This Row],[No]],1,B691+1))</f>
        <v>5</v>
      </c>
      <c r="C692" t="s">
        <v>206</v>
      </c>
      <c r="D692" t="s">
        <v>34</v>
      </c>
      <c r="E692" t="s">
        <v>28</v>
      </c>
      <c r="F692" t="s">
        <v>25</v>
      </c>
      <c r="G692" t="s">
        <v>20</v>
      </c>
      <c r="H692" t="s">
        <v>71</v>
      </c>
      <c r="I692">
        <v>1</v>
      </c>
      <c r="J692" t="s">
        <v>229</v>
      </c>
      <c r="K692" s="1" t="s">
        <v>165</v>
      </c>
      <c r="L692" s="1" t="s">
        <v>162</v>
      </c>
      <c r="M692">
        <v>13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ユニフォーム京谷賢太郎ICONIC</v>
      </c>
    </row>
    <row r="693" spans="1:20" x14ac:dyDescent="0.35">
      <c r="A693">
        <f>VLOOKUP(Receive[[#This Row],[No用]],SetNo[[No.用]:[vlookup 用]],2,FALSE)</f>
        <v>117</v>
      </c>
      <c r="B693">
        <f>IF(ROW()=2,1,IF(A692&lt;&gt;Receive[[#This Row],[No]],1,B692+1))</f>
        <v>1</v>
      </c>
      <c r="C693" s="1" t="s">
        <v>956</v>
      </c>
      <c r="D693" s="1" t="s">
        <v>34</v>
      </c>
      <c r="E693" s="1" t="s">
        <v>73</v>
      </c>
      <c r="F693" s="1" t="s">
        <v>25</v>
      </c>
      <c r="G693" s="1" t="s">
        <v>20</v>
      </c>
      <c r="H693" s="1" t="s">
        <v>71</v>
      </c>
      <c r="I693">
        <v>1</v>
      </c>
      <c r="J693" t="s">
        <v>229</v>
      </c>
      <c r="K693" s="1" t="s">
        <v>119</v>
      </c>
      <c r="L693" s="1" t="s">
        <v>162</v>
      </c>
      <c r="M693">
        <v>24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梅雨京谷賢太郎ICONIC</v>
      </c>
    </row>
    <row r="694" spans="1:20" x14ac:dyDescent="0.35">
      <c r="A694">
        <f>VLOOKUP(Receive[[#This Row],[No用]],SetNo[[No.用]:[vlookup 用]],2,FALSE)</f>
        <v>117</v>
      </c>
      <c r="B694">
        <f>IF(ROW()=2,1,IF(A693&lt;&gt;Receive[[#This Row],[No]],1,B693+1))</f>
        <v>2</v>
      </c>
      <c r="C694" s="1" t="s">
        <v>956</v>
      </c>
      <c r="D694" s="1" t="s">
        <v>34</v>
      </c>
      <c r="E694" s="1" t="s">
        <v>73</v>
      </c>
      <c r="F694" s="1" t="s">
        <v>25</v>
      </c>
      <c r="G694" s="1" t="s">
        <v>20</v>
      </c>
      <c r="H694" s="1" t="s">
        <v>71</v>
      </c>
      <c r="I694">
        <v>1</v>
      </c>
      <c r="J694" t="s">
        <v>229</v>
      </c>
      <c r="K694" s="1" t="s">
        <v>163</v>
      </c>
      <c r="L694" s="1" t="s">
        <v>162</v>
      </c>
      <c r="M694">
        <v>24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梅雨京谷賢太郎ICONIC</v>
      </c>
    </row>
    <row r="695" spans="1:20" x14ac:dyDescent="0.35">
      <c r="A695">
        <f>VLOOKUP(Receive[[#This Row],[No用]],SetNo[[No.用]:[vlookup 用]],2,FALSE)</f>
        <v>117</v>
      </c>
      <c r="B695">
        <f>IF(ROW()=2,1,IF(A694&lt;&gt;Receive[[#This Row],[No]],1,B694+1))</f>
        <v>3</v>
      </c>
      <c r="C695" s="1" t="s">
        <v>956</v>
      </c>
      <c r="D695" s="1" t="s">
        <v>34</v>
      </c>
      <c r="E695" s="1" t="s">
        <v>73</v>
      </c>
      <c r="F695" s="1" t="s">
        <v>25</v>
      </c>
      <c r="G695" s="1" t="s">
        <v>20</v>
      </c>
      <c r="H695" s="1" t="s">
        <v>71</v>
      </c>
      <c r="I695">
        <v>1</v>
      </c>
      <c r="J695" t="s">
        <v>229</v>
      </c>
      <c r="K695" s="1" t="s">
        <v>120</v>
      </c>
      <c r="L695" s="1" t="s">
        <v>162</v>
      </c>
      <c r="M695">
        <v>24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梅雨京谷賢太郎ICONIC</v>
      </c>
    </row>
    <row r="696" spans="1:20" x14ac:dyDescent="0.35">
      <c r="A696">
        <f>VLOOKUP(Receive[[#This Row],[No用]],SetNo[[No.用]:[vlookup 用]],2,FALSE)</f>
        <v>117</v>
      </c>
      <c r="B696">
        <f>IF(ROW()=2,1,IF(A695&lt;&gt;Receive[[#This Row],[No]],1,B695+1))</f>
        <v>4</v>
      </c>
      <c r="C696" s="1" t="s">
        <v>956</v>
      </c>
      <c r="D696" s="1" t="s">
        <v>34</v>
      </c>
      <c r="E696" s="1" t="s">
        <v>73</v>
      </c>
      <c r="F696" s="1" t="s">
        <v>25</v>
      </c>
      <c r="G696" s="1" t="s">
        <v>20</v>
      </c>
      <c r="H696" s="1" t="s">
        <v>71</v>
      </c>
      <c r="I696">
        <v>1</v>
      </c>
      <c r="J696" t="s">
        <v>229</v>
      </c>
      <c r="K696" s="1" t="s">
        <v>164</v>
      </c>
      <c r="L696" s="1" t="s">
        <v>162</v>
      </c>
      <c r="M696">
        <v>24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梅雨京谷賢太郎ICONIC</v>
      </c>
    </row>
    <row r="697" spans="1:20" x14ac:dyDescent="0.35">
      <c r="A697">
        <f>VLOOKUP(Receive[[#This Row],[No用]],SetNo[[No.用]:[vlookup 用]],2,FALSE)</f>
        <v>117</v>
      </c>
      <c r="B697">
        <f>IF(ROW()=2,1,IF(A696&lt;&gt;Receive[[#This Row],[No]],1,B696+1))</f>
        <v>5</v>
      </c>
      <c r="C697" s="1" t="s">
        <v>956</v>
      </c>
      <c r="D697" s="1" t="s">
        <v>34</v>
      </c>
      <c r="E697" s="1" t="s">
        <v>73</v>
      </c>
      <c r="F697" s="1" t="s">
        <v>25</v>
      </c>
      <c r="G697" s="1" t="s">
        <v>20</v>
      </c>
      <c r="H697" s="1" t="s">
        <v>71</v>
      </c>
      <c r="I697">
        <v>1</v>
      </c>
      <c r="J697" t="s">
        <v>229</v>
      </c>
      <c r="K697" s="1" t="s">
        <v>165</v>
      </c>
      <c r="L697" s="1" t="s">
        <v>162</v>
      </c>
      <c r="M697">
        <v>13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梅雨京谷賢太郎ICONIC</v>
      </c>
    </row>
    <row r="698" spans="1:20" x14ac:dyDescent="0.35">
      <c r="A698">
        <f>VLOOKUP(Receive[[#This Row],[No用]],SetNo[[No.用]:[vlookup 用]],2,FALSE)</f>
        <v>118</v>
      </c>
      <c r="B698">
        <f>IF(ROW()=2,1,IF(A697&lt;&gt;Receive[[#This Row],[No]],1,B697+1))</f>
        <v>1</v>
      </c>
      <c r="C698" t="s">
        <v>206</v>
      </c>
      <c r="D698" t="s">
        <v>35</v>
      </c>
      <c r="E698" t="s">
        <v>23</v>
      </c>
      <c r="F698" t="s">
        <v>25</v>
      </c>
      <c r="G698" t="s">
        <v>20</v>
      </c>
      <c r="H698" t="s">
        <v>71</v>
      </c>
      <c r="I698">
        <v>1</v>
      </c>
      <c r="J698" t="s">
        <v>229</v>
      </c>
      <c r="K698" s="1" t="s">
        <v>119</v>
      </c>
      <c r="L698" s="1" t="s">
        <v>162</v>
      </c>
      <c r="M698">
        <v>26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ユニフォーム国見英ICONIC</v>
      </c>
    </row>
    <row r="699" spans="1:20" x14ac:dyDescent="0.35">
      <c r="A699">
        <f>VLOOKUP(Receive[[#This Row],[No用]],SetNo[[No.用]:[vlookup 用]],2,FALSE)</f>
        <v>118</v>
      </c>
      <c r="B699">
        <f>IF(ROW()=2,1,IF(A698&lt;&gt;Receive[[#This Row],[No]],1,B698+1))</f>
        <v>2</v>
      </c>
      <c r="C699" t="s">
        <v>206</v>
      </c>
      <c r="D699" t="s">
        <v>35</v>
      </c>
      <c r="E699" t="s">
        <v>23</v>
      </c>
      <c r="F699" t="s">
        <v>25</v>
      </c>
      <c r="G699" t="s">
        <v>20</v>
      </c>
      <c r="H699" t="s">
        <v>71</v>
      </c>
      <c r="I699">
        <v>1</v>
      </c>
      <c r="J699" t="s">
        <v>229</v>
      </c>
      <c r="K699" s="1" t="s">
        <v>163</v>
      </c>
      <c r="L699" s="1" t="s">
        <v>162</v>
      </c>
      <c r="M699">
        <v>26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ユニフォーム国見英ICONIC</v>
      </c>
    </row>
    <row r="700" spans="1:20" x14ac:dyDescent="0.35">
      <c r="A700">
        <f>VLOOKUP(Receive[[#This Row],[No用]],SetNo[[No.用]:[vlookup 用]],2,FALSE)</f>
        <v>118</v>
      </c>
      <c r="B700">
        <f>IF(ROW()=2,1,IF(A699&lt;&gt;Receive[[#This Row],[No]],1,B699+1))</f>
        <v>3</v>
      </c>
      <c r="C700" t="s">
        <v>206</v>
      </c>
      <c r="D700" t="s">
        <v>35</v>
      </c>
      <c r="E700" t="s">
        <v>23</v>
      </c>
      <c r="F700" t="s">
        <v>25</v>
      </c>
      <c r="G700" t="s">
        <v>20</v>
      </c>
      <c r="H700" t="s">
        <v>71</v>
      </c>
      <c r="I700">
        <v>1</v>
      </c>
      <c r="J700" t="s">
        <v>229</v>
      </c>
      <c r="K700" s="1" t="s">
        <v>231</v>
      </c>
      <c r="L700" s="1" t="s">
        <v>162</v>
      </c>
      <c r="M700">
        <v>26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ユニフォーム国見英ICONIC</v>
      </c>
    </row>
    <row r="701" spans="1:20" x14ac:dyDescent="0.35">
      <c r="A701">
        <f>VLOOKUP(Receive[[#This Row],[No用]],SetNo[[No.用]:[vlookup 用]],2,FALSE)</f>
        <v>118</v>
      </c>
      <c r="B701">
        <f>IF(ROW()=2,1,IF(A700&lt;&gt;Receive[[#This Row],[No]],1,B700+1))</f>
        <v>4</v>
      </c>
      <c r="C701" t="s">
        <v>206</v>
      </c>
      <c r="D701" t="s">
        <v>35</v>
      </c>
      <c r="E701" t="s">
        <v>23</v>
      </c>
      <c r="F701" t="s">
        <v>25</v>
      </c>
      <c r="G701" t="s">
        <v>20</v>
      </c>
      <c r="H701" t="s">
        <v>71</v>
      </c>
      <c r="I701">
        <v>1</v>
      </c>
      <c r="J701" t="s">
        <v>229</v>
      </c>
      <c r="K701" s="1" t="s">
        <v>120</v>
      </c>
      <c r="L701" s="1" t="s">
        <v>162</v>
      </c>
      <c r="M701">
        <v>26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ユニフォーム国見英ICONIC</v>
      </c>
    </row>
    <row r="702" spans="1:20" x14ac:dyDescent="0.35">
      <c r="A702">
        <f>VLOOKUP(Receive[[#This Row],[No用]],SetNo[[No.用]:[vlookup 用]],2,FALSE)</f>
        <v>118</v>
      </c>
      <c r="B702">
        <f>IF(ROW()=2,1,IF(A701&lt;&gt;Receive[[#This Row],[No]],1,B701+1))</f>
        <v>5</v>
      </c>
      <c r="C702" t="s">
        <v>206</v>
      </c>
      <c r="D702" t="s">
        <v>35</v>
      </c>
      <c r="E702" t="s">
        <v>23</v>
      </c>
      <c r="F702" t="s">
        <v>25</v>
      </c>
      <c r="G702" t="s">
        <v>20</v>
      </c>
      <c r="H702" t="s">
        <v>71</v>
      </c>
      <c r="I702">
        <v>1</v>
      </c>
      <c r="J702" t="s">
        <v>229</v>
      </c>
      <c r="K702" s="1" t="s">
        <v>164</v>
      </c>
      <c r="L702" s="1" t="s">
        <v>162</v>
      </c>
      <c r="M702">
        <v>26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ユニフォーム国見英ICONIC</v>
      </c>
    </row>
    <row r="703" spans="1:20" x14ac:dyDescent="0.35">
      <c r="A703">
        <f>VLOOKUP(Receive[[#This Row],[No用]],SetNo[[No.用]:[vlookup 用]],2,FALSE)</f>
        <v>118</v>
      </c>
      <c r="B703">
        <f>IF(ROW()=2,1,IF(A702&lt;&gt;Receive[[#This Row],[No]],1,B702+1))</f>
        <v>6</v>
      </c>
      <c r="C703" t="s">
        <v>206</v>
      </c>
      <c r="D703" t="s">
        <v>35</v>
      </c>
      <c r="E703" t="s">
        <v>23</v>
      </c>
      <c r="F703" t="s">
        <v>25</v>
      </c>
      <c r="G703" t="s">
        <v>20</v>
      </c>
      <c r="H703" t="s">
        <v>71</v>
      </c>
      <c r="I703">
        <v>1</v>
      </c>
      <c r="J703" t="s">
        <v>229</v>
      </c>
      <c r="K703" s="1" t="s">
        <v>165</v>
      </c>
      <c r="L703" s="1" t="s">
        <v>162</v>
      </c>
      <c r="M703">
        <v>13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ユニフォーム国見英ICONIC</v>
      </c>
    </row>
    <row r="704" spans="1:20" x14ac:dyDescent="0.35">
      <c r="A704">
        <f>VLOOKUP(Receive[[#This Row],[No用]],SetNo[[No.用]:[vlookup 用]],2,FALSE)</f>
        <v>119</v>
      </c>
      <c r="B704">
        <f>IF(ROW()=2,1,IF(A703&lt;&gt;Receive[[#This Row],[No]],1,B703+1))</f>
        <v>1</v>
      </c>
      <c r="C704" s="1" t="s">
        <v>700</v>
      </c>
      <c r="D704" t="s">
        <v>35</v>
      </c>
      <c r="E704" s="1" t="s">
        <v>90</v>
      </c>
      <c r="F704" t="s">
        <v>25</v>
      </c>
      <c r="G704" t="s">
        <v>20</v>
      </c>
      <c r="H704" t="s">
        <v>71</v>
      </c>
      <c r="I704">
        <v>1</v>
      </c>
      <c r="J704" t="s">
        <v>229</v>
      </c>
      <c r="K704" s="1" t="s">
        <v>119</v>
      </c>
      <c r="L704" s="1" t="s">
        <v>162</v>
      </c>
      <c r="M704">
        <v>26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職業体験国見英ICONIC</v>
      </c>
    </row>
    <row r="705" spans="1:20" x14ac:dyDescent="0.35">
      <c r="A705">
        <f>VLOOKUP(Receive[[#This Row],[No用]],SetNo[[No.用]:[vlookup 用]],2,FALSE)</f>
        <v>119</v>
      </c>
      <c r="B705">
        <f>IF(ROW()=2,1,IF(A704&lt;&gt;Receive[[#This Row],[No]],1,B704+1))</f>
        <v>2</v>
      </c>
      <c r="C705" s="1" t="s">
        <v>700</v>
      </c>
      <c r="D705" t="s">
        <v>35</v>
      </c>
      <c r="E705" s="1" t="s">
        <v>90</v>
      </c>
      <c r="F705" t="s">
        <v>25</v>
      </c>
      <c r="G705" t="s">
        <v>20</v>
      </c>
      <c r="H705" t="s">
        <v>71</v>
      </c>
      <c r="I705">
        <v>1</v>
      </c>
      <c r="J705" t="s">
        <v>229</v>
      </c>
      <c r="K705" s="1" t="s">
        <v>163</v>
      </c>
      <c r="L705" s="1" t="s">
        <v>162</v>
      </c>
      <c r="M705">
        <v>26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職業体験国見英ICONIC</v>
      </c>
    </row>
    <row r="706" spans="1:20" x14ac:dyDescent="0.35">
      <c r="A706">
        <f>VLOOKUP(Receive[[#This Row],[No用]],SetNo[[No.用]:[vlookup 用]],2,FALSE)</f>
        <v>119</v>
      </c>
      <c r="B706">
        <f>IF(ROW()=2,1,IF(A705&lt;&gt;Receive[[#This Row],[No]],1,B705+1))</f>
        <v>3</v>
      </c>
      <c r="C706" s="1" t="s">
        <v>700</v>
      </c>
      <c r="D706" t="s">
        <v>35</v>
      </c>
      <c r="E706" s="1" t="s">
        <v>90</v>
      </c>
      <c r="F706" t="s">
        <v>25</v>
      </c>
      <c r="G706" t="s">
        <v>20</v>
      </c>
      <c r="H706" t="s">
        <v>71</v>
      </c>
      <c r="I706">
        <v>1</v>
      </c>
      <c r="J706" t="s">
        <v>229</v>
      </c>
      <c r="K706" s="1" t="s">
        <v>231</v>
      </c>
      <c r="L706" s="1" t="s">
        <v>162</v>
      </c>
      <c r="M706">
        <v>26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職業体験国見英ICONIC</v>
      </c>
    </row>
    <row r="707" spans="1:20" x14ac:dyDescent="0.35">
      <c r="A707">
        <f>VLOOKUP(Receive[[#This Row],[No用]],SetNo[[No.用]:[vlookup 用]],2,FALSE)</f>
        <v>119</v>
      </c>
      <c r="B707">
        <f>IF(ROW()=2,1,IF(A706&lt;&gt;Receive[[#This Row],[No]],1,B706+1))</f>
        <v>4</v>
      </c>
      <c r="C707" s="1" t="s">
        <v>700</v>
      </c>
      <c r="D707" t="s">
        <v>35</v>
      </c>
      <c r="E707" s="1" t="s">
        <v>90</v>
      </c>
      <c r="F707" t="s">
        <v>25</v>
      </c>
      <c r="G707" t="s">
        <v>20</v>
      </c>
      <c r="H707" t="s">
        <v>71</v>
      </c>
      <c r="I707">
        <v>1</v>
      </c>
      <c r="J707" t="s">
        <v>229</v>
      </c>
      <c r="K707" s="1" t="s">
        <v>120</v>
      </c>
      <c r="L707" s="1" t="s">
        <v>162</v>
      </c>
      <c r="M707">
        <v>26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職業体験国見英ICONIC</v>
      </c>
    </row>
    <row r="708" spans="1:20" x14ac:dyDescent="0.35">
      <c r="A708">
        <f>VLOOKUP(Receive[[#This Row],[No用]],SetNo[[No.用]:[vlookup 用]],2,FALSE)</f>
        <v>119</v>
      </c>
      <c r="B708">
        <f>IF(ROW()=2,1,IF(A707&lt;&gt;Receive[[#This Row],[No]],1,B707+1))</f>
        <v>5</v>
      </c>
      <c r="C708" s="1" t="s">
        <v>700</v>
      </c>
      <c r="D708" t="s">
        <v>35</v>
      </c>
      <c r="E708" s="1" t="s">
        <v>90</v>
      </c>
      <c r="F708" t="s">
        <v>25</v>
      </c>
      <c r="G708" t="s">
        <v>20</v>
      </c>
      <c r="H708" t="s">
        <v>71</v>
      </c>
      <c r="I708">
        <v>1</v>
      </c>
      <c r="J708" t="s">
        <v>229</v>
      </c>
      <c r="K708" s="1" t="s">
        <v>164</v>
      </c>
      <c r="L708" s="1" t="s">
        <v>162</v>
      </c>
      <c r="M708">
        <v>26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職業体験国見英ICONIC</v>
      </c>
    </row>
    <row r="709" spans="1:20" x14ac:dyDescent="0.35">
      <c r="A709">
        <f>VLOOKUP(Receive[[#This Row],[No用]],SetNo[[No.用]:[vlookup 用]],2,FALSE)</f>
        <v>119</v>
      </c>
      <c r="B709">
        <f>IF(ROW()=2,1,IF(A708&lt;&gt;Receive[[#This Row],[No]],1,B708+1))</f>
        <v>6</v>
      </c>
      <c r="C709" s="1" t="s">
        <v>700</v>
      </c>
      <c r="D709" t="s">
        <v>35</v>
      </c>
      <c r="E709" s="1" t="s">
        <v>90</v>
      </c>
      <c r="F709" t="s">
        <v>25</v>
      </c>
      <c r="G709" t="s">
        <v>20</v>
      </c>
      <c r="H709" t="s">
        <v>71</v>
      </c>
      <c r="I709">
        <v>1</v>
      </c>
      <c r="J709" t="s">
        <v>229</v>
      </c>
      <c r="K709" s="1" t="s">
        <v>165</v>
      </c>
      <c r="L709" s="1" t="s">
        <v>162</v>
      </c>
      <c r="M709">
        <v>13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職業体験国見英ICONIC</v>
      </c>
    </row>
    <row r="710" spans="1:20" x14ac:dyDescent="0.35">
      <c r="A710">
        <f>VLOOKUP(Receive[[#This Row],[No用]],SetNo[[No.用]:[vlookup 用]],2,FALSE)</f>
        <v>120</v>
      </c>
      <c r="B710">
        <f>IF(ROW()=2,1,IF(A709&lt;&gt;Receive[[#This Row],[No]],1,B709+1))</f>
        <v>1</v>
      </c>
      <c r="C710" s="1" t="s">
        <v>910</v>
      </c>
      <c r="D710" s="1" t="s">
        <v>35</v>
      </c>
      <c r="E710" s="1" t="s">
        <v>77</v>
      </c>
      <c r="F710" s="1" t="s">
        <v>25</v>
      </c>
      <c r="G710" s="1" t="s">
        <v>20</v>
      </c>
      <c r="H710" s="1" t="s">
        <v>71</v>
      </c>
      <c r="I710">
        <v>1</v>
      </c>
      <c r="J710" t="s">
        <v>229</v>
      </c>
      <c r="K710" s="1" t="s">
        <v>119</v>
      </c>
      <c r="L710" s="1" t="s">
        <v>162</v>
      </c>
      <c r="M710">
        <v>26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路地裏国見英ICONIC</v>
      </c>
    </row>
    <row r="711" spans="1:20" x14ac:dyDescent="0.35">
      <c r="A711">
        <f>VLOOKUP(Receive[[#This Row],[No用]],SetNo[[No.用]:[vlookup 用]],2,FALSE)</f>
        <v>120</v>
      </c>
      <c r="B711">
        <f>IF(ROW()=2,1,IF(A710&lt;&gt;Receive[[#This Row],[No]],1,B710+1))</f>
        <v>2</v>
      </c>
      <c r="C711" s="1" t="s">
        <v>910</v>
      </c>
      <c r="D711" s="1" t="s">
        <v>35</v>
      </c>
      <c r="E711" s="1" t="s">
        <v>77</v>
      </c>
      <c r="F711" s="1" t="s">
        <v>25</v>
      </c>
      <c r="G711" s="1" t="s">
        <v>20</v>
      </c>
      <c r="H711" s="1" t="s">
        <v>71</v>
      </c>
      <c r="I711">
        <v>1</v>
      </c>
      <c r="J711" t="s">
        <v>229</v>
      </c>
      <c r="K711" s="1" t="s">
        <v>163</v>
      </c>
      <c r="L711" s="1" t="s">
        <v>162</v>
      </c>
      <c r="M711">
        <v>26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路地裏国見英ICONIC</v>
      </c>
    </row>
    <row r="712" spans="1:20" x14ac:dyDescent="0.35">
      <c r="A712">
        <f>VLOOKUP(Receive[[#This Row],[No用]],SetNo[[No.用]:[vlookup 用]],2,FALSE)</f>
        <v>120</v>
      </c>
      <c r="B712">
        <f>IF(ROW()=2,1,IF(A711&lt;&gt;Receive[[#This Row],[No]],1,B711+1))</f>
        <v>3</v>
      </c>
      <c r="C712" s="1" t="s">
        <v>910</v>
      </c>
      <c r="D712" s="1" t="s">
        <v>35</v>
      </c>
      <c r="E712" s="1" t="s">
        <v>77</v>
      </c>
      <c r="F712" s="1" t="s">
        <v>25</v>
      </c>
      <c r="G712" s="1" t="s">
        <v>20</v>
      </c>
      <c r="H712" s="1" t="s">
        <v>71</v>
      </c>
      <c r="I712">
        <v>1</v>
      </c>
      <c r="J712" t="s">
        <v>229</v>
      </c>
      <c r="K712" s="1" t="s">
        <v>231</v>
      </c>
      <c r="L712" s="1" t="s">
        <v>162</v>
      </c>
      <c r="M712">
        <v>26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路地裏国見英ICONIC</v>
      </c>
    </row>
    <row r="713" spans="1:20" x14ac:dyDescent="0.35">
      <c r="A713">
        <f>VLOOKUP(Receive[[#This Row],[No用]],SetNo[[No.用]:[vlookup 用]],2,FALSE)</f>
        <v>120</v>
      </c>
      <c r="B713">
        <f>IF(ROW()=2,1,IF(A712&lt;&gt;Receive[[#This Row],[No]],1,B712+1))</f>
        <v>4</v>
      </c>
      <c r="C713" s="1" t="s">
        <v>910</v>
      </c>
      <c r="D713" s="1" t="s">
        <v>35</v>
      </c>
      <c r="E713" s="1" t="s">
        <v>77</v>
      </c>
      <c r="F713" s="1" t="s">
        <v>25</v>
      </c>
      <c r="G713" s="1" t="s">
        <v>20</v>
      </c>
      <c r="H713" s="1" t="s">
        <v>71</v>
      </c>
      <c r="I713">
        <v>1</v>
      </c>
      <c r="J713" t="s">
        <v>229</v>
      </c>
      <c r="K713" s="1" t="s">
        <v>120</v>
      </c>
      <c r="L713" s="1" t="s">
        <v>162</v>
      </c>
      <c r="M713">
        <v>26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路地裏国見英ICONIC</v>
      </c>
    </row>
    <row r="714" spans="1:20" x14ac:dyDescent="0.35">
      <c r="A714">
        <f>VLOOKUP(Receive[[#This Row],[No用]],SetNo[[No.用]:[vlookup 用]],2,FALSE)</f>
        <v>120</v>
      </c>
      <c r="B714">
        <f>IF(ROW()=2,1,IF(A713&lt;&gt;Receive[[#This Row],[No]],1,B713+1))</f>
        <v>5</v>
      </c>
      <c r="C714" s="1" t="s">
        <v>910</v>
      </c>
      <c r="D714" s="1" t="s">
        <v>35</v>
      </c>
      <c r="E714" s="1" t="s">
        <v>77</v>
      </c>
      <c r="F714" s="1" t="s">
        <v>25</v>
      </c>
      <c r="G714" s="1" t="s">
        <v>20</v>
      </c>
      <c r="H714" s="1" t="s">
        <v>71</v>
      </c>
      <c r="I714">
        <v>1</v>
      </c>
      <c r="J714" t="s">
        <v>229</v>
      </c>
      <c r="K714" s="1" t="s">
        <v>164</v>
      </c>
      <c r="L714" s="1" t="s">
        <v>162</v>
      </c>
      <c r="M714">
        <v>26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路地裏国見英ICONIC</v>
      </c>
    </row>
    <row r="715" spans="1:20" x14ac:dyDescent="0.35">
      <c r="A715">
        <f>VLOOKUP(Receive[[#This Row],[No用]],SetNo[[No.用]:[vlookup 用]],2,FALSE)</f>
        <v>120</v>
      </c>
      <c r="B715">
        <f>IF(ROW()=2,1,IF(A714&lt;&gt;Receive[[#This Row],[No]],1,B714+1))</f>
        <v>6</v>
      </c>
      <c r="C715" s="1" t="s">
        <v>910</v>
      </c>
      <c r="D715" s="1" t="s">
        <v>35</v>
      </c>
      <c r="E715" s="1" t="s">
        <v>77</v>
      </c>
      <c r="F715" s="1" t="s">
        <v>25</v>
      </c>
      <c r="G715" s="1" t="s">
        <v>20</v>
      </c>
      <c r="H715" s="1" t="s">
        <v>71</v>
      </c>
      <c r="I715">
        <v>1</v>
      </c>
      <c r="J715" t="s">
        <v>229</v>
      </c>
      <c r="K715" s="1" t="s">
        <v>165</v>
      </c>
      <c r="L715" s="1" t="s">
        <v>162</v>
      </c>
      <c r="M715">
        <v>13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路地裏国見英ICONIC</v>
      </c>
    </row>
    <row r="716" spans="1:20" x14ac:dyDescent="0.35">
      <c r="A716">
        <f>VLOOKUP(Receive[[#This Row],[No用]],SetNo[[No.用]:[vlookup 用]],2,FALSE)</f>
        <v>120</v>
      </c>
      <c r="B716">
        <f>IF(ROW()=2,1,IF(A715&lt;&gt;Receive[[#This Row],[No]],1,B715+1))</f>
        <v>7</v>
      </c>
      <c r="C716" s="1" t="s">
        <v>910</v>
      </c>
      <c r="D716" s="1" t="s">
        <v>35</v>
      </c>
      <c r="E716" s="1" t="s">
        <v>77</v>
      </c>
      <c r="F716" s="1" t="s">
        <v>25</v>
      </c>
      <c r="G716" s="1" t="s">
        <v>20</v>
      </c>
      <c r="H716" s="1" t="s">
        <v>71</v>
      </c>
      <c r="I716">
        <v>1</v>
      </c>
      <c r="J716" t="s">
        <v>229</v>
      </c>
      <c r="K716" s="1" t="s">
        <v>183</v>
      </c>
      <c r="L716" s="1" t="s">
        <v>225</v>
      </c>
      <c r="M716">
        <v>44</v>
      </c>
      <c r="N716">
        <v>0</v>
      </c>
      <c r="O716">
        <v>54</v>
      </c>
      <c r="P716">
        <v>0</v>
      </c>
      <c r="T716" t="str">
        <f>Receive[[#This Row],[服装]]&amp;Receive[[#This Row],[名前]]&amp;Receive[[#This Row],[レアリティ]]</f>
        <v>路地裏国見英ICONIC</v>
      </c>
    </row>
    <row r="717" spans="1:20" x14ac:dyDescent="0.35">
      <c r="A717">
        <f>VLOOKUP(Receive[[#This Row],[No用]],SetNo[[No.用]:[vlookup 用]],2,FALSE)</f>
        <v>121</v>
      </c>
      <c r="B717">
        <f>IF(ROW()=2,1,IF(A716&lt;&gt;Receive[[#This Row],[No]],1,B716+1))</f>
        <v>1</v>
      </c>
      <c r="C717" s="1" t="s">
        <v>1077</v>
      </c>
      <c r="D717" s="1" t="s">
        <v>35</v>
      </c>
      <c r="E717" s="1" t="s">
        <v>73</v>
      </c>
      <c r="F717" s="1" t="s">
        <v>25</v>
      </c>
      <c r="G717" s="1" t="s">
        <v>20</v>
      </c>
      <c r="H717" s="1" t="s">
        <v>71</v>
      </c>
      <c r="I717">
        <v>1</v>
      </c>
      <c r="J717" t="s">
        <v>229</v>
      </c>
      <c r="K717" s="1" t="s">
        <v>119</v>
      </c>
      <c r="L717" s="1" t="s">
        <v>162</v>
      </c>
      <c r="M717">
        <v>26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カンフー国見英ICONIC</v>
      </c>
    </row>
    <row r="718" spans="1:20" x14ac:dyDescent="0.35">
      <c r="A718">
        <f>VLOOKUP(Receive[[#This Row],[No用]],SetNo[[No.用]:[vlookup 用]],2,FALSE)</f>
        <v>121</v>
      </c>
      <c r="B718">
        <f>IF(ROW()=2,1,IF(A717&lt;&gt;Receive[[#This Row],[No]],1,B717+1))</f>
        <v>2</v>
      </c>
      <c r="C718" s="1" t="s">
        <v>1077</v>
      </c>
      <c r="D718" s="1" t="s">
        <v>35</v>
      </c>
      <c r="E718" s="1" t="s">
        <v>73</v>
      </c>
      <c r="F718" s="1" t="s">
        <v>25</v>
      </c>
      <c r="G718" s="1" t="s">
        <v>20</v>
      </c>
      <c r="H718" s="1" t="s">
        <v>71</v>
      </c>
      <c r="I718">
        <v>1</v>
      </c>
      <c r="J718" t="s">
        <v>229</v>
      </c>
      <c r="K718" s="1" t="s">
        <v>163</v>
      </c>
      <c r="L718" s="1" t="s">
        <v>162</v>
      </c>
      <c r="M718">
        <v>26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カンフー国見英ICONIC</v>
      </c>
    </row>
    <row r="719" spans="1:20" x14ac:dyDescent="0.35">
      <c r="A719">
        <f>VLOOKUP(Receive[[#This Row],[No用]],SetNo[[No.用]:[vlookup 用]],2,FALSE)</f>
        <v>121</v>
      </c>
      <c r="B719">
        <f>IF(ROW()=2,1,IF(A718&lt;&gt;Receive[[#This Row],[No]],1,B718+1))</f>
        <v>3</v>
      </c>
      <c r="C719" s="1" t="s">
        <v>1077</v>
      </c>
      <c r="D719" s="1" t="s">
        <v>35</v>
      </c>
      <c r="E719" s="1" t="s">
        <v>73</v>
      </c>
      <c r="F719" s="1" t="s">
        <v>25</v>
      </c>
      <c r="G719" s="1" t="s">
        <v>20</v>
      </c>
      <c r="H719" s="1" t="s">
        <v>71</v>
      </c>
      <c r="I719">
        <v>1</v>
      </c>
      <c r="J719" t="s">
        <v>229</v>
      </c>
      <c r="K719" s="1" t="s">
        <v>231</v>
      </c>
      <c r="L719" s="1" t="s">
        <v>162</v>
      </c>
      <c r="M719">
        <v>26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カンフー国見英ICONIC</v>
      </c>
    </row>
    <row r="720" spans="1:20" x14ac:dyDescent="0.35">
      <c r="A720">
        <f>VLOOKUP(Receive[[#This Row],[No用]],SetNo[[No.用]:[vlookup 用]],2,FALSE)</f>
        <v>121</v>
      </c>
      <c r="B720">
        <f>IF(ROW()=2,1,IF(A719&lt;&gt;Receive[[#This Row],[No]],1,B719+1))</f>
        <v>4</v>
      </c>
      <c r="C720" s="1" t="s">
        <v>1077</v>
      </c>
      <c r="D720" s="1" t="s">
        <v>35</v>
      </c>
      <c r="E720" s="1" t="s">
        <v>73</v>
      </c>
      <c r="F720" s="1" t="s">
        <v>25</v>
      </c>
      <c r="G720" s="1" t="s">
        <v>20</v>
      </c>
      <c r="H720" s="1" t="s">
        <v>71</v>
      </c>
      <c r="I720">
        <v>1</v>
      </c>
      <c r="J720" t="s">
        <v>229</v>
      </c>
      <c r="K720" s="1" t="s">
        <v>120</v>
      </c>
      <c r="L720" s="1" t="s">
        <v>178</v>
      </c>
      <c r="M720">
        <v>29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カンフー国見英ICONIC</v>
      </c>
    </row>
    <row r="721" spans="1:20" x14ac:dyDescent="0.35">
      <c r="A721">
        <f>VLOOKUP(Receive[[#This Row],[No用]],SetNo[[No.用]:[vlookup 用]],2,FALSE)</f>
        <v>121</v>
      </c>
      <c r="B721">
        <f>IF(ROW()=2,1,IF(A720&lt;&gt;Receive[[#This Row],[No]],1,B720+1))</f>
        <v>5</v>
      </c>
      <c r="C721" s="1" t="s">
        <v>1077</v>
      </c>
      <c r="D721" s="1" t="s">
        <v>35</v>
      </c>
      <c r="E721" s="1" t="s">
        <v>73</v>
      </c>
      <c r="F721" s="1" t="s">
        <v>25</v>
      </c>
      <c r="G721" s="1" t="s">
        <v>20</v>
      </c>
      <c r="H721" s="1" t="s">
        <v>71</v>
      </c>
      <c r="I721">
        <v>1</v>
      </c>
      <c r="J721" t="s">
        <v>229</v>
      </c>
      <c r="K721" s="1" t="s">
        <v>164</v>
      </c>
      <c r="L721" s="1" t="s">
        <v>162</v>
      </c>
      <c r="M721">
        <v>26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カンフー国見英ICONIC</v>
      </c>
    </row>
    <row r="722" spans="1:20" x14ac:dyDescent="0.35">
      <c r="A722">
        <f>VLOOKUP(Receive[[#This Row],[No用]],SetNo[[No.用]:[vlookup 用]],2,FALSE)</f>
        <v>121</v>
      </c>
      <c r="B722">
        <f>IF(ROW()=2,1,IF(A721&lt;&gt;Receive[[#This Row],[No]],1,B721+1))</f>
        <v>6</v>
      </c>
      <c r="C722" s="1" t="s">
        <v>1077</v>
      </c>
      <c r="D722" s="1" t="s">
        <v>35</v>
      </c>
      <c r="E722" s="1" t="s">
        <v>73</v>
      </c>
      <c r="F722" s="1" t="s">
        <v>25</v>
      </c>
      <c r="G722" s="1" t="s">
        <v>20</v>
      </c>
      <c r="H722" s="1" t="s">
        <v>71</v>
      </c>
      <c r="I722">
        <v>1</v>
      </c>
      <c r="J722" t="s">
        <v>229</v>
      </c>
      <c r="K722" s="1" t="s">
        <v>165</v>
      </c>
      <c r="L722" s="1" t="s">
        <v>162</v>
      </c>
      <c r="M722">
        <v>13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カンフー国見英ICONIC</v>
      </c>
    </row>
    <row r="723" spans="1:20" x14ac:dyDescent="0.35">
      <c r="A723">
        <f>VLOOKUP(Receive[[#This Row],[No用]],SetNo[[No.用]:[vlookup 用]],2,FALSE)</f>
        <v>122</v>
      </c>
      <c r="B723">
        <f>IF(ROW()=2,1,IF(A722&lt;&gt;Receive[[#This Row],[No]],1,B722+1))</f>
        <v>1</v>
      </c>
      <c r="C723" t="s">
        <v>206</v>
      </c>
      <c r="D723" t="s">
        <v>36</v>
      </c>
      <c r="E723" t="s">
        <v>23</v>
      </c>
      <c r="F723" t="s">
        <v>21</v>
      </c>
      <c r="G723" t="s">
        <v>20</v>
      </c>
      <c r="H723" t="s">
        <v>71</v>
      </c>
      <c r="I723">
        <v>1</v>
      </c>
      <c r="J723" t="s">
        <v>229</v>
      </c>
      <c r="K723" s="1" t="s">
        <v>119</v>
      </c>
      <c r="L723" s="1" t="s">
        <v>173</v>
      </c>
      <c r="M723">
        <v>33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ユニフォーム渡親治ICONIC</v>
      </c>
    </row>
    <row r="724" spans="1:20" x14ac:dyDescent="0.35">
      <c r="A724">
        <f>VLOOKUP(Receive[[#This Row],[No用]],SetNo[[No.用]:[vlookup 用]],2,FALSE)</f>
        <v>122</v>
      </c>
      <c r="B724">
        <f>IF(ROW()=2,1,IF(A723&lt;&gt;Receive[[#This Row],[No]],1,B723+1))</f>
        <v>2</v>
      </c>
      <c r="C724" t="s">
        <v>206</v>
      </c>
      <c r="D724" t="s">
        <v>36</v>
      </c>
      <c r="E724" t="s">
        <v>23</v>
      </c>
      <c r="F724" t="s">
        <v>21</v>
      </c>
      <c r="G724" t="s">
        <v>20</v>
      </c>
      <c r="H724" t="s">
        <v>71</v>
      </c>
      <c r="I724">
        <v>1</v>
      </c>
      <c r="J724" t="s">
        <v>229</v>
      </c>
      <c r="K724" s="1" t="s">
        <v>195</v>
      </c>
      <c r="L724" s="1" t="s">
        <v>173</v>
      </c>
      <c r="M724">
        <v>41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ユニフォーム渡親治ICONIC</v>
      </c>
    </row>
    <row r="725" spans="1:20" x14ac:dyDescent="0.35">
      <c r="A725">
        <f>VLOOKUP(Receive[[#This Row],[No用]],SetNo[[No.用]:[vlookup 用]],2,FALSE)</f>
        <v>122</v>
      </c>
      <c r="B725">
        <f>IF(ROW()=2,1,IF(A724&lt;&gt;Receive[[#This Row],[No]],1,B724+1))</f>
        <v>3</v>
      </c>
      <c r="C725" t="s">
        <v>206</v>
      </c>
      <c r="D725" t="s">
        <v>36</v>
      </c>
      <c r="E725" t="s">
        <v>23</v>
      </c>
      <c r="F725" t="s">
        <v>21</v>
      </c>
      <c r="G725" t="s">
        <v>20</v>
      </c>
      <c r="H725" t="s">
        <v>71</v>
      </c>
      <c r="I725">
        <v>1</v>
      </c>
      <c r="J725" t="s">
        <v>229</v>
      </c>
      <c r="K725" s="1" t="s">
        <v>163</v>
      </c>
      <c r="L725" s="1" t="s">
        <v>162</v>
      </c>
      <c r="M725">
        <v>33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ユニフォーム渡親治ICONIC</v>
      </c>
    </row>
    <row r="726" spans="1:20" x14ac:dyDescent="0.35">
      <c r="A726">
        <f>VLOOKUP(Receive[[#This Row],[No用]],SetNo[[No.用]:[vlookup 用]],2,FALSE)</f>
        <v>122</v>
      </c>
      <c r="B726">
        <f>IF(ROW()=2,1,IF(A725&lt;&gt;Receive[[#This Row],[No]],1,B725+1))</f>
        <v>4</v>
      </c>
      <c r="C726" t="s">
        <v>206</v>
      </c>
      <c r="D726" t="s">
        <v>36</v>
      </c>
      <c r="E726" t="s">
        <v>23</v>
      </c>
      <c r="F726" t="s">
        <v>21</v>
      </c>
      <c r="G726" t="s">
        <v>20</v>
      </c>
      <c r="H726" t="s">
        <v>71</v>
      </c>
      <c r="I726">
        <v>1</v>
      </c>
      <c r="J726" t="s">
        <v>229</v>
      </c>
      <c r="K726" s="1" t="s">
        <v>231</v>
      </c>
      <c r="L726" s="1" t="s">
        <v>162</v>
      </c>
      <c r="M726">
        <v>33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ユニフォーム渡親治ICONIC</v>
      </c>
    </row>
    <row r="727" spans="1:20" x14ac:dyDescent="0.35">
      <c r="A727">
        <f>VLOOKUP(Receive[[#This Row],[No用]],SetNo[[No.用]:[vlookup 用]],2,FALSE)</f>
        <v>122</v>
      </c>
      <c r="B727">
        <f>IF(ROW()=2,1,IF(A726&lt;&gt;Receive[[#This Row],[No]],1,B726+1))</f>
        <v>5</v>
      </c>
      <c r="C727" t="s">
        <v>206</v>
      </c>
      <c r="D727" t="s">
        <v>36</v>
      </c>
      <c r="E727" t="s">
        <v>23</v>
      </c>
      <c r="F727" t="s">
        <v>21</v>
      </c>
      <c r="G727" t="s">
        <v>20</v>
      </c>
      <c r="H727" t="s">
        <v>71</v>
      </c>
      <c r="I727">
        <v>1</v>
      </c>
      <c r="J727" t="s">
        <v>229</v>
      </c>
      <c r="K727" s="1" t="s">
        <v>120</v>
      </c>
      <c r="L727" s="1" t="s">
        <v>173</v>
      </c>
      <c r="M727">
        <v>33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ユニフォーム渡親治ICONIC</v>
      </c>
    </row>
    <row r="728" spans="1:20" x14ac:dyDescent="0.35">
      <c r="A728">
        <f>VLOOKUP(Receive[[#This Row],[No用]],SetNo[[No.用]:[vlookup 用]],2,FALSE)</f>
        <v>122</v>
      </c>
      <c r="B728">
        <f>IF(ROW()=2,1,IF(A727&lt;&gt;Receive[[#This Row],[No]],1,B727+1))</f>
        <v>6</v>
      </c>
      <c r="C728" t="s">
        <v>206</v>
      </c>
      <c r="D728" t="s">
        <v>36</v>
      </c>
      <c r="E728" t="s">
        <v>23</v>
      </c>
      <c r="F728" t="s">
        <v>21</v>
      </c>
      <c r="G728" t="s">
        <v>20</v>
      </c>
      <c r="H728" t="s">
        <v>71</v>
      </c>
      <c r="I728">
        <v>1</v>
      </c>
      <c r="J728" t="s">
        <v>229</v>
      </c>
      <c r="K728" s="1" t="s">
        <v>164</v>
      </c>
      <c r="L728" s="1" t="s">
        <v>162</v>
      </c>
      <c r="M728">
        <v>33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ユニフォーム渡親治ICONIC</v>
      </c>
    </row>
    <row r="729" spans="1:20" x14ac:dyDescent="0.35">
      <c r="A729">
        <f>VLOOKUP(Receive[[#This Row],[No用]],SetNo[[No.用]:[vlookup 用]],2,FALSE)</f>
        <v>122</v>
      </c>
      <c r="B729">
        <f>IF(ROW()=2,1,IF(A728&lt;&gt;Receive[[#This Row],[No]],1,B728+1))</f>
        <v>7</v>
      </c>
      <c r="C729" t="s">
        <v>206</v>
      </c>
      <c r="D729" t="s">
        <v>36</v>
      </c>
      <c r="E729" t="s">
        <v>23</v>
      </c>
      <c r="F729" t="s">
        <v>21</v>
      </c>
      <c r="G729" t="s">
        <v>20</v>
      </c>
      <c r="H729" t="s">
        <v>71</v>
      </c>
      <c r="I729">
        <v>1</v>
      </c>
      <c r="J729" t="s">
        <v>229</v>
      </c>
      <c r="K729" s="1" t="s">
        <v>165</v>
      </c>
      <c r="L729" s="1" t="s">
        <v>162</v>
      </c>
      <c r="M729">
        <v>33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ユニフォーム渡親治ICONIC</v>
      </c>
    </row>
    <row r="730" spans="1:20" x14ac:dyDescent="0.35">
      <c r="A730">
        <f>VLOOKUP(Receive[[#This Row],[No用]],SetNo[[No.用]:[vlookup 用]],2,FALSE)</f>
        <v>123</v>
      </c>
      <c r="B730">
        <f>IF(ROW()=2,1,IF(A729&lt;&gt;Receive[[#This Row],[No]],1,B729+1))</f>
        <v>1</v>
      </c>
      <c r="C730" t="s">
        <v>206</v>
      </c>
      <c r="D730" t="s">
        <v>37</v>
      </c>
      <c r="E730" t="s">
        <v>23</v>
      </c>
      <c r="F730" t="s">
        <v>26</v>
      </c>
      <c r="G730" t="s">
        <v>20</v>
      </c>
      <c r="H730" t="s">
        <v>71</v>
      </c>
      <c r="I730">
        <v>1</v>
      </c>
      <c r="J730" t="s">
        <v>229</v>
      </c>
      <c r="K730" s="1" t="s">
        <v>119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ユニフォーム松川一静ICONIC</v>
      </c>
    </row>
    <row r="731" spans="1:20" x14ac:dyDescent="0.35">
      <c r="A731">
        <f>VLOOKUP(Receive[[#This Row],[No用]],SetNo[[No.用]:[vlookup 用]],2,FALSE)</f>
        <v>123</v>
      </c>
      <c r="B731">
        <f>IF(ROW()=2,1,IF(A730&lt;&gt;Receive[[#This Row],[No]],1,B730+1))</f>
        <v>2</v>
      </c>
      <c r="C731" t="s">
        <v>206</v>
      </c>
      <c r="D731" t="s">
        <v>37</v>
      </c>
      <c r="E731" t="s">
        <v>23</v>
      </c>
      <c r="F731" t="s">
        <v>26</v>
      </c>
      <c r="G731" t="s">
        <v>20</v>
      </c>
      <c r="H731" t="s">
        <v>71</v>
      </c>
      <c r="I731">
        <v>1</v>
      </c>
      <c r="J731" t="s">
        <v>229</v>
      </c>
      <c r="K731" s="1" t="s">
        <v>163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ユニフォーム松川一静ICONIC</v>
      </c>
    </row>
    <row r="732" spans="1:20" x14ac:dyDescent="0.35">
      <c r="A732">
        <f>VLOOKUP(Receive[[#This Row],[No用]],SetNo[[No.用]:[vlookup 用]],2,FALSE)</f>
        <v>123</v>
      </c>
      <c r="B732">
        <f>IF(ROW()=2,1,IF(A731&lt;&gt;Receive[[#This Row],[No]],1,B731+1))</f>
        <v>3</v>
      </c>
      <c r="C732" t="s">
        <v>206</v>
      </c>
      <c r="D732" t="s">
        <v>37</v>
      </c>
      <c r="E732" t="s">
        <v>23</v>
      </c>
      <c r="F732" t="s">
        <v>26</v>
      </c>
      <c r="G732" t="s">
        <v>20</v>
      </c>
      <c r="H732" t="s">
        <v>71</v>
      </c>
      <c r="I732">
        <v>1</v>
      </c>
      <c r="J732" t="s">
        <v>229</v>
      </c>
      <c r="K732" s="1" t="s">
        <v>120</v>
      </c>
      <c r="L732" s="1" t="s">
        <v>162</v>
      </c>
      <c r="M732">
        <v>27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ユニフォーム松川一静ICONIC</v>
      </c>
    </row>
    <row r="733" spans="1:20" x14ac:dyDescent="0.35">
      <c r="A733">
        <f>VLOOKUP(Receive[[#This Row],[No用]],SetNo[[No.用]:[vlookup 用]],2,FALSE)</f>
        <v>123</v>
      </c>
      <c r="B733">
        <f>IF(ROW()=2,1,IF(A732&lt;&gt;Receive[[#This Row],[No]],1,B732+1))</f>
        <v>4</v>
      </c>
      <c r="C733" t="s">
        <v>206</v>
      </c>
      <c r="D733" t="s">
        <v>37</v>
      </c>
      <c r="E733" t="s">
        <v>23</v>
      </c>
      <c r="F733" t="s">
        <v>26</v>
      </c>
      <c r="G733" t="s">
        <v>20</v>
      </c>
      <c r="H733" t="s">
        <v>71</v>
      </c>
      <c r="I733">
        <v>1</v>
      </c>
      <c r="J733" t="s">
        <v>229</v>
      </c>
      <c r="K733" s="1" t="s">
        <v>164</v>
      </c>
      <c r="L733" s="1" t="s">
        <v>162</v>
      </c>
      <c r="M733">
        <v>27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ユニフォーム松川一静ICONIC</v>
      </c>
    </row>
    <row r="734" spans="1:20" x14ac:dyDescent="0.35">
      <c r="A734">
        <f>VLOOKUP(Receive[[#This Row],[No用]],SetNo[[No.用]:[vlookup 用]],2,FALSE)</f>
        <v>123</v>
      </c>
      <c r="B734">
        <f>IF(ROW()=2,1,IF(A733&lt;&gt;Receive[[#This Row],[No]],1,B733+1))</f>
        <v>5</v>
      </c>
      <c r="C734" t="s">
        <v>206</v>
      </c>
      <c r="D734" t="s">
        <v>37</v>
      </c>
      <c r="E734" t="s">
        <v>23</v>
      </c>
      <c r="F734" t="s">
        <v>26</v>
      </c>
      <c r="G734" t="s">
        <v>20</v>
      </c>
      <c r="H734" t="s">
        <v>71</v>
      </c>
      <c r="I734">
        <v>1</v>
      </c>
      <c r="J734" t="s">
        <v>229</v>
      </c>
      <c r="K734" s="1" t="s">
        <v>165</v>
      </c>
      <c r="L734" s="1" t="s">
        <v>162</v>
      </c>
      <c r="M734">
        <v>14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ユニフォーム松川一静ICONIC</v>
      </c>
    </row>
    <row r="735" spans="1:20" x14ac:dyDescent="0.35">
      <c r="A735">
        <f>VLOOKUP(Receive[[#This Row],[No用]],SetNo[[No.用]:[vlookup 用]],2,FALSE)</f>
        <v>124</v>
      </c>
      <c r="B735">
        <f>IF(ROW()=2,1,IF(A734&lt;&gt;Receive[[#This Row],[No]],1,B734+1))</f>
        <v>1</v>
      </c>
      <c r="C735" s="1" t="s">
        <v>777</v>
      </c>
      <c r="D735" t="s">
        <v>37</v>
      </c>
      <c r="E735" s="1" t="s">
        <v>90</v>
      </c>
      <c r="F735" t="s">
        <v>82</v>
      </c>
      <c r="G735" t="s">
        <v>20</v>
      </c>
      <c r="H735" t="s">
        <v>71</v>
      </c>
      <c r="I735">
        <v>1</v>
      </c>
      <c r="J735" t="s">
        <v>229</v>
      </c>
      <c r="K735" s="1" t="s">
        <v>119</v>
      </c>
      <c r="L735" s="1" t="s">
        <v>162</v>
      </c>
      <c r="M735">
        <v>27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アート松川一静ICONIC</v>
      </c>
    </row>
    <row r="736" spans="1:20" x14ac:dyDescent="0.35">
      <c r="A736">
        <f>VLOOKUP(Receive[[#This Row],[No用]],SetNo[[No.用]:[vlookup 用]],2,FALSE)</f>
        <v>124</v>
      </c>
      <c r="B736">
        <f>IF(ROW()=2,1,IF(A735&lt;&gt;Receive[[#This Row],[No]],1,B735+1))</f>
        <v>2</v>
      </c>
      <c r="C736" s="1" t="s">
        <v>777</v>
      </c>
      <c r="D736" t="s">
        <v>37</v>
      </c>
      <c r="E736" s="1" t="s">
        <v>90</v>
      </c>
      <c r="F736" t="s">
        <v>82</v>
      </c>
      <c r="G736" t="s">
        <v>20</v>
      </c>
      <c r="H736" t="s">
        <v>71</v>
      </c>
      <c r="I736">
        <v>1</v>
      </c>
      <c r="J736" t="s">
        <v>229</v>
      </c>
      <c r="K736" s="1" t="s">
        <v>163</v>
      </c>
      <c r="L736" s="1" t="s">
        <v>162</v>
      </c>
      <c r="M736">
        <v>27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アート松川一静ICONIC</v>
      </c>
    </row>
    <row r="737" spans="1:20" x14ac:dyDescent="0.35">
      <c r="A737">
        <f>VLOOKUP(Receive[[#This Row],[No用]],SetNo[[No.用]:[vlookup 用]],2,FALSE)</f>
        <v>124</v>
      </c>
      <c r="B737">
        <f>IF(ROW()=2,1,IF(A736&lt;&gt;Receive[[#This Row],[No]],1,B736+1))</f>
        <v>3</v>
      </c>
      <c r="C737" s="1" t="s">
        <v>777</v>
      </c>
      <c r="D737" t="s">
        <v>37</v>
      </c>
      <c r="E737" s="1" t="s">
        <v>90</v>
      </c>
      <c r="F737" t="s">
        <v>82</v>
      </c>
      <c r="G737" t="s">
        <v>20</v>
      </c>
      <c r="H737" t="s">
        <v>71</v>
      </c>
      <c r="I737">
        <v>1</v>
      </c>
      <c r="J737" t="s">
        <v>229</v>
      </c>
      <c r="K737" s="1" t="s">
        <v>120</v>
      </c>
      <c r="L737" s="1" t="s">
        <v>162</v>
      </c>
      <c r="M737">
        <v>27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アート松川一静ICONIC</v>
      </c>
    </row>
    <row r="738" spans="1:20" x14ac:dyDescent="0.35">
      <c r="A738">
        <f>VLOOKUP(Receive[[#This Row],[No用]],SetNo[[No.用]:[vlookup 用]],2,FALSE)</f>
        <v>124</v>
      </c>
      <c r="B738">
        <f>IF(ROW()=2,1,IF(A737&lt;&gt;Receive[[#This Row],[No]],1,B737+1))</f>
        <v>4</v>
      </c>
      <c r="C738" s="1" t="s">
        <v>777</v>
      </c>
      <c r="D738" t="s">
        <v>37</v>
      </c>
      <c r="E738" s="1" t="s">
        <v>90</v>
      </c>
      <c r="F738" t="s">
        <v>82</v>
      </c>
      <c r="G738" t="s">
        <v>20</v>
      </c>
      <c r="H738" t="s">
        <v>71</v>
      </c>
      <c r="I738">
        <v>1</v>
      </c>
      <c r="J738" t="s">
        <v>229</v>
      </c>
      <c r="K738" s="1" t="s">
        <v>164</v>
      </c>
      <c r="L738" s="1" t="s">
        <v>162</v>
      </c>
      <c r="M738">
        <v>27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アート松川一静ICONIC</v>
      </c>
    </row>
    <row r="739" spans="1:20" x14ac:dyDescent="0.35">
      <c r="A739">
        <f>VLOOKUP(Receive[[#This Row],[No用]],SetNo[[No.用]:[vlookup 用]],2,FALSE)</f>
        <v>124</v>
      </c>
      <c r="B739">
        <f>IF(ROW()=2,1,IF(A738&lt;&gt;Receive[[#This Row],[No]],1,B738+1))</f>
        <v>5</v>
      </c>
      <c r="C739" s="1" t="s">
        <v>777</v>
      </c>
      <c r="D739" t="s">
        <v>37</v>
      </c>
      <c r="E739" s="1" t="s">
        <v>90</v>
      </c>
      <c r="F739" t="s">
        <v>82</v>
      </c>
      <c r="G739" t="s">
        <v>20</v>
      </c>
      <c r="H739" t="s">
        <v>71</v>
      </c>
      <c r="I739">
        <v>1</v>
      </c>
      <c r="J739" t="s">
        <v>229</v>
      </c>
      <c r="K739" s="1" t="s">
        <v>165</v>
      </c>
      <c r="L739" s="1" t="s">
        <v>162</v>
      </c>
      <c r="M739">
        <v>14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アート松川一静ICONIC</v>
      </c>
    </row>
    <row r="740" spans="1:20" x14ac:dyDescent="0.35">
      <c r="A740">
        <f>VLOOKUP(Receive[[#This Row],[No用]],SetNo[[No.用]:[vlookup 用]],2,FALSE)</f>
        <v>125</v>
      </c>
      <c r="B740">
        <f>IF(ROW()=2,1,IF(A739&lt;&gt;Receive[[#This Row],[No]],1,B739+1))</f>
        <v>1</v>
      </c>
      <c r="C740" s="1" t="s">
        <v>1019</v>
      </c>
      <c r="D740" s="1" t="s">
        <v>37</v>
      </c>
      <c r="E740" s="1" t="s">
        <v>77</v>
      </c>
      <c r="F740" s="1" t="s">
        <v>82</v>
      </c>
      <c r="G740" s="1" t="s">
        <v>20</v>
      </c>
      <c r="H740" s="1" t="s">
        <v>71</v>
      </c>
      <c r="I740">
        <v>1</v>
      </c>
      <c r="J740" t="s">
        <v>229</v>
      </c>
      <c r="K740" s="1" t="s">
        <v>119</v>
      </c>
      <c r="L740" s="1" t="s">
        <v>178</v>
      </c>
      <c r="M740">
        <v>30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バカンス松川一静ICONIC</v>
      </c>
    </row>
    <row r="741" spans="1:20" x14ac:dyDescent="0.35">
      <c r="A741">
        <f>VLOOKUP(Receive[[#This Row],[No用]],SetNo[[No.用]:[vlookup 用]],2,FALSE)</f>
        <v>125</v>
      </c>
      <c r="B741">
        <f>IF(ROW()=2,1,IF(A740&lt;&gt;Receive[[#This Row],[No]],1,B740+1))</f>
        <v>2</v>
      </c>
      <c r="C741" s="1" t="s">
        <v>1019</v>
      </c>
      <c r="D741" s="1" t="s">
        <v>37</v>
      </c>
      <c r="E741" s="1" t="s">
        <v>77</v>
      </c>
      <c r="F741" s="1" t="s">
        <v>82</v>
      </c>
      <c r="G741" s="1" t="s">
        <v>20</v>
      </c>
      <c r="H741" s="1" t="s">
        <v>71</v>
      </c>
      <c r="I741">
        <v>1</v>
      </c>
      <c r="J741" t="s">
        <v>229</v>
      </c>
      <c r="K741" s="1" t="s">
        <v>163</v>
      </c>
      <c r="L741" s="1" t="s">
        <v>162</v>
      </c>
      <c r="M741">
        <v>27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バカンス松川一静ICONIC</v>
      </c>
    </row>
    <row r="742" spans="1:20" x14ac:dyDescent="0.35">
      <c r="A742">
        <f>VLOOKUP(Receive[[#This Row],[No用]],SetNo[[No.用]:[vlookup 用]],2,FALSE)</f>
        <v>125</v>
      </c>
      <c r="B742">
        <f>IF(ROW()=2,1,IF(A741&lt;&gt;Receive[[#This Row],[No]],1,B741+1))</f>
        <v>3</v>
      </c>
      <c r="C742" s="1" t="s">
        <v>1019</v>
      </c>
      <c r="D742" s="1" t="s">
        <v>37</v>
      </c>
      <c r="E742" s="1" t="s">
        <v>77</v>
      </c>
      <c r="F742" s="1" t="s">
        <v>82</v>
      </c>
      <c r="G742" s="1" t="s">
        <v>20</v>
      </c>
      <c r="H742" s="1" t="s">
        <v>71</v>
      </c>
      <c r="I742">
        <v>1</v>
      </c>
      <c r="J742" t="s">
        <v>229</v>
      </c>
      <c r="K742" s="1" t="s">
        <v>120</v>
      </c>
      <c r="L742" s="1" t="s">
        <v>162</v>
      </c>
      <c r="M742">
        <v>27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バカンス松川一静ICONIC</v>
      </c>
    </row>
    <row r="743" spans="1:20" x14ac:dyDescent="0.35">
      <c r="A743">
        <f>VLOOKUP(Receive[[#This Row],[No用]],SetNo[[No.用]:[vlookup 用]],2,FALSE)</f>
        <v>125</v>
      </c>
      <c r="B743">
        <f>IF(ROW()=2,1,IF(A742&lt;&gt;Receive[[#This Row],[No]],1,B742+1))</f>
        <v>4</v>
      </c>
      <c r="C743" s="1" t="s">
        <v>1019</v>
      </c>
      <c r="D743" s="1" t="s">
        <v>37</v>
      </c>
      <c r="E743" s="1" t="s">
        <v>77</v>
      </c>
      <c r="F743" s="1" t="s">
        <v>82</v>
      </c>
      <c r="G743" s="1" t="s">
        <v>20</v>
      </c>
      <c r="H743" s="1" t="s">
        <v>71</v>
      </c>
      <c r="I743">
        <v>1</v>
      </c>
      <c r="J743" t="s">
        <v>229</v>
      </c>
      <c r="K743" s="1" t="s">
        <v>164</v>
      </c>
      <c r="L743" s="1" t="s">
        <v>162</v>
      </c>
      <c r="M743">
        <v>27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バカンス松川一静ICONIC</v>
      </c>
    </row>
    <row r="744" spans="1:20" x14ac:dyDescent="0.35">
      <c r="A744">
        <f>VLOOKUP(Receive[[#This Row],[No用]],SetNo[[No.用]:[vlookup 用]],2,FALSE)</f>
        <v>125</v>
      </c>
      <c r="B744">
        <f>IF(ROW()=2,1,IF(A743&lt;&gt;Receive[[#This Row],[No]],1,B743+1))</f>
        <v>5</v>
      </c>
      <c r="C744" s="1" t="s">
        <v>1019</v>
      </c>
      <c r="D744" s="1" t="s">
        <v>37</v>
      </c>
      <c r="E744" s="1" t="s">
        <v>77</v>
      </c>
      <c r="F744" s="1" t="s">
        <v>82</v>
      </c>
      <c r="G744" s="1" t="s">
        <v>20</v>
      </c>
      <c r="H744" s="1" t="s">
        <v>71</v>
      </c>
      <c r="I744">
        <v>1</v>
      </c>
      <c r="J744" t="s">
        <v>229</v>
      </c>
      <c r="K744" s="1" t="s">
        <v>165</v>
      </c>
      <c r="L744" s="1" t="s">
        <v>162</v>
      </c>
      <c r="M744">
        <v>14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バカンス松川一静ICONIC</v>
      </c>
    </row>
    <row r="745" spans="1:20" x14ac:dyDescent="0.35">
      <c r="A745">
        <f>VLOOKUP(Receive[[#This Row],[No用]],SetNo[[No.用]:[vlookup 用]],2,FALSE)</f>
        <v>126</v>
      </c>
      <c r="B745">
        <f>IF(ROW()=2,1,IF(A744&lt;&gt;Receive[[#This Row],[No]],1,B744+1))</f>
        <v>1</v>
      </c>
      <c r="C745" t="s">
        <v>206</v>
      </c>
      <c r="D745" t="s">
        <v>38</v>
      </c>
      <c r="E745" t="s">
        <v>23</v>
      </c>
      <c r="F745" t="s">
        <v>25</v>
      </c>
      <c r="G745" t="s">
        <v>20</v>
      </c>
      <c r="H745" t="s">
        <v>71</v>
      </c>
      <c r="I745">
        <v>1</v>
      </c>
      <c r="J745" t="s">
        <v>229</v>
      </c>
      <c r="K745" s="1" t="s">
        <v>119</v>
      </c>
      <c r="L745" s="1" t="s">
        <v>162</v>
      </c>
      <c r="M745">
        <v>26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ユニフォーム花巻貴大ICONIC</v>
      </c>
    </row>
    <row r="746" spans="1:20" x14ac:dyDescent="0.35">
      <c r="A746">
        <f>VLOOKUP(Receive[[#This Row],[No用]],SetNo[[No.用]:[vlookup 用]],2,FALSE)</f>
        <v>126</v>
      </c>
      <c r="B746">
        <f>IF(ROW()=2,1,IF(A745&lt;&gt;Receive[[#This Row],[No]],1,B745+1))</f>
        <v>2</v>
      </c>
      <c r="C746" t="s">
        <v>206</v>
      </c>
      <c r="D746" t="s">
        <v>38</v>
      </c>
      <c r="E746" t="s">
        <v>23</v>
      </c>
      <c r="F746" t="s">
        <v>25</v>
      </c>
      <c r="G746" t="s">
        <v>20</v>
      </c>
      <c r="H746" t="s">
        <v>71</v>
      </c>
      <c r="I746">
        <v>1</v>
      </c>
      <c r="J746" t="s">
        <v>229</v>
      </c>
      <c r="K746" s="1" t="s">
        <v>163</v>
      </c>
      <c r="L746" s="1" t="s">
        <v>162</v>
      </c>
      <c r="M746">
        <v>26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ユニフォーム花巻貴大ICONIC</v>
      </c>
    </row>
    <row r="747" spans="1:20" x14ac:dyDescent="0.35">
      <c r="A747">
        <f>VLOOKUP(Receive[[#This Row],[No用]],SetNo[[No.用]:[vlookup 用]],2,FALSE)</f>
        <v>126</v>
      </c>
      <c r="B747">
        <f>IF(ROW()=2,1,IF(A746&lt;&gt;Receive[[#This Row],[No]],1,B746+1))</f>
        <v>3</v>
      </c>
      <c r="C747" t="s">
        <v>206</v>
      </c>
      <c r="D747" t="s">
        <v>38</v>
      </c>
      <c r="E747" t="s">
        <v>23</v>
      </c>
      <c r="F747" t="s">
        <v>25</v>
      </c>
      <c r="G747" t="s">
        <v>20</v>
      </c>
      <c r="H747" t="s">
        <v>71</v>
      </c>
      <c r="I747">
        <v>1</v>
      </c>
      <c r="J747" t="s">
        <v>229</v>
      </c>
      <c r="K747" s="1" t="s">
        <v>120</v>
      </c>
      <c r="L747" s="1" t="s">
        <v>162</v>
      </c>
      <c r="M747">
        <v>26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ユニフォーム花巻貴大ICONIC</v>
      </c>
    </row>
    <row r="748" spans="1:20" x14ac:dyDescent="0.35">
      <c r="A748">
        <f>VLOOKUP(Receive[[#This Row],[No用]],SetNo[[No.用]:[vlookup 用]],2,FALSE)</f>
        <v>126</v>
      </c>
      <c r="B748">
        <f>IF(ROW()=2,1,IF(A747&lt;&gt;Receive[[#This Row],[No]],1,B747+1))</f>
        <v>4</v>
      </c>
      <c r="C748" t="s">
        <v>206</v>
      </c>
      <c r="D748" t="s">
        <v>38</v>
      </c>
      <c r="E748" t="s">
        <v>23</v>
      </c>
      <c r="F748" t="s">
        <v>25</v>
      </c>
      <c r="G748" t="s">
        <v>20</v>
      </c>
      <c r="H748" t="s">
        <v>71</v>
      </c>
      <c r="I748">
        <v>1</v>
      </c>
      <c r="J748" t="s">
        <v>229</v>
      </c>
      <c r="K748" s="1" t="s">
        <v>164</v>
      </c>
      <c r="L748" s="1" t="s">
        <v>162</v>
      </c>
      <c r="M748">
        <v>26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ユニフォーム花巻貴大ICONIC</v>
      </c>
    </row>
    <row r="749" spans="1:20" x14ac:dyDescent="0.35">
      <c r="A749">
        <f>VLOOKUP(Receive[[#This Row],[No用]],SetNo[[No.用]:[vlookup 用]],2,FALSE)</f>
        <v>126</v>
      </c>
      <c r="B749">
        <f>IF(ROW()=2,1,IF(A748&lt;&gt;Receive[[#This Row],[No]],1,B748+1))</f>
        <v>5</v>
      </c>
      <c r="C749" t="s">
        <v>206</v>
      </c>
      <c r="D749" t="s">
        <v>38</v>
      </c>
      <c r="E749" t="s">
        <v>23</v>
      </c>
      <c r="F749" t="s">
        <v>25</v>
      </c>
      <c r="G749" t="s">
        <v>20</v>
      </c>
      <c r="H749" t="s">
        <v>71</v>
      </c>
      <c r="I749">
        <v>1</v>
      </c>
      <c r="J749" t="s">
        <v>229</v>
      </c>
      <c r="K749" s="1" t="s">
        <v>165</v>
      </c>
      <c r="L749" s="1" t="s">
        <v>162</v>
      </c>
      <c r="M749">
        <v>13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ユニフォーム花巻貴大ICONIC</v>
      </c>
    </row>
    <row r="750" spans="1:20" x14ac:dyDescent="0.35">
      <c r="A750">
        <f>VLOOKUP(Receive[[#This Row],[No用]],SetNo[[No.用]:[vlookup 用]],2,FALSE)</f>
        <v>126</v>
      </c>
      <c r="B750">
        <f>IF(ROW()=2,1,IF(A749&lt;&gt;Receive[[#This Row],[No]],1,B749+1))</f>
        <v>6</v>
      </c>
      <c r="C750" t="s">
        <v>206</v>
      </c>
      <c r="D750" t="s">
        <v>38</v>
      </c>
      <c r="E750" t="s">
        <v>23</v>
      </c>
      <c r="F750" t="s">
        <v>25</v>
      </c>
      <c r="G750" t="s">
        <v>20</v>
      </c>
      <c r="H750" t="s">
        <v>71</v>
      </c>
      <c r="I750">
        <v>1</v>
      </c>
      <c r="J750" t="s">
        <v>229</v>
      </c>
      <c r="K750" s="1" t="s">
        <v>183</v>
      </c>
      <c r="L750" s="1" t="s">
        <v>225</v>
      </c>
      <c r="M750">
        <v>49</v>
      </c>
      <c r="N750">
        <v>0</v>
      </c>
      <c r="O750">
        <v>59</v>
      </c>
      <c r="P750">
        <v>0</v>
      </c>
      <c r="T750" t="str">
        <f>Receive[[#This Row],[服装]]&amp;Receive[[#This Row],[名前]]&amp;Receive[[#This Row],[レアリティ]]</f>
        <v>ユニフォーム花巻貴大ICONIC</v>
      </c>
    </row>
    <row r="751" spans="1:20" x14ac:dyDescent="0.35">
      <c r="A751">
        <f>VLOOKUP(Receive[[#This Row],[No用]],SetNo[[No.用]:[vlookup 用]],2,FALSE)</f>
        <v>127</v>
      </c>
      <c r="B751">
        <f>IF(ROW()=2,1,IF(A750&lt;&gt;Receive[[#This Row],[No]],1,B750+1))</f>
        <v>1</v>
      </c>
      <c r="C751" s="1" t="s">
        <v>777</v>
      </c>
      <c r="D751" t="s">
        <v>38</v>
      </c>
      <c r="E751" s="1" t="s">
        <v>90</v>
      </c>
      <c r="F751" t="s">
        <v>25</v>
      </c>
      <c r="G751" t="s">
        <v>20</v>
      </c>
      <c r="H751" t="s">
        <v>71</v>
      </c>
      <c r="I751">
        <v>1</v>
      </c>
      <c r="J751" t="s">
        <v>229</v>
      </c>
      <c r="K751" s="1" t="s">
        <v>119</v>
      </c>
      <c r="L751" s="1" t="s">
        <v>178</v>
      </c>
      <c r="M751">
        <v>29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アート花巻貴大ICONIC</v>
      </c>
    </row>
    <row r="752" spans="1:20" x14ac:dyDescent="0.35">
      <c r="A752">
        <f>VLOOKUP(Receive[[#This Row],[No用]],SetNo[[No.用]:[vlookup 用]],2,FALSE)</f>
        <v>127</v>
      </c>
      <c r="B752">
        <f>IF(ROW()=2,1,IF(A751&lt;&gt;Receive[[#This Row],[No]],1,B751+1))</f>
        <v>2</v>
      </c>
      <c r="C752" s="1" t="s">
        <v>777</v>
      </c>
      <c r="D752" t="s">
        <v>38</v>
      </c>
      <c r="E752" s="1" t="s">
        <v>90</v>
      </c>
      <c r="F752" t="s">
        <v>25</v>
      </c>
      <c r="G752" t="s">
        <v>20</v>
      </c>
      <c r="H752" t="s">
        <v>71</v>
      </c>
      <c r="I752">
        <v>1</v>
      </c>
      <c r="J752" t="s">
        <v>229</v>
      </c>
      <c r="K752" s="1" t="s">
        <v>163</v>
      </c>
      <c r="L752" s="1" t="s">
        <v>162</v>
      </c>
      <c r="M752">
        <v>26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アート花巻貴大ICONIC</v>
      </c>
    </row>
    <row r="753" spans="1:20" x14ac:dyDescent="0.35">
      <c r="A753">
        <f>VLOOKUP(Receive[[#This Row],[No用]],SetNo[[No.用]:[vlookup 用]],2,FALSE)</f>
        <v>127</v>
      </c>
      <c r="B753">
        <f>IF(ROW()=2,1,IF(A752&lt;&gt;Receive[[#This Row],[No]],1,B752+1))</f>
        <v>3</v>
      </c>
      <c r="C753" s="1" t="s">
        <v>777</v>
      </c>
      <c r="D753" t="s">
        <v>38</v>
      </c>
      <c r="E753" s="1" t="s">
        <v>90</v>
      </c>
      <c r="F753" t="s">
        <v>25</v>
      </c>
      <c r="G753" t="s">
        <v>20</v>
      </c>
      <c r="H753" t="s">
        <v>71</v>
      </c>
      <c r="I753">
        <v>1</v>
      </c>
      <c r="J753" t="s">
        <v>229</v>
      </c>
      <c r="K753" s="1" t="s">
        <v>231</v>
      </c>
      <c r="L753" s="1" t="s">
        <v>162</v>
      </c>
      <c r="M753">
        <v>26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アート花巻貴大ICONIC</v>
      </c>
    </row>
    <row r="754" spans="1:20" x14ac:dyDescent="0.35">
      <c r="A754">
        <f>VLOOKUP(Receive[[#This Row],[No用]],SetNo[[No.用]:[vlookup 用]],2,FALSE)</f>
        <v>127</v>
      </c>
      <c r="B754">
        <f>IF(ROW()=2,1,IF(A753&lt;&gt;Receive[[#This Row],[No]],1,B753+1))</f>
        <v>4</v>
      </c>
      <c r="C754" s="1" t="s">
        <v>777</v>
      </c>
      <c r="D754" t="s">
        <v>38</v>
      </c>
      <c r="E754" s="1" t="s">
        <v>90</v>
      </c>
      <c r="F754" t="s">
        <v>25</v>
      </c>
      <c r="G754" t="s">
        <v>20</v>
      </c>
      <c r="H754" t="s">
        <v>71</v>
      </c>
      <c r="I754">
        <v>1</v>
      </c>
      <c r="J754" t="s">
        <v>229</v>
      </c>
      <c r="K754" s="1" t="s">
        <v>120</v>
      </c>
      <c r="L754" s="1" t="s">
        <v>162</v>
      </c>
      <c r="M754">
        <v>26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アート花巻貴大ICONIC</v>
      </c>
    </row>
    <row r="755" spans="1:20" x14ac:dyDescent="0.35">
      <c r="A755">
        <f>VLOOKUP(Receive[[#This Row],[No用]],SetNo[[No.用]:[vlookup 用]],2,FALSE)</f>
        <v>127</v>
      </c>
      <c r="B755">
        <f>IF(ROW()=2,1,IF(A754&lt;&gt;Receive[[#This Row],[No]],1,B754+1))</f>
        <v>5</v>
      </c>
      <c r="C755" s="1" t="s">
        <v>777</v>
      </c>
      <c r="D755" t="s">
        <v>38</v>
      </c>
      <c r="E755" s="1" t="s">
        <v>90</v>
      </c>
      <c r="F755" t="s">
        <v>25</v>
      </c>
      <c r="G755" t="s">
        <v>20</v>
      </c>
      <c r="H755" t="s">
        <v>71</v>
      </c>
      <c r="I755">
        <v>1</v>
      </c>
      <c r="J755" t="s">
        <v>229</v>
      </c>
      <c r="K755" s="1" t="s">
        <v>164</v>
      </c>
      <c r="L755" s="1" t="s">
        <v>162</v>
      </c>
      <c r="M755">
        <v>26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アート花巻貴大ICONIC</v>
      </c>
    </row>
    <row r="756" spans="1:20" x14ac:dyDescent="0.35">
      <c r="A756">
        <f>VLOOKUP(Receive[[#This Row],[No用]],SetNo[[No.用]:[vlookup 用]],2,FALSE)</f>
        <v>127</v>
      </c>
      <c r="B756">
        <f>IF(ROW()=2,1,IF(A755&lt;&gt;Receive[[#This Row],[No]],1,B755+1))</f>
        <v>6</v>
      </c>
      <c r="C756" s="1" t="s">
        <v>777</v>
      </c>
      <c r="D756" t="s">
        <v>38</v>
      </c>
      <c r="E756" s="1" t="s">
        <v>90</v>
      </c>
      <c r="F756" t="s">
        <v>25</v>
      </c>
      <c r="G756" t="s">
        <v>20</v>
      </c>
      <c r="H756" t="s">
        <v>71</v>
      </c>
      <c r="I756">
        <v>1</v>
      </c>
      <c r="J756" t="s">
        <v>229</v>
      </c>
      <c r="K756" s="1" t="s">
        <v>165</v>
      </c>
      <c r="L756" s="1" t="s">
        <v>162</v>
      </c>
      <c r="M756">
        <v>13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アート花巻貴大ICONIC</v>
      </c>
    </row>
    <row r="757" spans="1:20" x14ac:dyDescent="0.35">
      <c r="A757">
        <f>VLOOKUP(Receive[[#This Row],[No用]],SetNo[[No.用]:[vlookup 用]],2,FALSE)</f>
        <v>127</v>
      </c>
      <c r="B757">
        <f>IF(ROW()=2,1,IF(A756&lt;&gt;Receive[[#This Row],[No]],1,B756+1))</f>
        <v>7</v>
      </c>
      <c r="C757" s="1" t="s">
        <v>777</v>
      </c>
      <c r="D757" t="s">
        <v>38</v>
      </c>
      <c r="E757" s="1" t="s">
        <v>90</v>
      </c>
      <c r="F757" t="s">
        <v>25</v>
      </c>
      <c r="G757" t="s">
        <v>20</v>
      </c>
      <c r="H757" t="s">
        <v>71</v>
      </c>
      <c r="I757">
        <v>1</v>
      </c>
      <c r="J757" t="s">
        <v>229</v>
      </c>
      <c r="K757" s="1" t="s">
        <v>183</v>
      </c>
      <c r="L757" s="1" t="s">
        <v>225</v>
      </c>
      <c r="M757">
        <v>49</v>
      </c>
      <c r="N757">
        <v>0</v>
      </c>
      <c r="O757">
        <v>59</v>
      </c>
      <c r="P757">
        <v>0</v>
      </c>
      <c r="T757" t="str">
        <f>Receive[[#This Row],[服装]]&amp;Receive[[#This Row],[名前]]&amp;Receive[[#This Row],[レアリティ]]</f>
        <v>アート花巻貴大ICONIC</v>
      </c>
    </row>
    <row r="758" spans="1:20" x14ac:dyDescent="0.35">
      <c r="A758">
        <f>VLOOKUP(Receive[[#This Row],[No用]],SetNo[[No.用]:[vlookup 用]],2,FALSE)</f>
        <v>127</v>
      </c>
      <c r="B758">
        <f>IF(ROW()=2,1,IF(A757&lt;&gt;Receive[[#This Row],[No]],1,B757+1))</f>
        <v>8</v>
      </c>
      <c r="C758" s="1" t="s">
        <v>777</v>
      </c>
      <c r="D758" t="s">
        <v>38</v>
      </c>
      <c r="E758" s="1" t="s">
        <v>90</v>
      </c>
      <c r="F758" t="s">
        <v>25</v>
      </c>
      <c r="G758" t="s">
        <v>20</v>
      </c>
      <c r="H758" t="s">
        <v>71</v>
      </c>
      <c r="I758">
        <v>1</v>
      </c>
      <c r="J758" t="s">
        <v>229</v>
      </c>
      <c r="K758" s="1" t="s">
        <v>195</v>
      </c>
      <c r="L758" s="1" t="s">
        <v>225</v>
      </c>
      <c r="M758">
        <v>49</v>
      </c>
      <c r="N758">
        <v>0</v>
      </c>
      <c r="O758">
        <v>59</v>
      </c>
      <c r="P758">
        <v>0</v>
      </c>
      <c r="T758" t="str">
        <f>Receive[[#This Row],[服装]]&amp;Receive[[#This Row],[名前]]&amp;Receive[[#This Row],[レアリティ]]</f>
        <v>アート花巻貴大ICONIC</v>
      </c>
    </row>
    <row r="759" spans="1:20" x14ac:dyDescent="0.35">
      <c r="A759">
        <f>VLOOKUP(Receive[[#This Row],[No用]],SetNo[[No.用]:[vlookup 用]],2,FALSE)</f>
        <v>128</v>
      </c>
      <c r="B759">
        <f>IF(ROW()=2,1,IF(A758&lt;&gt;Receive[[#This Row],[No]],1,B758+1))</f>
        <v>1</v>
      </c>
      <c r="C759" s="1" t="s">
        <v>943</v>
      </c>
      <c r="D759" s="1" t="s">
        <v>38</v>
      </c>
      <c r="E759" s="1" t="s">
        <v>77</v>
      </c>
      <c r="F759" s="1" t="s">
        <v>25</v>
      </c>
      <c r="G759" s="1" t="s">
        <v>20</v>
      </c>
      <c r="H759" s="1" t="s">
        <v>71</v>
      </c>
      <c r="I759">
        <v>1</v>
      </c>
      <c r="J759" t="s">
        <v>229</v>
      </c>
      <c r="K759" s="1" t="s">
        <v>119</v>
      </c>
      <c r="L759" s="1" t="s">
        <v>162</v>
      </c>
      <c r="M759">
        <v>26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バーガー花巻貴大ICONIC</v>
      </c>
    </row>
    <row r="760" spans="1:20" x14ac:dyDescent="0.35">
      <c r="A760">
        <f>VLOOKUP(Receive[[#This Row],[No用]],SetNo[[No.用]:[vlookup 用]],2,FALSE)</f>
        <v>128</v>
      </c>
      <c r="B760">
        <f>IF(ROW()=2,1,IF(A759&lt;&gt;Receive[[#This Row],[No]],1,B759+1))</f>
        <v>2</v>
      </c>
      <c r="C760" s="1" t="s">
        <v>943</v>
      </c>
      <c r="D760" s="1" t="s">
        <v>38</v>
      </c>
      <c r="E760" s="1" t="s">
        <v>77</v>
      </c>
      <c r="F760" s="1" t="s">
        <v>25</v>
      </c>
      <c r="G760" s="1" t="s">
        <v>20</v>
      </c>
      <c r="H760" s="1" t="s">
        <v>71</v>
      </c>
      <c r="I760">
        <v>1</v>
      </c>
      <c r="J760" t="s">
        <v>229</v>
      </c>
      <c r="K760" s="1" t="s">
        <v>163</v>
      </c>
      <c r="L760" s="1" t="s">
        <v>162</v>
      </c>
      <c r="M760">
        <v>26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バーガー花巻貴大ICONIC</v>
      </c>
    </row>
    <row r="761" spans="1:20" x14ac:dyDescent="0.35">
      <c r="A761">
        <f>VLOOKUP(Receive[[#This Row],[No用]],SetNo[[No.用]:[vlookup 用]],2,FALSE)</f>
        <v>128</v>
      </c>
      <c r="B761">
        <f>IF(ROW()=2,1,IF(A760&lt;&gt;Receive[[#This Row],[No]],1,B760+1))</f>
        <v>3</v>
      </c>
      <c r="C761" s="1" t="s">
        <v>943</v>
      </c>
      <c r="D761" s="1" t="s">
        <v>38</v>
      </c>
      <c r="E761" s="1" t="s">
        <v>77</v>
      </c>
      <c r="F761" s="1" t="s">
        <v>25</v>
      </c>
      <c r="G761" s="1" t="s">
        <v>20</v>
      </c>
      <c r="H761" s="1" t="s">
        <v>71</v>
      </c>
      <c r="I761">
        <v>1</v>
      </c>
      <c r="J761" t="s">
        <v>229</v>
      </c>
      <c r="K761" s="1" t="s">
        <v>120</v>
      </c>
      <c r="L761" s="1" t="s">
        <v>162</v>
      </c>
      <c r="M761">
        <v>26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バーガー花巻貴大ICONIC</v>
      </c>
    </row>
    <row r="762" spans="1:20" x14ac:dyDescent="0.35">
      <c r="A762">
        <f>VLOOKUP(Receive[[#This Row],[No用]],SetNo[[No.用]:[vlookup 用]],2,FALSE)</f>
        <v>128</v>
      </c>
      <c r="B762">
        <f>IF(ROW()=2,1,IF(A761&lt;&gt;Receive[[#This Row],[No]],1,B761+1))</f>
        <v>4</v>
      </c>
      <c r="C762" s="1" t="s">
        <v>943</v>
      </c>
      <c r="D762" s="1" t="s">
        <v>38</v>
      </c>
      <c r="E762" s="1" t="s">
        <v>77</v>
      </c>
      <c r="F762" s="1" t="s">
        <v>25</v>
      </c>
      <c r="G762" s="1" t="s">
        <v>20</v>
      </c>
      <c r="H762" s="1" t="s">
        <v>71</v>
      </c>
      <c r="I762">
        <v>1</v>
      </c>
      <c r="J762" t="s">
        <v>229</v>
      </c>
      <c r="K762" s="1" t="s">
        <v>164</v>
      </c>
      <c r="L762" s="1" t="s">
        <v>162</v>
      </c>
      <c r="M762">
        <v>26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バーガー花巻貴大ICONIC</v>
      </c>
    </row>
    <row r="763" spans="1:20" x14ac:dyDescent="0.35">
      <c r="A763">
        <f>VLOOKUP(Receive[[#This Row],[No用]],SetNo[[No.用]:[vlookup 用]],2,FALSE)</f>
        <v>128</v>
      </c>
      <c r="B763">
        <f>IF(ROW()=2,1,IF(A762&lt;&gt;Receive[[#This Row],[No]],1,B762+1))</f>
        <v>5</v>
      </c>
      <c r="C763" s="1" t="s">
        <v>943</v>
      </c>
      <c r="D763" s="1" t="s">
        <v>38</v>
      </c>
      <c r="E763" s="1" t="s">
        <v>77</v>
      </c>
      <c r="F763" s="1" t="s">
        <v>25</v>
      </c>
      <c r="G763" s="1" t="s">
        <v>20</v>
      </c>
      <c r="H763" s="1" t="s">
        <v>71</v>
      </c>
      <c r="I763">
        <v>1</v>
      </c>
      <c r="J763" t="s">
        <v>229</v>
      </c>
      <c r="K763" s="1" t="s">
        <v>165</v>
      </c>
      <c r="L763" s="1" t="s">
        <v>162</v>
      </c>
      <c r="M763">
        <v>13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バーガー花巻貴大ICONIC</v>
      </c>
    </row>
    <row r="764" spans="1:20" x14ac:dyDescent="0.35">
      <c r="A764">
        <f>VLOOKUP(Receive[[#This Row],[No用]],SetNo[[No.用]:[vlookup 用]],2,FALSE)</f>
        <v>129</v>
      </c>
      <c r="B764">
        <f>IF(ROW()=2,1,IF(A763&lt;&gt;Receive[[#This Row],[No]],1,B763+1))</f>
        <v>1</v>
      </c>
      <c r="C764" s="1" t="s">
        <v>108</v>
      </c>
      <c r="D764" s="1" t="s">
        <v>870</v>
      </c>
      <c r="E764" s="1" t="s">
        <v>73</v>
      </c>
      <c r="F764" s="1" t="s">
        <v>74</v>
      </c>
      <c r="G764" s="1" t="s">
        <v>20</v>
      </c>
      <c r="H764" s="1" t="s">
        <v>71</v>
      </c>
      <c r="I764">
        <v>1</v>
      </c>
      <c r="J764" t="s">
        <v>229</v>
      </c>
      <c r="K764" s="1" t="s">
        <v>119</v>
      </c>
      <c r="L764" s="1" t="s">
        <v>162</v>
      </c>
      <c r="M764">
        <v>28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ユニフォーム矢巾秀ICONIC</v>
      </c>
    </row>
    <row r="765" spans="1:20" x14ac:dyDescent="0.35">
      <c r="A765">
        <f>VLOOKUP(Receive[[#This Row],[No用]],SetNo[[No.用]:[vlookup 用]],2,FALSE)</f>
        <v>129</v>
      </c>
      <c r="B765">
        <f>IF(ROW()=2,1,IF(A764&lt;&gt;Receive[[#This Row],[No]],1,B764+1))</f>
        <v>2</v>
      </c>
      <c r="C765" s="1" t="s">
        <v>108</v>
      </c>
      <c r="D765" s="1" t="s">
        <v>870</v>
      </c>
      <c r="E765" s="1" t="s">
        <v>73</v>
      </c>
      <c r="F765" s="1" t="s">
        <v>74</v>
      </c>
      <c r="G765" s="1" t="s">
        <v>20</v>
      </c>
      <c r="H765" s="1" t="s">
        <v>71</v>
      </c>
      <c r="I765">
        <v>1</v>
      </c>
      <c r="J765" t="s">
        <v>229</v>
      </c>
      <c r="K765" s="1" t="s">
        <v>163</v>
      </c>
      <c r="L765" s="1" t="s">
        <v>162</v>
      </c>
      <c r="M765">
        <v>28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ユニフォーム矢巾秀ICONIC</v>
      </c>
    </row>
    <row r="766" spans="1:20" x14ac:dyDescent="0.35">
      <c r="A766">
        <f>VLOOKUP(Receive[[#This Row],[No用]],SetNo[[No.用]:[vlookup 用]],2,FALSE)</f>
        <v>129</v>
      </c>
      <c r="B766">
        <f>IF(ROW()=2,1,IF(A765&lt;&gt;Receive[[#This Row],[No]],1,B765+1))</f>
        <v>3</v>
      </c>
      <c r="C766" s="1" t="s">
        <v>108</v>
      </c>
      <c r="D766" s="1" t="s">
        <v>870</v>
      </c>
      <c r="E766" s="1" t="s">
        <v>73</v>
      </c>
      <c r="F766" s="1" t="s">
        <v>74</v>
      </c>
      <c r="G766" s="1" t="s">
        <v>20</v>
      </c>
      <c r="H766" s="1" t="s">
        <v>71</v>
      </c>
      <c r="I766">
        <v>1</v>
      </c>
      <c r="J766" t="s">
        <v>229</v>
      </c>
      <c r="K766" s="1" t="s">
        <v>120</v>
      </c>
      <c r="L766" s="1" t="s">
        <v>162</v>
      </c>
      <c r="M766">
        <v>28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ユニフォーム矢巾秀ICONIC</v>
      </c>
    </row>
    <row r="767" spans="1:20" x14ac:dyDescent="0.35">
      <c r="A767">
        <f>VLOOKUP(Receive[[#This Row],[No用]],SetNo[[No.用]:[vlookup 用]],2,FALSE)</f>
        <v>129</v>
      </c>
      <c r="B767">
        <f>IF(ROW()=2,1,IF(A766&lt;&gt;Receive[[#This Row],[No]],1,B766+1))</f>
        <v>4</v>
      </c>
      <c r="C767" s="1" t="s">
        <v>108</v>
      </c>
      <c r="D767" s="1" t="s">
        <v>870</v>
      </c>
      <c r="E767" s="1" t="s">
        <v>73</v>
      </c>
      <c r="F767" s="1" t="s">
        <v>74</v>
      </c>
      <c r="G767" s="1" t="s">
        <v>20</v>
      </c>
      <c r="H767" s="1" t="s">
        <v>71</v>
      </c>
      <c r="I767">
        <v>1</v>
      </c>
      <c r="J767" t="s">
        <v>229</v>
      </c>
      <c r="K767" s="1" t="s">
        <v>164</v>
      </c>
      <c r="L767" s="1" t="s">
        <v>162</v>
      </c>
      <c r="M767">
        <v>28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ユニフォーム矢巾秀ICONIC</v>
      </c>
    </row>
    <row r="768" spans="1:20" x14ac:dyDescent="0.35">
      <c r="A768">
        <f>VLOOKUP(Receive[[#This Row],[No用]],SetNo[[No.用]:[vlookup 用]],2,FALSE)</f>
        <v>129</v>
      </c>
      <c r="B768">
        <f>IF(ROW()=2,1,IF(A767&lt;&gt;Receive[[#This Row],[No]],1,B767+1))</f>
        <v>5</v>
      </c>
      <c r="C768" s="1" t="s">
        <v>108</v>
      </c>
      <c r="D768" s="1" t="s">
        <v>870</v>
      </c>
      <c r="E768" s="1" t="s">
        <v>73</v>
      </c>
      <c r="F768" s="1" t="s">
        <v>74</v>
      </c>
      <c r="G768" s="1" t="s">
        <v>20</v>
      </c>
      <c r="H768" s="1" t="s">
        <v>71</v>
      </c>
      <c r="I768">
        <v>1</v>
      </c>
      <c r="J768" t="s">
        <v>229</v>
      </c>
      <c r="K768" s="1" t="s">
        <v>165</v>
      </c>
      <c r="L768" s="1" t="s">
        <v>162</v>
      </c>
      <c r="M768">
        <v>13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ユニフォーム矢巾秀ICONIC</v>
      </c>
    </row>
    <row r="769" spans="1:20" x14ac:dyDescent="0.35">
      <c r="A769">
        <f>VLOOKUP(Receive[[#This Row],[No用]],SetNo[[No.用]:[vlookup 用]],2,FALSE)</f>
        <v>130</v>
      </c>
      <c r="B769">
        <f>IF(ROW()=2,1,IF(A768&lt;&gt;Receive[[#This Row],[No]],1,B768+1))</f>
        <v>1</v>
      </c>
      <c r="C769" s="1" t="s">
        <v>968</v>
      </c>
      <c r="D769" s="1" t="s">
        <v>870</v>
      </c>
      <c r="E769" s="1" t="s">
        <v>90</v>
      </c>
      <c r="F769" s="1" t="s">
        <v>74</v>
      </c>
      <c r="G769" s="1" t="s">
        <v>20</v>
      </c>
      <c r="H769" s="1" t="s">
        <v>71</v>
      </c>
      <c r="I769">
        <v>1</v>
      </c>
      <c r="J769" t="s">
        <v>229</v>
      </c>
      <c r="K769" s="1" t="s">
        <v>119</v>
      </c>
      <c r="L769" s="1" t="s">
        <v>178</v>
      </c>
      <c r="M769">
        <v>31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キャンプ矢巾秀ICONIC</v>
      </c>
    </row>
    <row r="770" spans="1:20" x14ac:dyDescent="0.35">
      <c r="A770">
        <f>VLOOKUP(Receive[[#This Row],[No用]],SetNo[[No.用]:[vlookup 用]],2,FALSE)</f>
        <v>130</v>
      </c>
      <c r="B770">
        <f>IF(ROW()=2,1,IF(A769&lt;&gt;Receive[[#This Row],[No]],1,B769+1))</f>
        <v>2</v>
      </c>
      <c r="C770" s="1" t="s">
        <v>968</v>
      </c>
      <c r="D770" s="1" t="s">
        <v>870</v>
      </c>
      <c r="E770" s="1" t="s">
        <v>90</v>
      </c>
      <c r="F770" s="1" t="s">
        <v>74</v>
      </c>
      <c r="G770" s="1" t="s">
        <v>20</v>
      </c>
      <c r="H770" s="1" t="s">
        <v>71</v>
      </c>
      <c r="I770">
        <v>1</v>
      </c>
      <c r="J770" t="s">
        <v>229</v>
      </c>
      <c r="K770" s="1" t="s">
        <v>163</v>
      </c>
      <c r="L770" s="1" t="s">
        <v>162</v>
      </c>
      <c r="M770">
        <v>28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キャンプ矢巾秀ICONIC</v>
      </c>
    </row>
    <row r="771" spans="1:20" x14ac:dyDescent="0.35">
      <c r="A771">
        <f>VLOOKUP(Receive[[#This Row],[No用]],SetNo[[No.用]:[vlookup 用]],2,FALSE)</f>
        <v>130</v>
      </c>
      <c r="B771">
        <f>IF(ROW()=2,1,IF(A770&lt;&gt;Receive[[#This Row],[No]],1,B770+1))</f>
        <v>3</v>
      </c>
      <c r="C771" s="1" t="s">
        <v>968</v>
      </c>
      <c r="D771" s="1" t="s">
        <v>870</v>
      </c>
      <c r="E771" s="1" t="s">
        <v>90</v>
      </c>
      <c r="F771" s="1" t="s">
        <v>74</v>
      </c>
      <c r="G771" s="1" t="s">
        <v>20</v>
      </c>
      <c r="H771" s="1" t="s">
        <v>71</v>
      </c>
      <c r="I771">
        <v>1</v>
      </c>
      <c r="J771" t="s">
        <v>229</v>
      </c>
      <c r="K771" s="1" t="s">
        <v>120</v>
      </c>
      <c r="L771" s="1" t="s">
        <v>162</v>
      </c>
      <c r="M771">
        <v>28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キャンプ矢巾秀ICONIC</v>
      </c>
    </row>
    <row r="772" spans="1:20" x14ac:dyDescent="0.35">
      <c r="A772">
        <f>VLOOKUP(Receive[[#This Row],[No用]],SetNo[[No.用]:[vlookup 用]],2,FALSE)</f>
        <v>130</v>
      </c>
      <c r="B772">
        <f>IF(ROW()=2,1,IF(A771&lt;&gt;Receive[[#This Row],[No]],1,B771+1))</f>
        <v>4</v>
      </c>
      <c r="C772" s="1" t="s">
        <v>968</v>
      </c>
      <c r="D772" s="1" t="s">
        <v>870</v>
      </c>
      <c r="E772" s="1" t="s">
        <v>90</v>
      </c>
      <c r="F772" s="1" t="s">
        <v>74</v>
      </c>
      <c r="G772" s="1" t="s">
        <v>20</v>
      </c>
      <c r="H772" s="1" t="s">
        <v>71</v>
      </c>
      <c r="I772">
        <v>1</v>
      </c>
      <c r="J772" t="s">
        <v>229</v>
      </c>
      <c r="K772" s="1" t="s">
        <v>164</v>
      </c>
      <c r="L772" s="1" t="s">
        <v>162</v>
      </c>
      <c r="M772">
        <v>28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キャンプ矢巾秀ICONIC</v>
      </c>
    </row>
    <row r="773" spans="1:20" x14ac:dyDescent="0.35">
      <c r="A773">
        <f>VLOOKUP(Receive[[#This Row],[No用]],SetNo[[No.用]:[vlookup 用]],2,FALSE)</f>
        <v>130</v>
      </c>
      <c r="B773">
        <f>IF(ROW()=2,1,IF(A772&lt;&gt;Receive[[#This Row],[No]],1,B772+1))</f>
        <v>5</v>
      </c>
      <c r="C773" s="1" t="s">
        <v>968</v>
      </c>
      <c r="D773" s="1" t="s">
        <v>870</v>
      </c>
      <c r="E773" s="1" t="s">
        <v>90</v>
      </c>
      <c r="F773" s="1" t="s">
        <v>74</v>
      </c>
      <c r="G773" s="1" t="s">
        <v>20</v>
      </c>
      <c r="H773" s="1" t="s">
        <v>71</v>
      </c>
      <c r="I773">
        <v>1</v>
      </c>
      <c r="J773" t="s">
        <v>229</v>
      </c>
      <c r="K773" s="1" t="s">
        <v>165</v>
      </c>
      <c r="L773" s="1" t="s">
        <v>162</v>
      </c>
      <c r="M773">
        <v>13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キャンプ矢巾秀ICONIC</v>
      </c>
    </row>
    <row r="774" spans="1:20" x14ac:dyDescent="0.35">
      <c r="A774">
        <f>VLOOKUP(Receive[[#This Row],[No用]],SetNo[[No.用]:[vlookup 用]],2,FALSE)</f>
        <v>131</v>
      </c>
      <c r="B774">
        <f>IF(ROW()=2,1,IF(A773&lt;&gt;Receive[[#This Row],[No]],1,B773+1))</f>
        <v>1</v>
      </c>
      <c r="C774" t="s">
        <v>206</v>
      </c>
      <c r="D774" t="s">
        <v>55</v>
      </c>
      <c r="E774" t="s">
        <v>23</v>
      </c>
      <c r="F774" t="s">
        <v>25</v>
      </c>
      <c r="G774" t="s">
        <v>56</v>
      </c>
      <c r="H774" t="s">
        <v>71</v>
      </c>
      <c r="I774">
        <v>1</v>
      </c>
      <c r="J774" t="s">
        <v>229</v>
      </c>
      <c r="K774" s="1" t="s">
        <v>119</v>
      </c>
      <c r="L774" s="1" t="s">
        <v>162</v>
      </c>
      <c r="M774">
        <v>25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ユニフォーム駒木輝ICONIC</v>
      </c>
    </row>
    <row r="775" spans="1:20" x14ac:dyDescent="0.35">
      <c r="A775">
        <f>VLOOKUP(Receive[[#This Row],[No用]],SetNo[[No.用]:[vlookup 用]],2,FALSE)</f>
        <v>131</v>
      </c>
      <c r="B775">
        <f>IF(ROW()=2,1,IF(A774&lt;&gt;Receive[[#This Row],[No]],1,B774+1))</f>
        <v>2</v>
      </c>
      <c r="C775" t="s">
        <v>206</v>
      </c>
      <c r="D775" t="s">
        <v>55</v>
      </c>
      <c r="E775" t="s">
        <v>23</v>
      </c>
      <c r="F775" t="s">
        <v>25</v>
      </c>
      <c r="G775" t="s">
        <v>56</v>
      </c>
      <c r="H775" t="s">
        <v>71</v>
      </c>
      <c r="I775">
        <v>1</v>
      </c>
      <c r="J775" t="s">
        <v>229</v>
      </c>
      <c r="K775" s="1" t="s">
        <v>163</v>
      </c>
      <c r="L775" s="1" t="s">
        <v>162</v>
      </c>
      <c r="M775">
        <v>25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ユニフォーム駒木輝ICONIC</v>
      </c>
    </row>
    <row r="776" spans="1:20" x14ac:dyDescent="0.35">
      <c r="A776">
        <f>VLOOKUP(Receive[[#This Row],[No用]],SetNo[[No.用]:[vlookup 用]],2,FALSE)</f>
        <v>131</v>
      </c>
      <c r="B776">
        <f>IF(ROW()=2,1,IF(A775&lt;&gt;Receive[[#This Row],[No]],1,B775+1))</f>
        <v>3</v>
      </c>
      <c r="C776" t="s">
        <v>206</v>
      </c>
      <c r="D776" t="s">
        <v>55</v>
      </c>
      <c r="E776" t="s">
        <v>23</v>
      </c>
      <c r="F776" t="s">
        <v>25</v>
      </c>
      <c r="G776" t="s">
        <v>56</v>
      </c>
      <c r="H776" t="s">
        <v>71</v>
      </c>
      <c r="I776">
        <v>1</v>
      </c>
      <c r="J776" t="s">
        <v>229</v>
      </c>
      <c r="K776" s="1" t="s">
        <v>120</v>
      </c>
      <c r="L776" s="1" t="s">
        <v>162</v>
      </c>
      <c r="M776">
        <v>25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ユニフォーム駒木輝ICONIC</v>
      </c>
    </row>
    <row r="777" spans="1:20" x14ac:dyDescent="0.35">
      <c r="A777">
        <f>VLOOKUP(Receive[[#This Row],[No用]],SetNo[[No.用]:[vlookup 用]],2,FALSE)</f>
        <v>131</v>
      </c>
      <c r="B777">
        <f>IF(ROW()=2,1,IF(A776&lt;&gt;Receive[[#This Row],[No]],1,B776+1))</f>
        <v>4</v>
      </c>
      <c r="C777" t="s">
        <v>206</v>
      </c>
      <c r="D777" t="s">
        <v>55</v>
      </c>
      <c r="E777" t="s">
        <v>23</v>
      </c>
      <c r="F777" t="s">
        <v>25</v>
      </c>
      <c r="G777" t="s">
        <v>56</v>
      </c>
      <c r="H777" t="s">
        <v>71</v>
      </c>
      <c r="I777">
        <v>1</v>
      </c>
      <c r="J777" t="s">
        <v>229</v>
      </c>
      <c r="K777" s="1" t="s">
        <v>164</v>
      </c>
      <c r="L777" s="1" t="s">
        <v>162</v>
      </c>
      <c r="M777">
        <v>25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ユニフォーム駒木輝ICONIC</v>
      </c>
    </row>
    <row r="778" spans="1:20" x14ac:dyDescent="0.35">
      <c r="A778">
        <f>VLOOKUP(Receive[[#This Row],[No用]],SetNo[[No.用]:[vlookup 用]],2,FALSE)</f>
        <v>131</v>
      </c>
      <c r="B778">
        <f>IF(ROW()=2,1,IF(A777&lt;&gt;Receive[[#This Row],[No]],1,B777+1))</f>
        <v>5</v>
      </c>
      <c r="C778" t="s">
        <v>206</v>
      </c>
      <c r="D778" t="s">
        <v>55</v>
      </c>
      <c r="E778" t="s">
        <v>23</v>
      </c>
      <c r="F778" t="s">
        <v>25</v>
      </c>
      <c r="G778" t="s">
        <v>56</v>
      </c>
      <c r="H778" t="s">
        <v>71</v>
      </c>
      <c r="I778">
        <v>1</v>
      </c>
      <c r="J778" t="s">
        <v>229</v>
      </c>
      <c r="K778" s="1" t="s">
        <v>165</v>
      </c>
      <c r="L778" s="1" t="s">
        <v>162</v>
      </c>
      <c r="M778">
        <v>12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ユニフォーム駒木輝ICONIC</v>
      </c>
    </row>
    <row r="779" spans="1:20" x14ac:dyDescent="0.35">
      <c r="A779">
        <f>VLOOKUP(Receive[[#This Row],[No用]],SetNo[[No.用]:[vlookup 用]],2,FALSE)</f>
        <v>132</v>
      </c>
      <c r="B779">
        <f>IF(ROW()=2,1,IF(A778&lt;&gt;Receive[[#This Row],[No]],1,B778+1))</f>
        <v>1</v>
      </c>
      <c r="C779" t="s">
        <v>206</v>
      </c>
      <c r="D779" t="s">
        <v>57</v>
      </c>
      <c r="E779" t="s">
        <v>24</v>
      </c>
      <c r="F779" t="s">
        <v>26</v>
      </c>
      <c r="G779" t="s">
        <v>56</v>
      </c>
      <c r="H779" t="s">
        <v>71</v>
      </c>
      <c r="I779">
        <v>1</v>
      </c>
      <c r="J779" t="s">
        <v>229</v>
      </c>
      <c r="K779" s="1" t="s">
        <v>119</v>
      </c>
      <c r="L779" s="1" t="s">
        <v>162</v>
      </c>
      <c r="M779">
        <v>25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ユニフォーム茶屋和馬ICONIC</v>
      </c>
    </row>
    <row r="780" spans="1:20" x14ac:dyDescent="0.35">
      <c r="A780">
        <f>VLOOKUP(Receive[[#This Row],[No用]],SetNo[[No.用]:[vlookup 用]],2,FALSE)</f>
        <v>132</v>
      </c>
      <c r="B780">
        <f>IF(ROW()=2,1,IF(A779&lt;&gt;Receive[[#This Row],[No]],1,B779+1))</f>
        <v>2</v>
      </c>
      <c r="C780" t="s">
        <v>206</v>
      </c>
      <c r="D780" t="s">
        <v>57</v>
      </c>
      <c r="E780" t="s">
        <v>24</v>
      </c>
      <c r="F780" t="s">
        <v>26</v>
      </c>
      <c r="G780" t="s">
        <v>56</v>
      </c>
      <c r="H780" t="s">
        <v>71</v>
      </c>
      <c r="I780">
        <v>1</v>
      </c>
      <c r="J780" t="s">
        <v>229</v>
      </c>
      <c r="K780" s="1" t="s">
        <v>163</v>
      </c>
      <c r="L780" s="1" t="s">
        <v>162</v>
      </c>
      <c r="M780">
        <v>25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ユニフォーム茶屋和馬ICONIC</v>
      </c>
    </row>
    <row r="781" spans="1:20" x14ac:dyDescent="0.35">
      <c r="A781">
        <f>VLOOKUP(Receive[[#This Row],[No用]],SetNo[[No.用]:[vlookup 用]],2,FALSE)</f>
        <v>132</v>
      </c>
      <c r="B781">
        <f>IF(ROW()=2,1,IF(A780&lt;&gt;Receive[[#This Row],[No]],1,B780+1))</f>
        <v>3</v>
      </c>
      <c r="C781" t="s">
        <v>206</v>
      </c>
      <c r="D781" t="s">
        <v>57</v>
      </c>
      <c r="E781" t="s">
        <v>24</v>
      </c>
      <c r="F781" t="s">
        <v>26</v>
      </c>
      <c r="G781" t="s">
        <v>56</v>
      </c>
      <c r="H781" t="s">
        <v>71</v>
      </c>
      <c r="I781">
        <v>1</v>
      </c>
      <c r="J781" t="s">
        <v>229</v>
      </c>
      <c r="K781" s="1" t="s">
        <v>120</v>
      </c>
      <c r="L781" s="1" t="s">
        <v>162</v>
      </c>
      <c r="M781">
        <v>25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ユニフォーム茶屋和馬ICONIC</v>
      </c>
    </row>
    <row r="782" spans="1:20" x14ac:dyDescent="0.35">
      <c r="A782">
        <f>VLOOKUP(Receive[[#This Row],[No用]],SetNo[[No.用]:[vlookup 用]],2,FALSE)</f>
        <v>132</v>
      </c>
      <c r="B782">
        <f>IF(ROW()=2,1,IF(A781&lt;&gt;Receive[[#This Row],[No]],1,B781+1))</f>
        <v>4</v>
      </c>
      <c r="C782" t="s">
        <v>206</v>
      </c>
      <c r="D782" t="s">
        <v>57</v>
      </c>
      <c r="E782" t="s">
        <v>24</v>
      </c>
      <c r="F782" t="s">
        <v>26</v>
      </c>
      <c r="G782" t="s">
        <v>56</v>
      </c>
      <c r="H782" t="s">
        <v>71</v>
      </c>
      <c r="I782">
        <v>1</v>
      </c>
      <c r="J782" t="s">
        <v>229</v>
      </c>
      <c r="K782" s="1" t="s">
        <v>164</v>
      </c>
      <c r="L782" s="1" t="s">
        <v>162</v>
      </c>
      <c r="M782">
        <v>25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ユニフォーム茶屋和馬ICONIC</v>
      </c>
    </row>
    <row r="783" spans="1:20" x14ac:dyDescent="0.35">
      <c r="A783">
        <f>VLOOKUP(Receive[[#This Row],[No用]],SetNo[[No.用]:[vlookup 用]],2,FALSE)</f>
        <v>132</v>
      </c>
      <c r="B783">
        <f>IF(ROW()=2,1,IF(A782&lt;&gt;Receive[[#This Row],[No]],1,B782+1))</f>
        <v>5</v>
      </c>
      <c r="C783" t="s">
        <v>206</v>
      </c>
      <c r="D783" t="s">
        <v>57</v>
      </c>
      <c r="E783" t="s">
        <v>24</v>
      </c>
      <c r="F783" t="s">
        <v>26</v>
      </c>
      <c r="G783" t="s">
        <v>56</v>
      </c>
      <c r="H783" t="s">
        <v>71</v>
      </c>
      <c r="I783">
        <v>1</v>
      </c>
      <c r="J783" t="s">
        <v>229</v>
      </c>
      <c r="K783" s="1" t="s">
        <v>165</v>
      </c>
      <c r="L783" s="1" t="s">
        <v>162</v>
      </c>
      <c r="M783">
        <v>12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ユニフォーム茶屋和馬ICONIC</v>
      </c>
    </row>
    <row r="784" spans="1:20" x14ac:dyDescent="0.35">
      <c r="A784">
        <f>VLOOKUP(Receive[[#This Row],[No用]],SetNo[[No.用]:[vlookup 用]],2,FALSE)</f>
        <v>133</v>
      </c>
      <c r="B784">
        <f>IF(ROW()=2,1,IF(A783&lt;&gt;Receive[[#This Row],[No]],1,B783+1))</f>
        <v>1</v>
      </c>
      <c r="C784" t="s">
        <v>206</v>
      </c>
      <c r="D784" t="s">
        <v>58</v>
      </c>
      <c r="E784" t="s">
        <v>24</v>
      </c>
      <c r="F784" t="s">
        <v>25</v>
      </c>
      <c r="G784" t="s">
        <v>56</v>
      </c>
      <c r="H784" t="s">
        <v>71</v>
      </c>
      <c r="I784">
        <v>1</v>
      </c>
      <c r="J784" t="s">
        <v>229</v>
      </c>
      <c r="K784" s="1" t="s">
        <v>119</v>
      </c>
      <c r="L784" s="1" t="s">
        <v>162</v>
      </c>
      <c r="M784">
        <v>25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ユニフォーム玉川弘樹ICONIC</v>
      </c>
    </row>
    <row r="785" spans="1:20" x14ac:dyDescent="0.35">
      <c r="A785">
        <f>VLOOKUP(Receive[[#This Row],[No用]],SetNo[[No.用]:[vlookup 用]],2,FALSE)</f>
        <v>133</v>
      </c>
      <c r="B785">
        <f>IF(ROW()=2,1,IF(A784&lt;&gt;Receive[[#This Row],[No]],1,B784+1))</f>
        <v>2</v>
      </c>
      <c r="C785" t="s">
        <v>206</v>
      </c>
      <c r="D785" t="s">
        <v>58</v>
      </c>
      <c r="E785" t="s">
        <v>24</v>
      </c>
      <c r="F785" t="s">
        <v>25</v>
      </c>
      <c r="G785" t="s">
        <v>56</v>
      </c>
      <c r="H785" t="s">
        <v>71</v>
      </c>
      <c r="I785">
        <v>1</v>
      </c>
      <c r="J785" t="s">
        <v>229</v>
      </c>
      <c r="K785" s="1" t="s">
        <v>163</v>
      </c>
      <c r="L785" s="1" t="s">
        <v>162</v>
      </c>
      <c r="M785">
        <v>25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ユニフォーム玉川弘樹ICONIC</v>
      </c>
    </row>
    <row r="786" spans="1:20" x14ac:dyDescent="0.35">
      <c r="A786">
        <f>VLOOKUP(Receive[[#This Row],[No用]],SetNo[[No.用]:[vlookup 用]],2,FALSE)</f>
        <v>133</v>
      </c>
      <c r="B786">
        <f>IF(ROW()=2,1,IF(A785&lt;&gt;Receive[[#This Row],[No]],1,B785+1))</f>
        <v>3</v>
      </c>
      <c r="C786" t="s">
        <v>206</v>
      </c>
      <c r="D786" t="s">
        <v>58</v>
      </c>
      <c r="E786" t="s">
        <v>24</v>
      </c>
      <c r="F786" t="s">
        <v>25</v>
      </c>
      <c r="G786" t="s">
        <v>56</v>
      </c>
      <c r="H786" t="s">
        <v>71</v>
      </c>
      <c r="I786">
        <v>1</v>
      </c>
      <c r="J786" t="s">
        <v>229</v>
      </c>
      <c r="K786" s="1" t="s">
        <v>120</v>
      </c>
      <c r="L786" s="1" t="s">
        <v>162</v>
      </c>
      <c r="M786">
        <v>25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ユニフォーム玉川弘樹ICONIC</v>
      </c>
    </row>
    <row r="787" spans="1:20" x14ac:dyDescent="0.35">
      <c r="A787">
        <f>VLOOKUP(Receive[[#This Row],[No用]],SetNo[[No.用]:[vlookup 用]],2,FALSE)</f>
        <v>133</v>
      </c>
      <c r="B787">
        <f>IF(ROW()=2,1,IF(A786&lt;&gt;Receive[[#This Row],[No]],1,B786+1))</f>
        <v>4</v>
      </c>
      <c r="C787" t="s">
        <v>206</v>
      </c>
      <c r="D787" t="s">
        <v>58</v>
      </c>
      <c r="E787" t="s">
        <v>24</v>
      </c>
      <c r="F787" t="s">
        <v>25</v>
      </c>
      <c r="G787" t="s">
        <v>56</v>
      </c>
      <c r="H787" t="s">
        <v>71</v>
      </c>
      <c r="I787">
        <v>1</v>
      </c>
      <c r="J787" t="s">
        <v>229</v>
      </c>
      <c r="K787" s="1" t="s">
        <v>164</v>
      </c>
      <c r="L787" s="1" t="s">
        <v>162</v>
      </c>
      <c r="M787">
        <v>25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ユニフォーム玉川弘樹ICONIC</v>
      </c>
    </row>
    <row r="788" spans="1:20" x14ac:dyDescent="0.35">
      <c r="A788">
        <f>VLOOKUP(Receive[[#This Row],[No用]],SetNo[[No.用]:[vlookup 用]],2,FALSE)</f>
        <v>133</v>
      </c>
      <c r="B788">
        <f>IF(ROW()=2,1,IF(A787&lt;&gt;Receive[[#This Row],[No]],1,B787+1))</f>
        <v>5</v>
      </c>
      <c r="C788" t="s">
        <v>206</v>
      </c>
      <c r="D788" t="s">
        <v>58</v>
      </c>
      <c r="E788" t="s">
        <v>24</v>
      </c>
      <c r="F788" t="s">
        <v>25</v>
      </c>
      <c r="G788" t="s">
        <v>56</v>
      </c>
      <c r="H788" t="s">
        <v>71</v>
      </c>
      <c r="I788">
        <v>1</v>
      </c>
      <c r="J788" t="s">
        <v>229</v>
      </c>
      <c r="K788" s="1" t="s">
        <v>165</v>
      </c>
      <c r="L788" s="1" t="s">
        <v>162</v>
      </c>
      <c r="M788">
        <v>12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ユニフォーム玉川弘樹ICONIC</v>
      </c>
    </row>
    <row r="789" spans="1:20" x14ac:dyDescent="0.35">
      <c r="A789">
        <f>VLOOKUP(Receive[[#This Row],[No用]],SetNo[[No.用]:[vlookup 用]],2,FALSE)</f>
        <v>134</v>
      </c>
      <c r="B789">
        <f>IF(ROW()=2,1,IF(A788&lt;&gt;Receive[[#This Row],[No]],1,B788+1))</f>
        <v>1</v>
      </c>
      <c r="C789" t="s">
        <v>206</v>
      </c>
      <c r="D789" t="s">
        <v>59</v>
      </c>
      <c r="E789" t="s">
        <v>24</v>
      </c>
      <c r="F789" t="s">
        <v>21</v>
      </c>
      <c r="G789" t="s">
        <v>56</v>
      </c>
      <c r="H789" t="s">
        <v>71</v>
      </c>
      <c r="I789">
        <v>1</v>
      </c>
      <c r="J789" t="s">
        <v>229</v>
      </c>
      <c r="K789" s="1" t="s">
        <v>119</v>
      </c>
      <c r="L789" s="1" t="s">
        <v>173</v>
      </c>
      <c r="M789">
        <v>29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ユニフォーム桜井大河ICONIC</v>
      </c>
    </row>
    <row r="790" spans="1:20" x14ac:dyDescent="0.35">
      <c r="A790">
        <f>VLOOKUP(Receive[[#This Row],[No用]],SetNo[[No.用]:[vlookup 用]],2,FALSE)</f>
        <v>134</v>
      </c>
      <c r="B790">
        <f>IF(ROW()=2,1,IF(A789&lt;&gt;Receive[[#This Row],[No]],1,B789+1))</f>
        <v>2</v>
      </c>
      <c r="C790" t="s">
        <v>206</v>
      </c>
      <c r="D790" t="s">
        <v>59</v>
      </c>
      <c r="E790" t="s">
        <v>24</v>
      </c>
      <c r="F790" t="s">
        <v>21</v>
      </c>
      <c r="G790" t="s">
        <v>56</v>
      </c>
      <c r="H790" t="s">
        <v>71</v>
      </c>
      <c r="I790">
        <v>1</v>
      </c>
      <c r="J790" t="s">
        <v>229</v>
      </c>
      <c r="K790" s="1" t="s">
        <v>163</v>
      </c>
      <c r="L790" s="1" t="s">
        <v>162</v>
      </c>
      <c r="M790">
        <v>31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ユニフォーム桜井大河ICONIC</v>
      </c>
    </row>
    <row r="791" spans="1:20" x14ac:dyDescent="0.35">
      <c r="A791">
        <f>VLOOKUP(Receive[[#This Row],[No用]],SetNo[[No.用]:[vlookup 用]],2,FALSE)</f>
        <v>134</v>
      </c>
      <c r="B791">
        <f>IF(ROW()=2,1,IF(A790&lt;&gt;Receive[[#This Row],[No]],1,B790+1))</f>
        <v>3</v>
      </c>
      <c r="C791" t="s">
        <v>206</v>
      </c>
      <c r="D791" t="s">
        <v>59</v>
      </c>
      <c r="E791" t="s">
        <v>24</v>
      </c>
      <c r="F791" t="s">
        <v>21</v>
      </c>
      <c r="G791" t="s">
        <v>56</v>
      </c>
      <c r="H791" t="s">
        <v>71</v>
      </c>
      <c r="I791">
        <v>1</v>
      </c>
      <c r="J791" t="s">
        <v>229</v>
      </c>
      <c r="K791" s="1" t="s">
        <v>231</v>
      </c>
      <c r="L791" s="1" t="s">
        <v>162</v>
      </c>
      <c r="M791">
        <v>31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ユニフォーム桜井大河ICONIC</v>
      </c>
    </row>
    <row r="792" spans="1:20" x14ac:dyDescent="0.35">
      <c r="A792">
        <f>VLOOKUP(Receive[[#This Row],[No用]],SetNo[[No.用]:[vlookup 用]],2,FALSE)</f>
        <v>134</v>
      </c>
      <c r="B792">
        <f>IF(ROW()=2,1,IF(A791&lt;&gt;Receive[[#This Row],[No]],1,B791+1))</f>
        <v>4</v>
      </c>
      <c r="C792" t="s">
        <v>206</v>
      </c>
      <c r="D792" t="s">
        <v>59</v>
      </c>
      <c r="E792" t="s">
        <v>24</v>
      </c>
      <c r="F792" t="s">
        <v>21</v>
      </c>
      <c r="G792" t="s">
        <v>56</v>
      </c>
      <c r="H792" t="s">
        <v>71</v>
      </c>
      <c r="I792">
        <v>1</v>
      </c>
      <c r="J792" t="s">
        <v>229</v>
      </c>
      <c r="K792" s="1" t="s">
        <v>120</v>
      </c>
      <c r="L792" s="1" t="s">
        <v>173</v>
      </c>
      <c r="M792">
        <v>29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ユニフォーム桜井大河ICONIC</v>
      </c>
    </row>
    <row r="793" spans="1:20" x14ac:dyDescent="0.35">
      <c r="A793">
        <f>VLOOKUP(Receive[[#This Row],[No用]],SetNo[[No.用]:[vlookup 用]],2,FALSE)</f>
        <v>134</v>
      </c>
      <c r="B793">
        <f>IF(ROW()=2,1,IF(A792&lt;&gt;Receive[[#This Row],[No]],1,B792+1))</f>
        <v>5</v>
      </c>
      <c r="C793" t="s">
        <v>206</v>
      </c>
      <c r="D793" t="s">
        <v>59</v>
      </c>
      <c r="E793" t="s">
        <v>24</v>
      </c>
      <c r="F793" t="s">
        <v>21</v>
      </c>
      <c r="G793" t="s">
        <v>56</v>
      </c>
      <c r="H793" t="s">
        <v>71</v>
      </c>
      <c r="I793">
        <v>1</v>
      </c>
      <c r="J793" t="s">
        <v>229</v>
      </c>
      <c r="K793" s="1" t="s">
        <v>164</v>
      </c>
      <c r="L793" s="1" t="s">
        <v>162</v>
      </c>
      <c r="M793">
        <v>31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ユニフォーム桜井大河ICONIC</v>
      </c>
    </row>
    <row r="794" spans="1:20" x14ac:dyDescent="0.35">
      <c r="A794">
        <f>VLOOKUP(Receive[[#This Row],[No用]],SetNo[[No.用]:[vlookup 用]],2,FALSE)</f>
        <v>134</v>
      </c>
      <c r="B794">
        <f>IF(ROW()=2,1,IF(A793&lt;&gt;Receive[[#This Row],[No]],1,B793+1))</f>
        <v>6</v>
      </c>
      <c r="C794" t="s">
        <v>206</v>
      </c>
      <c r="D794" t="s">
        <v>59</v>
      </c>
      <c r="E794" t="s">
        <v>24</v>
      </c>
      <c r="F794" t="s">
        <v>21</v>
      </c>
      <c r="G794" t="s">
        <v>56</v>
      </c>
      <c r="H794" t="s">
        <v>71</v>
      </c>
      <c r="I794">
        <v>1</v>
      </c>
      <c r="J794" t="s">
        <v>229</v>
      </c>
      <c r="K794" s="1" t="s">
        <v>165</v>
      </c>
      <c r="L794" s="1" t="s">
        <v>162</v>
      </c>
      <c r="M794">
        <v>31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ユニフォーム桜井大河ICONIC</v>
      </c>
    </row>
    <row r="795" spans="1:20" x14ac:dyDescent="0.35">
      <c r="A795">
        <f>VLOOKUP(Receive[[#This Row],[No用]],SetNo[[No.用]:[vlookup 用]],2,FALSE)</f>
        <v>134</v>
      </c>
      <c r="B795">
        <f>IF(ROW()=2,1,IF(A794&lt;&gt;Receive[[#This Row],[No]],1,B794+1))</f>
        <v>7</v>
      </c>
      <c r="C795" t="s">
        <v>206</v>
      </c>
      <c r="D795" t="s">
        <v>59</v>
      </c>
      <c r="E795" t="s">
        <v>24</v>
      </c>
      <c r="F795" t="s">
        <v>21</v>
      </c>
      <c r="G795" t="s">
        <v>56</v>
      </c>
      <c r="H795" t="s">
        <v>71</v>
      </c>
      <c r="I795">
        <v>1</v>
      </c>
      <c r="J795" t="s">
        <v>229</v>
      </c>
      <c r="K795" s="1" t="s">
        <v>183</v>
      </c>
      <c r="L795" s="1" t="s">
        <v>225</v>
      </c>
      <c r="M795">
        <v>45</v>
      </c>
      <c r="N795">
        <v>0</v>
      </c>
      <c r="O795">
        <v>55</v>
      </c>
      <c r="P795">
        <v>0</v>
      </c>
      <c r="T795" t="str">
        <f>Receive[[#This Row],[服装]]&amp;Receive[[#This Row],[名前]]&amp;Receive[[#This Row],[レアリティ]]</f>
        <v>ユニフォーム桜井大河ICONIC</v>
      </c>
    </row>
    <row r="796" spans="1:20" x14ac:dyDescent="0.35">
      <c r="A796">
        <f>VLOOKUP(Receive[[#This Row],[No用]],SetNo[[No.用]:[vlookup 用]],2,FALSE)</f>
        <v>135</v>
      </c>
      <c r="B796">
        <f>IF(ROW()=2,1,IF(A795&lt;&gt;Receive[[#This Row],[No]],1,B795+1))</f>
        <v>1</v>
      </c>
      <c r="C796" t="s">
        <v>206</v>
      </c>
      <c r="D796" t="s">
        <v>60</v>
      </c>
      <c r="E796" t="s">
        <v>24</v>
      </c>
      <c r="F796" t="s">
        <v>31</v>
      </c>
      <c r="G796" t="s">
        <v>56</v>
      </c>
      <c r="H796" t="s">
        <v>71</v>
      </c>
      <c r="I796">
        <v>1</v>
      </c>
      <c r="J796" t="s">
        <v>229</v>
      </c>
      <c r="K796" s="1" t="s">
        <v>119</v>
      </c>
      <c r="L796" s="1" t="s">
        <v>162</v>
      </c>
      <c r="M796">
        <v>27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ユニフォーム芳賀良治ICONIC</v>
      </c>
    </row>
    <row r="797" spans="1:20" x14ac:dyDescent="0.35">
      <c r="A797">
        <f>VLOOKUP(Receive[[#This Row],[No用]],SetNo[[No.用]:[vlookup 用]],2,FALSE)</f>
        <v>135</v>
      </c>
      <c r="B797">
        <f>IF(ROW()=2,1,IF(A796&lt;&gt;Receive[[#This Row],[No]],1,B796+1))</f>
        <v>2</v>
      </c>
      <c r="C797" t="s">
        <v>206</v>
      </c>
      <c r="D797" t="s">
        <v>60</v>
      </c>
      <c r="E797" t="s">
        <v>24</v>
      </c>
      <c r="F797" t="s">
        <v>31</v>
      </c>
      <c r="G797" t="s">
        <v>56</v>
      </c>
      <c r="H797" t="s">
        <v>71</v>
      </c>
      <c r="I797">
        <v>1</v>
      </c>
      <c r="J797" t="s">
        <v>229</v>
      </c>
      <c r="K797" s="1" t="s">
        <v>163</v>
      </c>
      <c r="L797" s="1" t="s">
        <v>162</v>
      </c>
      <c r="M797">
        <v>27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ユニフォーム芳賀良治ICONIC</v>
      </c>
    </row>
    <row r="798" spans="1:20" x14ac:dyDescent="0.35">
      <c r="A798">
        <f>VLOOKUP(Receive[[#This Row],[No用]],SetNo[[No.用]:[vlookup 用]],2,FALSE)</f>
        <v>135</v>
      </c>
      <c r="B798">
        <f>IF(ROW()=2,1,IF(A797&lt;&gt;Receive[[#This Row],[No]],1,B797+1))</f>
        <v>3</v>
      </c>
      <c r="C798" t="s">
        <v>206</v>
      </c>
      <c r="D798" t="s">
        <v>60</v>
      </c>
      <c r="E798" t="s">
        <v>24</v>
      </c>
      <c r="F798" t="s">
        <v>31</v>
      </c>
      <c r="G798" t="s">
        <v>56</v>
      </c>
      <c r="H798" t="s">
        <v>71</v>
      </c>
      <c r="I798">
        <v>1</v>
      </c>
      <c r="J798" t="s">
        <v>229</v>
      </c>
      <c r="K798" s="1" t="s">
        <v>231</v>
      </c>
      <c r="L798" s="1" t="s">
        <v>162</v>
      </c>
      <c r="M798">
        <v>27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ユニフォーム芳賀良治ICONIC</v>
      </c>
    </row>
    <row r="799" spans="1:20" x14ac:dyDescent="0.35">
      <c r="A799">
        <f>VLOOKUP(Receive[[#This Row],[No用]],SetNo[[No.用]:[vlookup 用]],2,FALSE)</f>
        <v>135</v>
      </c>
      <c r="B799">
        <f>IF(ROW()=2,1,IF(A798&lt;&gt;Receive[[#This Row],[No]],1,B798+1))</f>
        <v>4</v>
      </c>
      <c r="C799" t="s">
        <v>206</v>
      </c>
      <c r="D799" t="s">
        <v>60</v>
      </c>
      <c r="E799" t="s">
        <v>24</v>
      </c>
      <c r="F799" t="s">
        <v>31</v>
      </c>
      <c r="G799" t="s">
        <v>56</v>
      </c>
      <c r="H799" t="s">
        <v>71</v>
      </c>
      <c r="I799">
        <v>1</v>
      </c>
      <c r="J799" t="s">
        <v>229</v>
      </c>
      <c r="K799" s="1" t="s">
        <v>120</v>
      </c>
      <c r="L799" s="1" t="s">
        <v>162</v>
      </c>
      <c r="M799">
        <v>27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ユニフォーム芳賀良治ICONIC</v>
      </c>
    </row>
    <row r="800" spans="1:20" x14ac:dyDescent="0.35">
      <c r="A800">
        <f>VLOOKUP(Receive[[#This Row],[No用]],SetNo[[No.用]:[vlookup 用]],2,FALSE)</f>
        <v>135</v>
      </c>
      <c r="B800">
        <f>IF(ROW()=2,1,IF(A799&lt;&gt;Receive[[#This Row],[No]],1,B799+1))</f>
        <v>5</v>
      </c>
      <c r="C800" t="s">
        <v>206</v>
      </c>
      <c r="D800" t="s">
        <v>60</v>
      </c>
      <c r="E800" t="s">
        <v>24</v>
      </c>
      <c r="F800" t="s">
        <v>31</v>
      </c>
      <c r="G800" t="s">
        <v>56</v>
      </c>
      <c r="H800" t="s">
        <v>71</v>
      </c>
      <c r="I800">
        <v>1</v>
      </c>
      <c r="J800" t="s">
        <v>229</v>
      </c>
      <c r="K800" s="1" t="s">
        <v>164</v>
      </c>
      <c r="L800" s="1" t="s">
        <v>162</v>
      </c>
      <c r="M800">
        <v>27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ユニフォーム芳賀良治ICONIC</v>
      </c>
    </row>
    <row r="801" spans="1:20" x14ac:dyDescent="0.35">
      <c r="A801">
        <f>VLOOKUP(Receive[[#This Row],[No用]],SetNo[[No.用]:[vlookup 用]],2,FALSE)</f>
        <v>135</v>
      </c>
      <c r="B801">
        <f>IF(ROW()=2,1,IF(A800&lt;&gt;Receive[[#This Row],[No]],1,B800+1))</f>
        <v>6</v>
      </c>
      <c r="C801" t="s">
        <v>206</v>
      </c>
      <c r="D801" t="s">
        <v>60</v>
      </c>
      <c r="E801" t="s">
        <v>24</v>
      </c>
      <c r="F801" t="s">
        <v>31</v>
      </c>
      <c r="G801" t="s">
        <v>56</v>
      </c>
      <c r="H801" t="s">
        <v>71</v>
      </c>
      <c r="I801">
        <v>1</v>
      </c>
      <c r="J801" t="s">
        <v>229</v>
      </c>
      <c r="K801" s="1" t="s">
        <v>165</v>
      </c>
      <c r="L801" s="1" t="s">
        <v>162</v>
      </c>
      <c r="M801">
        <v>13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ユニフォーム芳賀良治ICONIC</v>
      </c>
    </row>
    <row r="802" spans="1:20" x14ac:dyDescent="0.35">
      <c r="A802">
        <f>VLOOKUP(Receive[[#This Row],[No用]],SetNo[[No.用]:[vlookup 用]],2,FALSE)</f>
        <v>136</v>
      </c>
      <c r="B802">
        <f>IF(ROW()=2,1,IF(A801&lt;&gt;Receive[[#This Row],[No]],1,B801+1))</f>
        <v>1</v>
      </c>
      <c r="C802" t="s">
        <v>206</v>
      </c>
      <c r="D802" t="s">
        <v>61</v>
      </c>
      <c r="E802" t="s">
        <v>24</v>
      </c>
      <c r="F802" t="s">
        <v>26</v>
      </c>
      <c r="G802" t="s">
        <v>56</v>
      </c>
      <c r="H802" t="s">
        <v>71</v>
      </c>
      <c r="I802">
        <v>1</v>
      </c>
      <c r="J802" t="s">
        <v>229</v>
      </c>
      <c r="K802" s="1" t="s">
        <v>119</v>
      </c>
      <c r="L802" s="1" t="s">
        <v>162</v>
      </c>
      <c r="M802">
        <v>26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ユニフォーム渋谷陸斗ICONIC</v>
      </c>
    </row>
    <row r="803" spans="1:20" x14ac:dyDescent="0.35">
      <c r="A803">
        <f>VLOOKUP(Receive[[#This Row],[No用]],SetNo[[No.用]:[vlookup 用]],2,FALSE)</f>
        <v>136</v>
      </c>
      <c r="B803">
        <f>IF(ROW()=2,1,IF(A802&lt;&gt;Receive[[#This Row],[No]],1,B802+1))</f>
        <v>2</v>
      </c>
      <c r="C803" t="s">
        <v>206</v>
      </c>
      <c r="D803" t="s">
        <v>61</v>
      </c>
      <c r="E803" t="s">
        <v>24</v>
      </c>
      <c r="F803" t="s">
        <v>26</v>
      </c>
      <c r="G803" t="s">
        <v>56</v>
      </c>
      <c r="H803" t="s">
        <v>71</v>
      </c>
      <c r="I803">
        <v>1</v>
      </c>
      <c r="J803" t="s">
        <v>229</v>
      </c>
      <c r="K803" s="1" t="s">
        <v>163</v>
      </c>
      <c r="L803" s="1" t="s">
        <v>162</v>
      </c>
      <c r="M803">
        <v>26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ユニフォーム渋谷陸斗ICONIC</v>
      </c>
    </row>
    <row r="804" spans="1:20" x14ac:dyDescent="0.35">
      <c r="A804">
        <f>VLOOKUP(Receive[[#This Row],[No用]],SetNo[[No.用]:[vlookup 用]],2,FALSE)</f>
        <v>136</v>
      </c>
      <c r="B804">
        <f>IF(ROW()=2,1,IF(A803&lt;&gt;Receive[[#This Row],[No]],1,B803+1))</f>
        <v>3</v>
      </c>
      <c r="C804" t="s">
        <v>206</v>
      </c>
      <c r="D804" t="s">
        <v>61</v>
      </c>
      <c r="E804" t="s">
        <v>24</v>
      </c>
      <c r="F804" t="s">
        <v>26</v>
      </c>
      <c r="G804" t="s">
        <v>56</v>
      </c>
      <c r="H804" t="s">
        <v>71</v>
      </c>
      <c r="I804">
        <v>1</v>
      </c>
      <c r="J804" t="s">
        <v>229</v>
      </c>
      <c r="K804" s="1" t="s">
        <v>120</v>
      </c>
      <c r="L804" s="1" t="s">
        <v>162</v>
      </c>
      <c r="M804">
        <v>26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ユニフォーム渋谷陸斗ICONIC</v>
      </c>
    </row>
    <row r="805" spans="1:20" x14ac:dyDescent="0.35">
      <c r="A805">
        <f>VLOOKUP(Receive[[#This Row],[No用]],SetNo[[No.用]:[vlookup 用]],2,FALSE)</f>
        <v>136</v>
      </c>
      <c r="B805">
        <f>IF(ROW()=2,1,IF(A804&lt;&gt;Receive[[#This Row],[No]],1,B804+1))</f>
        <v>4</v>
      </c>
      <c r="C805" t="s">
        <v>206</v>
      </c>
      <c r="D805" t="s">
        <v>61</v>
      </c>
      <c r="E805" t="s">
        <v>24</v>
      </c>
      <c r="F805" t="s">
        <v>26</v>
      </c>
      <c r="G805" t="s">
        <v>56</v>
      </c>
      <c r="H805" t="s">
        <v>71</v>
      </c>
      <c r="I805">
        <v>1</v>
      </c>
      <c r="J805" t="s">
        <v>229</v>
      </c>
      <c r="K805" s="1" t="s">
        <v>164</v>
      </c>
      <c r="L805" s="1" t="s">
        <v>162</v>
      </c>
      <c r="M805">
        <v>26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ユニフォーム渋谷陸斗ICONIC</v>
      </c>
    </row>
    <row r="806" spans="1:20" x14ac:dyDescent="0.35">
      <c r="A806">
        <f>VLOOKUP(Receive[[#This Row],[No用]],SetNo[[No.用]:[vlookup 用]],2,FALSE)</f>
        <v>136</v>
      </c>
      <c r="B806">
        <f>IF(ROW()=2,1,IF(A805&lt;&gt;Receive[[#This Row],[No]],1,B805+1))</f>
        <v>5</v>
      </c>
      <c r="C806" t="s">
        <v>206</v>
      </c>
      <c r="D806" t="s">
        <v>61</v>
      </c>
      <c r="E806" t="s">
        <v>24</v>
      </c>
      <c r="F806" t="s">
        <v>26</v>
      </c>
      <c r="G806" t="s">
        <v>56</v>
      </c>
      <c r="H806" t="s">
        <v>71</v>
      </c>
      <c r="I806">
        <v>1</v>
      </c>
      <c r="J806" t="s">
        <v>229</v>
      </c>
      <c r="K806" s="1" t="s">
        <v>165</v>
      </c>
      <c r="L806" s="1" t="s">
        <v>162</v>
      </c>
      <c r="M806">
        <v>13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ユニフォーム渋谷陸斗ICONIC</v>
      </c>
    </row>
    <row r="807" spans="1:20" x14ac:dyDescent="0.35">
      <c r="A807">
        <f>VLOOKUP(Receive[[#This Row],[No用]],SetNo[[No.用]:[vlookup 用]],2,FALSE)</f>
        <v>137</v>
      </c>
      <c r="B807">
        <f>IF(ROW()=2,1,IF(A806&lt;&gt;Receive[[#This Row],[No]],1,B806+1))</f>
        <v>1</v>
      </c>
      <c r="C807" t="s">
        <v>206</v>
      </c>
      <c r="D807" t="s">
        <v>62</v>
      </c>
      <c r="E807" t="s">
        <v>24</v>
      </c>
      <c r="F807" t="s">
        <v>25</v>
      </c>
      <c r="G807" t="s">
        <v>56</v>
      </c>
      <c r="H807" t="s">
        <v>71</v>
      </c>
      <c r="I807">
        <v>1</v>
      </c>
      <c r="J807" t="s">
        <v>229</v>
      </c>
      <c r="K807" s="1" t="s">
        <v>119</v>
      </c>
      <c r="L807" s="1" t="s">
        <v>162</v>
      </c>
      <c r="M807">
        <v>26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ユニフォーム池尻隼人ICONIC</v>
      </c>
    </row>
    <row r="808" spans="1:20" x14ac:dyDescent="0.35">
      <c r="A808">
        <f>VLOOKUP(Receive[[#This Row],[No用]],SetNo[[No.用]:[vlookup 用]],2,FALSE)</f>
        <v>137</v>
      </c>
      <c r="B808">
        <f>IF(ROW()=2,1,IF(A807&lt;&gt;Receive[[#This Row],[No]],1,B807+1))</f>
        <v>2</v>
      </c>
      <c r="C808" t="s">
        <v>206</v>
      </c>
      <c r="D808" t="s">
        <v>62</v>
      </c>
      <c r="E808" t="s">
        <v>24</v>
      </c>
      <c r="F808" t="s">
        <v>25</v>
      </c>
      <c r="G808" t="s">
        <v>56</v>
      </c>
      <c r="H808" t="s">
        <v>71</v>
      </c>
      <c r="I808">
        <v>1</v>
      </c>
      <c r="J808" t="s">
        <v>229</v>
      </c>
      <c r="K808" s="1" t="s">
        <v>163</v>
      </c>
      <c r="L808" s="1" t="s">
        <v>162</v>
      </c>
      <c r="M808">
        <v>26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ユニフォーム池尻隼人ICONIC</v>
      </c>
    </row>
    <row r="809" spans="1:20" x14ac:dyDescent="0.35">
      <c r="A809">
        <f>VLOOKUP(Receive[[#This Row],[No用]],SetNo[[No.用]:[vlookup 用]],2,FALSE)</f>
        <v>137</v>
      </c>
      <c r="B809">
        <f>IF(ROW()=2,1,IF(A808&lt;&gt;Receive[[#This Row],[No]],1,B808+1))</f>
        <v>3</v>
      </c>
      <c r="C809" t="s">
        <v>206</v>
      </c>
      <c r="D809" t="s">
        <v>62</v>
      </c>
      <c r="E809" t="s">
        <v>24</v>
      </c>
      <c r="F809" t="s">
        <v>25</v>
      </c>
      <c r="G809" t="s">
        <v>56</v>
      </c>
      <c r="H809" t="s">
        <v>71</v>
      </c>
      <c r="I809">
        <v>1</v>
      </c>
      <c r="J809" t="s">
        <v>229</v>
      </c>
      <c r="K809" s="1" t="s">
        <v>120</v>
      </c>
      <c r="L809" s="1" t="s">
        <v>162</v>
      </c>
      <c r="M809">
        <v>26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ユニフォーム池尻隼人ICONIC</v>
      </c>
    </row>
    <row r="810" spans="1:20" x14ac:dyDescent="0.35">
      <c r="A810">
        <f>VLOOKUP(Receive[[#This Row],[No用]],SetNo[[No.用]:[vlookup 用]],2,FALSE)</f>
        <v>137</v>
      </c>
      <c r="B810">
        <f>IF(ROW()=2,1,IF(A809&lt;&gt;Receive[[#This Row],[No]],1,B809+1))</f>
        <v>4</v>
      </c>
      <c r="C810" t="s">
        <v>206</v>
      </c>
      <c r="D810" t="s">
        <v>62</v>
      </c>
      <c r="E810" t="s">
        <v>24</v>
      </c>
      <c r="F810" t="s">
        <v>25</v>
      </c>
      <c r="G810" t="s">
        <v>56</v>
      </c>
      <c r="H810" t="s">
        <v>71</v>
      </c>
      <c r="I810">
        <v>1</v>
      </c>
      <c r="J810" t="s">
        <v>229</v>
      </c>
      <c r="K810" s="1" t="s">
        <v>164</v>
      </c>
      <c r="L810" s="1" t="s">
        <v>162</v>
      </c>
      <c r="M810">
        <v>26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ユニフォーム池尻隼人ICONIC</v>
      </c>
    </row>
    <row r="811" spans="1:20" x14ac:dyDescent="0.35">
      <c r="A811">
        <f>VLOOKUP(Receive[[#This Row],[No用]],SetNo[[No.用]:[vlookup 用]],2,FALSE)</f>
        <v>137</v>
      </c>
      <c r="B811">
        <f>IF(ROW()=2,1,IF(A810&lt;&gt;Receive[[#This Row],[No]],1,B810+1))</f>
        <v>5</v>
      </c>
      <c r="C811" t="s">
        <v>206</v>
      </c>
      <c r="D811" t="s">
        <v>62</v>
      </c>
      <c r="E811" t="s">
        <v>24</v>
      </c>
      <c r="F811" t="s">
        <v>25</v>
      </c>
      <c r="G811" t="s">
        <v>56</v>
      </c>
      <c r="H811" t="s">
        <v>71</v>
      </c>
      <c r="I811">
        <v>1</v>
      </c>
      <c r="J811" t="s">
        <v>229</v>
      </c>
      <c r="K811" s="1" t="s">
        <v>165</v>
      </c>
      <c r="L811" s="1" t="s">
        <v>162</v>
      </c>
      <c r="M811">
        <v>13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ユニフォーム池尻隼人ICONIC</v>
      </c>
    </row>
    <row r="812" spans="1:20" x14ac:dyDescent="0.35">
      <c r="A812">
        <f>VLOOKUP(Receive[[#This Row],[No用]],SetNo[[No.用]:[vlookup 用]],2,FALSE)</f>
        <v>138</v>
      </c>
      <c r="B812">
        <f>IF(ROW()=2,1,IF(A811&lt;&gt;Receive[[#This Row],[No]],1,B811+1))</f>
        <v>1</v>
      </c>
      <c r="C812" s="1" t="s">
        <v>1142</v>
      </c>
      <c r="D812" s="1" t="s">
        <v>62</v>
      </c>
      <c r="E812" s="1" t="s">
        <v>77</v>
      </c>
      <c r="F812" s="1" t="s">
        <v>25</v>
      </c>
      <c r="G812" s="1" t="s">
        <v>56</v>
      </c>
      <c r="H812" s="1" t="s">
        <v>71</v>
      </c>
      <c r="I812">
        <v>1</v>
      </c>
      <c r="J812" t="s">
        <v>229</v>
      </c>
      <c r="K812" s="1" t="s">
        <v>119</v>
      </c>
      <c r="L812" s="1" t="s">
        <v>178</v>
      </c>
      <c r="M812">
        <v>29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文化祭2池尻隼人ICONIC</v>
      </c>
    </row>
    <row r="813" spans="1:20" x14ac:dyDescent="0.35">
      <c r="A813">
        <f>VLOOKUP(Receive[[#This Row],[No用]],SetNo[[No.用]:[vlookup 用]],2,FALSE)</f>
        <v>138</v>
      </c>
      <c r="B813">
        <f>IF(ROW()=2,1,IF(A812&lt;&gt;Receive[[#This Row],[No]],1,B812+1))</f>
        <v>2</v>
      </c>
      <c r="C813" s="1" t="s">
        <v>1142</v>
      </c>
      <c r="D813" s="1" t="s">
        <v>62</v>
      </c>
      <c r="E813" s="1" t="s">
        <v>77</v>
      </c>
      <c r="F813" s="1" t="s">
        <v>25</v>
      </c>
      <c r="G813" s="1" t="s">
        <v>56</v>
      </c>
      <c r="H813" s="1" t="s">
        <v>71</v>
      </c>
      <c r="I813">
        <v>1</v>
      </c>
      <c r="J813" t="s">
        <v>229</v>
      </c>
      <c r="K813" s="1" t="s">
        <v>163</v>
      </c>
      <c r="L813" s="1" t="s">
        <v>162</v>
      </c>
      <c r="M813">
        <v>26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文化祭2池尻隼人ICONIC</v>
      </c>
    </row>
    <row r="814" spans="1:20" x14ac:dyDescent="0.35">
      <c r="A814">
        <f>VLOOKUP(Receive[[#This Row],[No用]],SetNo[[No.用]:[vlookup 用]],2,FALSE)</f>
        <v>138</v>
      </c>
      <c r="B814">
        <f>IF(ROW()=2,1,IF(A813&lt;&gt;Receive[[#This Row],[No]],1,B813+1))</f>
        <v>3</v>
      </c>
      <c r="C814" s="1" t="s">
        <v>1142</v>
      </c>
      <c r="D814" s="1" t="s">
        <v>62</v>
      </c>
      <c r="E814" s="1" t="s">
        <v>77</v>
      </c>
      <c r="F814" s="1" t="s">
        <v>25</v>
      </c>
      <c r="G814" s="1" t="s">
        <v>56</v>
      </c>
      <c r="H814" s="1" t="s">
        <v>71</v>
      </c>
      <c r="I814">
        <v>1</v>
      </c>
      <c r="J814" t="s">
        <v>229</v>
      </c>
      <c r="K814" s="1" t="s">
        <v>120</v>
      </c>
      <c r="L814" s="1" t="s">
        <v>178</v>
      </c>
      <c r="M814">
        <v>29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文化祭2池尻隼人ICONIC</v>
      </c>
    </row>
    <row r="815" spans="1:20" x14ac:dyDescent="0.35">
      <c r="A815">
        <f>VLOOKUP(Receive[[#This Row],[No用]],SetNo[[No.用]:[vlookup 用]],2,FALSE)</f>
        <v>138</v>
      </c>
      <c r="B815">
        <f>IF(ROW()=2,1,IF(A814&lt;&gt;Receive[[#This Row],[No]],1,B814+1))</f>
        <v>4</v>
      </c>
      <c r="C815" s="1" t="s">
        <v>1142</v>
      </c>
      <c r="D815" s="1" t="s">
        <v>62</v>
      </c>
      <c r="E815" s="1" t="s">
        <v>77</v>
      </c>
      <c r="F815" s="1" t="s">
        <v>25</v>
      </c>
      <c r="G815" s="1" t="s">
        <v>56</v>
      </c>
      <c r="H815" s="1" t="s">
        <v>71</v>
      </c>
      <c r="I815">
        <v>1</v>
      </c>
      <c r="J815" t="s">
        <v>229</v>
      </c>
      <c r="K815" s="1" t="s">
        <v>164</v>
      </c>
      <c r="L815" s="1" t="s">
        <v>162</v>
      </c>
      <c r="M815">
        <v>26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文化祭2池尻隼人ICONIC</v>
      </c>
    </row>
    <row r="816" spans="1:20" x14ac:dyDescent="0.35">
      <c r="A816">
        <f>VLOOKUP(Receive[[#This Row],[No用]],SetNo[[No.用]:[vlookup 用]],2,FALSE)</f>
        <v>138</v>
      </c>
      <c r="B816">
        <f>IF(ROW()=2,1,IF(A815&lt;&gt;Receive[[#This Row],[No]],1,B815+1))</f>
        <v>5</v>
      </c>
      <c r="C816" s="1" t="s">
        <v>1142</v>
      </c>
      <c r="D816" s="1" t="s">
        <v>62</v>
      </c>
      <c r="E816" s="1" t="s">
        <v>77</v>
      </c>
      <c r="F816" s="1" t="s">
        <v>25</v>
      </c>
      <c r="G816" s="1" t="s">
        <v>56</v>
      </c>
      <c r="H816" s="1" t="s">
        <v>71</v>
      </c>
      <c r="I816">
        <v>1</v>
      </c>
      <c r="J816" t="s">
        <v>229</v>
      </c>
      <c r="K816" s="1" t="s">
        <v>165</v>
      </c>
      <c r="L816" s="1" t="s">
        <v>162</v>
      </c>
      <c r="M816">
        <v>13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文化祭2池尻隼人ICONIC</v>
      </c>
    </row>
    <row r="817" spans="1:20" x14ac:dyDescent="0.35">
      <c r="A817">
        <f>VLOOKUP(Receive[[#This Row],[No用]],SetNo[[No.用]:[vlookup 用]],2,FALSE)</f>
        <v>138</v>
      </c>
      <c r="B817">
        <f>IF(ROW()=2,1,IF(A816&lt;&gt;Receive[[#This Row],[No]],1,B816+1))</f>
        <v>6</v>
      </c>
      <c r="C817" s="1" t="s">
        <v>1142</v>
      </c>
      <c r="D817" s="1" t="s">
        <v>62</v>
      </c>
      <c r="E817" s="1" t="s">
        <v>77</v>
      </c>
      <c r="F817" s="1" t="s">
        <v>25</v>
      </c>
      <c r="G817" s="1" t="s">
        <v>56</v>
      </c>
      <c r="H817" s="1" t="s">
        <v>71</v>
      </c>
      <c r="I817">
        <v>1</v>
      </c>
      <c r="J817" t="s">
        <v>229</v>
      </c>
      <c r="K817" s="1" t="s">
        <v>164</v>
      </c>
      <c r="L817" s="1" t="s">
        <v>225</v>
      </c>
      <c r="M817">
        <v>45</v>
      </c>
      <c r="N817">
        <v>0</v>
      </c>
      <c r="O817">
        <v>55</v>
      </c>
      <c r="P817">
        <v>0</v>
      </c>
      <c r="T817" t="str">
        <f>Receive[[#This Row],[服装]]&amp;Receive[[#This Row],[名前]]&amp;Receive[[#This Row],[レアリティ]]</f>
        <v>文化祭2池尻隼人ICONIC</v>
      </c>
    </row>
    <row r="818" spans="1:20" x14ac:dyDescent="0.35">
      <c r="A818">
        <f>VLOOKUP(Receive[[#This Row],[No用]],SetNo[[No.用]:[vlookup 用]],2,FALSE)</f>
        <v>139</v>
      </c>
      <c r="B818">
        <f>IF(ROW()=2,1,IF(A817&lt;&gt;Receive[[#This Row],[No]],1,B817+1))</f>
        <v>1</v>
      </c>
      <c r="C818" t="s">
        <v>206</v>
      </c>
      <c r="D818" t="s">
        <v>63</v>
      </c>
      <c r="E818" t="s">
        <v>28</v>
      </c>
      <c r="F818" t="s">
        <v>25</v>
      </c>
      <c r="G818" t="s">
        <v>64</v>
      </c>
      <c r="H818" t="s">
        <v>71</v>
      </c>
      <c r="I818">
        <v>1</v>
      </c>
      <c r="J818" t="s">
        <v>229</v>
      </c>
      <c r="K818" s="1" t="s">
        <v>119</v>
      </c>
      <c r="L818" s="1" t="s">
        <v>162</v>
      </c>
      <c r="M818">
        <v>26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ユニフォーム十和田良樹ICONIC</v>
      </c>
    </row>
    <row r="819" spans="1:20" x14ac:dyDescent="0.35">
      <c r="A819">
        <f>VLOOKUP(Receive[[#This Row],[No用]],SetNo[[No.用]:[vlookup 用]],2,FALSE)</f>
        <v>139</v>
      </c>
      <c r="B819">
        <f>IF(ROW()=2,1,IF(A818&lt;&gt;Receive[[#This Row],[No]],1,B818+1))</f>
        <v>2</v>
      </c>
      <c r="C819" t="s">
        <v>206</v>
      </c>
      <c r="D819" t="s">
        <v>63</v>
      </c>
      <c r="E819" t="s">
        <v>28</v>
      </c>
      <c r="F819" t="s">
        <v>25</v>
      </c>
      <c r="G819" t="s">
        <v>64</v>
      </c>
      <c r="H819" t="s">
        <v>71</v>
      </c>
      <c r="I819">
        <v>1</v>
      </c>
      <c r="J819" t="s">
        <v>229</v>
      </c>
      <c r="K819" s="1" t="s">
        <v>163</v>
      </c>
      <c r="L819" s="1" t="s">
        <v>162</v>
      </c>
      <c r="M819">
        <v>26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ユニフォーム十和田良樹ICONIC</v>
      </c>
    </row>
    <row r="820" spans="1:20" x14ac:dyDescent="0.35">
      <c r="A820">
        <f>VLOOKUP(Receive[[#This Row],[No用]],SetNo[[No.用]:[vlookup 用]],2,FALSE)</f>
        <v>139</v>
      </c>
      <c r="B820">
        <f>IF(ROW()=2,1,IF(A819&lt;&gt;Receive[[#This Row],[No]],1,B819+1))</f>
        <v>3</v>
      </c>
      <c r="C820" t="s">
        <v>206</v>
      </c>
      <c r="D820" t="s">
        <v>63</v>
      </c>
      <c r="E820" t="s">
        <v>28</v>
      </c>
      <c r="F820" t="s">
        <v>25</v>
      </c>
      <c r="G820" t="s">
        <v>64</v>
      </c>
      <c r="H820" t="s">
        <v>71</v>
      </c>
      <c r="I820">
        <v>1</v>
      </c>
      <c r="J820" t="s">
        <v>229</v>
      </c>
      <c r="K820" s="1" t="s">
        <v>120</v>
      </c>
      <c r="L820" s="1" t="s">
        <v>162</v>
      </c>
      <c r="M820">
        <v>26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ユニフォーム十和田良樹ICONIC</v>
      </c>
    </row>
    <row r="821" spans="1:20" x14ac:dyDescent="0.35">
      <c r="A821">
        <f>VLOOKUP(Receive[[#This Row],[No用]],SetNo[[No.用]:[vlookup 用]],2,FALSE)</f>
        <v>139</v>
      </c>
      <c r="B821">
        <f>IF(ROW()=2,1,IF(A820&lt;&gt;Receive[[#This Row],[No]],1,B820+1))</f>
        <v>4</v>
      </c>
      <c r="C821" t="s">
        <v>206</v>
      </c>
      <c r="D821" t="s">
        <v>63</v>
      </c>
      <c r="E821" t="s">
        <v>28</v>
      </c>
      <c r="F821" t="s">
        <v>25</v>
      </c>
      <c r="G821" t="s">
        <v>64</v>
      </c>
      <c r="H821" t="s">
        <v>71</v>
      </c>
      <c r="I821">
        <v>1</v>
      </c>
      <c r="J821" t="s">
        <v>229</v>
      </c>
      <c r="K821" s="1" t="s">
        <v>164</v>
      </c>
      <c r="L821" s="1" t="s">
        <v>162</v>
      </c>
      <c r="M821">
        <v>26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ユニフォーム十和田良樹ICONIC</v>
      </c>
    </row>
    <row r="822" spans="1:20" x14ac:dyDescent="0.35">
      <c r="A822">
        <f>VLOOKUP(Receive[[#This Row],[No用]],SetNo[[No.用]:[vlookup 用]],2,FALSE)</f>
        <v>139</v>
      </c>
      <c r="B822">
        <f>IF(ROW()=2,1,IF(A821&lt;&gt;Receive[[#This Row],[No]],1,B821+1))</f>
        <v>5</v>
      </c>
      <c r="C822" t="s">
        <v>206</v>
      </c>
      <c r="D822" t="s">
        <v>63</v>
      </c>
      <c r="E822" t="s">
        <v>28</v>
      </c>
      <c r="F822" t="s">
        <v>25</v>
      </c>
      <c r="G822" t="s">
        <v>64</v>
      </c>
      <c r="H822" t="s">
        <v>71</v>
      </c>
      <c r="I822">
        <v>1</v>
      </c>
      <c r="J822" t="s">
        <v>229</v>
      </c>
      <c r="K822" s="1" t="s">
        <v>165</v>
      </c>
      <c r="L822" s="1" t="s">
        <v>162</v>
      </c>
      <c r="M822">
        <v>13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ユニフォーム十和田良樹ICONIC</v>
      </c>
    </row>
    <row r="823" spans="1:20" x14ac:dyDescent="0.35">
      <c r="A823">
        <f>VLOOKUP(Receive[[#This Row],[No用]],SetNo[[No.用]:[vlookup 用]],2,FALSE)</f>
        <v>140</v>
      </c>
      <c r="B823">
        <f>IF(ROW()=2,1,IF(A822&lt;&gt;Receive[[#This Row],[No]],1,B822+1))</f>
        <v>1</v>
      </c>
      <c r="C823" t="s">
        <v>206</v>
      </c>
      <c r="D823" t="s">
        <v>65</v>
      </c>
      <c r="E823" t="s">
        <v>28</v>
      </c>
      <c r="F823" t="s">
        <v>26</v>
      </c>
      <c r="G823" t="s">
        <v>64</v>
      </c>
      <c r="H823" t="s">
        <v>71</v>
      </c>
      <c r="I823">
        <v>1</v>
      </c>
      <c r="J823" t="s">
        <v>229</v>
      </c>
      <c r="K823" s="1" t="s">
        <v>119</v>
      </c>
      <c r="L823" s="1" t="s">
        <v>162</v>
      </c>
      <c r="M823">
        <v>26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ユニフォーム森岳歩ICONIC</v>
      </c>
    </row>
    <row r="824" spans="1:20" x14ac:dyDescent="0.35">
      <c r="A824">
        <f>VLOOKUP(Receive[[#This Row],[No用]],SetNo[[No.用]:[vlookup 用]],2,FALSE)</f>
        <v>140</v>
      </c>
      <c r="B824">
        <f>IF(ROW()=2,1,IF(A823&lt;&gt;Receive[[#This Row],[No]],1,B823+1))</f>
        <v>2</v>
      </c>
      <c r="C824" t="s">
        <v>206</v>
      </c>
      <c r="D824" t="s">
        <v>65</v>
      </c>
      <c r="E824" t="s">
        <v>28</v>
      </c>
      <c r="F824" t="s">
        <v>26</v>
      </c>
      <c r="G824" t="s">
        <v>64</v>
      </c>
      <c r="H824" t="s">
        <v>71</v>
      </c>
      <c r="I824">
        <v>1</v>
      </c>
      <c r="J824" t="s">
        <v>229</v>
      </c>
      <c r="K824" s="1" t="s">
        <v>163</v>
      </c>
      <c r="L824" s="1" t="s">
        <v>162</v>
      </c>
      <c r="M824">
        <v>26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ユニフォーム森岳歩ICONIC</v>
      </c>
    </row>
    <row r="825" spans="1:20" x14ac:dyDescent="0.35">
      <c r="A825">
        <f>VLOOKUP(Receive[[#This Row],[No用]],SetNo[[No.用]:[vlookup 用]],2,FALSE)</f>
        <v>140</v>
      </c>
      <c r="B825">
        <f>IF(ROW()=2,1,IF(A824&lt;&gt;Receive[[#This Row],[No]],1,B824+1))</f>
        <v>3</v>
      </c>
      <c r="C825" t="s">
        <v>206</v>
      </c>
      <c r="D825" t="s">
        <v>65</v>
      </c>
      <c r="E825" t="s">
        <v>28</v>
      </c>
      <c r="F825" t="s">
        <v>26</v>
      </c>
      <c r="G825" t="s">
        <v>64</v>
      </c>
      <c r="H825" t="s">
        <v>71</v>
      </c>
      <c r="I825">
        <v>1</v>
      </c>
      <c r="J825" t="s">
        <v>229</v>
      </c>
      <c r="K825" s="1" t="s">
        <v>120</v>
      </c>
      <c r="L825" s="1" t="s">
        <v>162</v>
      </c>
      <c r="M825">
        <v>26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ユニフォーム森岳歩ICONIC</v>
      </c>
    </row>
    <row r="826" spans="1:20" x14ac:dyDescent="0.35">
      <c r="A826">
        <f>VLOOKUP(Receive[[#This Row],[No用]],SetNo[[No.用]:[vlookup 用]],2,FALSE)</f>
        <v>140</v>
      </c>
      <c r="B826">
        <f>IF(ROW()=2,1,IF(A825&lt;&gt;Receive[[#This Row],[No]],1,B825+1))</f>
        <v>4</v>
      </c>
      <c r="C826" t="s">
        <v>206</v>
      </c>
      <c r="D826" t="s">
        <v>65</v>
      </c>
      <c r="E826" t="s">
        <v>28</v>
      </c>
      <c r="F826" t="s">
        <v>26</v>
      </c>
      <c r="G826" t="s">
        <v>64</v>
      </c>
      <c r="H826" t="s">
        <v>71</v>
      </c>
      <c r="I826">
        <v>1</v>
      </c>
      <c r="J826" t="s">
        <v>229</v>
      </c>
      <c r="K826" s="1" t="s">
        <v>164</v>
      </c>
      <c r="L826" s="1" t="s">
        <v>162</v>
      </c>
      <c r="M826">
        <v>26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ユニフォーム森岳歩ICONIC</v>
      </c>
    </row>
    <row r="827" spans="1:20" x14ac:dyDescent="0.35">
      <c r="A827">
        <f>VLOOKUP(Receive[[#This Row],[No用]],SetNo[[No.用]:[vlookup 用]],2,FALSE)</f>
        <v>140</v>
      </c>
      <c r="B827">
        <f>IF(ROW()=2,1,IF(A826&lt;&gt;Receive[[#This Row],[No]],1,B826+1))</f>
        <v>5</v>
      </c>
      <c r="C827" t="s">
        <v>206</v>
      </c>
      <c r="D827" t="s">
        <v>65</v>
      </c>
      <c r="E827" t="s">
        <v>28</v>
      </c>
      <c r="F827" t="s">
        <v>26</v>
      </c>
      <c r="G827" t="s">
        <v>64</v>
      </c>
      <c r="H827" t="s">
        <v>71</v>
      </c>
      <c r="I827">
        <v>1</v>
      </c>
      <c r="J827" t="s">
        <v>229</v>
      </c>
      <c r="K827" s="1" t="s">
        <v>165</v>
      </c>
      <c r="L827" s="1" t="s">
        <v>162</v>
      </c>
      <c r="M827">
        <v>13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ユニフォーム森岳歩ICONIC</v>
      </c>
    </row>
    <row r="828" spans="1:20" x14ac:dyDescent="0.35">
      <c r="A828">
        <f>VLOOKUP(Receive[[#This Row],[No用]],SetNo[[No.用]:[vlookup 用]],2,FALSE)</f>
        <v>141</v>
      </c>
      <c r="B828">
        <f>IF(ROW()=2,1,IF(A827&lt;&gt;Receive[[#This Row],[No]],1,B827+1))</f>
        <v>1</v>
      </c>
      <c r="C828" t="s">
        <v>206</v>
      </c>
      <c r="D828" t="s">
        <v>66</v>
      </c>
      <c r="E828" t="s">
        <v>24</v>
      </c>
      <c r="F828" t="s">
        <v>25</v>
      </c>
      <c r="G828" t="s">
        <v>64</v>
      </c>
      <c r="H828" t="s">
        <v>71</v>
      </c>
      <c r="I828">
        <v>1</v>
      </c>
      <c r="J828" t="s">
        <v>229</v>
      </c>
      <c r="K828" s="1" t="s">
        <v>119</v>
      </c>
      <c r="L828" s="1" t="s">
        <v>162</v>
      </c>
      <c r="M828">
        <v>26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ユニフォーム唐松拓巳ICONIC</v>
      </c>
    </row>
    <row r="829" spans="1:20" x14ac:dyDescent="0.35">
      <c r="A829">
        <f>VLOOKUP(Receive[[#This Row],[No用]],SetNo[[No.用]:[vlookup 用]],2,FALSE)</f>
        <v>141</v>
      </c>
      <c r="B829">
        <f>IF(ROW()=2,1,IF(A828&lt;&gt;Receive[[#This Row],[No]],1,B828+1))</f>
        <v>2</v>
      </c>
      <c r="C829" t="s">
        <v>206</v>
      </c>
      <c r="D829" t="s">
        <v>66</v>
      </c>
      <c r="E829" t="s">
        <v>24</v>
      </c>
      <c r="F829" t="s">
        <v>25</v>
      </c>
      <c r="G829" t="s">
        <v>64</v>
      </c>
      <c r="H829" t="s">
        <v>71</v>
      </c>
      <c r="I829">
        <v>1</v>
      </c>
      <c r="J829" t="s">
        <v>229</v>
      </c>
      <c r="K829" s="1" t="s">
        <v>163</v>
      </c>
      <c r="L829" s="1" t="s">
        <v>162</v>
      </c>
      <c r="M829">
        <v>26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ユニフォーム唐松拓巳ICONIC</v>
      </c>
    </row>
    <row r="830" spans="1:20" x14ac:dyDescent="0.35">
      <c r="A830">
        <f>VLOOKUP(Receive[[#This Row],[No用]],SetNo[[No.用]:[vlookup 用]],2,FALSE)</f>
        <v>141</v>
      </c>
      <c r="B830">
        <f>IF(ROW()=2,1,IF(A829&lt;&gt;Receive[[#This Row],[No]],1,B829+1))</f>
        <v>3</v>
      </c>
      <c r="C830" t="s">
        <v>206</v>
      </c>
      <c r="D830" t="s">
        <v>66</v>
      </c>
      <c r="E830" t="s">
        <v>24</v>
      </c>
      <c r="F830" t="s">
        <v>25</v>
      </c>
      <c r="G830" t="s">
        <v>64</v>
      </c>
      <c r="H830" t="s">
        <v>71</v>
      </c>
      <c r="I830">
        <v>1</v>
      </c>
      <c r="J830" t="s">
        <v>229</v>
      </c>
      <c r="K830" s="1" t="s">
        <v>120</v>
      </c>
      <c r="L830" s="1" t="s">
        <v>162</v>
      </c>
      <c r="M830">
        <v>26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ユニフォーム唐松拓巳ICONIC</v>
      </c>
    </row>
    <row r="831" spans="1:20" x14ac:dyDescent="0.35">
      <c r="A831">
        <f>VLOOKUP(Receive[[#This Row],[No用]],SetNo[[No.用]:[vlookup 用]],2,FALSE)</f>
        <v>141</v>
      </c>
      <c r="B831">
        <f>IF(ROW()=2,1,IF(A830&lt;&gt;Receive[[#This Row],[No]],1,B830+1))</f>
        <v>4</v>
      </c>
      <c r="C831" t="s">
        <v>206</v>
      </c>
      <c r="D831" t="s">
        <v>66</v>
      </c>
      <c r="E831" t="s">
        <v>24</v>
      </c>
      <c r="F831" t="s">
        <v>25</v>
      </c>
      <c r="G831" t="s">
        <v>64</v>
      </c>
      <c r="H831" t="s">
        <v>71</v>
      </c>
      <c r="I831">
        <v>1</v>
      </c>
      <c r="J831" t="s">
        <v>229</v>
      </c>
      <c r="K831" s="1" t="s">
        <v>164</v>
      </c>
      <c r="L831" s="1" t="s">
        <v>162</v>
      </c>
      <c r="M831">
        <v>26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ユニフォーム唐松拓巳ICONIC</v>
      </c>
    </row>
    <row r="832" spans="1:20" x14ac:dyDescent="0.35">
      <c r="A832">
        <f>VLOOKUP(Receive[[#This Row],[No用]],SetNo[[No.用]:[vlookup 用]],2,FALSE)</f>
        <v>141</v>
      </c>
      <c r="B832">
        <f>IF(ROW()=2,1,IF(A831&lt;&gt;Receive[[#This Row],[No]],1,B831+1))</f>
        <v>5</v>
      </c>
      <c r="C832" t="s">
        <v>206</v>
      </c>
      <c r="D832" t="s">
        <v>66</v>
      </c>
      <c r="E832" t="s">
        <v>24</v>
      </c>
      <c r="F832" t="s">
        <v>25</v>
      </c>
      <c r="G832" t="s">
        <v>64</v>
      </c>
      <c r="H832" t="s">
        <v>71</v>
      </c>
      <c r="I832">
        <v>1</v>
      </c>
      <c r="J832" t="s">
        <v>229</v>
      </c>
      <c r="K832" s="1" t="s">
        <v>165</v>
      </c>
      <c r="L832" s="1" t="s">
        <v>162</v>
      </c>
      <c r="M832">
        <v>13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ユニフォーム唐松拓巳ICONIC</v>
      </c>
    </row>
    <row r="833" spans="1:20" x14ac:dyDescent="0.35">
      <c r="A833">
        <f>VLOOKUP(Receive[[#This Row],[No用]],SetNo[[No.用]:[vlookup 用]],2,FALSE)</f>
        <v>142</v>
      </c>
      <c r="B833">
        <f>IF(ROW()=2,1,IF(A832&lt;&gt;Receive[[#This Row],[No]],1,B832+1))</f>
        <v>1</v>
      </c>
      <c r="C833" t="s">
        <v>206</v>
      </c>
      <c r="D833" t="s">
        <v>67</v>
      </c>
      <c r="E833" t="s">
        <v>28</v>
      </c>
      <c r="F833" t="s">
        <v>25</v>
      </c>
      <c r="G833" t="s">
        <v>64</v>
      </c>
      <c r="H833" t="s">
        <v>71</v>
      </c>
      <c r="I833">
        <v>1</v>
      </c>
      <c r="J833" t="s">
        <v>229</v>
      </c>
      <c r="K833" s="1" t="s">
        <v>119</v>
      </c>
      <c r="L833" s="1" t="s">
        <v>162</v>
      </c>
      <c r="M833">
        <v>26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ユニフォーム田沢裕樹ICONIC</v>
      </c>
    </row>
    <row r="834" spans="1:20" x14ac:dyDescent="0.35">
      <c r="A834">
        <f>VLOOKUP(Receive[[#This Row],[No用]],SetNo[[No.用]:[vlookup 用]],2,FALSE)</f>
        <v>142</v>
      </c>
      <c r="B834">
        <f>IF(ROW()=2,1,IF(A833&lt;&gt;Receive[[#This Row],[No]],1,B833+1))</f>
        <v>2</v>
      </c>
      <c r="C834" t="s">
        <v>206</v>
      </c>
      <c r="D834" t="s">
        <v>67</v>
      </c>
      <c r="E834" t="s">
        <v>28</v>
      </c>
      <c r="F834" t="s">
        <v>25</v>
      </c>
      <c r="G834" t="s">
        <v>64</v>
      </c>
      <c r="H834" t="s">
        <v>71</v>
      </c>
      <c r="I834">
        <v>1</v>
      </c>
      <c r="J834" t="s">
        <v>229</v>
      </c>
      <c r="K834" s="1" t="s">
        <v>163</v>
      </c>
      <c r="L834" s="1" t="s">
        <v>162</v>
      </c>
      <c r="M834">
        <v>26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ユニフォーム田沢裕樹ICONIC</v>
      </c>
    </row>
    <row r="835" spans="1:20" x14ac:dyDescent="0.35">
      <c r="A835">
        <f>VLOOKUP(Receive[[#This Row],[No用]],SetNo[[No.用]:[vlookup 用]],2,FALSE)</f>
        <v>142</v>
      </c>
      <c r="B835">
        <f>IF(ROW()=2,1,IF(A834&lt;&gt;Receive[[#This Row],[No]],1,B834+1))</f>
        <v>3</v>
      </c>
      <c r="C835" t="s">
        <v>206</v>
      </c>
      <c r="D835" t="s">
        <v>67</v>
      </c>
      <c r="E835" t="s">
        <v>28</v>
      </c>
      <c r="F835" t="s">
        <v>25</v>
      </c>
      <c r="G835" t="s">
        <v>64</v>
      </c>
      <c r="H835" t="s">
        <v>71</v>
      </c>
      <c r="I835">
        <v>1</v>
      </c>
      <c r="J835" t="s">
        <v>229</v>
      </c>
      <c r="K835" s="1" t="s">
        <v>120</v>
      </c>
      <c r="L835" s="1" t="s">
        <v>162</v>
      </c>
      <c r="M835">
        <v>26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ユニフォーム田沢裕樹ICONIC</v>
      </c>
    </row>
    <row r="836" spans="1:20" x14ac:dyDescent="0.35">
      <c r="A836">
        <f>VLOOKUP(Receive[[#This Row],[No用]],SetNo[[No.用]:[vlookup 用]],2,FALSE)</f>
        <v>142</v>
      </c>
      <c r="B836">
        <f>IF(ROW()=2,1,IF(A835&lt;&gt;Receive[[#This Row],[No]],1,B835+1))</f>
        <v>4</v>
      </c>
      <c r="C836" t="s">
        <v>206</v>
      </c>
      <c r="D836" t="s">
        <v>67</v>
      </c>
      <c r="E836" t="s">
        <v>28</v>
      </c>
      <c r="F836" t="s">
        <v>25</v>
      </c>
      <c r="G836" t="s">
        <v>64</v>
      </c>
      <c r="H836" t="s">
        <v>71</v>
      </c>
      <c r="I836">
        <v>1</v>
      </c>
      <c r="J836" t="s">
        <v>229</v>
      </c>
      <c r="K836" s="1" t="s">
        <v>164</v>
      </c>
      <c r="L836" s="1" t="s">
        <v>162</v>
      </c>
      <c r="M836">
        <v>26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ユニフォーム田沢裕樹ICONIC</v>
      </c>
    </row>
    <row r="837" spans="1:20" x14ac:dyDescent="0.35">
      <c r="A837">
        <f>VLOOKUP(Receive[[#This Row],[No用]],SetNo[[No.用]:[vlookup 用]],2,FALSE)</f>
        <v>142</v>
      </c>
      <c r="B837">
        <f>IF(ROW()=2,1,IF(A836&lt;&gt;Receive[[#This Row],[No]],1,B836+1))</f>
        <v>5</v>
      </c>
      <c r="C837" t="s">
        <v>206</v>
      </c>
      <c r="D837" t="s">
        <v>67</v>
      </c>
      <c r="E837" t="s">
        <v>28</v>
      </c>
      <c r="F837" t="s">
        <v>25</v>
      </c>
      <c r="G837" t="s">
        <v>64</v>
      </c>
      <c r="H837" t="s">
        <v>71</v>
      </c>
      <c r="I837">
        <v>1</v>
      </c>
      <c r="J837" t="s">
        <v>229</v>
      </c>
      <c r="K837" s="1" t="s">
        <v>165</v>
      </c>
      <c r="L837" s="1" t="s">
        <v>162</v>
      </c>
      <c r="M837">
        <v>13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ユニフォーム田沢裕樹ICONIC</v>
      </c>
    </row>
    <row r="838" spans="1:20" x14ac:dyDescent="0.35">
      <c r="A838">
        <f>VLOOKUP(Receive[[#This Row],[No用]],SetNo[[No.用]:[vlookup 用]],2,FALSE)</f>
        <v>143</v>
      </c>
      <c r="B838">
        <f>IF(ROW()=2,1,IF(A837&lt;&gt;Receive[[#This Row],[No]],1,B837+1))</f>
        <v>1</v>
      </c>
      <c r="C838" t="s">
        <v>206</v>
      </c>
      <c r="D838" t="s">
        <v>68</v>
      </c>
      <c r="E838" t="s">
        <v>28</v>
      </c>
      <c r="F838" t="s">
        <v>26</v>
      </c>
      <c r="G838" t="s">
        <v>64</v>
      </c>
      <c r="H838" t="s">
        <v>71</v>
      </c>
      <c r="I838">
        <v>1</v>
      </c>
      <c r="J838" t="s">
        <v>229</v>
      </c>
      <c r="K838" s="1" t="s">
        <v>119</v>
      </c>
      <c r="L838" s="1" t="s">
        <v>162</v>
      </c>
      <c r="M838">
        <v>27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ユニフォーム子安颯真ICONIC</v>
      </c>
    </row>
    <row r="839" spans="1:20" x14ac:dyDescent="0.35">
      <c r="A839">
        <f>VLOOKUP(Receive[[#This Row],[No用]],SetNo[[No.用]:[vlookup 用]],2,FALSE)</f>
        <v>143</v>
      </c>
      <c r="B839">
        <f>IF(ROW()=2,1,IF(A838&lt;&gt;Receive[[#This Row],[No]],1,B838+1))</f>
        <v>2</v>
      </c>
      <c r="C839" t="s">
        <v>206</v>
      </c>
      <c r="D839" t="s">
        <v>68</v>
      </c>
      <c r="E839" t="s">
        <v>28</v>
      </c>
      <c r="F839" t="s">
        <v>26</v>
      </c>
      <c r="G839" t="s">
        <v>64</v>
      </c>
      <c r="H839" t="s">
        <v>71</v>
      </c>
      <c r="I839">
        <v>1</v>
      </c>
      <c r="J839" t="s">
        <v>229</v>
      </c>
      <c r="K839" s="1" t="s">
        <v>163</v>
      </c>
      <c r="L839" s="1" t="s">
        <v>162</v>
      </c>
      <c r="M839">
        <v>27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ユニフォーム子安颯真ICONIC</v>
      </c>
    </row>
    <row r="840" spans="1:20" x14ac:dyDescent="0.35">
      <c r="A840">
        <f>VLOOKUP(Receive[[#This Row],[No用]],SetNo[[No.用]:[vlookup 用]],2,FALSE)</f>
        <v>143</v>
      </c>
      <c r="B840">
        <f>IF(ROW()=2,1,IF(A839&lt;&gt;Receive[[#This Row],[No]],1,B839+1))</f>
        <v>3</v>
      </c>
      <c r="C840" t="s">
        <v>206</v>
      </c>
      <c r="D840" t="s">
        <v>68</v>
      </c>
      <c r="E840" t="s">
        <v>28</v>
      </c>
      <c r="F840" t="s">
        <v>26</v>
      </c>
      <c r="G840" t="s">
        <v>64</v>
      </c>
      <c r="H840" t="s">
        <v>71</v>
      </c>
      <c r="I840">
        <v>1</v>
      </c>
      <c r="J840" t="s">
        <v>229</v>
      </c>
      <c r="K840" s="1" t="s">
        <v>120</v>
      </c>
      <c r="L840" s="1" t="s">
        <v>162</v>
      </c>
      <c r="M840">
        <v>27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ユニフォーム子安颯真ICONIC</v>
      </c>
    </row>
    <row r="841" spans="1:20" x14ac:dyDescent="0.35">
      <c r="A841">
        <f>VLOOKUP(Receive[[#This Row],[No用]],SetNo[[No.用]:[vlookup 用]],2,FALSE)</f>
        <v>143</v>
      </c>
      <c r="B841">
        <f>IF(ROW()=2,1,IF(A840&lt;&gt;Receive[[#This Row],[No]],1,B840+1))</f>
        <v>4</v>
      </c>
      <c r="C841" t="s">
        <v>206</v>
      </c>
      <c r="D841" t="s">
        <v>68</v>
      </c>
      <c r="E841" t="s">
        <v>28</v>
      </c>
      <c r="F841" t="s">
        <v>26</v>
      </c>
      <c r="G841" t="s">
        <v>64</v>
      </c>
      <c r="H841" t="s">
        <v>71</v>
      </c>
      <c r="I841">
        <v>1</v>
      </c>
      <c r="J841" t="s">
        <v>229</v>
      </c>
      <c r="K841" s="1" t="s">
        <v>164</v>
      </c>
      <c r="L841" s="1" t="s">
        <v>162</v>
      </c>
      <c r="M841">
        <v>27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ユニフォーム子安颯真ICONIC</v>
      </c>
    </row>
    <row r="842" spans="1:20" x14ac:dyDescent="0.35">
      <c r="A842">
        <f>VLOOKUP(Receive[[#This Row],[No用]],SetNo[[No.用]:[vlookup 用]],2,FALSE)</f>
        <v>143</v>
      </c>
      <c r="B842">
        <f>IF(ROW()=2,1,IF(A841&lt;&gt;Receive[[#This Row],[No]],1,B841+1))</f>
        <v>5</v>
      </c>
      <c r="C842" t="s">
        <v>206</v>
      </c>
      <c r="D842" t="s">
        <v>68</v>
      </c>
      <c r="E842" t="s">
        <v>28</v>
      </c>
      <c r="F842" t="s">
        <v>26</v>
      </c>
      <c r="G842" t="s">
        <v>64</v>
      </c>
      <c r="H842" t="s">
        <v>71</v>
      </c>
      <c r="I842">
        <v>1</v>
      </c>
      <c r="J842" t="s">
        <v>229</v>
      </c>
      <c r="K842" s="1" t="s">
        <v>165</v>
      </c>
      <c r="L842" s="1" t="s">
        <v>162</v>
      </c>
      <c r="M842">
        <v>14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ユニフォーム子安颯真ICONIC</v>
      </c>
    </row>
    <row r="843" spans="1:20" x14ac:dyDescent="0.35">
      <c r="A843">
        <f>VLOOKUP(Receive[[#This Row],[No用]],SetNo[[No.用]:[vlookup 用]],2,FALSE)</f>
        <v>144</v>
      </c>
      <c r="B843">
        <f>IF(ROW()=2,1,IF(A842&lt;&gt;Receive[[#This Row],[No]],1,B842+1))</f>
        <v>1</v>
      </c>
      <c r="C843" t="s">
        <v>206</v>
      </c>
      <c r="D843" t="s">
        <v>69</v>
      </c>
      <c r="E843" t="s">
        <v>28</v>
      </c>
      <c r="F843" t="s">
        <v>21</v>
      </c>
      <c r="G843" t="s">
        <v>64</v>
      </c>
      <c r="H843" t="s">
        <v>71</v>
      </c>
      <c r="I843">
        <v>1</v>
      </c>
      <c r="J843" t="s">
        <v>229</v>
      </c>
      <c r="K843" s="1" t="s">
        <v>119</v>
      </c>
      <c r="L843" s="1" t="s">
        <v>178</v>
      </c>
      <c r="M843">
        <v>31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ユニフォーム横手駿ICONIC</v>
      </c>
    </row>
    <row r="844" spans="1:20" x14ac:dyDescent="0.35">
      <c r="A844">
        <f>VLOOKUP(Receive[[#This Row],[No用]],SetNo[[No.用]:[vlookup 用]],2,FALSE)</f>
        <v>144</v>
      </c>
      <c r="B844">
        <f>IF(ROW()=2,1,IF(A843&lt;&gt;Receive[[#This Row],[No]],1,B843+1))</f>
        <v>2</v>
      </c>
      <c r="C844" t="s">
        <v>206</v>
      </c>
      <c r="D844" t="s">
        <v>69</v>
      </c>
      <c r="E844" t="s">
        <v>28</v>
      </c>
      <c r="F844" t="s">
        <v>21</v>
      </c>
      <c r="G844" t="s">
        <v>64</v>
      </c>
      <c r="H844" t="s">
        <v>71</v>
      </c>
      <c r="I844">
        <v>1</v>
      </c>
      <c r="J844" t="s">
        <v>229</v>
      </c>
      <c r="K844" s="1" t="s">
        <v>195</v>
      </c>
      <c r="L844" s="1" t="s">
        <v>178</v>
      </c>
      <c r="M844">
        <v>36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ユニフォーム横手駿ICONIC</v>
      </c>
    </row>
    <row r="845" spans="1:20" x14ac:dyDescent="0.35">
      <c r="A845">
        <f>VLOOKUP(Receive[[#This Row],[No用]],SetNo[[No.用]:[vlookup 用]],2,FALSE)</f>
        <v>144</v>
      </c>
      <c r="B845">
        <f>IF(ROW()=2,1,IF(A844&lt;&gt;Receive[[#This Row],[No]],1,B844+1))</f>
        <v>3</v>
      </c>
      <c r="C845" t="s">
        <v>206</v>
      </c>
      <c r="D845" t="s">
        <v>69</v>
      </c>
      <c r="E845" t="s">
        <v>28</v>
      </c>
      <c r="F845" t="s">
        <v>21</v>
      </c>
      <c r="G845" t="s">
        <v>64</v>
      </c>
      <c r="H845" t="s">
        <v>71</v>
      </c>
      <c r="I845">
        <v>1</v>
      </c>
      <c r="J845" t="s">
        <v>229</v>
      </c>
      <c r="K845" s="1" t="s">
        <v>163</v>
      </c>
      <c r="L845" s="1" t="s">
        <v>162</v>
      </c>
      <c r="M845">
        <v>31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ユニフォーム横手駿ICONIC</v>
      </c>
    </row>
    <row r="846" spans="1:20" x14ac:dyDescent="0.35">
      <c r="A846">
        <f>VLOOKUP(Receive[[#This Row],[No用]],SetNo[[No.用]:[vlookup 用]],2,FALSE)</f>
        <v>144</v>
      </c>
      <c r="B846">
        <f>IF(ROW()=2,1,IF(A845&lt;&gt;Receive[[#This Row],[No]],1,B845+1))</f>
        <v>4</v>
      </c>
      <c r="C846" t="s">
        <v>206</v>
      </c>
      <c r="D846" t="s">
        <v>69</v>
      </c>
      <c r="E846" t="s">
        <v>28</v>
      </c>
      <c r="F846" t="s">
        <v>21</v>
      </c>
      <c r="G846" t="s">
        <v>64</v>
      </c>
      <c r="H846" t="s">
        <v>71</v>
      </c>
      <c r="I846">
        <v>1</v>
      </c>
      <c r="J846" t="s">
        <v>229</v>
      </c>
      <c r="K846" s="1" t="s">
        <v>231</v>
      </c>
      <c r="L846" s="1" t="s">
        <v>162</v>
      </c>
      <c r="M846">
        <v>31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ユニフォーム横手駿ICONIC</v>
      </c>
    </row>
    <row r="847" spans="1:20" x14ac:dyDescent="0.35">
      <c r="A847">
        <f>VLOOKUP(Receive[[#This Row],[No用]],SetNo[[No.用]:[vlookup 用]],2,FALSE)</f>
        <v>144</v>
      </c>
      <c r="B847">
        <f>IF(ROW()=2,1,IF(A846&lt;&gt;Receive[[#This Row],[No]],1,B846+1))</f>
        <v>5</v>
      </c>
      <c r="C847" t="s">
        <v>206</v>
      </c>
      <c r="D847" t="s">
        <v>69</v>
      </c>
      <c r="E847" t="s">
        <v>28</v>
      </c>
      <c r="F847" t="s">
        <v>21</v>
      </c>
      <c r="G847" t="s">
        <v>64</v>
      </c>
      <c r="H847" t="s">
        <v>71</v>
      </c>
      <c r="I847">
        <v>1</v>
      </c>
      <c r="J847" t="s">
        <v>229</v>
      </c>
      <c r="K847" s="1" t="s">
        <v>120</v>
      </c>
      <c r="L847" s="1" t="s">
        <v>178</v>
      </c>
      <c r="M847">
        <v>31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ユニフォーム横手駿ICONIC</v>
      </c>
    </row>
    <row r="848" spans="1:20" x14ac:dyDescent="0.35">
      <c r="A848">
        <f>VLOOKUP(Receive[[#This Row],[No用]],SetNo[[No.用]:[vlookup 用]],2,FALSE)</f>
        <v>144</v>
      </c>
      <c r="B848">
        <f>IF(ROW()=2,1,IF(A847&lt;&gt;Receive[[#This Row],[No]],1,B847+1))</f>
        <v>6</v>
      </c>
      <c r="C848" t="s">
        <v>206</v>
      </c>
      <c r="D848" t="s">
        <v>69</v>
      </c>
      <c r="E848" t="s">
        <v>28</v>
      </c>
      <c r="F848" t="s">
        <v>21</v>
      </c>
      <c r="G848" t="s">
        <v>64</v>
      </c>
      <c r="H848" t="s">
        <v>71</v>
      </c>
      <c r="I848">
        <v>1</v>
      </c>
      <c r="J848" t="s">
        <v>229</v>
      </c>
      <c r="K848" s="1" t="s">
        <v>164</v>
      </c>
      <c r="L848" s="1" t="s">
        <v>162</v>
      </c>
      <c r="M848">
        <v>31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ユニフォーム横手駿ICONIC</v>
      </c>
    </row>
    <row r="849" spans="1:20" x14ac:dyDescent="0.35">
      <c r="A849">
        <f>VLOOKUP(Receive[[#This Row],[No用]],SetNo[[No.用]:[vlookup 用]],2,FALSE)</f>
        <v>144</v>
      </c>
      <c r="B849">
        <f>IF(ROW()=2,1,IF(A848&lt;&gt;Receive[[#This Row],[No]],1,B848+1))</f>
        <v>7</v>
      </c>
      <c r="C849" t="s">
        <v>206</v>
      </c>
      <c r="D849" t="s">
        <v>69</v>
      </c>
      <c r="E849" t="s">
        <v>28</v>
      </c>
      <c r="F849" t="s">
        <v>21</v>
      </c>
      <c r="G849" t="s">
        <v>64</v>
      </c>
      <c r="H849" t="s">
        <v>71</v>
      </c>
      <c r="I849">
        <v>1</v>
      </c>
      <c r="J849" t="s">
        <v>229</v>
      </c>
      <c r="K849" s="1" t="s">
        <v>165</v>
      </c>
      <c r="L849" s="1" t="s">
        <v>162</v>
      </c>
      <c r="M849">
        <v>31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ユニフォーム横手駿ICONIC</v>
      </c>
    </row>
    <row r="850" spans="1:20" x14ac:dyDescent="0.35">
      <c r="A850">
        <f>VLOOKUP(Receive[[#This Row],[No用]],SetNo[[No.用]:[vlookup 用]],2,FALSE)</f>
        <v>144</v>
      </c>
      <c r="B850">
        <f>IF(ROW()=2,1,IF(A849&lt;&gt;Receive[[#This Row],[No]],1,B849+1))</f>
        <v>8</v>
      </c>
      <c r="C850" t="s">
        <v>206</v>
      </c>
      <c r="D850" t="s">
        <v>69</v>
      </c>
      <c r="E850" t="s">
        <v>28</v>
      </c>
      <c r="F850" t="s">
        <v>21</v>
      </c>
      <c r="G850" t="s">
        <v>64</v>
      </c>
      <c r="H850" t="s">
        <v>71</v>
      </c>
      <c r="I850">
        <v>1</v>
      </c>
      <c r="J850" t="s">
        <v>229</v>
      </c>
      <c r="K850" s="1" t="s">
        <v>183</v>
      </c>
      <c r="L850" s="1" t="s">
        <v>225</v>
      </c>
      <c r="M850">
        <v>45</v>
      </c>
      <c r="N850">
        <v>0</v>
      </c>
      <c r="O850">
        <v>55</v>
      </c>
      <c r="P850">
        <v>0</v>
      </c>
      <c r="T850" t="str">
        <f>Receive[[#This Row],[服装]]&amp;Receive[[#This Row],[名前]]&amp;Receive[[#This Row],[レアリティ]]</f>
        <v>ユニフォーム横手駿ICONIC</v>
      </c>
    </row>
    <row r="851" spans="1:20" x14ac:dyDescent="0.35">
      <c r="A851">
        <f>VLOOKUP(Receive[[#This Row],[No用]],SetNo[[No.用]:[vlookup 用]],2,FALSE)</f>
        <v>145</v>
      </c>
      <c r="B851">
        <f>IF(ROW()=2,1,IF(A850&lt;&gt;Receive[[#This Row],[No]],1,B850+1))</f>
        <v>1</v>
      </c>
      <c r="C851" t="s">
        <v>206</v>
      </c>
      <c r="D851" t="s">
        <v>70</v>
      </c>
      <c r="E851" t="s">
        <v>28</v>
      </c>
      <c r="F851" t="s">
        <v>31</v>
      </c>
      <c r="G851" t="s">
        <v>64</v>
      </c>
      <c r="H851" t="s">
        <v>71</v>
      </c>
      <c r="I851">
        <v>1</v>
      </c>
      <c r="J851" t="s">
        <v>229</v>
      </c>
      <c r="K851" s="1" t="s">
        <v>119</v>
      </c>
      <c r="L851" s="1" t="s">
        <v>162</v>
      </c>
      <c r="M851">
        <v>28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ユニフォーム夏瀬伊吹ICONIC</v>
      </c>
    </row>
    <row r="852" spans="1:20" x14ac:dyDescent="0.35">
      <c r="A852">
        <f>VLOOKUP(Receive[[#This Row],[No用]],SetNo[[No.用]:[vlookup 用]],2,FALSE)</f>
        <v>145</v>
      </c>
      <c r="B852">
        <f>IF(ROW()=2,1,IF(A851&lt;&gt;Receive[[#This Row],[No]],1,B851+1))</f>
        <v>2</v>
      </c>
      <c r="C852" t="s">
        <v>206</v>
      </c>
      <c r="D852" t="s">
        <v>70</v>
      </c>
      <c r="E852" t="s">
        <v>28</v>
      </c>
      <c r="F852" t="s">
        <v>31</v>
      </c>
      <c r="G852" t="s">
        <v>64</v>
      </c>
      <c r="H852" t="s">
        <v>71</v>
      </c>
      <c r="I852">
        <v>1</v>
      </c>
      <c r="J852" t="s">
        <v>229</v>
      </c>
      <c r="K852" s="1" t="s">
        <v>163</v>
      </c>
      <c r="L852" s="1" t="s">
        <v>162</v>
      </c>
      <c r="M852">
        <v>28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ユニフォーム夏瀬伊吹ICONIC</v>
      </c>
    </row>
    <row r="853" spans="1:20" x14ac:dyDescent="0.35">
      <c r="A853">
        <f>VLOOKUP(Receive[[#This Row],[No用]],SetNo[[No.用]:[vlookup 用]],2,FALSE)</f>
        <v>145</v>
      </c>
      <c r="B853">
        <f>IF(ROW()=2,1,IF(A852&lt;&gt;Receive[[#This Row],[No]],1,B852+1))</f>
        <v>3</v>
      </c>
      <c r="C853" t="s">
        <v>206</v>
      </c>
      <c r="D853" t="s">
        <v>70</v>
      </c>
      <c r="E853" t="s">
        <v>28</v>
      </c>
      <c r="F853" t="s">
        <v>31</v>
      </c>
      <c r="G853" t="s">
        <v>64</v>
      </c>
      <c r="H853" t="s">
        <v>71</v>
      </c>
      <c r="I853">
        <v>1</v>
      </c>
      <c r="J853" t="s">
        <v>229</v>
      </c>
      <c r="K853" s="1" t="s">
        <v>120</v>
      </c>
      <c r="L853" s="1" t="s">
        <v>162</v>
      </c>
      <c r="M853">
        <v>28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ユニフォーム夏瀬伊吹ICONIC</v>
      </c>
    </row>
    <row r="854" spans="1:20" x14ac:dyDescent="0.35">
      <c r="A854">
        <f>VLOOKUP(Receive[[#This Row],[No用]],SetNo[[No.用]:[vlookup 用]],2,FALSE)</f>
        <v>145</v>
      </c>
      <c r="B854">
        <f>IF(ROW()=2,1,IF(A853&lt;&gt;Receive[[#This Row],[No]],1,B853+1))</f>
        <v>4</v>
      </c>
      <c r="C854" t="s">
        <v>206</v>
      </c>
      <c r="D854" t="s">
        <v>70</v>
      </c>
      <c r="E854" t="s">
        <v>28</v>
      </c>
      <c r="F854" t="s">
        <v>31</v>
      </c>
      <c r="G854" t="s">
        <v>64</v>
      </c>
      <c r="H854" t="s">
        <v>71</v>
      </c>
      <c r="I854">
        <v>1</v>
      </c>
      <c r="J854" t="s">
        <v>229</v>
      </c>
      <c r="K854" s="1" t="s">
        <v>164</v>
      </c>
      <c r="L854" s="1" t="s">
        <v>162</v>
      </c>
      <c r="M854">
        <v>28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ユニフォーム夏瀬伊吹ICONIC</v>
      </c>
    </row>
    <row r="855" spans="1:20" x14ac:dyDescent="0.35">
      <c r="A855">
        <f>VLOOKUP(Receive[[#This Row],[No用]],SetNo[[No.用]:[vlookup 用]],2,FALSE)</f>
        <v>145</v>
      </c>
      <c r="B855">
        <f>IF(ROW()=2,1,IF(A854&lt;&gt;Receive[[#This Row],[No]],1,B854+1))</f>
        <v>5</v>
      </c>
      <c r="C855" t="s">
        <v>206</v>
      </c>
      <c r="D855" t="s">
        <v>70</v>
      </c>
      <c r="E855" t="s">
        <v>28</v>
      </c>
      <c r="F855" t="s">
        <v>31</v>
      </c>
      <c r="G855" t="s">
        <v>64</v>
      </c>
      <c r="H855" t="s">
        <v>71</v>
      </c>
      <c r="I855">
        <v>1</v>
      </c>
      <c r="J855" t="s">
        <v>229</v>
      </c>
      <c r="K855" s="1" t="s">
        <v>165</v>
      </c>
      <c r="L855" s="1" t="s">
        <v>162</v>
      </c>
      <c r="M855">
        <v>14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ユニフォーム夏瀬伊吹ICONIC</v>
      </c>
    </row>
    <row r="856" spans="1:20" x14ac:dyDescent="0.35">
      <c r="A856">
        <f>VLOOKUP(Receive[[#This Row],[No用]],SetNo[[No.用]:[vlookup 用]],2,FALSE)</f>
        <v>146</v>
      </c>
      <c r="B856">
        <f>IF(ROW()=2,1,IF(A855&lt;&gt;Receive[[#This Row],[No]],1,B855+1))</f>
        <v>1</v>
      </c>
      <c r="C856" s="1" t="s">
        <v>108</v>
      </c>
      <c r="D856" s="1" t="s">
        <v>938</v>
      </c>
      <c r="E856" s="1" t="s">
        <v>28</v>
      </c>
      <c r="F856" s="1" t="s">
        <v>31</v>
      </c>
      <c r="G856" s="1" t="s">
        <v>64</v>
      </c>
      <c r="H856" s="1" t="s">
        <v>71</v>
      </c>
      <c r="I856">
        <v>1</v>
      </c>
      <c r="J856" t="s">
        <v>229</v>
      </c>
      <c r="K856" s="1" t="s">
        <v>119</v>
      </c>
      <c r="L856" s="1" t="s">
        <v>162</v>
      </c>
      <c r="M856">
        <v>28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ユニフォーム秋宮昇ICONIC</v>
      </c>
    </row>
    <row r="857" spans="1:20" x14ac:dyDescent="0.35">
      <c r="A857">
        <f>VLOOKUP(Receive[[#This Row],[No用]],SetNo[[No.用]:[vlookup 用]],2,FALSE)</f>
        <v>146</v>
      </c>
      <c r="B857">
        <f>IF(ROW()=2,1,IF(A856&lt;&gt;Receive[[#This Row],[No]],1,B856+1))</f>
        <v>2</v>
      </c>
      <c r="C857" s="1" t="s">
        <v>108</v>
      </c>
      <c r="D857" s="1" t="s">
        <v>938</v>
      </c>
      <c r="E857" s="1" t="s">
        <v>28</v>
      </c>
      <c r="F857" s="1" t="s">
        <v>31</v>
      </c>
      <c r="G857" s="1" t="s">
        <v>64</v>
      </c>
      <c r="H857" s="1" t="s">
        <v>71</v>
      </c>
      <c r="I857">
        <v>1</v>
      </c>
      <c r="J857" t="s">
        <v>229</v>
      </c>
      <c r="K857" s="1" t="s">
        <v>195</v>
      </c>
      <c r="L857" s="1" t="s">
        <v>178</v>
      </c>
      <c r="M857">
        <v>31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ユニフォーム秋宮昇ICONIC</v>
      </c>
    </row>
    <row r="858" spans="1:20" x14ac:dyDescent="0.35">
      <c r="A858">
        <f>VLOOKUP(Receive[[#This Row],[No用]],SetNo[[No.用]:[vlookup 用]],2,FALSE)</f>
        <v>146</v>
      </c>
      <c r="B858">
        <f>IF(ROW()=2,1,IF(A857&lt;&gt;Receive[[#This Row],[No]],1,B857+1))</f>
        <v>3</v>
      </c>
      <c r="C858" s="1" t="s">
        <v>108</v>
      </c>
      <c r="D858" s="1" t="s">
        <v>938</v>
      </c>
      <c r="E858" s="1" t="s">
        <v>28</v>
      </c>
      <c r="F858" s="1" t="s">
        <v>31</v>
      </c>
      <c r="G858" s="1" t="s">
        <v>64</v>
      </c>
      <c r="H858" s="1" t="s">
        <v>71</v>
      </c>
      <c r="I858">
        <v>1</v>
      </c>
      <c r="J858" t="s">
        <v>229</v>
      </c>
      <c r="K858" s="1" t="s">
        <v>163</v>
      </c>
      <c r="L858" s="1" t="s">
        <v>162</v>
      </c>
      <c r="M858">
        <v>28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ユニフォーム秋宮昇ICONIC</v>
      </c>
    </row>
    <row r="859" spans="1:20" x14ac:dyDescent="0.35">
      <c r="A859">
        <f>VLOOKUP(Receive[[#This Row],[No用]],SetNo[[No.用]:[vlookup 用]],2,FALSE)</f>
        <v>146</v>
      </c>
      <c r="B859">
        <f>IF(ROW()=2,1,IF(A858&lt;&gt;Receive[[#This Row],[No]],1,B858+1))</f>
        <v>4</v>
      </c>
      <c r="C859" s="1" t="s">
        <v>108</v>
      </c>
      <c r="D859" s="1" t="s">
        <v>938</v>
      </c>
      <c r="E859" s="1" t="s">
        <v>28</v>
      </c>
      <c r="F859" s="1" t="s">
        <v>31</v>
      </c>
      <c r="G859" s="1" t="s">
        <v>64</v>
      </c>
      <c r="H859" s="1" t="s">
        <v>71</v>
      </c>
      <c r="I859">
        <v>1</v>
      </c>
      <c r="J859" t="s">
        <v>229</v>
      </c>
      <c r="K859" s="1" t="s">
        <v>120</v>
      </c>
      <c r="L859" s="1" t="s">
        <v>162</v>
      </c>
      <c r="M859">
        <v>28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ユニフォーム秋宮昇ICONIC</v>
      </c>
    </row>
    <row r="860" spans="1:20" x14ac:dyDescent="0.35">
      <c r="A860">
        <f>VLOOKUP(Receive[[#This Row],[No用]],SetNo[[No.用]:[vlookup 用]],2,FALSE)</f>
        <v>146</v>
      </c>
      <c r="B860">
        <f>IF(ROW()=2,1,IF(A859&lt;&gt;Receive[[#This Row],[No]],1,B859+1))</f>
        <v>5</v>
      </c>
      <c r="C860" s="1" t="s">
        <v>108</v>
      </c>
      <c r="D860" s="1" t="s">
        <v>938</v>
      </c>
      <c r="E860" s="1" t="s">
        <v>28</v>
      </c>
      <c r="F860" s="1" t="s">
        <v>31</v>
      </c>
      <c r="G860" s="1" t="s">
        <v>64</v>
      </c>
      <c r="H860" s="1" t="s">
        <v>71</v>
      </c>
      <c r="I860">
        <v>1</v>
      </c>
      <c r="J860" t="s">
        <v>229</v>
      </c>
      <c r="K860" s="1" t="s">
        <v>164</v>
      </c>
      <c r="L860" s="1" t="s">
        <v>162</v>
      </c>
      <c r="M860">
        <v>28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ユニフォーム秋宮昇ICONIC</v>
      </c>
    </row>
    <row r="861" spans="1:20" x14ac:dyDescent="0.35">
      <c r="A861">
        <f>VLOOKUP(Receive[[#This Row],[No用]],SetNo[[No.用]:[vlookup 用]],2,FALSE)</f>
        <v>146</v>
      </c>
      <c r="B861">
        <f>IF(ROW()=2,1,IF(A860&lt;&gt;Receive[[#This Row],[No]],1,B860+1))</f>
        <v>6</v>
      </c>
      <c r="C861" s="1" t="s">
        <v>108</v>
      </c>
      <c r="D861" s="1" t="s">
        <v>938</v>
      </c>
      <c r="E861" s="1" t="s">
        <v>28</v>
      </c>
      <c r="F861" s="1" t="s">
        <v>31</v>
      </c>
      <c r="G861" s="1" t="s">
        <v>64</v>
      </c>
      <c r="H861" s="1" t="s">
        <v>71</v>
      </c>
      <c r="I861">
        <v>1</v>
      </c>
      <c r="J861" t="s">
        <v>229</v>
      </c>
      <c r="K861" s="1" t="s">
        <v>165</v>
      </c>
      <c r="L861" s="1" t="s">
        <v>162</v>
      </c>
      <c r="M861">
        <v>13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ユニフォーム秋宮昇ICONIC</v>
      </c>
    </row>
    <row r="862" spans="1:20" x14ac:dyDescent="0.35">
      <c r="A862">
        <f>VLOOKUP(Receive[[#This Row],[No用]],SetNo[[No.用]:[vlookup 用]],2,FALSE)</f>
        <v>146</v>
      </c>
      <c r="B862">
        <f>IF(ROW()=2,1,IF(A861&lt;&gt;Receive[[#This Row],[No]],1,B861+1))</f>
        <v>7</v>
      </c>
      <c r="C862" s="1" t="s">
        <v>108</v>
      </c>
      <c r="D862" s="1" t="s">
        <v>938</v>
      </c>
      <c r="E862" s="1" t="s">
        <v>28</v>
      </c>
      <c r="F862" s="1" t="s">
        <v>31</v>
      </c>
      <c r="G862" s="1" t="s">
        <v>64</v>
      </c>
      <c r="H862" s="1" t="s">
        <v>71</v>
      </c>
      <c r="I862">
        <v>1</v>
      </c>
      <c r="J862" t="s">
        <v>229</v>
      </c>
      <c r="K862" s="1" t="s">
        <v>183</v>
      </c>
      <c r="L862" s="1" t="s">
        <v>225</v>
      </c>
      <c r="M862">
        <v>46</v>
      </c>
      <c r="N862">
        <v>0</v>
      </c>
      <c r="O862">
        <v>56</v>
      </c>
      <c r="P862">
        <v>0</v>
      </c>
      <c r="T862" t="str">
        <f>Receive[[#This Row],[服装]]&amp;Receive[[#This Row],[名前]]&amp;Receive[[#This Row],[レアリティ]]</f>
        <v>ユニフォーム秋宮昇ICONIC</v>
      </c>
    </row>
    <row r="863" spans="1:20" x14ac:dyDescent="0.35">
      <c r="A863">
        <f>VLOOKUP(Receive[[#This Row],[No用]],SetNo[[No.用]:[vlookup 用]],2,FALSE)</f>
        <v>147</v>
      </c>
      <c r="B863">
        <f>IF(ROW()=2,1,IF(A862&lt;&gt;Receive[[#This Row],[No]],1,B862+1))</f>
        <v>1</v>
      </c>
      <c r="C863" t="s">
        <v>206</v>
      </c>
      <c r="D863" t="s">
        <v>72</v>
      </c>
      <c r="E863" t="s">
        <v>23</v>
      </c>
      <c r="F863" t="s">
        <v>31</v>
      </c>
      <c r="G863" t="s">
        <v>75</v>
      </c>
      <c r="H863" t="s">
        <v>71</v>
      </c>
      <c r="I863">
        <v>1</v>
      </c>
      <c r="J863" t="s">
        <v>229</v>
      </c>
      <c r="K863" s="1" t="s">
        <v>119</v>
      </c>
      <c r="L863" s="1" t="s">
        <v>162</v>
      </c>
      <c r="M863">
        <v>28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ユニフォーム古牧譲ICONIC</v>
      </c>
    </row>
    <row r="864" spans="1:20" x14ac:dyDescent="0.35">
      <c r="A864">
        <f>VLOOKUP(Receive[[#This Row],[No用]],SetNo[[No.用]:[vlookup 用]],2,FALSE)</f>
        <v>147</v>
      </c>
      <c r="B864">
        <f>IF(ROW()=2,1,IF(A863&lt;&gt;Receive[[#This Row],[No]],1,B863+1))</f>
        <v>2</v>
      </c>
      <c r="C864" t="s">
        <v>206</v>
      </c>
      <c r="D864" t="s">
        <v>72</v>
      </c>
      <c r="E864" t="s">
        <v>23</v>
      </c>
      <c r="F864" t="s">
        <v>31</v>
      </c>
      <c r="G864" t="s">
        <v>75</v>
      </c>
      <c r="H864" t="s">
        <v>71</v>
      </c>
      <c r="I864">
        <v>1</v>
      </c>
      <c r="J864" t="s">
        <v>229</v>
      </c>
      <c r="K864" s="1" t="s">
        <v>163</v>
      </c>
      <c r="L864" s="1" t="s">
        <v>162</v>
      </c>
      <c r="M864">
        <v>28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ユニフォーム古牧譲ICONIC</v>
      </c>
    </row>
    <row r="865" spans="1:20" x14ac:dyDescent="0.35">
      <c r="A865">
        <f>VLOOKUP(Receive[[#This Row],[No用]],SetNo[[No.用]:[vlookup 用]],2,FALSE)</f>
        <v>147</v>
      </c>
      <c r="B865">
        <f>IF(ROW()=2,1,IF(A864&lt;&gt;Receive[[#This Row],[No]],1,B864+1))</f>
        <v>3</v>
      </c>
      <c r="C865" t="s">
        <v>206</v>
      </c>
      <c r="D865" t="s">
        <v>72</v>
      </c>
      <c r="E865" t="s">
        <v>23</v>
      </c>
      <c r="F865" t="s">
        <v>31</v>
      </c>
      <c r="G865" t="s">
        <v>75</v>
      </c>
      <c r="H865" t="s">
        <v>71</v>
      </c>
      <c r="I865">
        <v>1</v>
      </c>
      <c r="J865" t="s">
        <v>229</v>
      </c>
      <c r="K865" s="1" t="s">
        <v>231</v>
      </c>
      <c r="L865" s="1" t="s">
        <v>162</v>
      </c>
      <c r="M865">
        <v>28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ユニフォーム古牧譲ICONIC</v>
      </c>
    </row>
    <row r="866" spans="1:20" x14ac:dyDescent="0.35">
      <c r="A866">
        <f>VLOOKUP(Receive[[#This Row],[No用]],SetNo[[No.用]:[vlookup 用]],2,FALSE)</f>
        <v>147</v>
      </c>
      <c r="B866">
        <f>IF(ROW()=2,1,IF(A865&lt;&gt;Receive[[#This Row],[No]],1,B865+1))</f>
        <v>4</v>
      </c>
      <c r="C866" t="s">
        <v>206</v>
      </c>
      <c r="D866" t="s">
        <v>72</v>
      </c>
      <c r="E866" t="s">
        <v>23</v>
      </c>
      <c r="F866" t="s">
        <v>31</v>
      </c>
      <c r="G866" t="s">
        <v>75</v>
      </c>
      <c r="H866" t="s">
        <v>71</v>
      </c>
      <c r="I866">
        <v>1</v>
      </c>
      <c r="J866" t="s">
        <v>229</v>
      </c>
      <c r="K866" s="1" t="s">
        <v>120</v>
      </c>
      <c r="L866" s="1" t="s">
        <v>162</v>
      </c>
      <c r="M866">
        <v>28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ユニフォーム古牧譲ICONIC</v>
      </c>
    </row>
    <row r="867" spans="1:20" x14ac:dyDescent="0.35">
      <c r="A867">
        <f>VLOOKUP(Receive[[#This Row],[No用]],SetNo[[No.用]:[vlookup 用]],2,FALSE)</f>
        <v>147</v>
      </c>
      <c r="B867">
        <f>IF(ROW()=2,1,IF(A866&lt;&gt;Receive[[#This Row],[No]],1,B866+1))</f>
        <v>5</v>
      </c>
      <c r="C867" t="s">
        <v>206</v>
      </c>
      <c r="D867" t="s">
        <v>72</v>
      </c>
      <c r="E867" t="s">
        <v>23</v>
      </c>
      <c r="F867" t="s">
        <v>31</v>
      </c>
      <c r="G867" t="s">
        <v>75</v>
      </c>
      <c r="H867" t="s">
        <v>71</v>
      </c>
      <c r="I867">
        <v>1</v>
      </c>
      <c r="J867" t="s">
        <v>229</v>
      </c>
      <c r="K867" s="1" t="s">
        <v>164</v>
      </c>
      <c r="L867" s="1" t="s">
        <v>162</v>
      </c>
      <c r="M867">
        <v>28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ユニフォーム古牧譲ICONIC</v>
      </c>
    </row>
    <row r="868" spans="1:20" x14ac:dyDescent="0.35">
      <c r="A868">
        <f>VLOOKUP(Receive[[#This Row],[No用]],SetNo[[No.用]:[vlookup 用]],2,FALSE)</f>
        <v>147</v>
      </c>
      <c r="B868">
        <f>IF(ROW()=2,1,IF(A867&lt;&gt;Receive[[#This Row],[No]],1,B867+1))</f>
        <v>6</v>
      </c>
      <c r="C868" t="s">
        <v>206</v>
      </c>
      <c r="D868" t="s">
        <v>72</v>
      </c>
      <c r="E868" t="s">
        <v>23</v>
      </c>
      <c r="F868" t="s">
        <v>31</v>
      </c>
      <c r="G868" t="s">
        <v>75</v>
      </c>
      <c r="H868" t="s">
        <v>71</v>
      </c>
      <c r="I868">
        <v>1</v>
      </c>
      <c r="J868" t="s">
        <v>229</v>
      </c>
      <c r="K868" s="1" t="s">
        <v>165</v>
      </c>
      <c r="L868" s="1" t="s">
        <v>162</v>
      </c>
      <c r="M868">
        <v>28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ユニフォーム古牧譲ICONIC</v>
      </c>
    </row>
    <row r="869" spans="1:20" x14ac:dyDescent="0.35">
      <c r="A869">
        <f>VLOOKUP(Receive[[#This Row],[No用]],SetNo[[No.用]:[vlookup 用]],2,FALSE)</f>
        <v>148</v>
      </c>
      <c r="B869">
        <f>IF(ROW()=2,1,IF(A868&lt;&gt;Receive[[#This Row],[No]],1,B868+1))</f>
        <v>1</v>
      </c>
      <c r="C869" s="1" t="s">
        <v>812</v>
      </c>
      <c r="D869" t="s">
        <v>72</v>
      </c>
      <c r="E869" s="1" t="s">
        <v>90</v>
      </c>
      <c r="F869" t="s">
        <v>74</v>
      </c>
      <c r="G869" t="s">
        <v>75</v>
      </c>
      <c r="H869" t="s">
        <v>71</v>
      </c>
      <c r="I869">
        <v>1</v>
      </c>
      <c r="J869" t="s">
        <v>229</v>
      </c>
      <c r="K869" s="1" t="s">
        <v>119</v>
      </c>
      <c r="L869" s="1" t="s">
        <v>162</v>
      </c>
      <c r="M869">
        <v>28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雪遊び古牧譲ICONIC</v>
      </c>
    </row>
    <row r="870" spans="1:20" x14ac:dyDescent="0.35">
      <c r="A870">
        <f>VLOOKUP(Receive[[#This Row],[No用]],SetNo[[No.用]:[vlookup 用]],2,FALSE)</f>
        <v>148</v>
      </c>
      <c r="B870">
        <f>IF(ROW()=2,1,IF(A869&lt;&gt;Receive[[#This Row],[No]],1,B869+1))</f>
        <v>2</v>
      </c>
      <c r="C870" s="1" t="s">
        <v>812</v>
      </c>
      <c r="D870" t="s">
        <v>72</v>
      </c>
      <c r="E870" s="1" t="s">
        <v>90</v>
      </c>
      <c r="F870" t="s">
        <v>74</v>
      </c>
      <c r="G870" t="s">
        <v>75</v>
      </c>
      <c r="H870" t="s">
        <v>71</v>
      </c>
      <c r="I870">
        <v>1</v>
      </c>
      <c r="J870" t="s">
        <v>229</v>
      </c>
      <c r="K870" s="1" t="s">
        <v>163</v>
      </c>
      <c r="L870" s="1" t="s">
        <v>162</v>
      </c>
      <c r="M870">
        <v>28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雪遊び古牧譲ICONIC</v>
      </c>
    </row>
    <row r="871" spans="1:20" x14ac:dyDescent="0.35">
      <c r="A871">
        <f>VLOOKUP(Receive[[#This Row],[No用]],SetNo[[No.用]:[vlookup 用]],2,FALSE)</f>
        <v>148</v>
      </c>
      <c r="B871">
        <f>IF(ROW()=2,1,IF(A870&lt;&gt;Receive[[#This Row],[No]],1,B870+1))</f>
        <v>3</v>
      </c>
      <c r="C871" s="1" t="s">
        <v>812</v>
      </c>
      <c r="D871" t="s">
        <v>72</v>
      </c>
      <c r="E871" s="1" t="s">
        <v>90</v>
      </c>
      <c r="F871" t="s">
        <v>74</v>
      </c>
      <c r="G871" t="s">
        <v>75</v>
      </c>
      <c r="H871" t="s">
        <v>71</v>
      </c>
      <c r="I871">
        <v>1</v>
      </c>
      <c r="J871" t="s">
        <v>229</v>
      </c>
      <c r="K871" s="1" t="s">
        <v>231</v>
      </c>
      <c r="L871" s="1" t="s">
        <v>162</v>
      </c>
      <c r="M871">
        <v>28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雪遊び古牧譲ICONIC</v>
      </c>
    </row>
    <row r="872" spans="1:20" x14ac:dyDescent="0.35">
      <c r="A872">
        <f>VLOOKUP(Receive[[#This Row],[No用]],SetNo[[No.用]:[vlookup 用]],2,FALSE)</f>
        <v>148</v>
      </c>
      <c r="B872">
        <f>IF(ROW()=2,1,IF(A871&lt;&gt;Receive[[#This Row],[No]],1,B871+1))</f>
        <v>4</v>
      </c>
      <c r="C872" s="1" t="s">
        <v>812</v>
      </c>
      <c r="D872" t="s">
        <v>72</v>
      </c>
      <c r="E872" s="1" t="s">
        <v>90</v>
      </c>
      <c r="F872" t="s">
        <v>74</v>
      </c>
      <c r="G872" t="s">
        <v>75</v>
      </c>
      <c r="H872" t="s">
        <v>71</v>
      </c>
      <c r="I872">
        <v>1</v>
      </c>
      <c r="J872" t="s">
        <v>229</v>
      </c>
      <c r="K872" s="1" t="s">
        <v>120</v>
      </c>
      <c r="L872" s="1" t="s">
        <v>162</v>
      </c>
      <c r="M872">
        <v>28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雪遊び古牧譲ICONIC</v>
      </c>
    </row>
    <row r="873" spans="1:20" x14ac:dyDescent="0.35">
      <c r="A873">
        <f>VLOOKUP(Receive[[#This Row],[No用]],SetNo[[No.用]:[vlookup 用]],2,FALSE)</f>
        <v>148</v>
      </c>
      <c r="B873">
        <f>IF(ROW()=2,1,IF(A872&lt;&gt;Receive[[#This Row],[No]],1,B872+1))</f>
        <v>5</v>
      </c>
      <c r="C873" s="1" t="s">
        <v>812</v>
      </c>
      <c r="D873" t="s">
        <v>72</v>
      </c>
      <c r="E873" s="1" t="s">
        <v>90</v>
      </c>
      <c r="F873" t="s">
        <v>74</v>
      </c>
      <c r="G873" t="s">
        <v>75</v>
      </c>
      <c r="H873" t="s">
        <v>71</v>
      </c>
      <c r="I873">
        <v>1</v>
      </c>
      <c r="J873" t="s">
        <v>229</v>
      </c>
      <c r="K873" s="1" t="s">
        <v>164</v>
      </c>
      <c r="L873" s="1" t="s">
        <v>162</v>
      </c>
      <c r="M873">
        <v>28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雪遊び古牧譲ICONIC</v>
      </c>
    </row>
    <row r="874" spans="1:20" x14ac:dyDescent="0.35">
      <c r="A874">
        <f>VLOOKUP(Receive[[#This Row],[No用]],SetNo[[No.用]:[vlookup 用]],2,FALSE)</f>
        <v>148</v>
      </c>
      <c r="B874">
        <f>IF(ROW()=2,1,IF(A873&lt;&gt;Receive[[#This Row],[No]],1,B873+1))</f>
        <v>6</v>
      </c>
      <c r="C874" s="1" t="s">
        <v>812</v>
      </c>
      <c r="D874" t="s">
        <v>72</v>
      </c>
      <c r="E874" s="1" t="s">
        <v>90</v>
      </c>
      <c r="F874" t="s">
        <v>74</v>
      </c>
      <c r="G874" t="s">
        <v>75</v>
      </c>
      <c r="H874" t="s">
        <v>71</v>
      </c>
      <c r="I874">
        <v>1</v>
      </c>
      <c r="J874" t="s">
        <v>229</v>
      </c>
      <c r="K874" s="1" t="s">
        <v>165</v>
      </c>
      <c r="L874" s="1" t="s">
        <v>162</v>
      </c>
      <c r="M874">
        <v>28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雪遊び古牧譲ICONIC</v>
      </c>
    </row>
    <row r="875" spans="1:20" x14ac:dyDescent="0.35">
      <c r="A875">
        <f>VLOOKUP(Receive[[#This Row],[No用]],SetNo[[No.用]:[vlookup 用]],2,FALSE)</f>
        <v>149</v>
      </c>
      <c r="B875">
        <f>IF(ROW()=2,1,IF(A874&lt;&gt;Receive[[#This Row],[No]],1,B874+1))</f>
        <v>1</v>
      </c>
      <c r="C875" t="s">
        <v>206</v>
      </c>
      <c r="D875" t="s">
        <v>76</v>
      </c>
      <c r="E875" t="s">
        <v>28</v>
      </c>
      <c r="F875" t="s">
        <v>25</v>
      </c>
      <c r="G875" t="s">
        <v>75</v>
      </c>
      <c r="H875" t="s">
        <v>71</v>
      </c>
      <c r="I875">
        <v>1</v>
      </c>
      <c r="J875" t="s">
        <v>229</v>
      </c>
      <c r="K875" s="1" t="s">
        <v>119</v>
      </c>
      <c r="L875" s="1" t="s">
        <v>162</v>
      </c>
      <c r="M875">
        <v>27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ユニフォーム浅虫快人ICONIC</v>
      </c>
    </row>
    <row r="876" spans="1:20" x14ac:dyDescent="0.35">
      <c r="A876">
        <f>VLOOKUP(Receive[[#This Row],[No用]],SetNo[[No.用]:[vlookup 用]],2,FALSE)</f>
        <v>149</v>
      </c>
      <c r="B876">
        <f>IF(ROW()=2,1,IF(A875&lt;&gt;Receive[[#This Row],[No]],1,B875+1))</f>
        <v>2</v>
      </c>
      <c r="C876" t="s">
        <v>206</v>
      </c>
      <c r="D876" t="s">
        <v>76</v>
      </c>
      <c r="E876" t="s">
        <v>28</v>
      </c>
      <c r="F876" t="s">
        <v>25</v>
      </c>
      <c r="G876" t="s">
        <v>75</v>
      </c>
      <c r="H876" t="s">
        <v>71</v>
      </c>
      <c r="I876">
        <v>1</v>
      </c>
      <c r="J876" t="s">
        <v>229</v>
      </c>
      <c r="K876" s="1" t="s">
        <v>163</v>
      </c>
      <c r="L876" s="1" t="s">
        <v>162</v>
      </c>
      <c r="M876">
        <v>27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ユニフォーム浅虫快人ICONIC</v>
      </c>
    </row>
    <row r="877" spans="1:20" x14ac:dyDescent="0.35">
      <c r="A877">
        <f>VLOOKUP(Receive[[#This Row],[No用]],SetNo[[No.用]:[vlookup 用]],2,FALSE)</f>
        <v>149</v>
      </c>
      <c r="B877">
        <f>IF(ROW()=2,1,IF(A876&lt;&gt;Receive[[#This Row],[No]],1,B876+1))</f>
        <v>3</v>
      </c>
      <c r="C877" t="s">
        <v>206</v>
      </c>
      <c r="D877" t="s">
        <v>76</v>
      </c>
      <c r="E877" t="s">
        <v>28</v>
      </c>
      <c r="F877" t="s">
        <v>25</v>
      </c>
      <c r="G877" t="s">
        <v>75</v>
      </c>
      <c r="H877" t="s">
        <v>71</v>
      </c>
      <c r="I877">
        <v>1</v>
      </c>
      <c r="J877" t="s">
        <v>229</v>
      </c>
      <c r="K877" s="1" t="s">
        <v>120</v>
      </c>
      <c r="L877" s="1" t="s">
        <v>162</v>
      </c>
      <c r="M877">
        <v>27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ユニフォーム浅虫快人ICONIC</v>
      </c>
    </row>
    <row r="878" spans="1:20" x14ac:dyDescent="0.35">
      <c r="A878">
        <f>VLOOKUP(Receive[[#This Row],[No用]],SetNo[[No.用]:[vlookup 用]],2,FALSE)</f>
        <v>149</v>
      </c>
      <c r="B878">
        <f>IF(ROW()=2,1,IF(A877&lt;&gt;Receive[[#This Row],[No]],1,B877+1))</f>
        <v>4</v>
      </c>
      <c r="C878" t="s">
        <v>206</v>
      </c>
      <c r="D878" t="s">
        <v>76</v>
      </c>
      <c r="E878" t="s">
        <v>28</v>
      </c>
      <c r="F878" t="s">
        <v>25</v>
      </c>
      <c r="G878" t="s">
        <v>75</v>
      </c>
      <c r="H878" t="s">
        <v>71</v>
      </c>
      <c r="I878">
        <v>1</v>
      </c>
      <c r="J878" t="s">
        <v>229</v>
      </c>
      <c r="K878" s="1" t="s">
        <v>164</v>
      </c>
      <c r="L878" s="1" t="s">
        <v>162</v>
      </c>
      <c r="M878">
        <v>27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ユニフォーム浅虫快人ICONIC</v>
      </c>
    </row>
    <row r="879" spans="1:20" x14ac:dyDescent="0.35">
      <c r="A879">
        <f>VLOOKUP(Receive[[#This Row],[No用]],SetNo[[No.用]:[vlookup 用]],2,FALSE)</f>
        <v>149</v>
      </c>
      <c r="B879">
        <f>IF(ROW()=2,1,IF(A878&lt;&gt;Receive[[#This Row],[No]],1,B878+1))</f>
        <v>5</v>
      </c>
      <c r="C879" t="s">
        <v>206</v>
      </c>
      <c r="D879" t="s">
        <v>76</v>
      </c>
      <c r="E879" t="s">
        <v>28</v>
      </c>
      <c r="F879" t="s">
        <v>25</v>
      </c>
      <c r="G879" t="s">
        <v>75</v>
      </c>
      <c r="H879" t="s">
        <v>71</v>
      </c>
      <c r="I879">
        <v>1</v>
      </c>
      <c r="J879" t="s">
        <v>229</v>
      </c>
      <c r="K879" s="1" t="s">
        <v>165</v>
      </c>
      <c r="L879" s="1" t="s">
        <v>162</v>
      </c>
      <c r="M879">
        <v>14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ユニフォーム浅虫快人ICONIC</v>
      </c>
    </row>
    <row r="880" spans="1:20" x14ac:dyDescent="0.35">
      <c r="A880">
        <f>VLOOKUP(Receive[[#This Row],[No用]],SetNo[[No.用]:[vlookup 用]],2,FALSE)</f>
        <v>150</v>
      </c>
      <c r="B880">
        <f>IF(ROW()=2,1,IF(A879&lt;&gt;Receive[[#This Row],[No]],1,B879+1))</f>
        <v>1</v>
      </c>
      <c r="C880" t="s">
        <v>206</v>
      </c>
      <c r="D880" t="s">
        <v>79</v>
      </c>
      <c r="E880" t="s">
        <v>23</v>
      </c>
      <c r="F880" t="s">
        <v>21</v>
      </c>
      <c r="G880" t="s">
        <v>75</v>
      </c>
      <c r="H880" t="s">
        <v>71</v>
      </c>
      <c r="I880">
        <v>1</v>
      </c>
      <c r="J880" t="s">
        <v>229</v>
      </c>
      <c r="K880" s="1" t="s">
        <v>119</v>
      </c>
      <c r="L880" s="1" t="s">
        <v>173</v>
      </c>
      <c r="M880">
        <v>34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ユニフォーム南田大志ICONIC</v>
      </c>
    </row>
    <row r="881" spans="1:20" x14ac:dyDescent="0.35">
      <c r="A881">
        <f>VLOOKUP(Receive[[#This Row],[No用]],SetNo[[No.用]:[vlookup 用]],2,FALSE)</f>
        <v>150</v>
      </c>
      <c r="B881">
        <f>IF(ROW()=2,1,IF(A880&lt;&gt;Receive[[#This Row],[No]],1,B880+1))</f>
        <v>2</v>
      </c>
      <c r="C881" t="s">
        <v>206</v>
      </c>
      <c r="D881" t="s">
        <v>79</v>
      </c>
      <c r="E881" t="s">
        <v>23</v>
      </c>
      <c r="F881" t="s">
        <v>21</v>
      </c>
      <c r="G881" t="s">
        <v>75</v>
      </c>
      <c r="H881" t="s">
        <v>71</v>
      </c>
      <c r="I881">
        <v>1</v>
      </c>
      <c r="J881" t="s">
        <v>229</v>
      </c>
      <c r="K881" s="1" t="s">
        <v>195</v>
      </c>
      <c r="L881" s="1" t="s">
        <v>173</v>
      </c>
      <c r="M881">
        <v>39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ユニフォーム南田大志ICONIC</v>
      </c>
    </row>
    <row r="882" spans="1:20" x14ac:dyDescent="0.35">
      <c r="A882">
        <f>VLOOKUP(Receive[[#This Row],[No用]],SetNo[[No.用]:[vlookup 用]],2,FALSE)</f>
        <v>150</v>
      </c>
      <c r="B882">
        <f>IF(ROW()=2,1,IF(A881&lt;&gt;Receive[[#This Row],[No]],1,B881+1))</f>
        <v>3</v>
      </c>
      <c r="C882" t="s">
        <v>206</v>
      </c>
      <c r="D882" t="s">
        <v>79</v>
      </c>
      <c r="E882" t="s">
        <v>23</v>
      </c>
      <c r="F882" t="s">
        <v>21</v>
      </c>
      <c r="G882" t="s">
        <v>75</v>
      </c>
      <c r="H882" t="s">
        <v>71</v>
      </c>
      <c r="I882">
        <v>1</v>
      </c>
      <c r="J882" t="s">
        <v>229</v>
      </c>
      <c r="K882" s="1" t="s">
        <v>163</v>
      </c>
      <c r="L882" s="1" t="s">
        <v>162</v>
      </c>
      <c r="M882">
        <v>34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ユニフォーム南田大志ICONIC</v>
      </c>
    </row>
    <row r="883" spans="1:20" x14ac:dyDescent="0.35">
      <c r="A883">
        <f>VLOOKUP(Receive[[#This Row],[No用]],SetNo[[No.用]:[vlookup 用]],2,FALSE)</f>
        <v>150</v>
      </c>
      <c r="B883">
        <f>IF(ROW()=2,1,IF(A882&lt;&gt;Receive[[#This Row],[No]],1,B882+1))</f>
        <v>4</v>
      </c>
      <c r="C883" t="s">
        <v>206</v>
      </c>
      <c r="D883" t="s">
        <v>79</v>
      </c>
      <c r="E883" t="s">
        <v>23</v>
      </c>
      <c r="F883" t="s">
        <v>21</v>
      </c>
      <c r="G883" t="s">
        <v>75</v>
      </c>
      <c r="H883" t="s">
        <v>71</v>
      </c>
      <c r="I883">
        <v>1</v>
      </c>
      <c r="J883" t="s">
        <v>229</v>
      </c>
      <c r="K883" s="1" t="s">
        <v>120</v>
      </c>
      <c r="L883" s="1" t="s">
        <v>173</v>
      </c>
      <c r="M883">
        <v>34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ユニフォーム南田大志ICONIC</v>
      </c>
    </row>
    <row r="884" spans="1:20" x14ac:dyDescent="0.35">
      <c r="A884">
        <f>VLOOKUP(Receive[[#This Row],[No用]],SetNo[[No.用]:[vlookup 用]],2,FALSE)</f>
        <v>150</v>
      </c>
      <c r="B884">
        <f>IF(ROW()=2,1,IF(A883&lt;&gt;Receive[[#This Row],[No]],1,B883+1))</f>
        <v>5</v>
      </c>
      <c r="C884" t="s">
        <v>206</v>
      </c>
      <c r="D884" t="s">
        <v>79</v>
      </c>
      <c r="E884" t="s">
        <v>23</v>
      </c>
      <c r="F884" t="s">
        <v>21</v>
      </c>
      <c r="G884" t="s">
        <v>75</v>
      </c>
      <c r="H884" t="s">
        <v>71</v>
      </c>
      <c r="I884">
        <v>1</v>
      </c>
      <c r="J884" t="s">
        <v>229</v>
      </c>
      <c r="K884" s="1" t="s">
        <v>164</v>
      </c>
      <c r="L884" s="1" t="s">
        <v>162</v>
      </c>
      <c r="M884">
        <v>34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ユニフォーム南田大志ICONIC</v>
      </c>
    </row>
    <row r="885" spans="1:20" x14ac:dyDescent="0.35">
      <c r="A885">
        <f>VLOOKUP(Receive[[#This Row],[No用]],SetNo[[No.用]:[vlookup 用]],2,FALSE)</f>
        <v>150</v>
      </c>
      <c r="B885">
        <f>IF(ROW()=2,1,IF(A884&lt;&gt;Receive[[#This Row],[No]],1,B884+1))</f>
        <v>6</v>
      </c>
      <c r="C885" t="s">
        <v>206</v>
      </c>
      <c r="D885" t="s">
        <v>79</v>
      </c>
      <c r="E885" t="s">
        <v>23</v>
      </c>
      <c r="F885" t="s">
        <v>21</v>
      </c>
      <c r="G885" t="s">
        <v>75</v>
      </c>
      <c r="H885" t="s">
        <v>71</v>
      </c>
      <c r="I885">
        <v>1</v>
      </c>
      <c r="J885" t="s">
        <v>229</v>
      </c>
      <c r="K885" s="1" t="s">
        <v>165</v>
      </c>
      <c r="L885" s="1" t="s">
        <v>162</v>
      </c>
      <c r="M885">
        <v>34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ユニフォーム南田大志ICONIC</v>
      </c>
    </row>
    <row r="886" spans="1:20" x14ac:dyDescent="0.35">
      <c r="A886">
        <f>VLOOKUP(Receive[[#This Row],[No用]],SetNo[[No.用]:[vlookup 用]],2,FALSE)</f>
        <v>150</v>
      </c>
      <c r="B886">
        <f>IF(ROW()=2,1,IF(A885&lt;&gt;Receive[[#This Row],[No]],1,B885+1))</f>
        <v>7</v>
      </c>
      <c r="C886" t="s">
        <v>206</v>
      </c>
      <c r="D886" t="s">
        <v>79</v>
      </c>
      <c r="E886" t="s">
        <v>23</v>
      </c>
      <c r="F886" t="s">
        <v>21</v>
      </c>
      <c r="G886" t="s">
        <v>75</v>
      </c>
      <c r="H886" t="s">
        <v>71</v>
      </c>
      <c r="I886">
        <v>1</v>
      </c>
      <c r="J886" t="s">
        <v>229</v>
      </c>
      <c r="K886" s="1" t="s">
        <v>183</v>
      </c>
      <c r="L886" s="1" t="s">
        <v>225</v>
      </c>
      <c r="M886">
        <v>44</v>
      </c>
      <c r="N886">
        <v>0</v>
      </c>
      <c r="O886">
        <v>54</v>
      </c>
      <c r="P886">
        <v>0</v>
      </c>
      <c r="T886" t="str">
        <f>Receive[[#This Row],[服装]]&amp;Receive[[#This Row],[名前]]&amp;Receive[[#This Row],[レアリティ]]</f>
        <v>ユニフォーム南田大志ICONIC</v>
      </c>
    </row>
    <row r="887" spans="1:20" x14ac:dyDescent="0.35">
      <c r="A887">
        <f>VLOOKUP(Receive[[#This Row],[No用]],SetNo[[No.用]:[vlookup 用]],2,FALSE)</f>
        <v>151</v>
      </c>
      <c r="B887">
        <f>IF(ROW()=2,1,IF(A886&lt;&gt;Receive[[#This Row],[No]],1,B886+1))</f>
        <v>1</v>
      </c>
      <c r="C887" t="s">
        <v>206</v>
      </c>
      <c r="D887" t="s">
        <v>81</v>
      </c>
      <c r="E887" t="s">
        <v>23</v>
      </c>
      <c r="F887" t="s">
        <v>26</v>
      </c>
      <c r="G887" t="s">
        <v>75</v>
      </c>
      <c r="H887" t="s">
        <v>71</v>
      </c>
      <c r="I887">
        <v>1</v>
      </c>
      <c r="J887" t="s">
        <v>229</v>
      </c>
      <c r="K887" s="1" t="s">
        <v>119</v>
      </c>
      <c r="L887" s="1" t="s">
        <v>162</v>
      </c>
      <c r="M887">
        <v>27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ユニフォーム湯川良明ICONIC</v>
      </c>
    </row>
    <row r="888" spans="1:20" x14ac:dyDescent="0.35">
      <c r="A888">
        <f>VLOOKUP(Receive[[#This Row],[No用]],SetNo[[No.用]:[vlookup 用]],2,FALSE)</f>
        <v>151</v>
      </c>
      <c r="B888">
        <f>IF(ROW()=2,1,IF(A887&lt;&gt;Receive[[#This Row],[No]],1,B887+1))</f>
        <v>2</v>
      </c>
      <c r="C888" t="s">
        <v>206</v>
      </c>
      <c r="D888" t="s">
        <v>81</v>
      </c>
      <c r="E888" t="s">
        <v>23</v>
      </c>
      <c r="F888" t="s">
        <v>26</v>
      </c>
      <c r="G888" t="s">
        <v>75</v>
      </c>
      <c r="H888" t="s">
        <v>71</v>
      </c>
      <c r="I888">
        <v>1</v>
      </c>
      <c r="J888" t="s">
        <v>229</v>
      </c>
      <c r="K888" s="1" t="s">
        <v>163</v>
      </c>
      <c r="L888" s="1" t="s">
        <v>162</v>
      </c>
      <c r="M888">
        <v>27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ユニフォーム湯川良明ICONIC</v>
      </c>
    </row>
    <row r="889" spans="1:20" x14ac:dyDescent="0.35">
      <c r="A889">
        <f>VLOOKUP(Receive[[#This Row],[No用]],SetNo[[No.用]:[vlookup 用]],2,FALSE)</f>
        <v>151</v>
      </c>
      <c r="B889">
        <f>IF(ROW()=2,1,IF(A888&lt;&gt;Receive[[#This Row],[No]],1,B888+1))</f>
        <v>3</v>
      </c>
      <c r="C889" t="s">
        <v>206</v>
      </c>
      <c r="D889" t="s">
        <v>81</v>
      </c>
      <c r="E889" t="s">
        <v>23</v>
      </c>
      <c r="F889" t="s">
        <v>26</v>
      </c>
      <c r="G889" t="s">
        <v>75</v>
      </c>
      <c r="H889" t="s">
        <v>71</v>
      </c>
      <c r="I889">
        <v>1</v>
      </c>
      <c r="J889" t="s">
        <v>229</v>
      </c>
      <c r="K889" s="1" t="s">
        <v>120</v>
      </c>
      <c r="L889" s="1" t="s">
        <v>162</v>
      </c>
      <c r="M889">
        <v>27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ユニフォーム湯川良明ICONIC</v>
      </c>
    </row>
    <row r="890" spans="1:20" x14ac:dyDescent="0.35">
      <c r="A890">
        <f>VLOOKUP(Receive[[#This Row],[No用]],SetNo[[No.用]:[vlookup 用]],2,FALSE)</f>
        <v>151</v>
      </c>
      <c r="B890">
        <f>IF(ROW()=2,1,IF(A889&lt;&gt;Receive[[#This Row],[No]],1,B889+1))</f>
        <v>4</v>
      </c>
      <c r="C890" t="s">
        <v>206</v>
      </c>
      <c r="D890" t="s">
        <v>81</v>
      </c>
      <c r="E890" t="s">
        <v>23</v>
      </c>
      <c r="F890" t="s">
        <v>26</v>
      </c>
      <c r="G890" t="s">
        <v>75</v>
      </c>
      <c r="H890" t="s">
        <v>71</v>
      </c>
      <c r="I890">
        <v>1</v>
      </c>
      <c r="J890" t="s">
        <v>229</v>
      </c>
      <c r="K890" s="1" t="s">
        <v>164</v>
      </c>
      <c r="L890" s="1" t="s">
        <v>162</v>
      </c>
      <c r="M890">
        <v>27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ユニフォーム湯川良明ICONIC</v>
      </c>
    </row>
    <row r="891" spans="1:20" x14ac:dyDescent="0.35">
      <c r="A891">
        <f>VLOOKUP(Receive[[#This Row],[No用]],SetNo[[No.用]:[vlookup 用]],2,FALSE)</f>
        <v>151</v>
      </c>
      <c r="B891">
        <f>IF(ROW()=2,1,IF(A890&lt;&gt;Receive[[#This Row],[No]],1,B890+1))</f>
        <v>5</v>
      </c>
      <c r="C891" t="s">
        <v>206</v>
      </c>
      <c r="D891" t="s">
        <v>81</v>
      </c>
      <c r="E891" t="s">
        <v>23</v>
      </c>
      <c r="F891" t="s">
        <v>26</v>
      </c>
      <c r="G891" t="s">
        <v>75</v>
      </c>
      <c r="H891" t="s">
        <v>71</v>
      </c>
      <c r="I891">
        <v>1</v>
      </c>
      <c r="J891" t="s">
        <v>229</v>
      </c>
      <c r="K891" s="1" t="s">
        <v>165</v>
      </c>
      <c r="L891" s="1" t="s">
        <v>162</v>
      </c>
      <c r="M891">
        <v>14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ユニフォーム湯川良明ICONIC</v>
      </c>
    </row>
    <row r="892" spans="1:20" x14ac:dyDescent="0.35">
      <c r="A892">
        <f>VLOOKUP(Receive[[#This Row],[No用]],SetNo[[No.用]:[vlookup 用]],2,FALSE)</f>
        <v>152</v>
      </c>
      <c r="B892">
        <f>IF(ROW()=2,1,IF(A891&lt;&gt;Receive[[#This Row],[No]],1,B891+1))</f>
        <v>1</v>
      </c>
      <c r="C892" t="s">
        <v>206</v>
      </c>
      <c r="D892" t="s">
        <v>83</v>
      </c>
      <c r="E892" t="s">
        <v>23</v>
      </c>
      <c r="F892" t="s">
        <v>25</v>
      </c>
      <c r="G892" t="s">
        <v>75</v>
      </c>
      <c r="H892" t="s">
        <v>71</v>
      </c>
      <c r="I892">
        <v>1</v>
      </c>
      <c r="J892" t="s">
        <v>229</v>
      </c>
      <c r="K892" s="1" t="s">
        <v>119</v>
      </c>
      <c r="L892" s="1" t="s">
        <v>162</v>
      </c>
      <c r="M892">
        <v>27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ユニフォーム稲垣功ICONIC</v>
      </c>
    </row>
    <row r="893" spans="1:20" x14ac:dyDescent="0.35">
      <c r="A893">
        <f>VLOOKUP(Receive[[#This Row],[No用]],SetNo[[No.用]:[vlookup 用]],2,FALSE)</f>
        <v>152</v>
      </c>
      <c r="B893">
        <f>IF(ROW()=2,1,IF(A892&lt;&gt;Receive[[#This Row],[No]],1,B892+1))</f>
        <v>2</v>
      </c>
      <c r="C893" t="s">
        <v>206</v>
      </c>
      <c r="D893" t="s">
        <v>83</v>
      </c>
      <c r="E893" t="s">
        <v>23</v>
      </c>
      <c r="F893" t="s">
        <v>25</v>
      </c>
      <c r="G893" t="s">
        <v>75</v>
      </c>
      <c r="H893" t="s">
        <v>71</v>
      </c>
      <c r="I893">
        <v>1</v>
      </c>
      <c r="J893" t="s">
        <v>229</v>
      </c>
      <c r="K893" s="1" t="s">
        <v>163</v>
      </c>
      <c r="L893" s="1" t="s">
        <v>162</v>
      </c>
      <c r="M893">
        <v>27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ユニフォーム稲垣功ICONIC</v>
      </c>
    </row>
    <row r="894" spans="1:20" x14ac:dyDescent="0.35">
      <c r="A894">
        <f>VLOOKUP(Receive[[#This Row],[No用]],SetNo[[No.用]:[vlookup 用]],2,FALSE)</f>
        <v>152</v>
      </c>
      <c r="B894">
        <f>IF(ROW()=2,1,IF(A893&lt;&gt;Receive[[#This Row],[No]],1,B893+1))</f>
        <v>3</v>
      </c>
      <c r="C894" t="s">
        <v>206</v>
      </c>
      <c r="D894" t="s">
        <v>83</v>
      </c>
      <c r="E894" t="s">
        <v>23</v>
      </c>
      <c r="F894" t="s">
        <v>25</v>
      </c>
      <c r="G894" t="s">
        <v>75</v>
      </c>
      <c r="H894" t="s">
        <v>71</v>
      </c>
      <c r="I894">
        <v>1</v>
      </c>
      <c r="J894" t="s">
        <v>229</v>
      </c>
      <c r="K894" s="1" t="s">
        <v>120</v>
      </c>
      <c r="L894" s="1" t="s">
        <v>162</v>
      </c>
      <c r="M894">
        <v>27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ユニフォーム稲垣功ICONIC</v>
      </c>
    </row>
    <row r="895" spans="1:20" x14ac:dyDescent="0.35">
      <c r="A895">
        <f>VLOOKUP(Receive[[#This Row],[No用]],SetNo[[No.用]:[vlookup 用]],2,FALSE)</f>
        <v>152</v>
      </c>
      <c r="B895">
        <f>IF(ROW()=2,1,IF(A894&lt;&gt;Receive[[#This Row],[No]],1,B894+1))</f>
        <v>4</v>
      </c>
      <c r="C895" t="s">
        <v>206</v>
      </c>
      <c r="D895" t="s">
        <v>83</v>
      </c>
      <c r="E895" t="s">
        <v>23</v>
      </c>
      <c r="F895" t="s">
        <v>25</v>
      </c>
      <c r="G895" t="s">
        <v>75</v>
      </c>
      <c r="H895" t="s">
        <v>71</v>
      </c>
      <c r="I895">
        <v>1</v>
      </c>
      <c r="J895" t="s">
        <v>229</v>
      </c>
      <c r="K895" s="1" t="s">
        <v>164</v>
      </c>
      <c r="L895" s="1" t="s">
        <v>162</v>
      </c>
      <c r="M895">
        <v>27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ユニフォーム稲垣功ICONIC</v>
      </c>
    </row>
    <row r="896" spans="1:20" x14ac:dyDescent="0.35">
      <c r="A896">
        <f>VLOOKUP(Receive[[#This Row],[No用]],SetNo[[No.用]:[vlookup 用]],2,FALSE)</f>
        <v>152</v>
      </c>
      <c r="B896">
        <f>IF(ROW()=2,1,IF(A895&lt;&gt;Receive[[#This Row],[No]],1,B895+1))</f>
        <v>5</v>
      </c>
      <c r="C896" t="s">
        <v>206</v>
      </c>
      <c r="D896" t="s">
        <v>83</v>
      </c>
      <c r="E896" t="s">
        <v>23</v>
      </c>
      <c r="F896" t="s">
        <v>25</v>
      </c>
      <c r="G896" t="s">
        <v>75</v>
      </c>
      <c r="H896" t="s">
        <v>71</v>
      </c>
      <c r="I896">
        <v>1</v>
      </c>
      <c r="J896" t="s">
        <v>229</v>
      </c>
      <c r="K896" s="1" t="s">
        <v>165</v>
      </c>
      <c r="L896" s="1" t="s">
        <v>162</v>
      </c>
      <c r="M896">
        <v>14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ユニフォーム稲垣功ICONIC</v>
      </c>
    </row>
    <row r="897" spans="1:20" x14ac:dyDescent="0.35">
      <c r="A897">
        <f>VLOOKUP(Receive[[#This Row],[No用]],SetNo[[No.用]:[vlookup 用]],2,FALSE)</f>
        <v>153</v>
      </c>
      <c r="B897">
        <f>IF(ROW()=2,1,IF(A896&lt;&gt;Receive[[#This Row],[No]],1,B896+1))</f>
        <v>1</v>
      </c>
      <c r="C897" t="s">
        <v>206</v>
      </c>
      <c r="D897" t="s">
        <v>86</v>
      </c>
      <c r="E897" t="s">
        <v>23</v>
      </c>
      <c r="F897" t="s">
        <v>26</v>
      </c>
      <c r="G897" t="s">
        <v>75</v>
      </c>
      <c r="H897" t="s">
        <v>71</v>
      </c>
      <c r="I897">
        <v>1</v>
      </c>
      <c r="J897" t="s">
        <v>229</v>
      </c>
      <c r="K897" s="1" t="s">
        <v>119</v>
      </c>
      <c r="L897" s="1" t="s">
        <v>162</v>
      </c>
      <c r="M897">
        <v>27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ユニフォーム馬門英治ICONIC</v>
      </c>
    </row>
    <row r="898" spans="1:20" x14ac:dyDescent="0.35">
      <c r="A898">
        <f>VLOOKUP(Receive[[#This Row],[No用]],SetNo[[No.用]:[vlookup 用]],2,FALSE)</f>
        <v>153</v>
      </c>
      <c r="B898">
        <f>IF(ROW()=2,1,IF(A897&lt;&gt;Receive[[#This Row],[No]],1,B897+1))</f>
        <v>2</v>
      </c>
      <c r="C898" t="s">
        <v>206</v>
      </c>
      <c r="D898" t="s">
        <v>86</v>
      </c>
      <c r="E898" t="s">
        <v>23</v>
      </c>
      <c r="F898" t="s">
        <v>26</v>
      </c>
      <c r="G898" t="s">
        <v>75</v>
      </c>
      <c r="H898" t="s">
        <v>71</v>
      </c>
      <c r="I898">
        <v>1</v>
      </c>
      <c r="J898" t="s">
        <v>229</v>
      </c>
      <c r="K898" s="1" t="s">
        <v>163</v>
      </c>
      <c r="L898" s="1" t="s">
        <v>162</v>
      </c>
      <c r="M898">
        <v>27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ユニフォーム馬門英治ICONIC</v>
      </c>
    </row>
    <row r="899" spans="1:20" x14ac:dyDescent="0.35">
      <c r="A899">
        <f>VLOOKUP(Receive[[#This Row],[No用]],SetNo[[No.用]:[vlookup 用]],2,FALSE)</f>
        <v>153</v>
      </c>
      <c r="B899">
        <f>IF(ROW()=2,1,IF(A898&lt;&gt;Receive[[#This Row],[No]],1,B898+1))</f>
        <v>3</v>
      </c>
      <c r="C899" t="s">
        <v>206</v>
      </c>
      <c r="D899" t="s">
        <v>86</v>
      </c>
      <c r="E899" t="s">
        <v>23</v>
      </c>
      <c r="F899" t="s">
        <v>26</v>
      </c>
      <c r="G899" t="s">
        <v>75</v>
      </c>
      <c r="H899" t="s">
        <v>71</v>
      </c>
      <c r="I899">
        <v>1</v>
      </c>
      <c r="J899" t="s">
        <v>229</v>
      </c>
      <c r="K899" s="1" t="s">
        <v>120</v>
      </c>
      <c r="L899" s="1" t="s">
        <v>162</v>
      </c>
      <c r="M899">
        <v>27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ユニフォーム馬門英治ICONIC</v>
      </c>
    </row>
    <row r="900" spans="1:20" x14ac:dyDescent="0.35">
      <c r="A900">
        <f>VLOOKUP(Receive[[#This Row],[No用]],SetNo[[No.用]:[vlookup 用]],2,FALSE)</f>
        <v>153</v>
      </c>
      <c r="B900">
        <f>IF(ROW()=2,1,IF(A899&lt;&gt;Receive[[#This Row],[No]],1,B899+1))</f>
        <v>4</v>
      </c>
      <c r="C900" t="s">
        <v>206</v>
      </c>
      <c r="D900" t="s">
        <v>86</v>
      </c>
      <c r="E900" t="s">
        <v>23</v>
      </c>
      <c r="F900" t="s">
        <v>26</v>
      </c>
      <c r="G900" t="s">
        <v>75</v>
      </c>
      <c r="H900" t="s">
        <v>71</v>
      </c>
      <c r="I900">
        <v>1</v>
      </c>
      <c r="J900" t="s">
        <v>229</v>
      </c>
      <c r="K900" s="1" t="s">
        <v>164</v>
      </c>
      <c r="L900" s="1" t="s">
        <v>162</v>
      </c>
      <c r="M900">
        <v>27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ユニフォーム馬門英治ICONIC</v>
      </c>
    </row>
    <row r="901" spans="1:20" x14ac:dyDescent="0.35">
      <c r="A901">
        <f>VLOOKUP(Receive[[#This Row],[No用]],SetNo[[No.用]:[vlookup 用]],2,FALSE)</f>
        <v>153</v>
      </c>
      <c r="B901">
        <f>IF(ROW()=2,1,IF(A900&lt;&gt;Receive[[#This Row],[No]],1,B900+1))</f>
        <v>5</v>
      </c>
      <c r="C901" t="s">
        <v>206</v>
      </c>
      <c r="D901" t="s">
        <v>86</v>
      </c>
      <c r="E901" t="s">
        <v>23</v>
      </c>
      <c r="F901" t="s">
        <v>26</v>
      </c>
      <c r="G901" t="s">
        <v>75</v>
      </c>
      <c r="H901" t="s">
        <v>71</v>
      </c>
      <c r="I901">
        <v>1</v>
      </c>
      <c r="J901" t="s">
        <v>229</v>
      </c>
      <c r="K901" s="1" t="s">
        <v>165</v>
      </c>
      <c r="L901" s="1" t="s">
        <v>162</v>
      </c>
      <c r="M901">
        <v>14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ユニフォーム馬門英治ICONIC</v>
      </c>
    </row>
    <row r="902" spans="1:20" x14ac:dyDescent="0.35">
      <c r="A902">
        <f>VLOOKUP(Receive[[#This Row],[No用]],SetNo[[No.用]:[vlookup 用]],2,FALSE)</f>
        <v>154</v>
      </c>
      <c r="B902">
        <f>IF(ROW()=2,1,IF(A901&lt;&gt;Receive[[#This Row],[No]],1,B901+1))</f>
        <v>1</v>
      </c>
      <c r="C902" t="s">
        <v>206</v>
      </c>
      <c r="D902" t="s">
        <v>88</v>
      </c>
      <c r="E902" t="s">
        <v>23</v>
      </c>
      <c r="F902" t="s">
        <v>25</v>
      </c>
      <c r="G902" t="s">
        <v>75</v>
      </c>
      <c r="H902" t="s">
        <v>71</v>
      </c>
      <c r="I902">
        <v>1</v>
      </c>
      <c r="J902" t="s">
        <v>229</v>
      </c>
      <c r="K902" s="1" t="s">
        <v>119</v>
      </c>
      <c r="L902" s="1" t="s">
        <v>162</v>
      </c>
      <c r="M902">
        <v>25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ユニフォーム百沢雄大ICONIC</v>
      </c>
    </row>
    <row r="903" spans="1:20" x14ac:dyDescent="0.35">
      <c r="A903">
        <f>VLOOKUP(Receive[[#This Row],[No用]],SetNo[[No.用]:[vlookup 用]],2,FALSE)</f>
        <v>154</v>
      </c>
      <c r="B903">
        <f>IF(ROW()=2,1,IF(A902&lt;&gt;Receive[[#This Row],[No]],1,B902+1))</f>
        <v>2</v>
      </c>
      <c r="C903" t="s">
        <v>206</v>
      </c>
      <c r="D903" t="s">
        <v>88</v>
      </c>
      <c r="E903" t="s">
        <v>23</v>
      </c>
      <c r="F903" t="s">
        <v>25</v>
      </c>
      <c r="G903" t="s">
        <v>75</v>
      </c>
      <c r="H903" t="s">
        <v>71</v>
      </c>
      <c r="I903">
        <v>1</v>
      </c>
      <c r="J903" t="s">
        <v>229</v>
      </c>
      <c r="K903" s="1" t="s">
        <v>231</v>
      </c>
      <c r="L903" s="1" t="s">
        <v>162</v>
      </c>
      <c r="M903">
        <v>25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ユニフォーム百沢雄大ICONIC</v>
      </c>
    </row>
    <row r="904" spans="1:20" x14ac:dyDescent="0.35">
      <c r="A904">
        <f>VLOOKUP(Receive[[#This Row],[No用]],SetNo[[No.用]:[vlookup 用]],2,FALSE)</f>
        <v>154</v>
      </c>
      <c r="B904">
        <f>IF(ROW()=2,1,IF(A903&lt;&gt;Receive[[#This Row],[No]],1,B903+1))</f>
        <v>3</v>
      </c>
      <c r="C904" t="s">
        <v>206</v>
      </c>
      <c r="D904" t="s">
        <v>88</v>
      </c>
      <c r="E904" t="s">
        <v>23</v>
      </c>
      <c r="F904" t="s">
        <v>25</v>
      </c>
      <c r="G904" t="s">
        <v>75</v>
      </c>
      <c r="H904" t="s">
        <v>71</v>
      </c>
      <c r="I904">
        <v>1</v>
      </c>
      <c r="J904" t="s">
        <v>229</v>
      </c>
      <c r="K904" s="1" t="s">
        <v>120</v>
      </c>
      <c r="L904" s="1" t="s">
        <v>162</v>
      </c>
      <c r="M904">
        <v>25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ユニフォーム百沢雄大ICONIC</v>
      </c>
    </row>
    <row r="905" spans="1:20" x14ac:dyDescent="0.35">
      <c r="A905">
        <f>VLOOKUP(Receive[[#This Row],[No用]],SetNo[[No.用]:[vlookup 用]],2,FALSE)</f>
        <v>154</v>
      </c>
      <c r="B905">
        <f>IF(ROW()=2,1,IF(A904&lt;&gt;Receive[[#This Row],[No]],1,B904+1))</f>
        <v>4</v>
      </c>
      <c r="C905" t="s">
        <v>206</v>
      </c>
      <c r="D905" t="s">
        <v>88</v>
      </c>
      <c r="E905" t="s">
        <v>23</v>
      </c>
      <c r="F905" t="s">
        <v>25</v>
      </c>
      <c r="G905" t="s">
        <v>75</v>
      </c>
      <c r="H905" t="s">
        <v>71</v>
      </c>
      <c r="I905">
        <v>1</v>
      </c>
      <c r="J905" t="s">
        <v>229</v>
      </c>
      <c r="K905" s="1" t="s">
        <v>164</v>
      </c>
      <c r="L905" s="1" t="s">
        <v>162</v>
      </c>
      <c r="M905">
        <v>25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ユニフォーム百沢雄大ICONIC</v>
      </c>
    </row>
    <row r="906" spans="1:20" x14ac:dyDescent="0.35">
      <c r="A906">
        <f>VLOOKUP(Receive[[#This Row],[No用]],SetNo[[No.用]:[vlookup 用]],2,FALSE)</f>
        <v>154</v>
      </c>
      <c r="B906">
        <f>IF(ROW()=2,1,IF(A905&lt;&gt;Receive[[#This Row],[No]],1,B905+1))</f>
        <v>5</v>
      </c>
      <c r="C906" t="s">
        <v>206</v>
      </c>
      <c r="D906" t="s">
        <v>88</v>
      </c>
      <c r="E906" t="s">
        <v>23</v>
      </c>
      <c r="F906" t="s">
        <v>25</v>
      </c>
      <c r="G906" t="s">
        <v>75</v>
      </c>
      <c r="H906" t="s">
        <v>71</v>
      </c>
      <c r="I906">
        <v>1</v>
      </c>
      <c r="J906" t="s">
        <v>229</v>
      </c>
      <c r="K906" s="1" t="s">
        <v>165</v>
      </c>
      <c r="L906" s="1" t="s">
        <v>162</v>
      </c>
      <c r="M906">
        <v>12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ユニフォーム百沢雄大ICONIC</v>
      </c>
    </row>
    <row r="907" spans="1:20" x14ac:dyDescent="0.35">
      <c r="A907">
        <f>VLOOKUP(Receive[[#This Row],[No用]],SetNo[[No.用]:[vlookup 用]],2,FALSE)</f>
        <v>155</v>
      </c>
      <c r="B907">
        <f>IF(ROW()=2,1,IF(A906&lt;&gt;Receive[[#This Row],[No]],1,B906+1))</f>
        <v>1</v>
      </c>
      <c r="C907" s="1" t="s">
        <v>700</v>
      </c>
      <c r="D907" t="s">
        <v>88</v>
      </c>
      <c r="E907" s="1" t="s">
        <v>90</v>
      </c>
      <c r="F907" t="s">
        <v>78</v>
      </c>
      <c r="G907" t="s">
        <v>75</v>
      </c>
      <c r="H907" t="s">
        <v>71</v>
      </c>
      <c r="I907">
        <v>1</v>
      </c>
      <c r="J907" t="s">
        <v>229</v>
      </c>
      <c r="K907" s="1" t="s">
        <v>119</v>
      </c>
      <c r="L907" s="1" t="s">
        <v>162</v>
      </c>
      <c r="M907">
        <v>25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職業体験百沢雄大ICONIC</v>
      </c>
    </row>
    <row r="908" spans="1:20" x14ac:dyDescent="0.35">
      <c r="A908">
        <f>VLOOKUP(Receive[[#This Row],[No用]],SetNo[[No.用]:[vlookup 用]],2,FALSE)</f>
        <v>155</v>
      </c>
      <c r="B908">
        <f>IF(ROW()=2,1,IF(A907&lt;&gt;Receive[[#This Row],[No]],1,B907+1))</f>
        <v>2</v>
      </c>
      <c r="C908" s="1" t="s">
        <v>700</v>
      </c>
      <c r="D908" t="s">
        <v>88</v>
      </c>
      <c r="E908" s="1" t="s">
        <v>90</v>
      </c>
      <c r="F908" t="s">
        <v>78</v>
      </c>
      <c r="G908" t="s">
        <v>75</v>
      </c>
      <c r="H908" t="s">
        <v>71</v>
      </c>
      <c r="I908">
        <v>1</v>
      </c>
      <c r="J908" t="s">
        <v>229</v>
      </c>
      <c r="K908" s="1" t="s">
        <v>231</v>
      </c>
      <c r="L908" s="1" t="s">
        <v>162</v>
      </c>
      <c r="M908">
        <v>25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職業体験百沢雄大ICONIC</v>
      </c>
    </row>
    <row r="909" spans="1:20" x14ac:dyDescent="0.35">
      <c r="A909">
        <f>VLOOKUP(Receive[[#This Row],[No用]],SetNo[[No.用]:[vlookup 用]],2,FALSE)</f>
        <v>155</v>
      </c>
      <c r="B909">
        <f>IF(ROW()=2,1,IF(A908&lt;&gt;Receive[[#This Row],[No]],1,B908+1))</f>
        <v>3</v>
      </c>
      <c r="C909" s="1" t="s">
        <v>700</v>
      </c>
      <c r="D909" t="s">
        <v>88</v>
      </c>
      <c r="E909" s="1" t="s">
        <v>90</v>
      </c>
      <c r="F909" t="s">
        <v>78</v>
      </c>
      <c r="G909" t="s">
        <v>75</v>
      </c>
      <c r="H909" t="s">
        <v>71</v>
      </c>
      <c r="I909">
        <v>1</v>
      </c>
      <c r="J909" t="s">
        <v>229</v>
      </c>
      <c r="K909" s="1" t="s">
        <v>120</v>
      </c>
      <c r="L909" s="1" t="s">
        <v>162</v>
      </c>
      <c r="M909">
        <v>25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職業体験百沢雄大ICONIC</v>
      </c>
    </row>
    <row r="910" spans="1:20" x14ac:dyDescent="0.35">
      <c r="A910">
        <f>VLOOKUP(Receive[[#This Row],[No用]],SetNo[[No.用]:[vlookup 用]],2,FALSE)</f>
        <v>155</v>
      </c>
      <c r="B910">
        <f>IF(ROW()=2,1,IF(A909&lt;&gt;Receive[[#This Row],[No]],1,B909+1))</f>
        <v>4</v>
      </c>
      <c r="C910" s="1" t="s">
        <v>700</v>
      </c>
      <c r="D910" t="s">
        <v>88</v>
      </c>
      <c r="E910" s="1" t="s">
        <v>90</v>
      </c>
      <c r="F910" t="s">
        <v>78</v>
      </c>
      <c r="G910" t="s">
        <v>75</v>
      </c>
      <c r="H910" t="s">
        <v>71</v>
      </c>
      <c r="I910">
        <v>1</v>
      </c>
      <c r="J910" t="s">
        <v>229</v>
      </c>
      <c r="K910" s="1" t="s">
        <v>164</v>
      </c>
      <c r="L910" s="1" t="s">
        <v>162</v>
      </c>
      <c r="M910">
        <v>25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職業体験百沢雄大ICONIC</v>
      </c>
    </row>
    <row r="911" spans="1:20" x14ac:dyDescent="0.35">
      <c r="A911">
        <f>VLOOKUP(Receive[[#This Row],[No用]],SetNo[[No.用]:[vlookup 用]],2,FALSE)</f>
        <v>155</v>
      </c>
      <c r="B911">
        <f>IF(ROW()=2,1,IF(A910&lt;&gt;Receive[[#This Row],[No]],1,B910+1))</f>
        <v>5</v>
      </c>
      <c r="C911" s="1" t="s">
        <v>700</v>
      </c>
      <c r="D911" t="s">
        <v>88</v>
      </c>
      <c r="E911" s="1" t="s">
        <v>90</v>
      </c>
      <c r="F911" t="s">
        <v>78</v>
      </c>
      <c r="G911" t="s">
        <v>75</v>
      </c>
      <c r="H911" t="s">
        <v>71</v>
      </c>
      <c r="I911">
        <v>1</v>
      </c>
      <c r="J911" t="s">
        <v>229</v>
      </c>
      <c r="K911" s="1" t="s">
        <v>165</v>
      </c>
      <c r="L911" s="1" t="s">
        <v>162</v>
      </c>
      <c r="M911">
        <v>12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職業体験百沢雄大ICONIC</v>
      </c>
    </row>
    <row r="912" spans="1:20" x14ac:dyDescent="0.35">
      <c r="A912">
        <f>VLOOKUP(Receive[[#This Row],[No用]],SetNo[[No.用]:[vlookup 用]],2,FALSE)</f>
        <v>156</v>
      </c>
      <c r="B912">
        <f>IF(ROW()=2,1,IF(A911&lt;&gt;Receive[[#This Row],[No]],1,B911+1))</f>
        <v>1</v>
      </c>
      <c r="C912" t="s">
        <v>108</v>
      </c>
      <c r="D912" t="s">
        <v>89</v>
      </c>
      <c r="E912" t="s">
        <v>90</v>
      </c>
      <c r="F912" t="s">
        <v>78</v>
      </c>
      <c r="G912" t="s">
        <v>91</v>
      </c>
      <c r="H912" t="s">
        <v>71</v>
      </c>
      <c r="I912">
        <v>1</v>
      </c>
      <c r="J912" t="s">
        <v>229</v>
      </c>
      <c r="K912" s="1" t="s">
        <v>119</v>
      </c>
      <c r="L912" s="1" t="s">
        <v>162</v>
      </c>
      <c r="M912">
        <v>29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ユニフォーム照島游児ICONIC</v>
      </c>
    </row>
    <row r="913" spans="1:20" x14ac:dyDescent="0.35">
      <c r="A913">
        <f>VLOOKUP(Receive[[#This Row],[No用]],SetNo[[No.用]:[vlookup 用]],2,FALSE)</f>
        <v>156</v>
      </c>
      <c r="B913">
        <f>IF(ROW()=2,1,IF(A912&lt;&gt;Receive[[#This Row],[No]],1,B912+1))</f>
        <v>2</v>
      </c>
      <c r="C913" t="s">
        <v>108</v>
      </c>
      <c r="D913" t="s">
        <v>89</v>
      </c>
      <c r="E913" t="s">
        <v>90</v>
      </c>
      <c r="F913" t="s">
        <v>78</v>
      </c>
      <c r="G913" t="s">
        <v>91</v>
      </c>
      <c r="H913" t="s">
        <v>71</v>
      </c>
      <c r="I913">
        <v>1</v>
      </c>
      <c r="J913" t="s">
        <v>229</v>
      </c>
      <c r="K913" s="1" t="s">
        <v>163</v>
      </c>
      <c r="L913" s="1" t="s">
        <v>162</v>
      </c>
      <c r="M913">
        <v>29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ユニフォーム照島游児ICONIC</v>
      </c>
    </row>
    <row r="914" spans="1:20" x14ac:dyDescent="0.35">
      <c r="A914">
        <f>VLOOKUP(Receive[[#This Row],[No用]],SetNo[[No.用]:[vlookup 用]],2,FALSE)</f>
        <v>156</v>
      </c>
      <c r="B914">
        <f>IF(ROW()=2,1,IF(A913&lt;&gt;Receive[[#This Row],[No]],1,B913+1))</f>
        <v>3</v>
      </c>
      <c r="C914" t="s">
        <v>108</v>
      </c>
      <c r="D914" t="s">
        <v>89</v>
      </c>
      <c r="E914" t="s">
        <v>90</v>
      </c>
      <c r="F914" t="s">
        <v>78</v>
      </c>
      <c r="G914" t="s">
        <v>91</v>
      </c>
      <c r="H914" t="s">
        <v>71</v>
      </c>
      <c r="I914">
        <v>1</v>
      </c>
      <c r="J914" t="s">
        <v>229</v>
      </c>
      <c r="K914" s="1" t="s">
        <v>231</v>
      </c>
      <c r="L914" s="1" t="s">
        <v>162</v>
      </c>
      <c r="M914">
        <v>29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ユニフォーム照島游児ICONIC</v>
      </c>
    </row>
    <row r="915" spans="1:20" x14ac:dyDescent="0.35">
      <c r="A915">
        <f>VLOOKUP(Receive[[#This Row],[No用]],SetNo[[No.用]:[vlookup 用]],2,FALSE)</f>
        <v>156</v>
      </c>
      <c r="B915">
        <f>IF(ROW()=2,1,IF(A914&lt;&gt;Receive[[#This Row],[No]],1,B914+1))</f>
        <v>4</v>
      </c>
      <c r="C915" t="s">
        <v>108</v>
      </c>
      <c r="D915" t="s">
        <v>89</v>
      </c>
      <c r="E915" t="s">
        <v>90</v>
      </c>
      <c r="F915" t="s">
        <v>78</v>
      </c>
      <c r="G915" t="s">
        <v>91</v>
      </c>
      <c r="H915" t="s">
        <v>71</v>
      </c>
      <c r="I915">
        <v>1</v>
      </c>
      <c r="J915" t="s">
        <v>229</v>
      </c>
      <c r="K915" s="1" t="s">
        <v>120</v>
      </c>
      <c r="L915" s="1" t="s">
        <v>162</v>
      </c>
      <c r="M915">
        <v>29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ユニフォーム照島游児ICONIC</v>
      </c>
    </row>
    <row r="916" spans="1:20" x14ac:dyDescent="0.35">
      <c r="A916">
        <f>VLOOKUP(Receive[[#This Row],[No用]],SetNo[[No.用]:[vlookup 用]],2,FALSE)</f>
        <v>156</v>
      </c>
      <c r="B916">
        <f>IF(ROW()=2,1,IF(A915&lt;&gt;Receive[[#This Row],[No]],1,B915+1))</f>
        <v>5</v>
      </c>
      <c r="C916" t="s">
        <v>108</v>
      </c>
      <c r="D916" t="s">
        <v>89</v>
      </c>
      <c r="E916" t="s">
        <v>90</v>
      </c>
      <c r="F916" t="s">
        <v>78</v>
      </c>
      <c r="G916" t="s">
        <v>91</v>
      </c>
      <c r="H916" t="s">
        <v>71</v>
      </c>
      <c r="I916">
        <v>1</v>
      </c>
      <c r="J916" t="s">
        <v>229</v>
      </c>
      <c r="K916" s="1" t="s">
        <v>164</v>
      </c>
      <c r="L916" s="1" t="s">
        <v>162</v>
      </c>
      <c r="M916">
        <v>29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ユニフォーム照島游児ICONIC</v>
      </c>
    </row>
    <row r="917" spans="1:20" x14ac:dyDescent="0.35">
      <c r="A917">
        <f>VLOOKUP(Receive[[#This Row],[No用]],SetNo[[No.用]:[vlookup 用]],2,FALSE)</f>
        <v>156</v>
      </c>
      <c r="B917">
        <f>IF(ROW()=2,1,IF(A916&lt;&gt;Receive[[#This Row],[No]],1,B916+1))</f>
        <v>6</v>
      </c>
      <c r="C917" t="s">
        <v>108</v>
      </c>
      <c r="D917" t="s">
        <v>89</v>
      </c>
      <c r="E917" t="s">
        <v>90</v>
      </c>
      <c r="F917" t="s">
        <v>78</v>
      </c>
      <c r="G917" t="s">
        <v>91</v>
      </c>
      <c r="H917" t="s">
        <v>71</v>
      </c>
      <c r="I917">
        <v>1</v>
      </c>
      <c r="J917" t="s">
        <v>229</v>
      </c>
      <c r="K917" s="1" t="s">
        <v>165</v>
      </c>
      <c r="L917" s="1" t="s">
        <v>162</v>
      </c>
      <c r="M917">
        <v>13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ユニフォーム照島游児ICONIC</v>
      </c>
    </row>
    <row r="918" spans="1:20" x14ac:dyDescent="0.35">
      <c r="A918">
        <f>VLOOKUP(Receive[[#This Row],[No用]],SetNo[[No.用]:[vlookup 用]],2,FALSE)</f>
        <v>157</v>
      </c>
      <c r="B918">
        <f>IF(ROW()=2,1,IF(A917&lt;&gt;Receive[[#This Row],[No]],1,B917+1))</f>
        <v>1</v>
      </c>
      <c r="C918" t="s">
        <v>149</v>
      </c>
      <c r="D918" t="s">
        <v>89</v>
      </c>
      <c r="E918" t="s">
        <v>77</v>
      </c>
      <c r="F918" t="s">
        <v>78</v>
      </c>
      <c r="G918" t="s">
        <v>91</v>
      </c>
      <c r="H918" t="s">
        <v>71</v>
      </c>
      <c r="I918">
        <v>1</v>
      </c>
      <c r="J918" t="s">
        <v>229</v>
      </c>
      <c r="K918" s="1" t="s">
        <v>119</v>
      </c>
      <c r="L918" s="1" t="s">
        <v>178</v>
      </c>
      <c r="M918">
        <v>32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制服照島游児ICONIC</v>
      </c>
    </row>
    <row r="919" spans="1:20" x14ac:dyDescent="0.35">
      <c r="A919">
        <f>VLOOKUP(Receive[[#This Row],[No用]],SetNo[[No.用]:[vlookup 用]],2,FALSE)</f>
        <v>157</v>
      </c>
      <c r="B919">
        <f>IF(ROW()=2,1,IF(A918&lt;&gt;Receive[[#This Row],[No]],1,B918+1))</f>
        <v>2</v>
      </c>
      <c r="C919" t="s">
        <v>149</v>
      </c>
      <c r="D919" t="s">
        <v>89</v>
      </c>
      <c r="E919" t="s">
        <v>77</v>
      </c>
      <c r="F919" t="s">
        <v>78</v>
      </c>
      <c r="G919" t="s">
        <v>91</v>
      </c>
      <c r="H919" t="s">
        <v>71</v>
      </c>
      <c r="I919">
        <v>1</v>
      </c>
      <c r="J919" t="s">
        <v>229</v>
      </c>
      <c r="K919" s="1" t="s">
        <v>163</v>
      </c>
      <c r="L919" s="1" t="s">
        <v>162</v>
      </c>
      <c r="M919">
        <v>29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制服照島游児ICONIC</v>
      </c>
    </row>
    <row r="920" spans="1:20" x14ac:dyDescent="0.35">
      <c r="A920">
        <f>VLOOKUP(Receive[[#This Row],[No用]],SetNo[[No.用]:[vlookup 用]],2,FALSE)</f>
        <v>157</v>
      </c>
      <c r="B920">
        <f>IF(ROW()=2,1,IF(A919&lt;&gt;Receive[[#This Row],[No]],1,B919+1))</f>
        <v>3</v>
      </c>
      <c r="C920" t="s">
        <v>149</v>
      </c>
      <c r="D920" t="s">
        <v>89</v>
      </c>
      <c r="E920" t="s">
        <v>77</v>
      </c>
      <c r="F920" t="s">
        <v>78</v>
      </c>
      <c r="G920" t="s">
        <v>91</v>
      </c>
      <c r="H920" t="s">
        <v>71</v>
      </c>
      <c r="I920">
        <v>1</v>
      </c>
      <c r="J920" t="s">
        <v>229</v>
      </c>
      <c r="K920" s="1" t="s">
        <v>231</v>
      </c>
      <c r="L920" s="1" t="s">
        <v>162</v>
      </c>
      <c r="M920">
        <v>29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制服照島游児ICONIC</v>
      </c>
    </row>
    <row r="921" spans="1:20" x14ac:dyDescent="0.35">
      <c r="A921">
        <f>VLOOKUP(Receive[[#This Row],[No用]],SetNo[[No.用]:[vlookup 用]],2,FALSE)</f>
        <v>157</v>
      </c>
      <c r="B921">
        <f>IF(ROW()=2,1,IF(A920&lt;&gt;Receive[[#This Row],[No]],1,B920+1))</f>
        <v>4</v>
      </c>
      <c r="C921" t="s">
        <v>149</v>
      </c>
      <c r="D921" t="s">
        <v>89</v>
      </c>
      <c r="E921" t="s">
        <v>77</v>
      </c>
      <c r="F921" t="s">
        <v>78</v>
      </c>
      <c r="G921" t="s">
        <v>91</v>
      </c>
      <c r="H921" t="s">
        <v>71</v>
      </c>
      <c r="I921">
        <v>1</v>
      </c>
      <c r="J921" t="s">
        <v>229</v>
      </c>
      <c r="K921" s="1" t="s">
        <v>120</v>
      </c>
      <c r="L921" s="1" t="s">
        <v>178</v>
      </c>
      <c r="M921">
        <v>32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制服照島游児ICONIC</v>
      </c>
    </row>
    <row r="922" spans="1:20" x14ac:dyDescent="0.35">
      <c r="A922">
        <f>VLOOKUP(Receive[[#This Row],[No用]],SetNo[[No.用]:[vlookup 用]],2,FALSE)</f>
        <v>157</v>
      </c>
      <c r="B922">
        <f>IF(ROW()=2,1,IF(A921&lt;&gt;Receive[[#This Row],[No]],1,B921+1))</f>
        <v>5</v>
      </c>
      <c r="C922" t="s">
        <v>149</v>
      </c>
      <c r="D922" t="s">
        <v>89</v>
      </c>
      <c r="E922" t="s">
        <v>77</v>
      </c>
      <c r="F922" t="s">
        <v>78</v>
      </c>
      <c r="G922" t="s">
        <v>91</v>
      </c>
      <c r="H922" t="s">
        <v>71</v>
      </c>
      <c r="I922">
        <v>1</v>
      </c>
      <c r="J922" t="s">
        <v>229</v>
      </c>
      <c r="K922" s="1" t="s">
        <v>164</v>
      </c>
      <c r="L922" s="1" t="s">
        <v>162</v>
      </c>
      <c r="M922">
        <v>29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制服照島游児ICONIC</v>
      </c>
    </row>
    <row r="923" spans="1:20" x14ac:dyDescent="0.35">
      <c r="A923">
        <f>VLOOKUP(Receive[[#This Row],[No用]],SetNo[[No.用]:[vlookup 用]],2,FALSE)</f>
        <v>157</v>
      </c>
      <c r="B923">
        <f>IF(ROW()=2,1,IF(A922&lt;&gt;Receive[[#This Row],[No]],1,B922+1))</f>
        <v>6</v>
      </c>
      <c r="C923" t="s">
        <v>149</v>
      </c>
      <c r="D923" t="s">
        <v>89</v>
      </c>
      <c r="E923" t="s">
        <v>77</v>
      </c>
      <c r="F923" t="s">
        <v>78</v>
      </c>
      <c r="G923" t="s">
        <v>91</v>
      </c>
      <c r="H923" t="s">
        <v>71</v>
      </c>
      <c r="I923">
        <v>1</v>
      </c>
      <c r="J923" t="s">
        <v>229</v>
      </c>
      <c r="K923" s="1" t="s">
        <v>165</v>
      </c>
      <c r="L923" s="1" t="s">
        <v>162</v>
      </c>
      <c r="M923">
        <v>13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制服照島游児ICONIC</v>
      </c>
    </row>
    <row r="924" spans="1:20" x14ac:dyDescent="0.35">
      <c r="A924">
        <f>VLOOKUP(Receive[[#This Row],[No用]],SetNo[[No.用]:[vlookup 用]],2,FALSE)</f>
        <v>157</v>
      </c>
      <c r="B924">
        <f>IF(ROW()=2,1,IF(A923&lt;&gt;Receive[[#This Row],[No]],1,B923+1))</f>
        <v>7</v>
      </c>
      <c r="C924" t="s">
        <v>149</v>
      </c>
      <c r="D924" t="s">
        <v>89</v>
      </c>
      <c r="E924" t="s">
        <v>77</v>
      </c>
      <c r="F924" t="s">
        <v>78</v>
      </c>
      <c r="G924" t="s">
        <v>91</v>
      </c>
      <c r="H924" t="s">
        <v>71</v>
      </c>
      <c r="I924">
        <v>1</v>
      </c>
      <c r="J924" t="s">
        <v>229</v>
      </c>
      <c r="K924" s="1" t="s">
        <v>183</v>
      </c>
      <c r="L924" s="1" t="s">
        <v>225</v>
      </c>
      <c r="M924">
        <v>51</v>
      </c>
      <c r="N924">
        <v>0</v>
      </c>
      <c r="O924">
        <v>61</v>
      </c>
      <c r="P924">
        <v>0</v>
      </c>
      <c r="T924" t="str">
        <f>Receive[[#This Row],[服装]]&amp;Receive[[#This Row],[名前]]&amp;Receive[[#This Row],[レアリティ]]</f>
        <v>制服照島游児ICONIC</v>
      </c>
    </row>
    <row r="925" spans="1:20" x14ac:dyDescent="0.35">
      <c r="A925">
        <f>VLOOKUP(Receive[[#This Row],[No用]],SetNo[[No.用]:[vlookup 用]],2,FALSE)</f>
        <v>158</v>
      </c>
      <c r="B925">
        <f>IF(ROW()=2,1,IF(A924&lt;&gt;Receive[[#This Row],[No]],1,B924+1))</f>
        <v>1</v>
      </c>
      <c r="C925" s="1" t="s">
        <v>812</v>
      </c>
      <c r="D925" t="s">
        <v>89</v>
      </c>
      <c r="E925" s="1" t="s">
        <v>813</v>
      </c>
      <c r="F925" t="s">
        <v>78</v>
      </c>
      <c r="G925" t="s">
        <v>91</v>
      </c>
      <c r="H925" t="s">
        <v>71</v>
      </c>
      <c r="I925">
        <v>1</v>
      </c>
      <c r="J925" t="s">
        <v>229</v>
      </c>
      <c r="K925" s="1" t="s">
        <v>119</v>
      </c>
      <c r="L925" s="1" t="s">
        <v>162</v>
      </c>
      <c r="M925">
        <v>29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雪遊び照島游児ICONIC</v>
      </c>
    </row>
    <row r="926" spans="1:20" x14ac:dyDescent="0.35">
      <c r="A926">
        <f>VLOOKUP(Receive[[#This Row],[No用]],SetNo[[No.用]:[vlookup 用]],2,FALSE)</f>
        <v>158</v>
      </c>
      <c r="B926">
        <f>IF(ROW()=2,1,IF(A925&lt;&gt;Receive[[#This Row],[No]],1,B925+1))</f>
        <v>2</v>
      </c>
      <c r="C926" s="1" t="s">
        <v>812</v>
      </c>
      <c r="D926" t="s">
        <v>89</v>
      </c>
      <c r="E926" s="1" t="s">
        <v>813</v>
      </c>
      <c r="F926" t="s">
        <v>78</v>
      </c>
      <c r="G926" t="s">
        <v>91</v>
      </c>
      <c r="H926" t="s">
        <v>71</v>
      </c>
      <c r="I926">
        <v>1</v>
      </c>
      <c r="J926" t="s">
        <v>229</v>
      </c>
      <c r="K926" s="1" t="s">
        <v>163</v>
      </c>
      <c r="L926" s="1" t="s">
        <v>162</v>
      </c>
      <c r="M926">
        <v>29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雪遊び照島游児ICONIC</v>
      </c>
    </row>
    <row r="927" spans="1:20" x14ac:dyDescent="0.35">
      <c r="A927">
        <f>VLOOKUP(Receive[[#This Row],[No用]],SetNo[[No.用]:[vlookup 用]],2,FALSE)</f>
        <v>158</v>
      </c>
      <c r="B927">
        <f>IF(ROW()=2,1,IF(A926&lt;&gt;Receive[[#This Row],[No]],1,B926+1))</f>
        <v>3</v>
      </c>
      <c r="C927" s="1" t="s">
        <v>812</v>
      </c>
      <c r="D927" t="s">
        <v>89</v>
      </c>
      <c r="E927" s="1" t="s">
        <v>813</v>
      </c>
      <c r="F927" t="s">
        <v>78</v>
      </c>
      <c r="G927" t="s">
        <v>91</v>
      </c>
      <c r="H927" t="s">
        <v>71</v>
      </c>
      <c r="I927">
        <v>1</v>
      </c>
      <c r="J927" t="s">
        <v>229</v>
      </c>
      <c r="K927" s="1" t="s">
        <v>231</v>
      </c>
      <c r="L927" s="1" t="s">
        <v>162</v>
      </c>
      <c r="M927">
        <v>29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雪遊び照島游児ICONIC</v>
      </c>
    </row>
    <row r="928" spans="1:20" x14ac:dyDescent="0.35">
      <c r="A928">
        <f>VLOOKUP(Receive[[#This Row],[No用]],SetNo[[No.用]:[vlookup 用]],2,FALSE)</f>
        <v>158</v>
      </c>
      <c r="B928">
        <f>IF(ROW()=2,1,IF(A927&lt;&gt;Receive[[#This Row],[No]],1,B927+1))</f>
        <v>4</v>
      </c>
      <c r="C928" s="1" t="s">
        <v>812</v>
      </c>
      <c r="D928" t="s">
        <v>89</v>
      </c>
      <c r="E928" s="1" t="s">
        <v>813</v>
      </c>
      <c r="F928" t="s">
        <v>78</v>
      </c>
      <c r="G928" t="s">
        <v>91</v>
      </c>
      <c r="H928" t="s">
        <v>71</v>
      </c>
      <c r="I928">
        <v>1</v>
      </c>
      <c r="J928" t="s">
        <v>229</v>
      </c>
      <c r="K928" s="1" t="s">
        <v>120</v>
      </c>
      <c r="L928" s="1" t="s">
        <v>162</v>
      </c>
      <c r="M928">
        <v>29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雪遊び照島游児ICONIC</v>
      </c>
    </row>
    <row r="929" spans="1:20" x14ac:dyDescent="0.35">
      <c r="A929">
        <f>VLOOKUP(Receive[[#This Row],[No用]],SetNo[[No.用]:[vlookup 用]],2,FALSE)</f>
        <v>158</v>
      </c>
      <c r="B929">
        <f>IF(ROW()=2,1,IF(A928&lt;&gt;Receive[[#This Row],[No]],1,B928+1))</f>
        <v>5</v>
      </c>
      <c r="C929" s="1" t="s">
        <v>812</v>
      </c>
      <c r="D929" t="s">
        <v>89</v>
      </c>
      <c r="E929" s="1" t="s">
        <v>813</v>
      </c>
      <c r="F929" t="s">
        <v>78</v>
      </c>
      <c r="G929" t="s">
        <v>91</v>
      </c>
      <c r="H929" t="s">
        <v>71</v>
      </c>
      <c r="I929">
        <v>1</v>
      </c>
      <c r="J929" t="s">
        <v>229</v>
      </c>
      <c r="K929" s="1" t="s">
        <v>164</v>
      </c>
      <c r="L929" s="1" t="s">
        <v>162</v>
      </c>
      <c r="M929">
        <v>29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雪遊び照島游児ICONIC</v>
      </c>
    </row>
    <row r="930" spans="1:20" x14ac:dyDescent="0.35">
      <c r="A930">
        <f>VLOOKUP(Receive[[#This Row],[No用]],SetNo[[No.用]:[vlookup 用]],2,FALSE)</f>
        <v>158</v>
      </c>
      <c r="B930">
        <f>IF(ROW()=2,1,IF(A929&lt;&gt;Receive[[#This Row],[No]],1,B929+1))</f>
        <v>6</v>
      </c>
      <c r="C930" s="1" t="s">
        <v>812</v>
      </c>
      <c r="D930" t="s">
        <v>89</v>
      </c>
      <c r="E930" s="1" t="s">
        <v>813</v>
      </c>
      <c r="F930" t="s">
        <v>78</v>
      </c>
      <c r="G930" t="s">
        <v>91</v>
      </c>
      <c r="H930" t="s">
        <v>71</v>
      </c>
      <c r="I930">
        <v>1</v>
      </c>
      <c r="J930" t="s">
        <v>229</v>
      </c>
      <c r="K930" s="1" t="s">
        <v>165</v>
      </c>
      <c r="L930" s="1" t="s">
        <v>162</v>
      </c>
      <c r="M930">
        <v>13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雪遊び照島游児ICONIC</v>
      </c>
    </row>
    <row r="931" spans="1:20" x14ac:dyDescent="0.35">
      <c r="A931">
        <f>VLOOKUP(Receive[[#This Row],[No用]],SetNo[[No.用]:[vlookup 用]],2,FALSE)</f>
        <v>159</v>
      </c>
      <c r="B931">
        <f>IF(ROW()=2,1,IF(A930&lt;&gt;Receive[[#This Row],[No]],1,B930+1))</f>
        <v>1</v>
      </c>
      <c r="C931" s="1" t="s">
        <v>1064</v>
      </c>
      <c r="D931" s="1" t="s">
        <v>89</v>
      </c>
      <c r="E931" s="1" t="s">
        <v>90</v>
      </c>
      <c r="F931" s="1" t="s">
        <v>78</v>
      </c>
      <c r="G931" s="1" t="s">
        <v>91</v>
      </c>
      <c r="H931" s="1" t="s">
        <v>71</v>
      </c>
      <c r="I931">
        <v>1</v>
      </c>
      <c r="J931" t="s">
        <v>229</v>
      </c>
      <c r="K931" s="1" t="s">
        <v>119</v>
      </c>
      <c r="L931" s="1" t="s">
        <v>173</v>
      </c>
      <c r="M931">
        <v>36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スパイ照島游児ICONIC</v>
      </c>
    </row>
    <row r="932" spans="1:20" x14ac:dyDescent="0.35">
      <c r="A932">
        <f>VLOOKUP(Receive[[#This Row],[No用]],SetNo[[No.用]:[vlookup 用]],2,FALSE)</f>
        <v>159</v>
      </c>
      <c r="B932">
        <f>IF(ROW()=2,1,IF(A931&lt;&gt;Receive[[#This Row],[No]],1,B931+1))</f>
        <v>2</v>
      </c>
      <c r="C932" s="1" t="s">
        <v>1064</v>
      </c>
      <c r="D932" s="1" t="s">
        <v>89</v>
      </c>
      <c r="E932" s="1" t="s">
        <v>90</v>
      </c>
      <c r="F932" s="1" t="s">
        <v>78</v>
      </c>
      <c r="G932" s="1" t="s">
        <v>91</v>
      </c>
      <c r="H932" s="1" t="s">
        <v>71</v>
      </c>
      <c r="I932">
        <v>1</v>
      </c>
      <c r="J932" t="s">
        <v>229</v>
      </c>
      <c r="K932" s="1" t="s">
        <v>163</v>
      </c>
      <c r="L932" s="1" t="s">
        <v>162</v>
      </c>
      <c r="M932">
        <v>29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スパイ照島游児ICONIC</v>
      </c>
    </row>
    <row r="933" spans="1:20" x14ac:dyDescent="0.35">
      <c r="A933">
        <f>VLOOKUP(Receive[[#This Row],[No用]],SetNo[[No.用]:[vlookup 用]],2,FALSE)</f>
        <v>159</v>
      </c>
      <c r="B933">
        <f>IF(ROW()=2,1,IF(A932&lt;&gt;Receive[[#This Row],[No]],1,B932+1))</f>
        <v>3</v>
      </c>
      <c r="C933" s="1" t="s">
        <v>1064</v>
      </c>
      <c r="D933" s="1" t="s">
        <v>89</v>
      </c>
      <c r="E933" s="1" t="s">
        <v>90</v>
      </c>
      <c r="F933" s="1" t="s">
        <v>78</v>
      </c>
      <c r="G933" s="1" t="s">
        <v>91</v>
      </c>
      <c r="H933" s="1" t="s">
        <v>71</v>
      </c>
      <c r="I933">
        <v>1</v>
      </c>
      <c r="J933" t="s">
        <v>229</v>
      </c>
      <c r="K933" s="1" t="s">
        <v>231</v>
      </c>
      <c r="L933" s="1" t="s">
        <v>162</v>
      </c>
      <c r="M933">
        <v>29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スパイ照島游児ICONIC</v>
      </c>
    </row>
    <row r="934" spans="1:20" x14ac:dyDescent="0.35">
      <c r="A934">
        <f>VLOOKUP(Receive[[#This Row],[No用]],SetNo[[No.用]:[vlookup 用]],2,FALSE)</f>
        <v>159</v>
      </c>
      <c r="B934">
        <f>IF(ROW()=2,1,IF(A933&lt;&gt;Receive[[#This Row],[No]],1,B933+1))</f>
        <v>4</v>
      </c>
      <c r="C934" s="1" t="s">
        <v>1064</v>
      </c>
      <c r="D934" s="1" t="s">
        <v>89</v>
      </c>
      <c r="E934" s="1" t="s">
        <v>90</v>
      </c>
      <c r="F934" s="1" t="s">
        <v>78</v>
      </c>
      <c r="G934" s="1" t="s">
        <v>91</v>
      </c>
      <c r="H934" s="1" t="s">
        <v>71</v>
      </c>
      <c r="I934">
        <v>1</v>
      </c>
      <c r="J934" t="s">
        <v>229</v>
      </c>
      <c r="K934" s="1" t="s">
        <v>120</v>
      </c>
      <c r="L934" s="1" t="s">
        <v>173</v>
      </c>
      <c r="M934">
        <v>36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スパイ照島游児ICONIC</v>
      </c>
    </row>
    <row r="935" spans="1:20" x14ac:dyDescent="0.35">
      <c r="A935">
        <f>VLOOKUP(Receive[[#This Row],[No用]],SetNo[[No.用]:[vlookup 用]],2,FALSE)</f>
        <v>159</v>
      </c>
      <c r="B935">
        <f>IF(ROW()=2,1,IF(A934&lt;&gt;Receive[[#This Row],[No]],1,B934+1))</f>
        <v>5</v>
      </c>
      <c r="C935" s="1" t="s">
        <v>1064</v>
      </c>
      <c r="D935" s="1" t="s">
        <v>89</v>
      </c>
      <c r="E935" s="1" t="s">
        <v>90</v>
      </c>
      <c r="F935" s="1" t="s">
        <v>78</v>
      </c>
      <c r="G935" s="1" t="s">
        <v>91</v>
      </c>
      <c r="H935" s="1" t="s">
        <v>71</v>
      </c>
      <c r="I935">
        <v>1</v>
      </c>
      <c r="J935" t="s">
        <v>229</v>
      </c>
      <c r="K935" s="1" t="s">
        <v>164</v>
      </c>
      <c r="L935" s="1" t="s">
        <v>162</v>
      </c>
      <c r="M935">
        <v>29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スパイ照島游児ICONIC</v>
      </c>
    </row>
    <row r="936" spans="1:20" x14ac:dyDescent="0.35">
      <c r="A936">
        <f>VLOOKUP(Receive[[#This Row],[No用]],SetNo[[No.用]:[vlookup 用]],2,FALSE)</f>
        <v>159</v>
      </c>
      <c r="B936">
        <f>IF(ROW()=2,1,IF(A935&lt;&gt;Receive[[#This Row],[No]],1,B935+1))</f>
        <v>6</v>
      </c>
      <c r="C936" s="1" t="s">
        <v>1064</v>
      </c>
      <c r="D936" s="1" t="s">
        <v>89</v>
      </c>
      <c r="E936" s="1" t="s">
        <v>90</v>
      </c>
      <c r="F936" s="1" t="s">
        <v>78</v>
      </c>
      <c r="G936" s="1" t="s">
        <v>91</v>
      </c>
      <c r="H936" s="1" t="s">
        <v>71</v>
      </c>
      <c r="I936">
        <v>1</v>
      </c>
      <c r="J936" t="s">
        <v>229</v>
      </c>
      <c r="K936" s="1" t="s">
        <v>165</v>
      </c>
      <c r="L936" s="1" t="s">
        <v>162</v>
      </c>
      <c r="M936">
        <v>13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スパイ照島游児ICONIC</v>
      </c>
    </row>
    <row r="937" spans="1:20" x14ac:dyDescent="0.35">
      <c r="A937">
        <f>VLOOKUP(Receive[[#This Row],[No用]],SetNo[[No.用]:[vlookup 用]],2,FALSE)</f>
        <v>159</v>
      </c>
      <c r="B937">
        <f>IF(ROW()=2,1,IF(A936&lt;&gt;Receive[[#This Row],[No]],1,B936+1))</f>
        <v>7</v>
      </c>
      <c r="C937" s="1" t="s">
        <v>1064</v>
      </c>
      <c r="D937" s="1" t="s">
        <v>89</v>
      </c>
      <c r="E937" s="1" t="s">
        <v>90</v>
      </c>
      <c r="F937" s="1" t="s">
        <v>78</v>
      </c>
      <c r="G937" s="1" t="s">
        <v>91</v>
      </c>
      <c r="H937" s="1" t="s">
        <v>71</v>
      </c>
      <c r="I937">
        <v>1</v>
      </c>
      <c r="J937" t="s">
        <v>229</v>
      </c>
      <c r="K937" s="1" t="s">
        <v>183</v>
      </c>
      <c r="L937" s="1" t="s">
        <v>225</v>
      </c>
      <c r="M937">
        <v>51</v>
      </c>
      <c r="N937">
        <v>0</v>
      </c>
      <c r="O937">
        <v>61</v>
      </c>
      <c r="P937">
        <v>0</v>
      </c>
      <c r="T937" t="str">
        <f>Receive[[#This Row],[服装]]&amp;Receive[[#This Row],[名前]]&amp;Receive[[#This Row],[レアリティ]]</f>
        <v>スパイ照島游児ICONIC</v>
      </c>
    </row>
    <row r="938" spans="1:20" x14ac:dyDescent="0.35">
      <c r="A938">
        <f>VLOOKUP(Receive[[#This Row],[No用]],SetNo[[No.用]:[vlookup 用]],2,FALSE)</f>
        <v>160</v>
      </c>
      <c r="B938">
        <f>IF(ROW()=2,1,IF(A937&lt;&gt;Receive[[#This Row],[No]],1,B937+1))</f>
        <v>1</v>
      </c>
      <c r="C938" t="s">
        <v>108</v>
      </c>
      <c r="D938" t="s">
        <v>92</v>
      </c>
      <c r="E938" t="s">
        <v>90</v>
      </c>
      <c r="F938" t="s">
        <v>82</v>
      </c>
      <c r="G938" t="s">
        <v>91</v>
      </c>
      <c r="H938" t="s">
        <v>71</v>
      </c>
      <c r="I938">
        <v>1</v>
      </c>
      <c r="J938" t="s">
        <v>229</v>
      </c>
      <c r="K938" s="1" t="s">
        <v>119</v>
      </c>
      <c r="L938" s="1" t="s">
        <v>162</v>
      </c>
      <c r="M938">
        <v>27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ユニフォーム母畑和馬ICONIC</v>
      </c>
    </row>
    <row r="939" spans="1:20" x14ac:dyDescent="0.35">
      <c r="A939">
        <f>VLOOKUP(Receive[[#This Row],[No用]],SetNo[[No.用]:[vlookup 用]],2,FALSE)</f>
        <v>160</v>
      </c>
      <c r="B939">
        <f>IF(ROW()=2,1,IF(A938&lt;&gt;Receive[[#This Row],[No]],1,B938+1))</f>
        <v>2</v>
      </c>
      <c r="C939" t="s">
        <v>108</v>
      </c>
      <c r="D939" t="s">
        <v>92</v>
      </c>
      <c r="E939" t="s">
        <v>90</v>
      </c>
      <c r="F939" t="s">
        <v>82</v>
      </c>
      <c r="G939" t="s">
        <v>91</v>
      </c>
      <c r="H939" t="s">
        <v>71</v>
      </c>
      <c r="I939">
        <v>1</v>
      </c>
      <c r="J939" t="s">
        <v>229</v>
      </c>
      <c r="K939" s="1" t="s">
        <v>163</v>
      </c>
      <c r="L939" s="1" t="s">
        <v>162</v>
      </c>
      <c r="M939">
        <v>27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ユニフォーム母畑和馬ICONIC</v>
      </c>
    </row>
    <row r="940" spans="1:20" x14ac:dyDescent="0.35">
      <c r="A940">
        <f>VLOOKUP(Receive[[#This Row],[No用]],SetNo[[No.用]:[vlookup 用]],2,FALSE)</f>
        <v>160</v>
      </c>
      <c r="B940">
        <f>IF(ROW()=2,1,IF(A939&lt;&gt;Receive[[#This Row],[No]],1,B939+1))</f>
        <v>3</v>
      </c>
      <c r="C940" t="s">
        <v>108</v>
      </c>
      <c r="D940" t="s">
        <v>92</v>
      </c>
      <c r="E940" t="s">
        <v>90</v>
      </c>
      <c r="F940" t="s">
        <v>82</v>
      </c>
      <c r="G940" t="s">
        <v>91</v>
      </c>
      <c r="H940" t="s">
        <v>71</v>
      </c>
      <c r="I940">
        <v>1</v>
      </c>
      <c r="J940" t="s">
        <v>229</v>
      </c>
      <c r="K940" s="1" t="s">
        <v>231</v>
      </c>
      <c r="L940" s="1" t="s">
        <v>162</v>
      </c>
      <c r="M940">
        <v>27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ユニフォーム母畑和馬ICONIC</v>
      </c>
    </row>
    <row r="941" spans="1:20" x14ac:dyDescent="0.35">
      <c r="A941">
        <f>VLOOKUP(Receive[[#This Row],[No用]],SetNo[[No.用]:[vlookup 用]],2,FALSE)</f>
        <v>160</v>
      </c>
      <c r="B941">
        <f>IF(ROW()=2,1,IF(A940&lt;&gt;Receive[[#This Row],[No]],1,B940+1))</f>
        <v>4</v>
      </c>
      <c r="C941" t="s">
        <v>108</v>
      </c>
      <c r="D941" t="s">
        <v>92</v>
      </c>
      <c r="E941" t="s">
        <v>90</v>
      </c>
      <c r="F941" t="s">
        <v>82</v>
      </c>
      <c r="G941" t="s">
        <v>91</v>
      </c>
      <c r="H941" t="s">
        <v>71</v>
      </c>
      <c r="I941">
        <v>1</v>
      </c>
      <c r="J941" t="s">
        <v>229</v>
      </c>
      <c r="K941" s="1" t="s">
        <v>120</v>
      </c>
      <c r="L941" s="1" t="s">
        <v>162</v>
      </c>
      <c r="M941">
        <v>27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ユニフォーム母畑和馬ICONIC</v>
      </c>
    </row>
    <row r="942" spans="1:20" x14ac:dyDescent="0.35">
      <c r="A942">
        <f>VLOOKUP(Receive[[#This Row],[No用]],SetNo[[No.用]:[vlookup 用]],2,FALSE)</f>
        <v>160</v>
      </c>
      <c r="B942">
        <f>IF(ROW()=2,1,IF(A941&lt;&gt;Receive[[#This Row],[No]],1,B941+1))</f>
        <v>5</v>
      </c>
      <c r="C942" t="s">
        <v>108</v>
      </c>
      <c r="D942" t="s">
        <v>92</v>
      </c>
      <c r="E942" t="s">
        <v>90</v>
      </c>
      <c r="F942" t="s">
        <v>82</v>
      </c>
      <c r="G942" t="s">
        <v>91</v>
      </c>
      <c r="H942" t="s">
        <v>71</v>
      </c>
      <c r="I942">
        <v>1</v>
      </c>
      <c r="J942" t="s">
        <v>229</v>
      </c>
      <c r="K942" s="1" t="s">
        <v>164</v>
      </c>
      <c r="L942" s="1" t="s">
        <v>162</v>
      </c>
      <c r="M942">
        <v>27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ユニフォーム母畑和馬ICONIC</v>
      </c>
    </row>
    <row r="943" spans="1:20" x14ac:dyDescent="0.35">
      <c r="A943">
        <f>VLOOKUP(Receive[[#This Row],[No用]],SetNo[[No.用]:[vlookup 用]],2,FALSE)</f>
        <v>160</v>
      </c>
      <c r="B943">
        <f>IF(ROW()=2,1,IF(A942&lt;&gt;Receive[[#This Row],[No]],1,B942+1))</f>
        <v>6</v>
      </c>
      <c r="C943" t="s">
        <v>108</v>
      </c>
      <c r="D943" t="s">
        <v>92</v>
      </c>
      <c r="E943" t="s">
        <v>90</v>
      </c>
      <c r="F943" t="s">
        <v>82</v>
      </c>
      <c r="G943" t="s">
        <v>91</v>
      </c>
      <c r="H943" t="s">
        <v>71</v>
      </c>
      <c r="I943">
        <v>1</v>
      </c>
      <c r="J943" t="s">
        <v>229</v>
      </c>
      <c r="K943" s="1" t="s">
        <v>165</v>
      </c>
      <c r="L943" s="1" t="s">
        <v>162</v>
      </c>
      <c r="M943">
        <v>14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ユニフォーム母畑和馬ICONIC</v>
      </c>
    </row>
    <row r="944" spans="1:20" x14ac:dyDescent="0.35">
      <c r="A944">
        <f>VLOOKUP(Receive[[#This Row],[No用]],SetNo[[No.用]:[vlookup 用]],2,FALSE)</f>
        <v>161</v>
      </c>
      <c r="B944">
        <f>IF(ROW()=2,1,IF(A943&lt;&gt;Receive[[#This Row],[No]],1,B943+1))</f>
        <v>1</v>
      </c>
      <c r="C944" t="s">
        <v>108</v>
      </c>
      <c r="D944" t="s">
        <v>93</v>
      </c>
      <c r="E944" t="s">
        <v>73</v>
      </c>
      <c r="F944" t="s">
        <v>74</v>
      </c>
      <c r="G944" t="s">
        <v>91</v>
      </c>
      <c r="H944" t="s">
        <v>71</v>
      </c>
      <c r="I944">
        <v>1</v>
      </c>
      <c r="J944" t="s">
        <v>229</v>
      </c>
      <c r="K944" s="1" t="s">
        <v>119</v>
      </c>
      <c r="L944" s="1" t="s">
        <v>162</v>
      </c>
      <c r="M944">
        <v>28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ユニフォーム二岐丈晴ICONIC</v>
      </c>
    </row>
    <row r="945" spans="1:20" x14ac:dyDescent="0.35">
      <c r="A945">
        <f>VLOOKUP(Receive[[#This Row],[No用]],SetNo[[No.用]:[vlookup 用]],2,FALSE)</f>
        <v>161</v>
      </c>
      <c r="B945">
        <f>IF(ROW()=2,1,IF(A944&lt;&gt;Receive[[#This Row],[No]],1,B944+1))</f>
        <v>2</v>
      </c>
      <c r="C945" t="s">
        <v>108</v>
      </c>
      <c r="D945" t="s">
        <v>93</v>
      </c>
      <c r="E945" t="s">
        <v>73</v>
      </c>
      <c r="F945" t="s">
        <v>74</v>
      </c>
      <c r="G945" t="s">
        <v>91</v>
      </c>
      <c r="H945" t="s">
        <v>71</v>
      </c>
      <c r="I945">
        <v>1</v>
      </c>
      <c r="J945" t="s">
        <v>229</v>
      </c>
      <c r="K945" s="1" t="s">
        <v>163</v>
      </c>
      <c r="L945" s="1" t="s">
        <v>162</v>
      </c>
      <c r="M945">
        <v>28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ユニフォーム二岐丈晴ICONIC</v>
      </c>
    </row>
    <row r="946" spans="1:20" x14ac:dyDescent="0.35">
      <c r="A946">
        <f>VLOOKUP(Receive[[#This Row],[No用]],SetNo[[No.用]:[vlookup 用]],2,FALSE)</f>
        <v>161</v>
      </c>
      <c r="B946">
        <f>IF(ROW()=2,1,IF(A945&lt;&gt;Receive[[#This Row],[No]],1,B945+1))</f>
        <v>3</v>
      </c>
      <c r="C946" t="s">
        <v>108</v>
      </c>
      <c r="D946" t="s">
        <v>93</v>
      </c>
      <c r="E946" t="s">
        <v>73</v>
      </c>
      <c r="F946" t="s">
        <v>74</v>
      </c>
      <c r="G946" t="s">
        <v>91</v>
      </c>
      <c r="H946" t="s">
        <v>71</v>
      </c>
      <c r="I946">
        <v>1</v>
      </c>
      <c r="J946" t="s">
        <v>229</v>
      </c>
      <c r="K946" s="1" t="s">
        <v>120</v>
      </c>
      <c r="L946" s="1" t="s">
        <v>162</v>
      </c>
      <c r="M946">
        <v>28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ユニフォーム二岐丈晴ICONIC</v>
      </c>
    </row>
    <row r="947" spans="1:20" x14ac:dyDescent="0.35">
      <c r="A947">
        <f>VLOOKUP(Receive[[#This Row],[No用]],SetNo[[No.用]:[vlookup 用]],2,FALSE)</f>
        <v>161</v>
      </c>
      <c r="B947">
        <f>IF(ROW()=2,1,IF(A946&lt;&gt;Receive[[#This Row],[No]],1,B946+1))</f>
        <v>4</v>
      </c>
      <c r="C947" t="s">
        <v>108</v>
      </c>
      <c r="D947" t="s">
        <v>93</v>
      </c>
      <c r="E947" t="s">
        <v>73</v>
      </c>
      <c r="F947" t="s">
        <v>74</v>
      </c>
      <c r="G947" t="s">
        <v>91</v>
      </c>
      <c r="H947" t="s">
        <v>71</v>
      </c>
      <c r="I947">
        <v>1</v>
      </c>
      <c r="J947" t="s">
        <v>229</v>
      </c>
      <c r="K947" s="1" t="s">
        <v>164</v>
      </c>
      <c r="L947" s="1" t="s">
        <v>162</v>
      </c>
      <c r="M947">
        <v>28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ユニフォーム二岐丈晴ICONIC</v>
      </c>
    </row>
    <row r="948" spans="1:20" x14ac:dyDescent="0.35">
      <c r="A948">
        <f>VLOOKUP(Receive[[#This Row],[No用]],SetNo[[No.用]:[vlookup 用]],2,FALSE)</f>
        <v>161</v>
      </c>
      <c r="B948">
        <f>IF(ROW()=2,1,IF(A947&lt;&gt;Receive[[#This Row],[No]],1,B947+1))</f>
        <v>5</v>
      </c>
      <c r="C948" t="s">
        <v>108</v>
      </c>
      <c r="D948" t="s">
        <v>93</v>
      </c>
      <c r="E948" t="s">
        <v>73</v>
      </c>
      <c r="F948" t="s">
        <v>74</v>
      </c>
      <c r="G948" t="s">
        <v>91</v>
      </c>
      <c r="H948" t="s">
        <v>71</v>
      </c>
      <c r="I948">
        <v>1</v>
      </c>
      <c r="J948" t="s">
        <v>229</v>
      </c>
      <c r="K948" s="1" t="s">
        <v>165</v>
      </c>
      <c r="L948" s="1" t="s">
        <v>162</v>
      </c>
      <c r="M948">
        <v>28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ユニフォーム二岐丈晴ICONIC</v>
      </c>
    </row>
    <row r="949" spans="1:20" x14ac:dyDescent="0.35">
      <c r="A949">
        <f>VLOOKUP(Receive[[#This Row],[No用]],SetNo[[No.用]:[vlookup 用]],2,FALSE)</f>
        <v>162</v>
      </c>
      <c r="B949">
        <f>IF(ROW()=2,1,IF(A948&lt;&gt;Receive[[#This Row],[No]],1,B948+1))</f>
        <v>1</v>
      </c>
      <c r="C949" t="s">
        <v>149</v>
      </c>
      <c r="D949" t="s">
        <v>93</v>
      </c>
      <c r="E949" t="s">
        <v>90</v>
      </c>
      <c r="F949" t="s">
        <v>74</v>
      </c>
      <c r="G949" t="s">
        <v>91</v>
      </c>
      <c r="H949" t="s">
        <v>71</v>
      </c>
      <c r="I949">
        <v>1</v>
      </c>
      <c r="J949" t="s">
        <v>229</v>
      </c>
      <c r="K949" s="1" t="s">
        <v>119</v>
      </c>
      <c r="L949" s="1" t="s">
        <v>162</v>
      </c>
      <c r="M949">
        <v>28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制服二岐丈晴ICONIC</v>
      </c>
    </row>
    <row r="950" spans="1:20" x14ac:dyDescent="0.35">
      <c r="A950">
        <f>VLOOKUP(Receive[[#This Row],[No用]],SetNo[[No.用]:[vlookup 用]],2,FALSE)</f>
        <v>162</v>
      </c>
      <c r="B950">
        <f>IF(ROW()=2,1,IF(A949&lt;&gt;Receive[[#This Row],[No]],1,B949+1))</f>
        <v>2</v>
      </c>
      <c r="C950" t="s">
        <v>149</v>
      </c>
      <c r="D950" t="s">
        <v>93</v>
      </c>
      <c r="E950" t="s">
        <v>90</v>
      </c>
      <c r="F950" t="s">
        <v>74</v>
      </c>
      <c r="G950" t="s">
        <v>91</v>
      </c>
      <c r="H950" t="s">
        <v>71</v>
      </c>
      <c r="I950">
        <v>1</v>
      </c>
      <c r="J950" t="s">
        <v>229</v>
      </c>
      <c r="K950" s="1" t="s">
        <v>163</v>
      </c>
      <c r="L950" s="1" t="s">
        <v>162</v>
      </c>
      <c r="M950">
        <v>28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制服二岐丈晴ICONIC</v>
      </c>
    </row>
    <row r="951" spans="1:20" x14ac:dyDescent="0.35">
      <c r="A951">
        <f>VLOOKUP(Receive[[#This Row],[No用]],SetNo[[No.用]:[vlookup 用]],2,FALSE)</f>
        <v>162</v>
      </c>
      <c r="B951">
        <f>IF(ROW()=2,1,IF(A950&lt;&gt;Receive[[#This Row],[No]],1,B950+1))</f>
        <v>3</v>
      </c>
      <c r="C951" t="s">
        <v>149</v>
      </c>
      <c r="D951" t="s">
        <v>93</v>
      </c>
      <c r="E951" t="s">
        <v>90</v>
      </c>
      <c r="F951" t="s">
        <v>74</v>
      </c>
      <c r="G951" t="s">
        <v>91</v>
      </c>
      <c r="H951" t="s">
        <v>71</v>
      </c>
      <c r="I951">
        <v>1</v>
      </c>
      <c r="J951" t="s">
        <v>229</v>
      </c>
      <c r="K951" s="1" t="s">
        <v>120</v>
      </c>
      <c r="L951" s="1" t="s">
        <v>162</v>
      </c>
      <c r="M951">
        <v>28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制服二岐丈晴ICONIC</v>
      </c>
    </row>
    <row r="952" spans="1:20" x14ac:dyDescent="0.35">
      <c r="A952">
        <f>VLOOKUP(Receive[[#This Row],[No用]],SetNo[[No.用]:[vlookup 用]],2,FALSE)</f>
        <v>162</v>
      </c>
      <c r="B952">
        <f>IF(ROW()=2,1,IF(A951&lt;&gt;Receive[[#This Row],[No]],1,B951+1))</f>
        <v>4</v>
      </c>
      <c r="C952" t="s">
        <v>149</v>
      </c>
      <c r="D952" t="s">
        <v>93</v>
      </c>
      <c r="E952" t="s">
        <v>90</v>
      </c>
      <c r="F952" t="s">
        <v>74</v>
      </c>
      <c r="G952" t="s">
        <v>91</v>
      </c>
      <c r="H952" t="s">
        <v>71</v>
      </c>
      <c r="I952">
        <v>1</v>
      </c>
      <c r="J952" t="s">
        <v>229</v>
      </c>
      <c r="K952" s="1" t="s">
        <v>164</v>
      </c>
      <c r="L952" s="1" t="s">
        <v>162</v>
      </c>
      <c r="M952">
        <v>28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制服二岐丈晴ICONIC</v>
      </c>
    </row>
    <row r="953" spans="1:20" x14ac:dyDescent="0.35">
      <c r="A953">
        <f>VLOOKUP(Receive[[#This Row],[No用]],SetNo[[No.用]:[vlookup 用]],2,FALSE)</f>
        <v>162</v>
      </c>
      <c r="B953">
        <f>IF(ROW()=2,1,IF(A952&lt;&gt;Receive[[#This Row],[No]],1,B952+1))</f>
        <v>5</v>
      </c>
      <c r="C953" t="s">
        <v>149</v>
      </c>
      <c r="D953" t="s">
        <v>93</v>
      </c>
      <c r="E953" t="s">
        <v>90</v>
      </c>
      <c r="F953" t="s">
        <v>74</v>
      </c>
      <c r="G953" t="s">
        <v>91</v>
      </c>
      <c r="H953" t="s">
        <v>71</v>
      </c>
      <c r="I953">
        <v>1</v>
      </c>
      <c r="J953" t="s">
        <v>229</v>
      </c>
      <c r="K953" s="1" t="s">
        <v>165</v>
      </c>
      <c r="L953" s="1" t="s">
        <v>162</v>
      </c>
      <c r="M953">
        <v>28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制服二岐丈晴ICONIC</v>
      </c>
    </row>
    <row r="954" spans="1:20" x14ac:dyDescent="0.35">
      <c r="A954">
        <f>VLOOKUP(Receive[[#This Row],[No用]],SetNo[[No.用]:[vlookup 用]],2,FALSE)</f>
        <v>163</v>
      </c>
      <c r="B954">
        <f>IF(ROW()=2,1,IF(A953&lt;&gt;Receive[[#This Row],[No]],1,B953+1))</f>
        <v>1</v>
      </c>
      <c r="C954" t="s">
        <v>108</v>
      </c>
      <c r="D954" t="s">
        <v>99</v>
      </c>
      <c r="E954" t="s">
        <v>73</v>
      </c>
      <c r="F954" t="s">
        <v>78</v>
      </c>
      <c r="G954" t="s">
        <v>91</v>
      </c>
      <c r="H954" t="s">
        <v>71</v>
      </c>
      <c r="I954">
        <v>1</v>
      </c>
      <c r="J954" t="s">
        <v>229</v>
      </c>
      <c r="K954" s="1" t="s">
        <v>119</v>
      </c>
      <c r="L954" s="1" t="s">
        <v>162</v>
      </c>
      <c r="M954">
        <v>27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ユニフォーム沼尻凛太郎ICONIC</v>
      </c>
    </row>
    <row r="955" spans="1:20" x14ac:dyDescent="0.35">
      <c r="A955">
        <f>VLOOKUP(Receive[[#This Row],[No用]],SetNo[[No.用]:[vlookup 用]],2,FALSE)</f>
        <v>163</v>
      </c>
      <c r="B955">
        <f>IF(ROW()=2,1,IF(A954&lt;&gt;Receive[[#This Row],[No]],1,B954+1))</f>
        <v>2</v>
      </c>
      <c r="C955" t="s">
        <v>108</v>
      </c>
      <c r="D955" t="s">
        <v>99</v>
      </c>
      <c r="E955" t="s">
        <v>73</v>
      </c>
      <c r="F955" t="s">
        <v>78</v>
      </c>
      <c r="G955" t="s">
        <v>91</v>
      </c>
      <c r="H955" t="s">
        <v>71</v>
      </c>
      <c r="I955">
        <v>1</v>
      </c>
      <c r="J955" t="s">
        <v>229</v>
      </c>
      <c r="K955" s="1" t="s">
        <v>163</v>
      </c>
      <c r="L955" s="1" t="s">
        <v>162</v>
      </c>
      <c r="M955">
        <v>27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ユニフォーム沼尻凛太郎ICONIC</v>
      </c>
    </row>
    <row r="956" spans="1:20" x14ac:dyDescent="0.35">
      <c r="A956">
        <f>VLOOKUP(Receive[[#This Row],[No用]],SetNo[[No.用]:[vlookup 用]],2,FALSE)</f>
        <v>163</v>
      </c>
      <c r="B956">
        <f>IF(ROW()=2,1,IF(A955&lt;&gt;Receive[[#This Row],[No]],1,B955+1))</f>
        <v>3</v>
      </c>
      <c r="C956" t="s">
        <v>108</v>
      </c>
      <c r="D956" t="s">
        <v>99</v>
      </c>
      <c r="E956" t="s">
        <v>73</v>
      </c>
      <c r="F956" t="s">
        <v>78</v>
      </c>
      <c r="G956" t="s">
        <v>91</v>
      </c>
      <c r="H956" t="s">
        <v>71</v>
      </c>
      <c r="I956">
        <v>1</v>
      </c>
      <c r="J956" t="s">
        <v>229</v>
      </c>
      <c r="K956" s="1" t="s">
        <v>120</v>
      </c>
      <c r="L956" s="1" t="s">
        <v>162</v>
      </c>
      <c r="M956">
        <v>27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ユニフォーム沼尻凛太郎ICONIC</v>
      </c>
    </row>
    <row r="957" spans="1:20" x14ac:dyDescent="0.35">
      <c r="A957">
        <f>VLOOKUP(Receive[[#This Row],[No用]],SetNo[[No.用]:[vlookup 用]],2,FALSE)</f>
        <v>163</v>
      </c>
      <c r="B957">
        <f>IF(ROW()=2,1,IF(A956&lt;&gt;Receive[[#This Row],[No]],1,B956+1))</f>
        <v>4</v>
      </c>
      <c r="C957" t="s">
        <v>108</v>
      </c>
      <c r="D957" t="s">
        <v>99</v>
      </c>
      <c r="E957" t="s">
        <v>73</v>
      </c>
      <c r="F957" t="s">
        <v>78</v>
      </c>
      <c r="G957" t="s">
        <v>91</v>
      </c>
      <c r="H957" t="s">
        <v>71</v>
      </c>
      <c r="I957">
        <v>1</v>
      </c>
      <c r="J957" t="s">
        <v>229</v>
      </c>
      <c r="K957" s="1" t="s">
        <v>164</v>
      </c>
      <c r="L957" s="1" t="s">
        <v>162</v>
      </c>
      <c r="M957">
        <v>27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ユニフォーム沼尻凛太郎ICONIC</v>
      </c>
    </row>
    <row r="958" spans="1:20" x14ac:dyDescent="0.35">
      <c r="A958">
        <f>VLOOKUP(Receive[[#This Row],[No用]],SetNo[[No.用]:[vlookup 用]],2,FALSE)</f>
        <v>163</v>
      </c>
      <c r="B958">
        <f>IF(ROW()=2,1,IF(A957&lt;&gt;Receive[[#This Row],[No]],1,B957+1))</f>
        <v>5</v>
      </c>
      <c r="C958" t="s">
        <v>108</v>
      </c>
      <c r="D958" t="s">
        <v>99</v>
      </c>
      <c r="E958" t="s">
        <v>73</v>
      </c>
      <c r="F958" t="s">
        <v>78</v>
      </c>
      <c r="G958" t="s">
        <v>91</v>
      </c>
      <c r="H958" t="s">
        <v>71</v>
      </c>
      <c r="I958">
        <v>1</v>
      </c>
      <c r="J958" t="s">
        <v>229</v>
      </c>
      <c r="K958" s="1" t="s">
        <v>165</v>
      </c>
      <c r="L958" s="1" t="s">
        <v>162</v>
      </c>
      <c r="M958">
        <v>14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ユニフォーム沼尻凛太郎ICONIC</v>
      </c>
    </row>
    <row r="959" spans="1:20" x14ac:dyDescent="0.35">
      <c r="A959">
        <f>VLOOKUP(Receive[[#This Row],[No用]],SetNo[[No.用]:[vlookup 用]],2,FALSE)</f>
        <v>164</v>
      </c>
      <c r="B959">
        <f>IF(ROW()=2,1,IF(A958&lt;&gt;Receive[[#This Row],[No]],1,B958+1))</f>
        <v>1</v>
      </c>
      <c r="C959" t="s">
        <v>108</v>
      </c>
      <c r="D959" t="s">
        <v>94</v>
      </c>
      <c r="E959" t="s">
        <v>90</v>
      </c>
      <c r="F959" t="s">
        <v>82</v>
      </c>
      <c r="G959" t="s">
        <v>91</v>
      </c>
      <c r="H959" t="s">
        <v>71</v>
      </c>
      <c r="I959">
        <v>1</v>
      </c>
      <c r="J959" t="s">
        <v>229</v>
      </c>
      <c r="K959" s="1" t="s">
        <v>119</v>
      </c>
      <c r="L959" s="1" t="s">
        <v>162</v>
      </c>
      <c r="M959">
        <v>27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ユニフォーム飯坂信義ICONIC</v>
      </c>
    </row>
    <row r="960" spans="1:20" x14ac:dyDescent="0.35">
      <c r="A960">
        <f>VLOOKUP(Receive[[#This Row],[No用]],SetNo[[No.用]:[vlookup 用]],2,FALSE)</f>
        <v>164</v>
      </c>
      <c r="B960">
        <f>IF(ROW()=2,1,IF(A959&lt;&gt;Receive[[#This Row],[No]],1,B959+1))</f>
        <v>2</v>
      </c>
      <c r="C960" t="s">
        <v>108</v>
      </c>
      <c r="D960" t="s">
        <v>94</v>
      </c>
      <c r="E960" t="s">
        <v>90</v>
      </c>
      <c r="F960" t="s">
        <v>82</v>
      </c>
      <c r="G960" t="s">
        <v>91</v>
      </c>
      <c r="H960" t="s">
        <v>71</v>
      </c>
      <c r="I960">
        <v>1</v>
      </c>
      <c r="J960" t="s">
        <v>229</v>
      </c>
      <c r="K960" s="1" t="s">
        <v>163</v>
      </c>
      <c r="L960" s="1" t="s">
        <v>162</v>
      </c>
      <c r="M960">
        <v>27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ユニフォーム飯坂信義ICONIC</v>
      </c>
    </row>
    <row r="961" spans="1:20" x14ac:dyDescent="0.35">
      <c r="A961">
        <f>VLOOKUP(Receive[[#This Row],[No用]],SetNo[[No.用]:[vlookup 用]],2,FALSE)</f>
        <v>164</v>
      </c>
      <c r="B961">
        <f>IF(ROW()=2,1,IF(A960&lt;&gt;Receive[[#This Row],[No]],1,B960+1))</f>
        <v>3</v>
      </c>
      <c r="C961" t="s">
        <v>108</v>
      </c>
      <c r="D961" t="s">
        <v>94</v>
      </c>
      <c r="E961" t="s">
        <v>90</v>
      </c>
      <c r="F961" t="s">
        <v>82</v>
      </c>
      <c r="G961" t="s">
        <v>91</v>
      </c>
      <c r="H961" t="s">
        <v>71</v>
      </c>
      <c r="I961">
        <v>1</v>
      </c>
      <c r="J961" t="s">
        <v>229</v>
      </c>
      <c r="K961" s="1" t="s">
        <v>120</v>
      </c>
      <c r="L961" s="1" t="s">
        <v>162</v>
      </c>
      <c r="M961">
        <v>27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ユニフォーム飯坂信義ICONIC</v>
      </c>
    </row>
    <row r="962" spans="1:20" x14ac:dyDescent="0.35">
      <c r="A962">
        <f>VLOOKUP(Receive[[#This Row],[No用]],SetNo[[No.用]:[vlookup 用]],2,FALSE)</f>
        <v>164</v>
      </c>
      <c r="B962">
        <f>IF(ROW()=2,1,IF(A961&lt;&gt;Receive[[#This Row],[No]],1,B961+1))</f>
        <v>4</v>
      </c>
      <c r="C962" t="s">
        <v>108</v>
      </c>
      <c r="D962" t="s">
        <v>94</v>
      </c>
      <c r="E962" t="s">
        <v>90</v>
      </c>
      <c r="F962" t="s">
        <v>82</v>
      </c>
      <c r="G962" t="s">
        <v>91</v>
      </c>
      <c r="H962" t="s">
        <v>71</v>
      </c>
      <c r="I962">
        <v>1</v>
      </c>
      <c r="J962" t="s">
        <v>229</v>
      </c>
      <c r="K962" s="1" t="s">
        <v>164</v>
      </c>
      <c r="L962" s="1" t="s">
        <v>162</v>
      </c>
      <c r="M962">
        <v>27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ユニフォーム飯坂信義ICONIC</v>
      </c>
    </row>
    <row r="963" spans="1:20" x14ac:dyDescent="0.35">
      <c r="A963">
        <f>VLOOKUP(Receive[[#This Row],[No用]],SetNo[[No.用]:[vlookup 用]],2,FALSE)</f>
        <v>164</v>
      </c>
      <c r="B963">
        <f>IF(ROW()=2,1,IF(A962&lt;&gt;Receive[[#This Row],[No]],1,B962+1))</f>
        <v>5</v>
      </c>
      <c r="C963" t="s">
        <v>108</v>
      </c>
      <c r="D963" t="s">
        <v>94</v>
      </c>
      <c r="E963" t="s">
        <v>90</v>
      </c>
      <c r="F963" t="s">
        <v>82</v>
      </c>
      <c r="G963" t="s">
        <v>91</v>
      </c>
      <c r="H963" t="s">
        <v>71</v>
      </c>
      <c r="I963">
        <v>1</v>
      </c>
      <c r="J963" t="s">
        <v>229</v>
      </c>
      <c r="K963" s="1" t="s">
        <v>165</v>
      </c>
      <c r="L963" s="1" t="s">
        <v>162</v>
      </c>
      <c r="M963">
        <v>14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ユニフォーム飯坂信義ICONIC</v>
      </c>
    </row>
    <row r="964" spans="1:20" x14ac:dyDescent="0.35">
      <c r="A964">
        <f>VLOOKUP(Receive[[#This Row],[No用]],SetNo[[No.用]:[vlookup 用]],2,FALSE)</f>
        <v>165</v>
      </c>
      <c r="B964">
        <f>IF(ROW()=2,1,IF(A963&lt;&gt;Receive[[#This Row],[No]],1,B963+1))</f>
        <v>1</v>
      </c>
      <c r="C964" t="s">
        <v>108</v>
      </c>
      <c r="D964" t="s">
        <v>95</v>
      </c>
      <c r="E964" t="s">
        <v>90</v>
      </c>
      <c r="F964" t="s">
        <v>78</v>
      </c>
      <c r="G964" t="s">
        <v>91</v>
      </c>
      <c r="H964" t="s">
        <v>71</v>
      </c>
      <c r="I964">
        <v>1</v>
      </c>
      <c r="J964" t="s">
        <v>229</v>
      </c>
      <c r="K964" s="1" t="s">
        <v>119</v>
      </c>
      <c r="L964" s="1" t="s">
        <v>162</v>
      </c>
      <c r="M964">
        <v>27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ユニフォーム東山勝道ICONIC</v>
      </c>
    </row>
    <row r="965" spans="1:20" x14ac:dyDescent="0.35">
      <c r="A965">
        <f>VLOOKUP(Receive[[#This Row],[No用]],SetNo[[No.用]:[vlookup 用]],2,FALSE)</f>
        <v>165</v>
      </c>
      <c r="B965">
        <f>IF(ROW()=2,1,IF(A964&lt;&gt;Receive[[#This Row],[No]],1,B964+1))</f>
        <v>2</v>
      </c>
      <c r="C965" t="s">
        <v>108</v>
      </c>
      <c r="D965" t="s">
        <v>95</v>
      </c>
      <c r="E965" t="s">
        <v>90</v>
      </c>
      <c r="F965" t="s">
        <v>78</v>
      </c>
      <c r="G965" t="s">
        <v>91</v>
      </c>
      <c r="H965" t="s">
        <v>71</v>
      </c>
      <c r="I965">
        <v>1</v>
      </c>
      <c r="J965" t="s">
        <v>229</v>
      </c>
      <c r="K965" s="1" t="s">
        <v>163</v>
      </c>
      <c r="L965" s="1" t="s">
        <v>162</v>
      </c>
      <c r="M965">
        <v>27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ユニフォーム東山勝道ICONIC</v>
      </c>
    </row>
    <row r="966" spans="1:20" x14ac:dyDescent="0.35">
      <c r="A966">
        <f>VLOOKUP(Receive[[#This Row],[No用]],SetNo[[No.用]:[vlookup 用]],2,FALSE)</f>
        <v>165</v>
      </c>
      <c r="B966">
        <f>IF(ROW()=2,1,IF(A965&lt;&gt;Receive[[#This Row],[No]],1,B965+1))</f>
        <v>3</v>
      </c>
      <c r="C966" t="s">
        <v>108</v>
      </c>
      <c r="D966" t="s">
        <v>95</v>
      </c>
      <c r="E966" t="s">
        <v>90</v>
      </c>
      <c r="F966" t="s">
        <v>78</v>
      </c>
      <c r="G966" t="s">
        <v>91</v>
      </c>
      <c r="H966" t="s">
        <v>71</v>
      </c>
      <c r="I966">
        <v>1</v>
      </c>
      <c r="J966" t="s">
        <v>229</v>
      </c>
      <c r="K966" s="1" t="s">
        <v>120</v>
      </c>
      <c r="L966" s="1" t="s">
        <v>162</v>
      </c>
      <c r="M966">
        <v>27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ユニフォーム東山勝道ICONIC</v>
      </c>
    </row>
    <row r="967" spans="1:20" x14ac:dyDescent="0.35">
      <c r="A967">
        <f>VLOOKUP(Receive[[#This Row],[No用]],SetNo[[No.用]:[vlookup 用]],2,FALSE)</f>
        <v>165</v>
      </c>
      <c r="B967">
        <f>IF(ROW()=2,1,IF(A966&lt;&gt;Receive[[#This Row],[No]],1,B966+1))</f>
        <v>4</v>
      </c>
      <c r="C967" t="s">
        <v>108</v>
      </c>
      <c r="D967" t="s">
        <v>95</v>
      </c>
      <c r="E967" t="s">
        <v>90</v>
      </c>
      <c r="F967" t="s">
        <v>78</v>
      </c>
      <c r="G967" t="s">
        <v>91</v>
      </c>
      <c r="H967" t="s">
        <v>71</v>
      </c>
      <c r="I967">
        <v>1</v>
      </c>
      <c r="J967" t="s">
        <v>229</v>
      </c>
      <c r="K967" s="1" t="s">
        <v>164</v>
      </c>
      <c r="L967" s="1" t="s">
        <v>162</v>
      </c>
      <c r="M967">
        <v>27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ユニフォーム東山勝道ICONIC</v>
      </c>
    </row>
    <row r="968" spans="1:20" x14ac:dyDescent="0.35">
      <c r="A968">
        <f>VLOOKUP(Receive[[#This Row],[No用]],SetNo[[No.用]:[vlookup 用]],2,FALSE)</f>
        <v>165</v>
      </c>
      <c r="B968">
        <f>IF(ROW()=2,1,IF(A967&lt;&gt;Receive[[#This Row],[No]],1,B967+1))</f>
        <v>5</v>
      </c>
      <c r="C968" t="s">
        <v>108</v>
      </c>
      <c r="D968" t="s">
        <v>95</v>
      </c>
      <c r="E968" t="s">
        <v>90</v>
      </c>
      <c r="F968" t="s">
        <v>78</v>
      </c>
      <c r="G968" t="s">
        <v>91</v>
      </c>
      <c r="H968" t="s">
        <v>71</v>
      </c>
      <c r="I968">
        <v>1</v>
      </c>
      <c r="J968" t="s">
        <v>229</v>
      </c>
      <c r="K968" s="1" t="s">
        <v>165</v>
      </c>
      <c r="L968" s="1" t="s">
        <v>162</v>
      </c>
      <c r="M968">
        <v>14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ユニフォーム東山勝道ICONIC</v>
      </c>
    </row>
    <row r="969" spans="1:20" x14ac:dyDescent="0.35">
      <c r="A969">
        <f>VLOOKUP(Receive[[#This Row],[No用]],SetNo[[No.用]:[vlookup 用]],2,FALSE)</f>
        <v>166</v>
      </c>
      <c r="B969">
        <f>IF(ROW()=2,1,IF(A968&lt;&gt;Receive[[#This Row],[No]],1,B968+1))</f>
        <v>1</v>
      </c>
      <c r="C969" t="s">
        <v>108</v>
      </c>
      <c r="D969" t="s">
        <v>96</v>
      </c>
      <c r="E969" t="s">
        <v>90</v>
      </c>
      <c r="F969" t="s">
        <v>80</v>
      </c>
      <c r="G969" t="s">
        <v>91</v>
      </c>
      <c r="H969" t="s">
        <v>71</v>
      </c>
      <c r="I969">
        <v>1</v>
      </c>
      <c r="J969" t="s">
        <v>229</v>
      </c>
      <c r="K969" s="1" t="s">
        <v>119</v>
      </c>
      <c r="L969" s="1" t="s">
        <v>173</v>
      </c>
      <c r="M969">
        <v>36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ユニフォーム土湯新ICONIC</v>
      </c>
    </row>
    <row r="970" spans="1:20" x14ac:dyDescent="0.35">
      <c r="A970">
        <f>VLOOKUP(Receive[[#This Row],[No用]],SetNo[[No.用]:[vlookup 用]],2,FALSE)</f>
        <v>166</v>
      </c>
      <c r="B970">
        <f>IF(ROW()=2,1,IF(A969&lt;&gt;Receive[[#This Row],[No]],1,B969+1))</f>
        <v>2</v>
      </c>
      <c r="C970" t="s">
        <v>108</v>
      </c>
      <c r="D970" t="s">
        <v>96</v>
      </c>
      <c r="E970" t="s">
        <v>90</v>
      </c>
      <c r="F970" t="s">
        <v>80</v>
      </c>
      <c r="G970" t="s">
        <v>91</v>
      </c>
      <c r="H970" t="s">
        <v>71</v>
      </c>
      <c r="I970">
        <v>1</v>
      </c>
      <c r="J970" t="s">
        <v>229</v>
      </c>
      <c r="K970" s="1" t="s">
        <v>195</v>
      </c>
      <c r="L970" s="1" t="s">
        <v>173</v>
      </c>
      <c r="M970">
        <v>42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ユニフォーム土湯新ICONIC</v>
      </c>
    </row>
    <row r="971" spans="1:20" x14ac:dyDescent="0.35">
      <c r="A971">
        <f>VLOOKUP(Receive[[#This Row],[No用]],SetNo[[No.用]:[vlookup 用]],2,FALSE)</f>
        <v>166</v>
      </c>
      <c r="B971">
        <f>IF(ROW()=2,1,IF(A970&lt;&gt;Receive[[#This Row],[No]],1,B970+1))</f>
        <v>3</v>
      </c>
      <c r="C971" t="s">
        <v>108</v>
      </c>
      <c r="D971" t="s">
        <v>96</v>
      </c>
      <c r="E971" t="s">
        <v>90</v>
      </c>
      <c r="F971" t="s">
        <v>80</v>
      </c>
      <c r="G971" t="s">
        <v>91</v>
      </c>
      <c r="H971" t="s">
        <v>71</v>
      </c>
      <c r="I971">
        <v>1</v>
      </c>
      <c r="J971" t="s">
        <v>229</v>
      </c>
      <c r="K971" s="1" t="s">
        <v>163</v>
      </c>
      <c r="L971" s="1" t="s">
        <v>162</v>
      </c>
      <c r="M971">
        <v>34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ユニフォーム土湯新ICONIC</v>
      </c>
    </row>
    <row r="972" spans="1:20" x14ac:dyDescent="0.35">
      <c r="A972">
        <f>VLOOKUP(Receive[[#This Row],[No用]],SetNo[[No.用]:[vlookup 用]],2,FALSE)</f>
        <v>166</v>
      </c>
      <c r="B972">
        <f>IF(ROW()=2,1,IF(A971&lt;&gt;Receive[[#This Row],[No]],1,B971+1))</f>
        <v>4</v>
      </c>
      <c r="C972" t="s">
        <v>108</v>
      </c>
      <c r="D972" t="s">
        <v>96</v>
      </c>
      <c r="E972" t="s">
        <v>90</v>
      </c>
      <c r="F972" t="s">
        <v>80</v>
      </c>
      <c r="G972" t="s">
        <v>91</v>
      </c>
      <c r="H972" t="s">
        <v>71</v>
      </c>
      <c r="I972">
        <v>1</v>
      </c>
      <c r="J972" t="s">
        <v>229</v>
      </c>
      <c r="K972" s="1" t="s">
        <v>231</v>
      </c>
      <c r="L972" s="1" t="s">
        <v>162</v>
      </c>
      <c r="M972">
        <v>34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ユニフォーム土湯新ICONIC</v>
      </c>
    </row>
    <row r="973" spans="1:20" x14ac:dyDescent="0.35">
      <c r="A973">
        <f>VLOOKUP(Receive[[#This Row],[No用]],SetNo[[No.用]:[vlookup 用]],2,FALSE)</f>
        <v>166</v>
      </c>
      <c r="B973">
        <f>IF(ROW()=2,1,IF(A972&lt;&gt;Receive[[#This Row],[No]],1,B972+1))</f>
        <v>5</v>
      </c>
      <c r="C973" t="s">
        <v>108</v>
      </c>
      <c r="D973" t="s">
        <v>96</v>
      </c>
      <c r="E973" t="s">
        <v>90</v>
      </c>
      <c r="F973" t="s">
        <v>80</v>
      </c>
      <c r="G973" t="s">
        <v>91</v>
      </c>
      <c r="H973" t="s">
        <v>71</v>
      </c>
      <c r="I973">
        <v>1</v>
      </c>
      <c r="J973" t="s">
        <v>229</v>
      </c>
      <c r="K973" s="1" t="s">
        <v>120</v>
      </c>
      <c r="L973" s="1" t="s">
        <v>173</v>
      </c>
      <c r="M973">
        <v>36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ユニフォーム土湯新ICONIC</v>
      </c>
    </row>
    <row r="974" spans="1:20" x14ac:dyDescent="0.35">
      <c r="A974">
        <f>VLOOKUP(Receive[[#This Row],[No用]],SetNo[[No.用]:[vlookup 用]],2,FALSE)</f>
        <v>166</v>
      </c>
      <c r="B974">
        <f>IF(ROW()=2,1,IF(A973&lt;&gt;Receive[[#This Row],[No]],1,B973+1))</f>
        <v>6</v>
      </c>
      <c r="C974" t="s">
        <v>108</v>
      </c>
      <c r="D974" t="s">
        <v>96</v>
      </c>
      <c r="E974" t="s">
        <v>90</v>
      </c>
      <c r="F974" t="s">
        <v>80</v>
      </c>
      <c r="G974" t="s">
        <v>91</v>
      </c>
      <c r="H974" t="s">
        <v>71</v>
      </c>
      <c r="I974">
        <v>1</v>
      </c>
      <c r="J974" t="s">
        <v>229</v>
      </c>
      <c r="K974" s="1" t="s">
        <v>164</v>
      </c>
      <c r="L974" s="1" t="s">
        <v>162</v>
      </c>
      <c r="M974">
        <v>34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ユニフォーム土湯新ICONIC</v>
      </c>
    </row>
    <row r="975" spans="1:20" x14ac:dyDescent="0.35">
      <c r="A975">
        <f>VLOOKUP(Receive[[#This Row],[No用]],SetNo[[No.用]:[vlookup 用]],2,FALSE)</f>
        <v>166</v>
      </c>
      <c r="B975">
        <f>IF(ROW()=2,1,IF(A974&lt;&gt;Receive[[#This Row],[No]],1,B974+1))</f>
        <v>7</v>
      </c>
      <c r="C975" t="s">
        <v>108</v>
      </c>
      <c r="D975" t="s">
        <v>96</v>
      </c>
      <c r="E975" t="s">
        <v>90</v>
      </c>
      <c r="F975" t="s">
        <v>80</v>
      </c>
      <c r="G975" t="s">
        <v>91</v>
      </c>
      <c r="H975" t="s">
        <v>71</v>
      </c>
      <c r="I975">
        <v>1</v>
      </c>
      <c r="J975" t="s">
        <v>229</v>
      </c>
      <c r="K975" s="1" t="s">
        <v>165</v>
      </c>
      <c r="L975" s="1" t="s">
        <v>162</v>
      </c>
      <c r="M975">
        <v>34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ユニフォーム土湯新ICONIC</v>
      </c>
    </row>
    <row r="976" spans="1:20" x14ac:dyDescent="0.35">
      <c r="A976">
        <f>VLOOKUP(Receive[[#This Row],[No用]],SetNo[[No.用]:[vlookup 用]],2,FALSE)</f>
        <v>166</v>
      </c>
      <c r="B976">
        <f>IF(ROW()=2,1,IF(A975&lt;&gt;Receive[[#This Row],[No]],1,B975+1))</f>
        <v>8</v>
      </c>
      <c r="C976" t="s">
        <v>108</v>
      </c>
      <c r="D976" t="s">
        <v>96</v>
      </c>
      <c r="E976" t="s">
        <v>90</v>
      </c>
      <c r="F976" t="s">
        <v>80</v>
      </c>
      <c r="G976" t="s">
        <v>91</v>
      </c>
      <c r="H976" t="s">
        <v>71</v>
      </c>
      <c r="I976">
        <v>1</v>
      </c>
      <c r="J976" t="s">
        <v>229</v>
      </c>
      <c r="K976" s="1" t="s">
        <v>183</v>
      </c>
      <c r="L976" s="1" t="s">
        <v>225</v>
      </c>
      <c r="M976">
        <v>47</v>
      </c>
      <c r="N976">
        <v>0</v>
      </c>
      <c r="O976">
        <v>57</v>
      </c>
      <c r="P976">
        <v>0</v>
      </c>
      <c r="T976" t="str">
        <f>Receive[[#This Row],[服装]]&amp;Receive[[#This Row],[名前]]&amp;Receive[[#This Row],[レアリティ]]</f>
        <v>ユニフォーム土湯新ICONIC</v>
      </c>
    </row>
    <row r="977" spans="1:20" x14ac:dyDescent="0.35">
      <c r="A977">
        <f>VLOOKUP(Receive[[#This Row],[No用]],SetNo[[No.用]:[vlookup 用]],2,FALSE)</f>
        <v>167</v>
      </c>
      <c r="B977">
        <f>IF(ROW()=2,1,IF(A976&lt;&gt;Receive[[#This Row],[No]],1,B976+1))</f>
        <v>1</v>
      </c>
      <c r="C977" t="s">
        <v>206</v>
      </c>
      <c r="D977" t="s">
        <v>567</v>
      </c>
      <c r="E977" t="s">
        <v>28</v>
      </c>
      <c r="F977" t="s">
        <v>25</v>
      </c>
      <c r="G977" t="s">
        <v>156</v>
      </c>
      <c r="H977" t="s">
        <v>71</v>
      </c>
      <c r="I977">
        <v>1</v>
      </c>
      <c r="J977" t="s">
        <v>229</v>
      </c>
      <c r="K977" s="1" t="s">
        <v>119</v>
      </c>
      <c r="L977" s="1" t="s">
        <v>162</v>
      </c>
      <c r="M977">
        <v>26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ユニフォーム中島猛ICONIC</v>
      </c>
    </row>
    <row r="978" spans="1:20" x14ac:dyDescent="0.35">
      <c r="A978">
        <f>VLOOKUP(Receive[[#This Row],[No用]],SetNo[[No.用]:[vlookup 用]],2,FALSE)</f>
        <v>167</v>
      </c>
      <c r="B978">
        <f>IF(ROW()=2,1,IF(A977&lt;&gt;Receive[[#This Row],[No]],1,B977+1))</f>
        <v>2</v>
      </c>
      <c r="C978" t="s">
        <v>206</v>
      </c>
      <c r="D978" t="s">
        <v>567</v>
      </c>
      <c r="E978" t="s">
        <v>28</v>
      </c>
      <c r="F978" t="s">
        <v>25</v>
      </c>
      <c r="G978" t="s">
        <v>156</v>
      </c>
      <c r="H978" t="s">
        <v>71</v>
      </c>
      <c r="I978">
        <v>1</v>
      </c>
      <c r="J978" t="s">
        <v>229</v>
      </c>
      <c r="K978" s="1" t="s">
        <v>163</v>
      </c>
      <c r="L978" s="1" t="s">
        <v>162</v>
      </c>
      <c r="M978">
        <v>26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ユニフォーム中島猛ICONIC</v>
      </c>
    </row>
    <row r="979" spans="1:20" x14ac:dyDescent="0.35">
      <c r="A979">
        <f>VLOOKUP(Receive[[#This Row],[No用]],SetNo[[No.用]:[vlookup 用]],2,FALSE)</f>
        <v>167</v>
      </c>
      <c r="B979">
        <f>IF(ROW()=2,1,IF(A978&lt;&gt;Receive[[#This Row],[No]],1,B978+1))</f>
        <v>3</v>
      </c>
      <c r="C979" t="s">
        <v>206</v>
      </c>
      <c r="D979" t="s">
        <v>567</v>
      </c>
      <c r="E979" t="s">
        <v>28</v>
      </c>
      <c r="F979" t="s">
        <v>25</v>
      </c>
      <c r="G979" t="s">
        <v>156</v>
      </c>
      <c r="H979" t="s">
        <v>71</v>
      </c>
      <c r="I979">
        <v>1</v>
      </c>
      <c r="J979" t="s">
        <v>229</v>
      </c>
      <c r="K979" s="1" t="s">
        <v>231</v>
      </c>
      <c r="L979" s="1" t="s">
        <v>162</v>
      </c>
      <c r="M979">
        <v>26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ユニフォーム中島猛ICONIC</v>
      </c>
    </row>
    <row r="980" spans="1:20" x14ac:dyDescent="0.35">
      <c r="A980">
        <f>VLOOKUP(Receive[[#This Row],[No用]],SetNo[[No.用]:[vlookup 用]],2,FALSE)</f>
        <v>167</v>
      </c>
      <c r="B980">
        <f>IF(ROW()=2,1,IF(A979&lt;&gt;Receive[[#This Row],[No]],1,B979+1))</f>
        <v>4</v>
      </c>
      <c r="C980" t="s">
        <v>206</v>
      </c>
      <c r="D980" t="s">
        <v>567</v>
      </c>
      <c r="E980" t="s">
        <v>28</v>
      </c>
      <c r="F980" t="s">
        <v>25</v>
      </c>
      <c r="G980" t="s">
        <v>156</v>
      </c>
      <c r="H980" t="s">
        <v>71</v>
      </c>
      <c r="I980">
        <v>1</v>
      </c>
      <c r="J980" t="s">
        <v>229</v>
      </c>
      <c r="K980" s="1" t="s">
        <v>120</v>
      </c>
      <c r="L980" s="1" t="s">
        <v>162</v>
      </c>
      <c r="M980">
        <v>26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ユニフォーム中島猛ICONIC</v>
      </c>
    </row>
    <row r="981" spans="1:20" x14ac:dyDescent="0.35">
      <c r="A981">
        <f>VLOOKUP(Receive[[#This Row],[No用]],SetNo[[No.用]:[vlookup 用]],2,FALSE)</f>
        <v>167</v>
      </c>
      <c r="B981">
        <f>IF(ROW()=2,1,IF(A980&lt;&gt;Receive[[#This Row],[No]],1,B980+1))</f>
        <v>5</v>
      </c>
      <c r="C981" t="s">
        <v>206</v>
      </c>
      <c r="D981" t="s">
        <v>567</v>
      </c>
      <c r="E981" t="s">
        <v>28</v>
      </c>
      <c r="F981" t="s">
        <v>25</v>
      </c>
      <c r="G981" t="s">
        <v>156</v>
      </c>
      <c r="H981" t="s">
        <v>71</v>
      </c>
      <c r="I981">
        <v>1</v>
      </c>
      <c r="J981" t="s">
        <v>229</v>
      </c>
      <c r="K981" s="1" t="s">
        <v>164</v>
      </c>
      <c r="L981" s="1" t="s">
        <v>162</v>
      </c>
      <c r="M981">
        <v>26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ユニフォーム中島猛ICONIC</v>
      </c>
    </row>
    <row r="982" spans="1:20" x14ac:dyDescent="0.35">
      <c r="A982">
        <f>VLOOKUP(Receive[[#This Row],[No用]],SetNo[[No.用]:[vlookup 用]],2,FALSE)</f>
        <v>167</v>
      </c>
      <c r="B982">
        <f>IF(ROW()=2,1,IF(A981&lt;&gt;Receive[[#This Row],[No]],1,B981+1))</f>
        <v>6</v>
      </c>
      <c r="C982" t="s">
        <v>206</v>
      </c>
      <c r="D982" t="s">
        <v>567</v>
      </c>
      <c r="E982" t="s">
        <v>28</v>
      </c>
      <c r="F982" t="s">
        <v>25</v>
      </c>
      <c r="G982" t="s">
        <v>156</v>
      </c>
      <c r="H982" t="s">
        <v>71</v>
      </c>
      <c r="I982">
        <v>1</v>
      </c>
      <c r="J982" t="s">
        <v>229</v>
      </c>
      <c r="K982" s="1" t="s">
        <v>165</v>
      </c>
      <c r="L982" s="1" t="s">
        <v>162</v>
      </c>
      <c r="M982">
        <v>13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ユニフォーム中島猛ICONIC</v>
      </c>
    </row>
    <row r="983" spans="1:20" x14ac:dyDescent="0.35">
      <c r="A983">
        <f>VLOOKUP(Receive[[#This Row],[No用]],SetNo[[No.用]:[vlookup 用]],2,FALSE)</f>
        <v>168</v>
      </c>
      <c r="B983">
        <f>IF(ROW()=2,1,IF(A982&lt;&gt;Receive[[#This Row],[No]],1,B982+1))</f>
        <v>1</v>
      </c>
      <c r="C983" s="1" t="s">
        <v>1064</v>
      </c>
      <c r="D983" s="1" t="s">
        <v>100</v>
      </c>
      <c r="E983" s="1" t="s">
        <v>73</v>
      </c>
      <c r="F983" s="1" t="s">
        <v>78</v>
      </c>
      <c r="G983" s="1" t="s">
        <v>130</v>
      </c>
      <c r="H983" s="1" t="s">
        <v>71</v>
      </c>
      <c r="I983">
        <v>1</v>
      </c>
      <c r="J983" t="s">
        <v>229</v>
      </c>
      <c r="K983" s="1" t="s">
        <v>119</v>
      </c>
      <c r="L983" s="1" t="s">
        <v>162</v>
      </c>
      <c r="M983">
        <v>26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スパイ中島猛ICONIC</v>
      </c>
    </row>
    <row r="984" spans="1:20" x14ac:dyDescent="0.35">
      <c r="A984">
        <f>VLOOKUP(Receive[[#This Row],[No用]],SetNo[[No.用]:[vlookup 用]],2,FALSE)</f>
        <v>168</v>
      </c>
      <c r="B984">
        <f>IF(ROW()=2,1,IF(A983&lt;&gt;Receive[[#This Row],[No]],1,B983+1))</f>
        <v>2</v>
      </c>
      <c r="C984" s="1" t="s">
        <v>1064</v>
      </c>
      <c r="D984" s="1" t="s">
        <v>100</v>
      </c>
      <c r="E984" s="1" t="s">
        <v>73</v>
      </c>
      <c r="F984" s="1" t="s">
        <v>78</v>
      </c>
      <c r="G984" s="1" t="s">
        <v>130</v>
      </c>
      <c r="H984" s="1" t="s">
        <v>71</v>
      </c>
      <c r="I984">
        <v>1</v>
      </c>
      <c r="J984" t="s">
        <v>229</v>
      </c>
      <c r="K984" s="1" t="s">
        <v>163</v>
      </c>
      <c r="L984" s="1" t="s">
        <v>162</v>
      </c>
      <c r="M984">
        <v>26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スパイ中島猛ICONIC</v>
      </c>
    </row>
    <row r="985" spans="1:20" x14ac:dyDescent="0.35">
      <c r="A985">
        <f>VLOOKUP(Receive[[#This Row],[No用]],SetNo[[No.用]:[vlookup 用]],2,FALSE)</f>
        <v>168</v>
      </c>
      <c r="B985">
        <f>IF(ROW()=2,1,IF(A984&lt;&gt;Receive[[#This Row],[No]],1,B984+1))</f>
        <v>3</v>
      </c>
      <c r="C985" s="1" t="s">
        <v>1064</v>
      </c>
      <c r="D985" s="1" t="s">
        <v>100</v>
      </c>
      <c r="E985" s="1" t="s">
        <v>73</v>
      </c>
      <c r="F985" s="1" t="s">
        <v>78</v>
      </c>
      <c r="G985" s="1" t="s">
        <v>130</v>
      </c>
      <c r="H985" s="1" t="s">
        <v>71</v>
      </c>
      <c r="I985">
        <v>1</v>
      </c>
      <c r="J985" t="s">
        <v>229</v>
      </c>
      <c r="K985" s="1" t="s">
        <v>231</v>
      </c>
      <c r="L985" s="1" t="s">
        <v>162</v>
      </c>
      <c r="M985">
        <v>26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スパイ中島猛ICONIC</v>
      </c>
    </row>
    <row r="986" spans="1:20" x14ac:dyDescent="0.35">
      <c r="A986">
        <f>VLOOKUP(Receive[[#This Row],[No用]],SetNo[[No.用]:[vlookup 用]],2,FALSE)</f>
        <v>168</v>
      </c>
      <c r="B986">
        <f>IF(ROW()=2,1,IF(A985&lt;&gt;Receive[[#This Row],[No]],1,B985+1))</f>
        <v>4</v>
      </c>
      <c r="C986" s="1" t="s">
        <v>1064</v>
      </c>
      <c r="D986" s="1" t="s">
        <v>100</v>
      </c>
      <c r="E986" s="1" t="s">
        <v>73</v>
      </c>
      <c r="F986" s="1" t="s">
        <v>78</v>
      </c>
      <c r="G986" s="1" t="s">
        <v>130</v>
      </c>
      <c r="H986" s="1" t="s">
        <v>71</v>
      </c>
      <c r="I986">
        <v>1</v>
      </c>
      <c r="J986" t="s">
        <v>229</v>
      </c>
      <c r="K986" s="1" t="s">
        <v>120</v>
      </c>
      <c r="L986" s="1" t="s">
        <v>162</v>
      </c>
      <c r="M986">
        <v>26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スパイ中島猛ICONIC</v>
      </c>
    </row>
    <row r="987" spans="1:20" x14ac:dyDescent="0.35">
      <c r="A987">
        <f>VLOOKUP(Receive[[#This Row],[No用]],SetNo[[No.用]:[vlookup 用]],2,FALSE)</f>
        <v>168</v>
      </c>
      <c r="B987">
        <f>IF(ROW()=2,1,IF(A986&lt;&gt;Receive[[#This Row],[No]],1,B986+1))</f>
        <v>5</v>
      </c>
      <c r="C987" s="1" t="s">
        <v>1064</v>
      </c>
      <c r="D987" s="1" t="s">
        <v>100</v>
      </c>
      <c r="E987" s="1" t="s">
        <v>73</v>
      </c>
      <c r="F987" s="1" t="s">
        <v>78</v>
      </c>
      <c r="G987" s="1" t="s">
        <v>130</v>
      </c>
      <c r="H987" s="1" t="s">
        <v>71</v>
      </c>
      <c r="I987">
        <v>1</v>
      </c>
      <c r="J987" t="s">
        <v>229</v>
      </c>
      <c r="K987" s="1" t="s">
        <v>164</v>
      </c>
      <c r="L987" s="1" t="s">
        <v>162</v>
      </c>
      <c r="M987">
        <v>26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スパイ中島猛ICONIC</v>
      </c>
    </row>
    <row r="988" spans="1:20" x14ac:dyDescent="0.35">
      <c r="A988">
        <f>VLOOKUP(Receive[[#This Row],[No用]],SetNo[[No.用]:[vlookup 用]],2,FALSE)</f>
        <v>168</v>
      </c>
      <c r="B988">
        <f>IF(ROW()=2,1,IF(A987&lt;&gt;Receive[[#This Row],[No]],1,B987+1))</f>
        <v>6</v>
      </c>
      <c r="C988" s="1" t="s">
        <v>1064</v>
      </c>
      <c r="D988" s="1" t="s">
        <v>100</v>
      </c>
      <c r="E988" s="1" t="s">
        <v>73</v>
      </c>
      <c r="F988" s="1" t="s">
        <v>78</v>
      </c>
      <c r="G988" s="1" t="s">
        <v>130</v>
      </c>
      <c r="H988" s="1" t="s">
        <v>71</v>
      </c>
      <c r="I988">
        <v>1</v>
      </c>
      <c r="J988" t="s">
        <v>229</v>
      </c>
      <c r="K988" s="1" t="s">
        <v>165</v>
      </c>
      <c r="L988" s="1" t="s">
        <v>162</v>
      </c>
      <c r="M988">
        <v>13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スパイ中島猛ICONIC</v>
      </c>
    </row>
    <row r="989" spans="1:20" x14ac:dyDescent="0.35">
      <c r="A989">
        <f>VLOOKUP(Receive[[#This Row],[No用]],SetNo[[No.用]:[vlookup 用]],2,FALSE)</f>
        <v>169</v>
      </c>
      <c r="B989">
        <f>IF(ROW()=2,1,IF(A988&lt;&gt;Receive[[#This Row],[No]],1,B988+1))</f>
        <v>1</v>
      </c>
      <c r="C989" t="s">
        <v>206</v>
      </c>
      <c r="D989" t="s">
        <v>570</v>
      </c>
      <c r="E989" t="s">
        <v>24</v>
      </c>
      <c r="F989" t="s">
        <v>25</v>
      </c>
      <c r="G989" t="s">
        <v>156</v>
      </c>
      <c r="H989" t="s">
        <v>71</v>
      </c>
      <c r="I989">
        <v>1</v>
      </c>
      <c r="J989" t="s">
        <v>229</v>
      </c>
      <c r="K989" s="1" t="s">
        <v>119</v>
      </c>
      <c r="L989" s="1" t="s">
        <v>162</v>
      </c>
      <c r="M989">
        <v>25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ユニフォーム白石優希ICONIC</v>
      </c>
    </row>
    <row r="990" spans="1:20" x14ac:dyDescent="0.35">
      <c r="A990">
        <f>VLOOKUP(Receive[[#This Row],[No用]],SetNo[[No.用]:[vlookup 用]],2,FALSE)</f>
        <v>169</v>
      </c>
      <c r="B990">
        <f>IF(ROW()=2,1,IF(A989&lt;&gt;Receive[[#This Row],[No]],1,B989+1))</f>
        <v>2</v>
      </c>
      <c r="C990" t="s">
        <v>206</v>
      </c>
      <c r="D990" t="s">
        <v>570</v>
      </c>
      <c r="E990" t="s">
        <v>24</v>
      </c>
      <c r="F990" t="s">
        <v>25</v>
      </c>
      <c r="G990" t="s">
        <v>156</v>
      </c>
      <c r="H990" t="s">
        <v>71</v>
      </c>
      <c r="I990">
        <v>1</v>
      </c>
      <c r="J990" t="s">
        <v>229</v>
      </c>
      <c r="K990" s="1" t="s">
        <v>163</v>
      </c>
      <c r="L990" s="1" t="s">
        <v>162</v>
      </c>
      <c r="M990">
        <v>25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ユニフォーム白石優希ICONIC</v>
      </c>
    </row>
    <row r="991" spans="1:20" x14ac:dyDescent="0.35">
      <c r="A991">
        <f>VLOOKUP(Receive[[#This Row],[No用]],SetNo[[No.用]:[vlookup 用]],2,FALSE)</f>
        <v>169</v>
      </c>
      <c r="B991">
        <f>IF(ROW()=2,1,IF(A990&lt;&gt;Receive[[#This Row],[No]],1,B990+1))</f>
        <v>3</v>
      </c>
      <c r="C991" t="s">
        <v>206</v>
      </c>
      <c r="D991" t="s">
        <v>570</v>
      </c>
      <c r="E991" t="s">
        <v>24</v>
      </c>
      <c r="F991" t="s">
        <v>25</v>
      </c>
      <c r="G991" t="s">
        <v>156</v>
      </c>
      <c r="H991" t="s">
        <v>71</v>
      </c>
      <c r="I991">
        <v>1</v>
      </c>
      <c r="J991" t="s">
        <v>229</v>
      </c>
      <c r="K991" s="1" t="s">
        <v>120</v>
      </c>
      <c r="L991" s="1" t="s">
        <v>162</v>
      </c>
      <c r="M991">
        <v>25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ユニフォーム白石優希ICONIC</v>
      </c>
    </row>
    <row r="992" spans="1:20" x14ac:dyDescent="0.35">
      <c r="A992">
        <f>VLOOKUP(Receive[[#This Row],[No用]],SetNo[[No.用]:[vlookup 用]],2,FALSE)</f>
        <v>169</v>
      </c>
      <c r="B992">
        <f>IF(ROW()=2,1,IF(A991&lt;&gt;Receive[[#This Row],[No]],1,B991+1))</f>
        <v>4</v>
      </c>
      <c r="C992" t="s">
        <v>206</v>
      </c>
      <c r="D992" t="s">
        <v>570</v>
      </c>
      <c r="E992" t="s">
        <v>24</v>
      </c>
      <c r="F992" t="s">
        <v>25</v>
      </c>
      <c r="G992" t="s">
        <v>156</v>
      </c>
      <c r="H992" t="s">
        <v>71</v>
      </c>
      <c r="I992">
        <v>1</v>
      </c>
      <c r="J992" t="s">
        <v>229</v>
      </c>
      <c r="K992" s="1" t="s">
        <v>164</v>
      </c>
      <c r="L992" s="1" t="s">
        <v>162</v>
      </c>
      <c r="M992">
        <v>25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ユニフォーム白石優希ICONIC</v>
      </c>
    </row>
    <row r="993" spans="1:20" x14ac:dyDescent="0.35">
      <c r="A993">
        <f>VLOOKUP(Receive[[#This Row],[No用]],SetNo[[No.用]:[vlookup 用]],2,FALSE)</f>
        <v>169</v>
      </c>
      <c r="B993">
        <f>IF(ROW()=2,1,IF(A992&lt;&gt;Receive[[#This Row],[No]],1,B992+1))</f>
        <v>5</v>
      </c>
      <c r="C993" t="s">
        <v>206</v>
      </c>
      <c r="D993" t="s">
        <v>570</v>
      </c>
      <c r="E993" t="s">
        <v>24</v>
      </c>
      <c r="F993" t="s">
        <v>25</v>
      </c>
      <c r="G993" t="s">
        <v>156</v>
      </c>
      <c r="H993" t="s">
        <v>71</v>
      </c>
      <c r="I993">
        <v>1</v>
      </c>
      <c r="J993" t="s">
        <v>229</v>
      </c>
      <c r="K993" s="1" t="s">
        <v>165</v>
      </c>
      <c r="L993" s="1" t="s">
        <v>162</v>
      </c>
      <c r="M993">
        <v>12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ユニフォーム白石優希ICONIC</v>
      </c>
    </row>
    <row r="994" spans="1:20" x14ac:dyDescent="0.35">
      <c r="A994">
        <f>VLOOKUP(Receive[[#This Row],[No用]],SetNo[[No.用]:[vlookup 用]],2,FALSE)</f>
        <v>170</v>
      </c>
      <c r="B994">
        <f>IF(ROW()=2,1,IF(A993&lt;&gt;Receive[[#This Row],[No]],1,B993+1))</f>
        <v>1</v>
      </c>
      <c r="C994" t="s">
        <v>206</v>
      </c>
      <c r="D994" t="s">
        <v>573</v>
      </c>
      <c r="E994" t="s">
        <v>28</v>
      </c>
      <c r="F994" t="s">
        <v>31</v>
      </c>
      <c r="G994" t="s">
        <v>156</v>
      </c>
      <c r="H994" t="s">
        <v>71</v>
      </c>
      <c r="I994">
        <v>1</v>
      </c>
      <c r="J994" t="s">
        <v>229</v>
      </c>
      <c r="K994" s="1" t="s">
        <v>119</v>
      </c>
      <c r="L994" s="1" t="s">
        <v>162</v>
      </c>
      <c r="M994">
        <v>27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ユニフォーム花山一雅ICONIC</v>
      </c>
    </row>
    <row r="995" spans="1:20" x14ac:dyDescent="0.35">
      <c r="A995">
        <f>VLOOKUP(Receive[[#This Row],[No用]],SetNo[[No.用]:[vlookup 用]],2,FALSE)</f>
        <v>170</v>
      </c>
      <c r="B995">
        <f>IF(ROW()=2,1,IF(A994&lt;&gt;Receive[[#This Row],[No]],1,B994+1))</f>
        <v>2</v>
      </c>
      <c r="C995" t="s">
        <v>206</v>
      </c>
      <c r="D995" t="s">
        <v>573</v>
      </c>
      <c r="E995" t="s">
        <v>28</v>
      </c>
      <c r="F995" t="s">
        <v>31</v>
      </c>
      <c r="G995" t="s">
        <v>156</v>
      </c>
      <c r="H995" t="s">
        <v>71</v>
      </c>
      <c r="I995">
        <v>1</v>
      </c>
      <c r="J995" t="s">
        <v>229</v>
      </c>
      <c r="K995" s="1" t="s">
        <v>163</v>
      </c>
      <c r="L995" s="1" t="s">
        <v>162</v>
      </c>
      <c r="M995">
        <v>27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ユニフォーム花山一雅ICONIC</v>
      </c>
    </row>
    <row r="996" spans="1:20" x14ac:dyDescent="0.35">
      <c r="A996">
        <f>VLOOKUP(Receive[[#This Row],[No用]],SetNo[[No.用]:[vlookup 用]],2,FALSE)</f>
        <v>170</v>
      </c>
      <c r="B996">
        <f>IF(ROW()=2,1,IF(A995&lt;&gt;Receive[[#This Row],[No]],1,B995+1))</f>
        <v>3</v>
      </c>
      <c r="C996" t="s">
        <v>206</v>
      </c>
      <c r="D996" t="s">
        <v>573</v>
      </c>
      <c r="E996" t="s">
        <v>28</v>
      </c>
      <c r="F996" t="s">
        <v>31</v>
      </c>
      <c r="G996" t="s">
        <v>156</v>
      </c>
      <c r="H996" t="s">
        <v>71</v>
      </c>
      <c r="I996">
        <v>1</v>
      </c>
      <c r="J996" t="s">
        <v>229</v>
      </c>
      <c r="K996" s="1" t="s">
        <v>120</v>
      </c>
      <c r="L996" s="1" t="s">
        <v>162</v>
      </c>
      <c r="M996">
        <v>27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ユニフォーム花山一雅ICONIC</v>
      </c>
    </row>
    <row r="997" spans="1:20" x14ac:dyDescent="0.35">
      <c r="A997">
        <f>VLOOKUP(Receive[[#This Row],[No用]],SetNo[[No.用]:[vlookup 用]],2,FALSE)</f>
        <v>170</v>
      </c>
      <c r="B997">
        <f>IF(ROW()=2,1,IF(A996&lt;&gt;Receive[[#This Row],[No]],1,B996+1))</f>
        <v>4</v>
      </c>
      <c r="C997" t="s">
        <v>206</v>
      </c>
      <c r="D997" t="s">
        <v>573</v>
      </c>
      <c r="E997" t="s">
        <v>28</v>
      </c>
      <c r="F997" t="s">
        <v>31</v>
      </c>
      <c r="G997" t="s">
        <v>156</v>
      </c>
      <c r="H997" t="s">
        <v>71</v>
      </c>
      <c r="I997">
        <v>1</v>
      </c>
      <c r="J997" t="s">
        <v>229</v>
      </c>
      <c r="K997" s="1" t="s">
        <v>164</v>
      </c>
      <c r="L997" s="1" t="s">
        <v>162</v>
      </c>
      <c r="M997">
        <v>27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ユニフォーム花山一雅ICONIC</v>
      </c>
    </row>
    <row r="998" spans="1:20" x14ac:dyDescent="0.35">
      <c r="A998">
        <f>VLOOKUP(Receive[[#This Row],[No用]],SetNo[[No.用]:[vlookup 用]],2,FALSE)</f>
        <v>170</v>
      </c>
      <c r="B998">
        <f>IF(ROW()=2,1,IF(A997&lt;&gt;Receive[[#This Row],[No]],1,B997+1))</f>
        <v>5</v>
      </c>
      <c r="C998" t="s">
        <v>206</v>
      </c>
      <c r="D998" t="s">
        <v>573</v>
      </c>
      <c r="E998" t="s">
        <v>28</v>
      </c>
      <c r="F998" t="s">
        <v>31</v>
      </c>
      <c r="G998" t="s">
        <v>156</v>
      </c>
      <c r="H998" t="s">
        <v>71</v>
      </c>
      <c r="I998">
        <v>1</v>
      </c>
      <c r="J998" t="s">
        <v>229</v>
      </c>
      <c r="K998" s="1" t="s">
        <v>165</v>
      </c>
      <c r="L998" s="1" t="s">
        <v>162</v>
      </c>
      <c r="M998">
        <v>13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ユニフォーム花山一雅ICONIC</v>
      </c>
    </row>
    <row r="999" spans="1:20" x14ac:dyDescent="0.35">
      <c r="A999">
        <f>VLOOKUP(Receive[[#This Row],[No用]],SetNo[[No.用]:[vlookup 用]],2,FALSE)</f>
        <v>171</v>
      </c>
      <c r="B999">
        <f>IF(ROW()=2,1,IF(A998&lt;&gt;Receive[[#This Row],[No]],1,B998+1))</f>
        <v>1</v>
      </c>
      <c r="C999" t="s">
        <v>206</v>
      </c>
      <c r="D999" t="s">
        <v>576</v>
      </c>
      <c r="E999" t="s">
        <v>28</v>
      </c>
      <c r="F999" t="s">
        <v>26</v>
      </c>
      <c r="G999" t="s">
        <v>156</v>
      </c>
      <c r="H999" t="s">
        <v>71</v>
      </c>
      <c r="I999">
        <v>1</v>
      </c>
      <c r="J999" t="s">
        <v>229</v>
      </c>
      <c r="K999" s="1" t="s">
        <v>119</v>
      </c>
      <c r="L999" s="1" t="s">
        <v>162</v>
      </c>
      <c r="M999">
        <v>26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ユニフォーム鳴子哲平ICONIC</v>
      </c>
    </row>
    <row r="1000" spans="1:20" x14ac:dyDescent="0.35">
      <c r="A1000">
        <f>VLOOKUP(Receive[[#This Row],[No用]],SetNo[[No.用]:[vlookup 用]],2,FALSE)</f>
        <v>171</v>
      </c>
      <c r="B1000">
        <f>IF(ROW()=2,1,IF(A999&lt;&gt;Receive[[#This Row],[No]],1,B999+1))</f>
        <v>2</v>
      </c>
      <c r="C1000" t="s">
        <v>206</v>
      </c>
      <c r="D1000" t="s">
        <v>576</v>
      </c>
      <c r="E1000" t="s">
        <v>28</v>
      </c>
      <c r="F1000" t="s">
        <v>26</v>
      </c>
      <c r="G1000" t="s">
        <v>156</v>
      </c>
      <c r="H1000" t="s">
        <v>71</v>
      </c>
      <c r="I1000">
        <v>1</v>
      </c>
      <c r="J1000" t="s">
        <v>229</v>
      </c>
      <c r="K1000" s="1" t="s">
        <v>163</v>
      </c>
      <c r="L1000" s="1" t="s">
        <v>162</v>
      </c>
      <c r="M1000">
        <v>26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ユニフォーム鳴子哲平ICONIC</v>
      </c>
    </row>
    <row r="1001" spans="1:20" x14ac:dyDescent="0.35">
      <c r="A1001">
        <f>VLOOKUP(Receive[[#This Row],[No用]],SetNo[[No.用]:[vlookup 用]],2,FALSE)</f>
        <v>171</v>
      </c>
      <c r="B1001">
        <f>IF(ROW()=2,1,IF(A1000&lt;&gt;Receive[[#This Row],[No]],1,B1000+1))</f>
        <v>3</v>
      </c>
      <c r="C1001" t="s">
        <v>206</v>
      </c>
      <c r="D1001" t="s">
        <v>576</v>
      </c>
      <c r="E1001" t="s">
        <v>28</v>
      </c>
      <c r="F1001" t="s">
        <v>26</v>
      </c>
      <c r="G1001" t="s">
        <v>156</v>
      </c>
      <c r="H1001" t="s">
        <v>71</v>
      </c>
      <c r="I1001">
        <v>1</v>
      </c>
      <c r="J1001" t="s">
        <v>229</v>
      </c>
      <c r="K1001" s="1" t="s">
        <v>120</v>
      </c>
      <c r="L1001" s="1" t="s">
        <v>162</v>
      </c>
      <c r="M1001">
        <v>26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ユニフォーム鳴子哲平ICONIC</v>
      </c>
    </row>
    <row r="1002" spans="1:20" x14ac:dyDescent="0.35">
      <c r="A1002">
        <f>VLOOKUP(Receive[[#This Row],[No用]],SetNo[[No.用]:[vlookup 用]],2,FALSE)</f>
        <v>171</v>
      </c>
      <c r="B1002">
        <f>IF(ROW()=2,1,IF(A1001&lt;&gt;Receive[[#This Row],[No]],1,B1001+1))</f>
        <v>4</v>
      </c>
      <c r="C1002" t="s">
        <v>206</v>
      </c>
      <c r="D1002" t="s">
        <v>576</v>
      </c>
      <c r="E1002" t="s">
        <v>28</v>
      </c>
      <c r="F1002" t="s">
        <v>26</v>
      </c>
      <c r="G1002" t="s">
        <v>156</v>
      </c>
      <c r="H1002" t="s">
        <v>71</v>
      </c>
      <c r="I1002">
        <v>1</v>
      </c>
      <c r="J1002" t="s">
        <v>229</v>
      </c>
      <c r="K1002" s="1" t="s">
        <v>164</v>
      </c>
      <c r="L1002" s="1" t="s">
        <v>162</v>
      </c>
      <c r="M1002">
        <v>26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ユニフォーム鳴子哲平ICONIC</v>
      </c>
    </row>
    <row r="1003" spans="1:20" x14ac:dyDescent="0.35">
      <c r="A1003">
        <f>VLOOKUP(Receive[[#This Row],[No用]],SetNo[[No.用]:[vlookup 用]],2,FALSE)</f>
        <v>171</v>
      </c>
      <c r="B1003">
        <f>IF(ROW()=2,1,IF(A1002&lt;&gt;Receive[[#This Row],[No]],1,B1002+1))</f>
        <v>5</v>
      </c>
      <c r="C1003" t="s">
        <v>206</v>
      </c>
      <c r="D1003" t="s">
        <v>576</v>
      </c>
      <c r="E1003" t="s">
        <v>28</v>
      </c>
      <c r="F1003" t="s">
        <v>26</v>
      </c>
      <c r="G1003" t="s">
        <v>156</v>
      </c>
      <c r="H1003" t="s">
        <v>71</v>
      </c>
      <c r="I1003">
        <v>1</v>
      </c>
      <c r="J1003" t="s">
        <v>229</v>
      </c>
      <c r="K1003" s="1" t="s">
        <v>165</v>
      </c>
      <c r="L1003" s="1" t="s">
        <v>162</v>
      </c>
      <c r="M1003">
        <v>13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ユニフォーム鳴子哲平ICONIC</v>
      </c>
    </row>
    <row r="1004" spans="1:20" x14ac:dyDescent="0.35">
      <c r="A1004">
        <f>VLOOKUP(Receive[[#This Row],[No用]],SetNo[[No.用]:[vlookup 用]],2,FALSE)</f>
        <v>172</v>
      </c>
      <c r="B1004">
        <f>IF(ROW()=2,1,IF(A1003&lt;&gt;Receive[[#This Row],[No]],1,B1003+1))</f>
        <v>1</v>
      </c>
      <c r="C1004" t="s">
        <v>206</v>
      </c>
      <c r="D1004" t="s">
        <v>579</v>
      </c>
      <c r="E1004" t="s">
        <v>28</v>
      </c>
      <c r="F1004" t="s">
        <v>21</v>
      </c>
      <c r="G1004" t="s">
        <v>156</v>
      </c>
      <c r="H1004" t="s">
        <v>71</v>
      </c>
      <c r="I1004">
        <v>1</v>
      </c>
      <c r="J1004" t="s">
        <v>229</v>
      </c>
      <c r="K1004" s="1" t="s">
        <v>119</v>
      </c>
      <c r="L1004" s="1" t="s">
        <v>173</v>
      </c>
      <c r="M1004" s="1">
        <v>37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ユニフォーム秋保和光ICONIC</v>
      </c>
    </row>
    <row r="1005" spans="1:20" x14ac:dyDescent="0.35">
      <c r="A1005">
        <f>VLOOKUP(Receive[[#This Row],[No用]],SetNo[[No.用]:[vlookup 用]],2,FALSE)</f>
        <v>172</v>
      </c>
      <c r="B1005">
        <f>IF(ROW()=2,1,IF(A1004&lt;&gt;Receive[[#This Row],[No]],1,B1004+1))</f>
        <v>2</v>
      </c>
      <c r="C1005" t="s">
        <v>206</v>
      </c>
      <c r="D1005" t="s">
        <v>579</v>
      </c>
      <c r="E1005" t="s">
        <v>28</v>
      </c>
      <c r="F1005" t="s">
        <v>21</v>
      </c>
      <c r="G1005" t="s">
        <v>156</v>
      </c>
      <c r="H1005" t="s">
        <v>71</v>
      </c>
      <c r="I1005">
        <v>1</v>
      </c>
      <c r="J1005" t="s">
        <v>229</v>
      </c>
      <c r="K1005" s="1" t="s">
        <v>195</v>
      </c>
      <c r="L1005" s="1" t="s">
        <v>173</v>
      </c>
      <c r="M1005">
        <v>42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ユニフォーム秋保和光ICONIC</v>
      </c>
    </row>
    <row r="1006" spans="1:20" x14ac:dyDescent="0.35">
      <c r="A1006">
        <f>VLOOKUP(Receive[[#This Row],[No用]],SetNo[[No.用]:[vlookup 用]],2,FALSE)</f>
        <v>172</v>
      </c>
      <c r="B1006">
        <f>IF(ROW()=2,1,IF(A1005&lt;&gt;Receive[[#This Row],[No]],1,B1005+1))</f>
        <v>3</v>
      </c>
      <c r="C1006" t="s">
        <v>206</v>
      </c>
      <c r="D1006" t="s">
        <v>579</v>
      </c>
      <c r="E1006" t="s">
        <v>28</v>
      </c>
      <c r="F1006" t="s">
        <v>21</v>
      </c>
      <c r="G1006" t="s">
        <v>156</v>
      </c>
      <c r="H1006" t="s">
        <v>71</v>
      </c>
      <c r="I1006">
        <v>1</v>
      </c>
      <c r="J1006" t="s">
        <v>229</v>
      </c>
      <c r="K1006" s="1" t="s">
        <v>163</v>
      </c>
      <c r="L1006" s="1" t="s">
        <v>162</v>
      </c>
      <c r="M1006">
        <v>34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ユニフォーム秋保和光ICONIC</v>
      </c>
    </row>
    <row r="1007" spans="1:20" x14ac:dyDescent="0.35">
      <c r="A1007">
        <f>VLOOKUP(Receive[[#This Row],[No用]],SetNo[[No.用]:[vlookup 用]],2,FALSE)</f>
        <v>172</v>
      </c>
      <c r="B1007">
        <f>IF(ROW()=2,1,IF(A1006&lt;&gt;Receive[[#This Row],[No]],1,B1006+1))</f>
        <v>4</v>
      </c>
      <c r="C1007" t="s">
        <v>206</v>
      </c>
      <c r="D1007" t="s">
        <v>579</v>
      </c>
      <c r="E1007" t="s">
        <v>28</v>
      </c>
      <c r="F1007" t="s">
        <v>21</v>
      </c>
      <c r="G1007" t="s">
        <v>156</v>
      </c>
      <c r="H1007" t="s">
        <v>71</v>
      </c>
      <c r="I1007">
        <v>1</v>
      </c>
      <c r="J1007" t="s">
        <v>229</v>
      </c>
      <c r="K1007" s="1" t="s">
        <v>120</v>
      </c>
      <c r="L1007" s="1" t="s">
        <v>173</v>
      </c>
      <c r="M1007">
        <v>37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ユニフォーム秋保和光ICONIC</v>
      </c>
    </row>
    <row r="1008" spans="1:20" x14ac:dyDescent="0.35">
      <c r="A1008">
        <f>VLOOKUP(Receive[[#This Row],[No用]],SetNo[[No.用]:[vlookup 用]],2,FALSE)</f>
        <v>172</v>
      </c>
      <c r="B1008">
        <f>IF(ROW()=2,1,IF(A1007&lt;&gt;Receive[[#This Row],[No]],1,B1007+1))</f>
        <v>5</v>
      </c>
      <c r="C1008" t="s">
        <v>206</v>
      </c>
      <c r="D1008" t="s">
        <v>579</v>
      </c>
      <c r="E1008" t="s">
        <v>28</v>
      </c>
      <c r="F1008" t="s">
        <v>21</v>
      </c>
      <c r="G1008" t="s">
        <v>156</v>
      </c>
      <c r="H1008" t="s">
        <v>71</v>
      </c>
      <c r="I1008">
        <v>1</v>
      </c>
      <c r="J1008" t="s">
        <v>229</v>
      </c>
      <c r="K1008" s="1" t="s">
        <v>164</v>
      </c>
      <c r="L1008" s="1" t="s">
        <v>162</v>
      </c>
      <c r="M1008">
        <v>34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ユニフォーム秋保和光ICONIC</v>
      </c>
    </row>
    <row r="1009" spans="1:20" x14ac:dyDescent="0.35">
      <c r="A1009">
        <f>VLOOKUP(Receive[[#This Row],[No用]],SetNo[[No.用]:[vlookup 用]],2,FALSE)</f>
        <v>172</v>
      </c>
      <c r="B1009">
        <f>IF(ROW()=2,1,IF(A1008&lt;&gt;Receive[[#This Row],[No]],1,B1008+1))</f>
        <v>6</v>
      </c>
      <c r="C1009" t="s">
        <v>206</v>
      </c>
      <c r="D1009" t="s">
        <v>579</v>
      </c>
      <c r="E1009" t="s">
        <v>28</v>
      </c>
      <c r="F1009" t="s">
        <v>21</v>
      </c>
      <c r="G1009" t="s">
        <v>156</v>
      </c>
      <c r="H1009" t="s">
        <v>71</v>
      </c>
      <c r="I1009">
        <v>1</v>
      </c>
      <c r="J1009" t="s">
        <v>229</v>
      </c>
      <c r="K1009" s="1" t="s">
        <v>165</v>
      </c>
      <c r="L1009" s="1" t="s">
        <v>162</v>
      </c>
      <c r="M1009">
        <v>34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ユニフォーム秋保和光ICONIC</v>
      </c>
    </row>
    <row r="1010" spans="1:20" x14ac:dyDescent="0.35">
      <c r="A1010">
        <f>VLOOKUP(Receive[[#This Row],[No用]],SetNo[[No.用]:[vlookup 用]],2,FALSE)</f>
        <v>172</v>
      </c>
      <c r="B1010">
        <f>IF(ROW()=2,1,IF(A1009&lt;&gt;Receive[[#This Row],[No]],1,B1009+1))</f>
        <v>7</v>
      </c>
      <c r="C1010" t="s">
        <v>206</v>
      </c>
      <c r="D1010" t="s">
        <v>579</v>
      </c>
      <c r="E1010" t="s">
        <v>28</v>
      </c>
      <c r="F1010" t="s">
        <v>21</v>
      </c>
      <c r="G1010" t="s">
        <v>156</v>
      </c>
      <c r="H1010" t="s">
        <v>71</v>
      </c>
      <c r="I1010">
        <v>1</v>
      </c>
      <c r="J1010" t="s">
        <v>229</v>
      </c>
      <c r="K1010" s="1" t="s">
        <v>183</v>
      </c>
      <c r="L1010" s="1" t="s">
        <v>225</v>
      </c>
      <c r="M1010">
        <v>46</v>
      </c>
      <c r="N1010">
        <v>0</v>
      </c>
      <c r="O1010">
        <v>56</v>
      </c>
      <c r="P1010">
        <v>0</v>
      </c>
      <c r="T1010" t="str">
        <f>Receive[[#This Row],[服装]]&amp;Receive[[#This Row],[名前]]&amp;Receive[[#This Row],[レアリティ]]</f>
        <v>ユニフォーム秋保和光ICONIC</v>
      </c>
    </row>
    <row r="1011" spans="1:20" x14ac:dyDescent="0.35">
      <c r="A1011">
        <f>VLOOKUP(Receive[[#This Row],[No用]],SetNo[[No.用]:[vlookup 用]],2,FALSE)</f>
        <v>173</v>
      </c>
      <c r="B1011">
        <f>IF(ROW()=2,1,IF(A1010&lt;&gt;Receive[[#This Row],[No]],1,B1010+1))</f>
        <v>1</v>
      </c>
      <c r="C1011" t="s">
        <v>206</v>
      </c>
      <c r="D1011" t="s">
        <v>582</v>
      </c>
      <c r="E1011" t="s">
        <v>28</v>
      </c>
      <c r="F1011" t="s">
        <v>26</v>
      </c>
      <c r="G1011" t="s">
        <v>156</v>
      </c>
      <c r="H1011" t="s">
        <v>71</v>
      </c>
      <c r="I1011">
        <v>1</v>
      </c>
      <c r="J1011" t="s">
        <v>229</v>
      </c>
      <c r="K1011" s="1" t="s">
        <v>119</v>
      </c>
      <c r="L1011" s="1" t="s">
        <v>162</v>
      </c>
      <c r="M1011">
        <v>25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ユニフォーム松島剛ICONIC</v>
      </c>
    </row>
    <row r="1012" spans="1:20" x14ac:dyDescent="0.35">
      <c r="A1012">
        <f>VLOOKUP(Receive[[#This Row],[No用]],SetNo[[No.用]:[vlookup 用]],2,FALSE)</f>
        <v>173</v>
      </c>
      <c r="B1012">
        <f>IF(ROW()=2,1,IF(A1011&lt;&gt;Receive[[#This Row],[No]],1,B1011+1))</f>
        <v>2</v>
      </c>
      <c r="C1012" t="s">
        <v>206</v>
      </c>
      <c r="D1012" t="s">
        <v>582</v>
      </c>
      <c r="E1012" t="s">
        <v>28</v>
      </c>
      <c r="F1012" t="s">
        <v>26</v>
      </c>
      <c r="G1012" t="s">
        <v>156</v>
      </c>
      <c r="H1012" t="s">
        <v>71</v>
      </c>
      <c r="I1012">
        <v>1</v>
      </c>
      <c r="J1012" t="s">
        <v>229</v>
      </c>
      <c r="K1012" s="1" t="s">
        <v>163</v>
      </c>
      <c r="L1012" s="1" t="s">
        <v>162</v>
      </c>
      <c r="M1012">
        <v>25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ユニフォーム松島剛ICONIC</v>
      </c>
    </row>
    <row r="1013" spans="1:20" x14ac:dyDescent="0.35">
      <c r="A1013">
        <f>VLOOKUP(Receive[[#This Row],[No用]],SetNo[[No.用]:[vlookup 用]],2,FALSE)</f>
        <v>173</v>
      </c>
      <c r="B1013">
        <f>IF(ROW()=2,1,IF(A1012&lt;&gt;Receive[[#This Row],[No]],1,B1012+1))</f>
        <v>3</v>
      </c>
      <c r="C1013" t="s">
        <v>206</v>
      </c>
      <c r="D1013" t="s">
        <v>582</v>
      </c>
      <c r="E1013" t="s">
        <v>28</v>
      </c>
      <c r="F1013" t="s">
        <v>26</v>
      </c>
      <c r="G1013" t="s">
        <v>156</v>
      </c>
      <c r="H1013" t="s">
        <v>71</v>
      </c>
      <c r="I1013">
        <v>1</v>
      </c>
      <c r="J1013" t="s">
        <v>229</v>
      </c>
      <c r="K1013" s="1" t="s">
        <v>120</v>
      </c>
      <c r="L1013" s="1" t="s">
        <v>162</v>
      </c>
      <c r="M1013">
        <v>25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ユニフォーム松島剛ICONIC</v>
      </c>
    </row>
    <row r="1014" spans="1:20" x14ac:dyDescent="0.35">
      <c r="A1014">
        <f>VLOOKUP(Receive[[#This Row],[No用]],SetNo[[No.用]:[vlookup 用]],2,FALSE)</f>
        <v>173</v>
      </c>
      <c r="B1014">
        <f>IF(ROW()=2,1,IF(A1013&lt;&gt;Receive[[#This Row],[No]],1,B1013+1))</f>
        <v>4</v>
      </c>
      <c r="C1014" t="s">
        <v>206</v>
      </c>
      <c r="D1014" t="s">
        <v>582</v>
      </c>
      <c r="E1014" t="s">
        <v>28</v>
      </c>
      <c r="F1014" t="s">
        <v>26</v>
      </c>
      <c r="G1014" t="s">
        <v>156</v>
      </c>
      <c r="H1014" t="s">
        <v>71</v>
      </c>
      <c r="I1014">
        <v>1</v>
      </c>
      <c r="J1014" t="s">
        <v>229</v>
      </c>
      <c r="K1014" s="1" t="s">
        <v>164</v>
      </c>
      <c r="L1014" s="1" t="s">
        <v>162</v>
      </c>
      <c r="M1014">
        <v>25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ユニフォーム松島剛ICONIC</v>
      </c>
    </row>
    <row r="1015" spans="1:20" x14ac:dyDescent="0.35">
      <c r="A1015">
        <f>VLOOKUP(Receive[[#This Row],[No用]],SetNo[[No.用]:[vlookup 用]],2,FALSE)</f>
        <v>173</v>
      </c>
      <c r="B1015">
        <f>IF(ROW()=2,1,IF(A1014&lt;&gt;Receive[[#This Row],[No]],1,B1014+1))</f>
        <v>5</v>
      </c>
      <c r="C1015" t="s">
        <v>206</v>
      </c>
      <c r="D1015" t="s">
        <v>582</v>
      </c>
      <c r="E1015" t="s">
        <v>28</v>
      </c>
      <c r="F1015" t="s">
        <v>26</v>
      </c>
      <c r="G1015" t="s">
        <v>156</v>
      </c>
      <c r="H1015" t="s">
        <v>71</v>
      </c>
      <c r="I1015">
        <v>1</v>
      </c>
      <c r="J1015" t="s">
        <v>229</v>
      </c>
      <c r="K1015" s="1" t="s">
        <v>165</v>
      </c>
      <c r="L1015" s="1" t="s">
        <v>162</v>
      </c>
      <c r="M1015">
        <v>12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ユニフォーム松島剛ICONIC</v>
      </c>
    </row>
    <row r="1016" spans="1:20" x14ac:dyDescent="0.35">
      <c r="A1016">
        <f>VLOOKUP(Receive[[#This Row],[No用]],SetNo[[No.用]:[vlookup 用]],2,FALSE)</f>
        <v>174</v>
      </c>
      <c r="B1016">
        <f>IF(ROW()=2,1,IF(A1015&lt;&gt;Receive[[#This Row],[No]],1,B1015+1))</f>
        <v>1</v>
      </c>
      <c r="C1016" t="s">
        <v>206</v>
      </c>
      <c r="D1016" t="s">
        <v>585</v>
      </c>
      <c r="E1016" t="s">
        <v>28</v>
      </c>
      <c r="F1016" t="s">
        <v>25</v>
      </c>
      <c r="G1016" t="s">
        <v>156</v>
      </c>
      <c r="H1016" t="s">
        <v>71</v>
      </c>
      <c r="I1016">
        <v>1</v>
      </c>
      <c r="J1016" t="s">
        <v>229</v>
      </c>
      <c r="K1016" s="1" t="s">
        <v>119</v>
      </c>
      <c r="L1016" s="1" t="s">
        <v>162</v>
      </c>
      <c r="M1016">
        <v>27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ユニフォーム川渡瞬己ICONIC</v>
      </c>
    </row>
    <row r="1017" spans="1:20" x14ac:dyDescent="0.35">
      <c r="A1017">
        <f>VLOOKUP(Receive[[#This Row],[No用]],SetNo[[No.用]:[vlookup 用]],2,FALSE)</f>
        <v>174</v>
      </c>
      <c r="B1017">
        <f>IF(ROW()=2,1,IF(A1016&lt;&gt;Receive[[#This Row],[No]],1,B1016+1))</f>
        <v>2</v>
      </c>
      <c r="C1017" t="s">
        <v>206</v>
      </c>
      <c r="D1017" t="s">
        <v>585</v>
      </c>
      <c r="E1017" t="s">
        <v>28</v>
      </c>
      <c r="F1017" t="s">
        <v>25</v>
      </c>
      <c r="G1017" t="s">
        <v>156</v>
      </c>
      <c r="H1017" t="s">
        <v>71</v>
      </c>
      <c r="I1017">
        <v>1</v>
      </c>
      <c r="J1017" t="s">
        <v>229</v>
      </c>
      <c r="K1017" s="1" t="s">
        <v>163</v>
      </c>
      <c r="L1017" s="1" t="s">
        <v>162</v>
      </c>
      <c r="M1017">
        <v>27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ユニフォーム川渡瞬己ICONIC</v>
      </c>
    </row>
    <row r="1018" spans="1:20" x14ac:dyDescent="0.35">
      <c r="A1018">
        <f>VLOOKUP(Receive[[#This Row],[No用]],SetNo[[No.用]:[vlookup 用]],2,FALSE)</f>
        <v>174</v>
      </c>
      <c r="B1018">
        <f>IF(ROW()=2,1,IF(A1017&lt;&gt;Receive[[#This Row],[No]],1,B1017+1))</f>
        <v>3</v>
      </c>
      <c r="C1018" t="s">
        <v>206</v>
      </c>
      <c r="D1018" t="s">
        <v>585</v>
      </c>
      <c r="E1018" t="s">
        <v>28</v>
      </c>
      <c r="F1018" t="s">
        <v>25</v>
      </c>
      <c r="G1018" t="s">
        <v>156</v>
      </c>
      <c r="H1018" t="s">
        <v>71</v>
      </c>
      <c r="I1018">
        <v>1</v>
      </c>
      <c r="J1018" t="s">
        <v>229</v>
      </c>
      <c r="K1018" s="1" t="s">
        <v>231</v>
      </c>
      <c r="L1018" s="1" t="s">
        <v>162</v>
      </c>
      <c r="M1018">
        <v>27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ユニフォーム川渡瞬己ICONIC</v>
      </c>
    </row>
    <row r="1019" spans="1:20" x14ac:dyDescent="0.35">
      <c r="A1019">
        <f>VLOOKUP(Receive[[#This Row],[No用]],SetNo[[No.用]:[vlookup 用]],2,FALSE)</f>
        <v>174</v>
      </c>
      <c r="B1019">
        <f>IF(ROW()=2,1,IF(A1018&lt;&gt;Receive[[#This Row],[No]],1,B1018+1))</f>
        <v>4</v>
      </c>
      <c r="C1019" t="s">
        <v>206</v>
      </c>
      <c r="D1019" t="s">
        <v>585</v>
      </c>
      <c r="E1019" t="s">
        <v>28</v>
      </c>
      <c r="F1019" t="s">
        <v>25</v>
      </c>
      <c r="G1019" t="s">
        <v>156</v>
      </c>
      <c r="H1019" t="s">
        <v>71</v>
      </c>
      <c r="I1019">
        <v>1</v>
      </c>
      <c r="J1019" t="s">
        <v>229</v>
      </c>
      <c r="K1019" s="1" t="s">
        <v>120</v>
      </c>
      <c r="L1019" s="1" t="s">
        <v>162</v>
      </c>
      <c r="M1019">
        <v>27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ユニフォーム川渡瞬己ICONIC</v>
      </c>
    </row>
    <row r="1020" spans="1:20" x14ac:dyDescent="0.35">
      <c r="A1020">
        <f>VLOOKUP(Receive[[#This Row],[No用]],SetNo[[No.用]:[vlookup 用]],2,FALSE)</f>
        <v>174</v>
      </c>
      <c r="B1020">
        <f>IF(ROW()=2,1,IF(A1019&lt;&gt;Receive[[#This Row],[No]],1,B1019+1))</f>
        <v>5</v>
      </c>
      <c r="C1020" t="s">
        <v>206</v>
      </c>
      <c r="D1020" t="s">
        <v>585</v>
      </c>
      <c r="E1020" t="s">
        <v>28</v>
      </c>
      <c r="F1020" t="s">
        <v>25</v>
      </c>
      <c r="G1020" t="s">
        <v>156</v>
      </c>
      <c r="H1020" t="s">
        <v>71</v>
      </c>
      <c r="I1020">
        <v>1</v>
      </c>
      <c r="J1020" t="s">
        <v>229</v>
      </c>
      <c r="K1020" s="1" t="s">
        <v>164</v>
      </c>
      <c r="L1020" s="1" t="s">
        <v>162</v>
      </c>
      <c r="M1020">
        <v>27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ユニフォーム川渡瞬己ICONIC</v>
      </c>
    </row>
    <row r="1021" spans="1:20" x14ac:dyDescent="0.35">
      <c r="A1021">
        <f>VLOOKUP(Receive[[#This Row],[No用]],SetNo[[No.用]:[vlookup 用]],2,FALSE)</f>
        <v>174</v>
      </c>
      <c r="B1021">
        <f>IF(ROW()=2,1,IF(A1020&lt;&gt;Receive[[#This Row],[No]],1,B1020+1))</f>
        <v>6</v>
      </c>
      <c r="C1021" t="s">
        <v>206</v>
      </c>
      <c r="D1021" t="s">
        <v>585</v>
      </c>
      <c r="E1021" t="s">
        <v>28</v>
      </c>
      <c r="F1021" t="s">
        <v>25</v>
      </c>
      <c r="G1021" t="s">
        <v>156</v>
      </c>
      <c r="H1021" t="s">
        <v>71</v>
      </c>
      <c r="I1021">
        <v>1</v>
      </c>
      <c r="J1021" t="s">
        <v>229</v>
      </c>
      <c r="K1021" s="1" t="s">
        <v>165</v>
      </c>
      <c r="L1021" s="1" t="s">
        <v>162</v>
      </c>
      <c r="M1021">
        <v>14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ユニフォーム川渡瞬己ICONIC</v>
      </c>
    </row>
    <row r="1022" spans="1:20" x14ac:dyDescent="0.35">
      <c r="A1022">
        <f>VLOOKUP(Receive[[#This Row],[No用]],SetNo[[No.用]:[vlookup 用]],2,FALSE)</f>
        <v>175</v>
      </c>
      <c r="B1022">
        <f>IF(ROW()=2,1,IF(A1021&lt;&gt;Receive[[#This Row],[No]],1,B1021+1))</f>
        <v>1</v>
      </c>
      <c r="C1022" t="s">
        <v>108</v>
      </c>
      <c r="D1022" t="s">
        <v>109</v>
      </c>
      <c r="E1022" t="s">
        <v>73</v>
      </c>
      <c r="F1022" t="s">
        <v>78</v>
      </c>
      <c r="G1022" t="s">
        <v>118</v>
      </c>
      <c r="H1022" t="s">
        <v>71</v>
      </c>
      <c r="I1022">
        <v>1</v>
      </c>
      <c r="J1022" t="s">
        <v>229</v>
      </c>
      <c r="K1022" s="1" t="s">
        <v>119</v>
      </c>
      <c r="L1022" s="1" t="s">
        <v>162</v>
      </c>
      <c r="M1022">
        <v>28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ユニフォーム牛島若利ICONIC</v>
      </c>
    </row>
    <row r="1023" spans="1:20" x14ac:dyDescent="0.35">
      <c r="A1023">
        <f>VLOOKUP(Receive[[#This Row],[No用]],SetNo[[No.用]:[vlookup 用]],2,FALSE)</f>
        <v>175</v>
      </c>
      <c r="B1023">
        <f>IF(ROW()=2,1,IF(A1022&lt;&gt;Receive[[#This Row],[No]],1,B1022+1))</f>
        <v>2</v>
      </c>
      <c r="C1023" t="s">
        <v>108</v>
      </c>
      <c r="D1023" t="s">
        <v>109</v>
      </c>
      <c r="E1023" t="s">
        <v>73</v>
      </c>
      <c r="F1023" t="s">
        <v>78</v>
      </c>
      <c r="G1023" t="s">
        <v>118</v>
      </c>
      <c r="H1023" t="s">
        <v>71</v>
      </c>
      <c r="I1023">
        <v>1</v>
      </c>
      <c r="J1023" t="s">
        <v>229</v>
      </c>
      <c r="K1023" s="1" t="s">
        <v>163</v>
      </c>
      <c r="L1023" s="1" t="s">
        <v>162</v>
      </c>
      <c r="M1023">
        <v>28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ユニフォーム牛島若利ICONIC</v>
      </c>
    </row>
    <row r="1024" spans="1:20" x14ac:dyDescent="0.35">
      <c r="A1024">
        <f>VLOOKUP(Receive[[#This Row],[No用]],SetNo[[No.用]:[vlookup 用]],2,FALSE)</f>
        <v>175</v>
      </c>
      <c r="B1024">
        <f>IF(ROW()=2,1,IF(A1023&lt;&gt;Receive[[#This Row],[No]],1,B1023+1))</f>
        <v>3</v>
      </c>
      <c r="C1024" t="s">
        <v>108</v>
      </c>
      <c r="D1024" t="s">
        <v>109</v>
      </c>
      <c r="E1024" t="s">
        <v>73</v>
      </c>
      <c r="F1024" t="s">
        <v>78</v>
      </c>
      <c r="G1024" t="s">
        <v>118</v>
      </c>
      <c r="H1024" t="s">
        <v>71</v>
      </c>
      <c r="I1024">
        <v>1</v>
      </c>
      <c r="J1024" t="s">
        <v>229</v>
      </c>
      <c r="K1024" s="1" t="s">
        <v>120</v>
      </c>
      <c r="L1024" s="1" t="s">
        <v>162</v>
      </c>
      <c r="M1024">
        <v>28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ユニフォーム牛島若利ICONIC</v>
      </c>
    </row>
    <row r="1025" spans="1:20" x14ac:dyDescent="0.35">
      <c r="A1025">
        <f>VLOOKUP(Receive[[#This Row],[No用]],SetNo[[No.用]:[vlookup 用]],2,FALSE)</f>
        <v>175</v>
      </c>
      <c r="B1025">
        <f>IF(ROW()=2,1,IF(A1024&lt;&gt;Receive[[#This Row],[No]],1,B1024+1))</f>
        <v>4</v>
      </c>
      <c r="C1025" t="s">
        <v>108</v>
      </c>
      <c r="D1025" t="s">
        <v>109</v>
      </c>
      <c r="E1025" t="s">
        <v>73</v>
      </c>
      <c r="F1025" t="s">
        <v>78</v>
      </c>
      <c r="G1025" t="s">
        <v>118</v>
      </c>
      <c r="H1025" t="s">
        <v>71</v>
      </c>
      <c r="I1025">
        <v>1</v>
      </c>
      <c r="J1025" t="s">
        <v>229</v>
      </c>
      <c r="K1025" s="1" t="s">
        <v>164</v>
      </c>
      <c r="L1025" s="1" t="s">
        <v>162</v>
      </c>
      <c r="M1025">
        <v>28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ユニフォーム牛島若利ICONIC</v>
      </c>
    </row>
    <row r="1026" spans="1:20" x14ac:dyDescent="0.35">
      <c r="A1026">
        <f>VLOOKUP(Receive[[#This Row],[No用]],SetNo[[No.用]:[vlookup 用]],2,FALSE)</f>
        <v>175</v>
      </c>
      <c r="B1026">
        <f>IF(ROW()=2,1,IF(A1025&lt;&gt;Receive[[#This Row],[No]],1,B1025+1))</f>
        <v>5</v>
      </c>
      <c r="C1026" t="s">
        <v>108</v>
      </c>
      <c r="D1026" t="s">
        <v>109</v>
      </c>
      <c r="E1026" t="s">
        <v>73</v>
      </c>
      <c r="F1026" t="s">
        <v>78</v>
      </c>
      <c r="G1026" t="s">
        <v>118</v>
      </c>
      <c r="H1026" t="s">
        <v>71</v>
      </c>
      <c r="I1026">
        <v>1</v>
      </c>
      <c r="J1026" t="s">
        <v>229</v>
      </c>
      <c r="K1026" s="1" t="s">
        <v>165</v>
      </c>
      <c r="L1026" s="1" t="s">
        <v>162</v>
      </c>
      <c r="M1026">
        <v>13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ユニフォーム牛島若利ICONIC</v>
      </c>
    </row>
    <row r="1027" spans="1:20" x14ac:dyDescent="0.35">
      <c r="A1027">
        <f>VLOOKUP(Receive[[#This Row],[No用]],SetNo[[No.用]:[vlookup 用]],2,FALSE)</f>
        <v>176</v>
      </c>
      <c r="B1027">
        <f>IF(ROW()=2,1,IF(A1026&lt;&gt;Receive[[#This Row],[No]],1,B1026+1))</f>
        <v>1</v>
      </c>
      <c r="C1027" t="s">
        <v>116</v>
      </c>
      <c r="D1027" t="s">
        <v>109</v>
      </c>
      <c r="E1027" t="s">
        <v>90</v>
      </c>
      <c r="F1027" t="s">
        <v>78</v>
      </c>
      <c r="G1027" t="s">
        <v>118</v>
      </c>
      <c r="H1027" t="s">
        <v>71</v>
      </c>
      <c r="I1027">
        <v>1</v>
      </c>
      <c r="J1027" t="s">
        <v>229</v>
      </c>
      <c r="K1027" s="1" t="s">
        <v>119</v>
      </c>
      <c r="L1027" s="1" t="s">
        <v>162</v>
      </c>
      <c r="M1027">
        <v>28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水着牛島若利ICONIC</v>
      </c>
    </row>
    <row r="1028" spans="1:20" x14ac:dyDescent="0.35">
      <c r="A1028">
        <f>VLOOKUP(Receive[[#This Row],[No用]],SetNo[[No.用]:[vlookup 用]],2,FALSE)</f>
        <v>176</v>
      </c>
      <c r="B1028">
        <f>IF(ROW()=2,1,IF(A1027&lt;&gt;Receive[[#This Row],[No]],1,B1027+1))</f>
        <v>2</v>
      </c>
      <c r="C1028" t="s">
        <v>116</v>
      </c>
      <c r="D1028" t="s">
        <v>109</v>
      </c>
      <c r="E1028" t="s">
        <v>90</v>
      </c>
      <c r="F1028" t="s">
        <v>78</v>
      </c>
      <c r="G1028" t="s">
        <v>118</v>
      </c>
      <c r="H1028" t="s">
        <v>71</v>
      </c>
      <c r="I1028">
        <v>1</v>
      </c>
      <c r="J1028" t="s">
        <v>229</v>
      </c>
      <c r="K1028" s="1" t="s">
        <v>163</v>
      </c>
      <c r="L1028" s="1" t="s">
        <v>162</v>
      </c>
      <c r="M1028">
        <v>28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水着牛島若利ICONIC</v>
      </c>
    </row>
    <row r="1029" spans="1:20" x14ac:dyDescent="0.35">
      <c r="A1029">
        <f>VLOOKUP(Receive[[#This Row],[No用]],SetNo[[No.用]:[vlookup 用]],2,FALSE)</f>
        <v>176</v>
      </c>
      <c r="B1029">
        <f>IF(ROW()=2,1,IF(A1028&lt;&gt;Receive[[#This Row],[No]],1,B1028+1))</f>
        <v>3</v>
      </c>
      <c r="C1029" t="s">
        <v>116</v>
      </c>
      <c r="D1029" t="s">
        <v>109</v>
      </c>
      <c r="E1029" t="s">
        <v>90</v>
      </c>
      <c r="F1029" t="s">
        <v>78</v>
      </c>
      <c r="G1029" t="s">
        <v>118</v>
      </c>
      <c r="H1029" t="s">
        <v>71</v>
      </c>
      <c r="I1029">
        <v>1</v>
      </c>
      <c r="J1029" t="s">
        <v>229</v>
      </c>
      <c r="K1029" s="1" t="s">
        <v>120</v>
      </c>
      <c r="L1029" s="1" t="s">
        <v>162</v>
      </c>
      <c r="M1029">
        <v>28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水着牛島若利ICONIC</v>
      </c>
    </row>
    <row r="1030" spans="1:20" x14ac:dyDescent="0.35">
      <c r="A1030">
        <f>VLOOKUP(Receive[[#This Row],[No用]],SetNo[[No.用]:[vlookup 用]],2,FALSE)</f>
        <v>176</v>
      </c>
      <c r="B1030">
        <f>IF(ROW()=2,1,IF(A1029&lt;&gt;Receive[[#This Row],[No]],1,B1029+1))</f>
        <v>4</v>
      </c>
      <c r="C1030" t="s">
        <v>116</v>
      </c>
      <c r="D1030" t="s">
        <v>109</v>
      </c>
      <c r="E1030" t="s">
        <v>90</v>
      </c>
      <c r="F1030" t="s">
        <v>78</v>
      </c>
      <c r="G1030" t="s">
        <v>118</v>
      </c>
      <c r="H1030" t="s">
        <v>71</v>
      </c>
      <c r="I1030">
        <v>1</v>
      </c>
      <c r="J1030" t="s">
        <v>229</v>
      </c>
      <c r="K1030" s="1" t="s">
        <v>164</v>
      </c>
      <c r="L1030" s="1" t="s">
        <v>162</v>
      </c>
      <c r="M1030">
        <v>28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水着牛島若利ICONIC</v>
      </c>
    </row>
    <row r="1031" spans="1:20" x14ac:dyDescent="0.35">
      <c r="A1031">
        <f>VLOOKUP(Receive[[#This Row],[No用]],SetNo[[No.用]:[vlookup 用]],2,FALSE)</f>
        <v>176</v>
      </c>
      <c r="B1031">
        <f>IF(ROW()=2,1,IF(A1030&lt;&gt;Receive[[#This Row],[No]],1,B1030+1))</f>
        <v>5</v>
      </c>
      <c r="C1031" t="s">
        <v>116</v>
      </c>
      <c r="D1031" t="s">
        <v>109</v>
      </c>
      <c r="E1031" t="s">
        <v>90</v>
      </c>
      <c r="F1031" t="s">
        <v>78</v>
      </c>
      <c r="G1031" t="s">
        <v>118</v>
      </c>
      <c r="H1031" t="s">
        <v>71</v>
      </c>
      <c r="I1031">
        <v>1</v>
      </c>
      <c r="J1031" t="s">
        <v>229</v>
      </c>
      <c r="K1031" s="1" t="s">
        <v>165</v>
      </c>
      <c r="L1031" s="1" t="s">
        <v>162</v>
      </c>
      <c r="M1031">
        <v>13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水着牛島若利ICONIC</v>
      </c>
    </row>
    <row r="1032" spans="1:20" x14ac:dyDescent="0.35">
      <c r="A1032">
        <f>VLOOKUP(Receive[[#This Row],[No用]],SetNo[[No.用]:[vlookup 用]],2,FALSE)</f>
        <v>177</v>
      </c>
      <c r="B1032">
        <f>IF(ROW()=2,1,IF(A1031&lt;&gt;Receive[[#This Row],[No]],1,B1031+1))</f>
        <v>1</v>
      </c>
      <c r="C1032" s="1" t="s">
        <v>795</v>
      </c>
      <c r="D1032" t="s">
        <v>109</v>
      </c>
      <c r="E1032" s="1" t="s">
        <v>77</v>
      </c>
      <c r="F1032" t="s">
        <v>78</v>
      </c>
      <c r="G1032" t="s">
        <v>118</v>
      </c>
      <c r="H1032" t="s">
        <v>71</v>
      </c>
      <c r="I1032">
        <v>1</v>
      </c>
      <c r="J1032" t="s">
        <v>229</v>
      </c>
      <c r="K1032" s="1" t="s">
        <v>119</v>
      </c>
      <c r="L1032" s="1" t="s">
        <v>162</v>
      </c>
      <c r="M1032">
        <v>28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新年牛島若利ICONIC</v>
      </c>
    </row>
    <row r="1033" spans="1:20" x14ac:dyDescent="0.35">
      <c r="A1033">
        <f>VLOOKUP(Receive[[#This Row],[No用]],SetNo[[No.用]:[vlookup 用]],2,FALSE)</f>
        <v>177</v>
      </c>
      <c r="B1033">
        <f>IF(ROW()=2,1,IF(A1032&lt;&gt;Receive[[#This Row],[No]],1,B1032+1))</f>
        <v>2</v>
      </c>
      <c r="C1033" s="1" t="s">
        <v>795</v>
      </c>
      <c r="D1033" t="s">
        <v>109</v>
      </c>
      <c r="E1033" s="1" t="s">
        <v>77</v>
      </c>
      <c r="F1033" t="s">
        <v>78</v>
      </c>
      <c r="G1033" t="s">
        <v>118</v>
      </c>
      <c r="H1033" t="s">
        <v>71</v>
      </c>
      <c r="I1033">
        <v>1</v>
      </c>
      <c r="J1033" t="s">
        <v>229</v>
      </c>
      <c r="K1033" s="1" t="s">
        <v>163</v>
      </c>
      <c r="L1033" s="1" t="s">
        <v>162</v>
      </c>
      <c r="M1033">
        <v>28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新年牛島若利ICONIC</v>
      </c>
    </row>
    <row r="1034" spans="1:20" x14ac:dyDescent="0.35">
      <c r="A1034">
        <f>VLOOKUP(Receive[[#This Row],[No用]],SetNo[[No.用]:[vlookup 用]],2,FALSE)</f>
        <v>177</v>
      </c>
      <c r="B1034">
        <f>IF(ROW()=2,1,IF(A1033&lt;&gt;Receive[[#This Row],[No]],1,B1033+1))</f>
        <v>3</v>
      </c>
      <c r="C1034" s="1" t="s">
        <v>795</v>
      </c>
      <c r="D1034" t="s">
        <v>109</v>
      </c>
      <c r="E1034" s="1" t="s">
        <v>77</v>
      </c>
      <c r="F1034" t="s">
        <v>78</v>
      </c>
      <c r="G1034" t="s">
        <v>118</v>
      </c>
      <c r="H1034" t="s">
        <v>71</v>
      </c>
      <c r="I1034">
        <v>1</v>
      </c>
      <c r="J1034" t="s">
        <v>229</v>
      </c>
      <c r="K1034" s="1" t="s">
        <v>120</v>
      </c>
      <c r="L1034" s="1" t="s">
        <v>162</v>
      </c>
      <c r="M1034">
        <v>28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新年牛島若利ICONIC</v>
      </c>
    </row>
    <row r="1035" spans="1:20" x14ac:dyDescent="0.35">
      <c r="A1035">
        <f>VLOOKUP(Receive[[#This Row],[No用]],SetNo[[No.用]:[vlookup 用]],2,FALSE)</f>
        <v>177</v>
      </c>
      <c r="B1035">
        <f>IF(ROW()=2,1,IF(A1034&lt;&gt;Receive[[#This Row],[No]],1,B1034+1))</f>
        <v>4</v>
      </c>
      <c r="C1035" s="1" t="s">
        <v>795</v>
      </c>
      <c r="D1035" t="s">
        <v>109</v>
      </c>
      <c r="E1035" s="1" t="s">
        <v>77</v>
      </c>
      <c r="F1035" t="s">
        <v>78</v>
      </c>
      <c r="G1035" t="s">
        <v>118</v>
      </c>
      <c r="H1035" t="s">
        <v>71</v>
      </c>
      <c r="I1035">
        <v>1</v>
      </c>
      <c r="J1035" t="s">
        <v>229</v>
      </c>
      <c r="K1035" s="1" t="s">
        <v>164</v>
      </c>
      <c r="L1035" s="1" t="s">
        <v>162</v>
      </c>
      <c r="M1035">
        <v>28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新年牛島若利ICONIC</v>
      </c>
    </row>
    <row r="1036" spans="1:20" x14ac:dyDescent="0.35">
      <c r="A1036">
        <f>VLOOKUP(Receive[[#This Row],[No用]],SetNo[[No.用]:[vlookup 用]],2,FALSE)</f>
        <v>177</v>
      </c>
      <c r="B1036">
        <f>IF(ROW()=2,1,IF(A1035&lt;&gt;Receive[[#This Row],[No]],1,B1035+1))</f>
        <v>5</v>
      </c>
      <c r="C1036" s="1" t="s">
        <v>795</v>
      </c>
      <c r="D1036" t="s">
        <v>109</v>
      </c>
      <c r="E1036" s="1" t="s">
        <v>77</v>
      </c>
      <c r="F1036" t="s">
        <v>78</v>
      </c>
      <c r="G1036" t="s">
        <v>118</v>
      </c>
      <c r="H1036" t="s">
        <v>71</v>
      </c>
      <c r="I1036">
        <v>1</v>
      </c>
      <c r="J1036" t="s">
        <v>229</v>
      </c>
      <c r="K1036" s="1" t="s">
        <v>165</v>
      </c>
      <c r="L1036" s="1" t="s">
        <v>162</v>
      </c>
      <c r="M1036">
        <v>13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新年牛島若利ICONIC</v>
      </c>
    </row>
    <row r="1037" spans="1:20" x14ac:dyDescent="0.35">
      <c r="A1037">
        <f>VLOOKUP(Receive[[#This Row],[No用]],SetNo[[No.用]:[vlookup 用]],2,FALSE)</f>
        <v>178</v>
      </c>
      <c r="B1037">
        <f>IF(ROW()=2,1,IF(A1036&lt;&gt;Receive[[#This Row],[No]],1,B1036+1))</f>
        <v>1</v>
      </c>
      <c r="C1037" s="1" t="s">
        <v>149</v>
      </c>
      <c r="D1037" s="1" t="s">
        <v>109</v>
      </c>
      <c r="E1037" s="1" t="s">
        <v>73</v>
      </c>
      <c r="F1037" s="1" t="s">
        <v>78</v>
      </c>
      <c r="G1037" s="1" t="s">
        <v>118</v>
      </c>
      <c r="H1037" s="1" t="s">
        <v>71</v>
      </c>
      <c r="I1037">
        <v>1</v>
      </c>
      <c r="J1037" t="s">
        <v>229</v>
      </c>
      <c r="K1037" s="1" t="s">
        <v>119</v>
      </c>
      <c r="L1037" s="1" t="s">
        <v>162</v>
      </c>
      <c r="M1037">
        <v>28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制服牛島若利ICONIC</v>
      </c>
    </row>
    <row r="1038" spans="1:20" x14ac:dyDescent="0.35">
      <c r="A1038">
        <f>VLOOKUP(Receive[[#This Row],[No用]],SetNo[[No.用]:[vlookup 用]],2,FALSE)</f>
        <v>178</v>
      </c>
      <c r="B1038">
        <f>IF(ROW()=2,1,IF(A1037&lt;&gt;Receive[[#This Row],[No]],1,B1037+1))</f>
        <v>2</v>
      </c>
      <c r="C1038" s="1" t="s">
        <v>149</v>
      </c>
      <c r="D1038" s="1" t="s">
        <v>109</v>
      </c>
      <c r="E1038" s="1" t="s">
        <v>73</v>
      </c>
      <c r="F1038" s="1" t="s">
        <v>78</v>
      </c>
      <c r="G1038" s="1" t="s">
        <v>118</v>
      </c>
      <c r="H1038" s="1" t="s">
        <v>71</v>
      </c>
      <c r="I1038">
        <v>1</v>
      </c>
      <c r="J1038" t="s">
        <v>229</v>
      </c>
      <c r="K1038" s="1" t="s">
        <v>163</v>
      </c>
      <c r="L1038" s="1" t="s">
        <v>162</v>
      </c>
      <c r="M1038">
        <v>28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制服牛島若利ICONIC</v>
      </c>
    </row>
    <row r="1039" spans="1:20" x14ac:dyDescent="0.35">
      <c r="A1039">
        <f>VLOOKUP(Receive[[#This Row],[No用]],SetNo[[No.用]:[vlookup 用]],2,FALSE)</f>
        <v>178</v>
      </c>
      <c r="B1039">
        <f>IF(ROW()=2,1,IF(A1038&lt;&gt;Receive[[#This Row],[No]],1,B1038+1))</f>
        <v>3</v>
      </c>
      <c r="C1039" s="1" t="s">
        <v>149</v>
      </c>
      <c r="D1039" s="1" t="s">
        <v>109</v>
      </c>
      <c r="E1039" s="1" t="s">
        <v>73</v>
      </c>
      <c r="F1039" s="1" t="s">
        <v>78</v>
      </c>
      <c r="G1039" s="1" t="s">
        <v>118</v>
      </c>
      <c r="H1039" s="1" t="s">
        <v>71</v>
      </c>
      <c r="I1039">
        <v>1</v>
      </c>
      <c r="J1039" t="s">
        <v>229</v>
      </c>
      <c r="K1039" s="1" t="s">
        <v>120</v>
      </c>
      <c r="L1039" s="1" t="s">
        <v>162</v>
      </c>
      <c r="M1039">
        <v>28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制服牛島若利ICONIC</v>
      </c>
    </row>
    <row r="1040" spans="1:20" x14ac:dyDescent="0.35">
      <c r="A1040">
        <f>VLOOKUP(Receive[[#This Row],[No用]],SetNo[[No.用]:[vlookup 用]],2,FALSE)</f>
        <v>178</v>
      </c>
      <c r="B1040">
        <f>IF(ROW()=2,1,IF(A1039&lt;&gt;Receive[[#This Row],[No]],1,B1039+1))</f>
        <v>4</v>
      </c>
      <c r="C1040" s="1" t="s">
        <v>149</v>
      </c>
      <c r="D1040" s="1" t="s">
        <v>109</v>
      </c>
      <c r="E1040" s="1" t="s">
        <v>73</v>
      </c>
      <c r="F1040" s="1" t="s">
        <v>78</v>
      </c>
      <c r="G1040" s="1" t="s">
        <v>118</v>
      </c>
      <c r="H1040" s="1" t="s">
        <v>71</v>
      </c>
      <c r="I1040">
        <v>1</v>
      </c>
      <c r="J1040" t="s">
        <v>229</v>
      </c>
      <c r="K1040" s="1" t="s">
        <v>164</v>
      </c>
      <c r="L1040" s="1" t="s">
        <v>162</v>
      </c>
      <c r="M1040">
        <v>28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制服牛島若利ICONIC</v>
      </c>
    </row>
    <row r="1041" spans="1:20" x14ac:dyDescent="0.35">
      <c r="A1041">
        <f>VLOOKUP(Receive[[#This Row],[No用]],SetNo[[No.用]:[vlookup 用]],2,FALSE)</f>
        <v>178</v>
      </c>
      <c r="B1041">
        <f>IF(ROW()=2,1,IF(A1040&lt;&gt;Receive[[#This Row],[No]],1,B1040+1))</f>
        <v>5</v>
      </c>
      <c r="C1041" s="1" t="s">
        <v>149</v>
      </c>
      <c r="D1041" s="1" t="s">
        <v>109</v>
      </c>
      <c r="E1041" s="1" t="s">
        <v>73</v>
      </c>
      <c r="F1041" s="1" t="s">
        <v>78</v>
      </c>
      <c r="G1041" s="1" t="s">
        <v>118</v>
      </c>
      <c r="H1041" s="1" t="s">
        <v>71</v>
      </c>
      <c r="I1041">
        <v>1</v>
      </c>
      <c r="J1041" t="s">
        <v>229</v>
      </c>
      <c r="K1041" s="1" t="s">
        <v>165</v>
      </c>
      <c r="L1041" s="1" t="s">
        <v>162</v>
      </c>
      <c r="M1041">
        <v>13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制服牛島若利ICONIC</v>
      </c>
    </row>
    <row r="1042" spans="1:20" x14ac:dyDescent="0.35">
      <c r="A1042">
        <f>VLOOKUP(Receive[[#This Row],[No用]],SetNo[[No.用]:[vlookup 用]],2,FALSE)</f>
        <v>179</v>
      </c>
      <c r="B1042">
        <f>IF(ROW()=2,1,IF(A1041&lt;&gt;Receive[[#This Row],[No]],1,B1041+1))</f>
        <v>1</v>
      </c>
      <c r="C1042" s="1" t="s">
        <v>1142</v>
      </c>
      <c r="D1042" s="1" t="s">
        <v>109</v>
      </c>
      <c r="E1042" s="1" t="s">
        <v>90</v>
      </c>
      <c r="F1042" s="1" t="s">
        <v>78</v>
      </c>
      <c r="G1042" s="1" t="s">
        <v>118</v>
      </c>
      <c r="H1042" s="1" t="s">
        <v>71</v>
      </c>
      <c r="I1042">
        <v>1</v>
      </c>
      <c r="J1042" t="s">
        <v>229</v>
      </c>
      <c r="K1042" s="1" t="s">
        <v>119</v>
      </c>
      <c r="L1042" s="1" t="s">
        <v>162</v>
      </c>
      <c r="M1042">
        <v>28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文化祭2牛島若利ICONIC</v>
      </c>
    </row>
    <row r="1043" spans="1:20" x14ac:dyDescent="0.35">
      <c r="A1043">
        <f>VLOOKUP(Receive[[#This Row],[No用]],SetNo[[No.用]:[vlookup 用]],2,FALSE)</f>
        <v>179</v>
      </c>
      <c r="B1043">
        <f>IF(ROW()=2,1,IF(A1042&lt;&gt;Receive[[#This Row],[No]],1,B1042+1))</f>
        <v>2</v>
      </c>
      <c r="C1043" s="1" t="s">
        <v>1142</v>
      </c>
      <c r="D1043" s="1" t="s">
        <v>109</v>
      </c>
      <c r="E1043" s="1" t="s">
        <v>90</v>
      </c>
      <c r="F1043" s="1" t="s">
        <v>78</v>
      </c>
      <c r="G1043" s="1" t="s">
        <v>118</v>
      </c>
      <c r="H1043" s="1" t="s">
        <v>71</v>
      </c>
      <c r="I1043">
        <v>1</v>
      </c>
      <c r="J1043" t="s">
        <v>229</v>
      </c>
      <c r="K1043" s="1" t="s">
        <v>163</v>
      </c>
      <c r="L1043" s="1" t="s">
        <v>162</v>
      </c>
      <c r="M1043">
        <v>28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文化祭2牛島若利ICONIC</v>
      </c>
    </row>
    <row r="1044" spans="1:20" x14ac:dyDescent="0.35">
      <c r="A1044">
        <f>VLOOKUP(Receive[[#This Row],[No用]],SetNo[[No.用]:[vlookup 用]],2,FALSE)</f>
        <v>179</v>
      </c>
      <c r="B1044">
        <f>IF(ROW()=2,1,IF(A1043&lt;&gt;Receive[[#This Row],[No]],1,B1043+1))</f>
        <v>3</v>
      </c>
      <c r="C1044" s="1" t="s">
        <v>1142</v>
      </c>
      <c r="D1044" s="1" t="s">
        <v>109</v>
      </c>
      <c r="E1044" s="1" t="s">
        <v>90</v>
      </c>
      <c r="F1044" s="1" t="s">
        <v>78</v>
      </c>
      <c r="G1044" s="1" t="s">
        <v>118</v>
      </c>
      <c r="H1044" s="1" t="s">
        <v>71</v>
      </c>
      <c r="I1044">
        <v>1</v>
      </c>
      <c r="J1044" t="s">
        <v>229</v>
      </c>
      <c r="K1044" s="1" t="s">
        <v>120</v>
      </c>
      <c r="L1044" s="1" t="s">
        <v>162</v>
      </c>
      <c r="M1044">
        <v>28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文化祭2牛島若利ICONIC</v>
      </c>
    </row>
    <row r="1045" spans="1:20" x14ac:dyDescent="0.35">
      <c r="A1045">
        <f>VLOOKUP(Receive[[#This Row],[No用]],SetNo[[No.用]:[vlookup 用]],2,FALSE)</f>
        <v>179</v>
      </c>
      <c r="B1045">
        <f>IF(ROW()=2,1,IF(A1044&lt;&gt;Receive[[#This Row],[No]],1,B1044+1))</f>
        <v>4</v>
      </c>
      <c r="C1045" s="1" t="s">
        <v>1142</v>
      </c>
      <c r="D1045" s="1" t="s">
        <v>109</v>
      </c>
      <c r="E1045" s="1" t="s">
        <v>90</v>
      </c>
      <c r="F1045" s="1" t="s">
        <v>78</v>
      </c>
      <c r="G1045" s="1" t="s">
        <v>118</v>
      </c>
      <c r="H1045" s="1" t="s">
        <v>71</v>
      </c>
      <c r="I1045">
        <v>1</v>
      </c>
      <c r="J1045" t="s">
        <v>229</v>
      </c>
      <c r="K1045" s="1" t="s">
        <v>164</v>
      </c>
      <c r="L1045" s="1" t="s">
        <v>162</v>
      </c>
      <c r="M1045">
        <v>28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文化祭2牛島若利ICONIC</v>
      </c>
    </row>
    <row r="1046" spans="1:20" x14ac:dyDescent="0.35">
      <c r="A1046">
        <f>VLOOKUP(Receive[[#This Row],[No用]],SetNo[[No.用]:[vlookup 用]],2,FALSE)</f>
        <v>179</v>
      </c>
      <c r="B1046">
        <f>IF(ROW()=2,1,IF(A1045&lt;&gt;Receive[[#This Row],[No]],1,B1045+1))</f>
        <v>5</v>
      </c>
      <c r="C1046" s="1" t="s">
        <v>1142</v>
      </c>
      <c r="D1046" s="1" t="s">
        <v>109</v>
      </c>
      <c r="E1046" s="1" t="s">
        <v>90</v>
      </c>
      <c r="F1046" s="1" t="s">
        <v>78</v>
      </c>
      <c r="G1046" s="1" t="s">
        <v>118</v>
      </c>
      <c r="H1046" s="1" t="s">
        <v>71</v>
      </c>
      <c r="I1046">
        <v>1</v>
      </c>
      <c r="J1046" t="s">
        <v>229</v>
      </c>
      <c r="K1046" s="1" t="s">
        <v>165</v>
      </c>
      <c r="L1046" s="1" t="s">
        <v>162</v>
      </c>
      <c r="M1046">
        <v>13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文化祭2牛島若利ICONIC</v>
      </c>
    </row>
    <row r="1047" spans="1:20" x14ac:dyDescent="0.35">
      <c r="A1047">
        <f>VLOOKUP(Receive[[#This Row],[No用]],SetNo[[No.用]:[vlookup 用]],2,FALSE)</f>
        <v>180</v>
      </c>
      <c r="B1047">
        <f>IF(ROW()=2,1,IF(A1046&lt;&gt;Receive[[#This Row],[No]],1,B1046+1))</f>
        <v>1</v>
      </c>
      <c r="C1047" t="s">
        <v>108</v>
      </c>
      <c r="D1047" t="s">
        <v>110</v>
      </c>
      <c r="E1047" t="s">
        <v>73</v>
      </c>
      <c r="F1047" t="s">
        <v>82</v>
      </c>
      <c r="G1047" t="s">
        <v>118</v>
      </c>
      <c r="H1047" t="s">
        <v>71</v>
      </c>
      <c r="I1047">
        <v>1</v>
      </c>
      <c r="J1047" t="s">
        <v>229</v>
      </c>
      <c r="K1047" s="1" t="s">
        <v>119</v>
      </c>
      <c r="L1047" s="1" t="s">
        <v>162</v>
      </c>
      <c r="M1047">
        <v>26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ユニフォーム天童覚ICONIC</v>
      </c>
    </row>
    <row r="1048" spans="1:20" x14ac:dyDescent="0.35">
      <c r="A1048">
        <f>VLOOKUP(Receive[[#This Row],[No用]],SetNo[[No.用]:[vlookup 用]],2,FALSE)</f>
        <v>180</v>
      </c>
      <c r="B1048">
        <f>IF(ROW()=2,1,IF(A1047&lt;&gt;Receive[[#This Row],[No]],1,B1047+1))</f>
        <v>2</v>
      </c>
      <c r="C1048" t="s">
        <v>108</v>
      </c>
      <c r="D1048" t="s">
        <v>110</v>
      </c>
      <c r="E1048" t="s">
        <v>73</v>
      </c>
      <c r="F1048" t="s">
        <v>82</v>
      </c>
      <c r="G1048" t="s">
        <v>118</v>
      </c>
      <c r="H1048" t="s">
        <v>71</v>
      </c>
      <c r="I1048">
        <v>1</v>
      </c>
      <c r="J1048" t="s">
        <v>229</v>
      </c>
      <c r="K1048" s="1" t="s">
        <v>163</v>
      </c>
      <c r="L1048" s="1" t="s">
        <v>162</v>
      </c>
      <c r="M1048">
        <v>26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ユニフォーム天童覚ICONIC</v>
      </c>
    </row>
    <row r="1049" spans="1:20" x14ac:dyDescent="0.35">
      <c r="A1049">
        <f>VLOOKUP(Receive[[#This Row],[No用]],SetNo[[No.用]:[vlookup 用]],2,FALSE)</f>
        <v>180</v>
      </c>
      <c r="B1049">
        <f>IF(ROW()=2,1,IF(A1048&lt;&gt;Receive[[#This Row],[No]],1,B1048+1))</f>
        <v>3</v>
      </c>
      <c r="C1049" t="s">
        <v>108</v>
      </c>
      <c r="D1049" t="s">
        <v>110</v>
      </c>
      <c r="E1049" t="s">
        <v>73</v>
      </c>
      <c r="F1049" t="s">
        <v>82</v>
      </c>
      <c r="G1049" t="s">
        <v>118</v>
      </c>
      <c r="H1049" t="s">
        <v>71</v>
      </c>
      <c r="I1049">
        <v>1</v>
      </c>
      <c r="J1049" t="s">
        <v>229</v>
      </c>
      <c r="K1049" s="1" t="s">
        <v>120</v>
      </c>
      <c r="L1049" s="1" t="s">
        <v>162</v>
      </c>
      <c r="M1049">
        <v>26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ユニフォーム天童覚ICONIC</v>
      </c>
    </row>
    <row r="1050" spans="1:20" x14ac:dyDescent="0.35">
      <c r="A1050">
        <f>VLOOKUP(Receive[[#This Row],[No用]],SetNo[[No.用]:[vlookup 用]],2,FALSE)</f>
        <v>180</v>
      </c>
      <c r="B1050">
        <f>IF(ROW()=2,1,IF(A1049&lt;&gt;Receive[[#This Row],[No]],1,B1049+1))</f>
        <v>4</v>
      </c>
      <c r="C1050" t="s">
        <v>108</v>
      </c>
      <c r="D1050" t="s">
        <v>110</v>
      </c>
      <c r="E1050" t="s">
        <v>73</v>
      </c>
      <c r="F1050" t="s">
        <v>82</v>
      </c>
      <c r="G1050" t="s">
        <v>118</v>
      </c>
      <c r="H1050" t="s">
        <v>71</v>
      </c>
      <c r="I1050">
        <v>1</v>
      </c>
      <c r="J1050" t="s">
        <v>229</v>
      </c>
      <c r="K1050" s="1" t="s">
        <v>164</v>
      </c>
      <c r="L1050" s="1" t="s">
        <v>162</v>
      </c>
      <c r="M1050">
        <v>27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ユニフォーム天童覚ICONIC</v>
      </c>
    </row>
    <row r="1051" spans="1:20" x14ac:dyDescent="0.35">
      <c r="A1051">
        <f>VLOOKUP(Receive[[#This Row],[No用]],SetNo[[No.用]:[vlookup 用]],2,FALSE)</f>
        <v>180</v>
      </c>
      <c r="B1051">
        <f>IF(ROW()=2,1,IF(A1050&lt;&gt;Receive[[#This Row],[No]],1,B1050+1))</f>
        <v>5</v>
      </c>
      <c r="C1051" t="s">
        <v>108</v>
      </c>
      <c r="D1051" t="s">
        <v>110</v>
      </c>
      <c r="E1051" t="s">
        <v>73</v>
      </c>
      <c r="F1051" t="s">
        <v>82</v>
      </c>
      <c r="G1051" t="s">
        <v>118</v>
      </c>
      <c r="H1051" t="s">
        <v>71</v>
      </c>
      <c r="I1051">
        <v>1</v>
      </c>
      <c r="J1051" t="s">
        <v>229</v>
      </c>
      <c r="K1051" s="1" t="s">
        <v>165</v>
      </c>
      <c r="L1051" s="1" t="s">
        <v>162</v>
      </c>
      <c r="M1051">
        <v>12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ユニフォーム天童覚ICONIC</v>
      </c>
    </row>
    <row r="1052" spans="1:20" x14ac:dyDescent="0.35">
      <c r="A1052">
        <f>VLOOKUP(Receive[[#This Row],[No用]],SetNo[[No.用]:[vlookup 用]],2,FALSE)</f>
        <v>181</v>
      </c>
      <c r="B1052">
        <f>IF(ROW()=2,1,IF(A1051&lt;&gt;Receive[[#This Row],[No]],1,B1051+1))</f>
        <v>1</v>
      </c>
      <c r="C1052" t="s">
        <v>116</v>
      </c>
      <c r="D1052" t="s">
        <v>110</v>
      </c>
      <c r="E1052" t="s">
        <v>90</v>
      </c>
      <c r="F1052" t="s">
        <v>82</v>
      </c>
      <c r="G1052" t="s">
        <v>118</v>
      </c>
      <c r="H1052" t="s">
        <v>71</v>
      </c>
      <c r="I1052">
        <v>1</v>
      </c>
      <c r="J1052" t="s">
        <v>229</v>
      </c>
      <c r="K1052" s="1" t="s">
        <v>119</v>
      </c>
      <c r="L1052" s="1" t="s">
        <v>162</v>
      </c>
      <c r="M1052">
        <v>26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水着天童覚ICONIC</v>
      </c>
    </row>
    <row r="1053" spans="1:20" x14ac:dyDescent="0.35">
      <c r="A1053">
        <f>VLOOKUP(Receive[[#This Row],[No用]],SetNo[[No.用]:[vlookup 用]],2,FALSE)</f>
        <v>181</v>
      </c>
      <c r="B1053">
        <f>IF(ROW()=2,1,IF(A1052&lt;&gt;Receive[[#This Row],[No]],1,B1052+1))</f>
        <v>2</v>
      </c>
      <c r="C1053" t="s">
        <v>116</v>
      </c>
      <c r="D1053" t="s">
        <v>110</v>
      </c>
      <c r="E1053" t="s">
        <v>90</v>
      </c>
      <c r="F1053" t="s">
        <v>82</v>
      </c>
      <c r="G1053" t="s">
        <v>118</v>
      </c>
      <c r="H1053" t="s">
        <v>71</v>
      </c>
      <c r="I1053">
        <v>1</v>
      </c>
      <c r="J1053" t="s">
        <v>229</v>
      </c>
      <c r="K1053" s="1" t="s">
        <v>163</v>
      </c>
      <c r="L1053" s="1" t="s">
        <v>162</v>
      </c>
      <c r="M1053">
        <v>26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水着天童覚ICONIC</v>
      </c>
    </row>
    <row r="1054" spans="1:20" x14ac:dyDescent="0.35">
      <c r="A1054">
        <f>VLOOKUP(Receive[[#This Row],[No用]],SetNo[[No.用]:[vlookup 用]],2,FALSE)</f>
        <v>181</v>
      </c>
      <c r="B1054">
        <f>IF(ROW()=2,1,IF(A1053&lt;&gt;Receive[[#This Row],[No]],1,B1053+1))</f>
        <v>3</v>
      </c>
      <c r="C1054" t="s">
        <v>116</v>
      </c>
      <c r="D1054" t="s">
        <v>110</v>
      </c>
      <c r="E1054" t="s">
        <v>90</v>
      </c>
      <c r="F1054" t="s">
        <v>82</v>
      </c>
      <c r="G1054" t="s">
        <v>118</v>
      </c>
      <c r="H1054" t="s">
        <v>71</v>
      </c>
      <c r="I1054">
        <v>1</v>
      </c>
      <c r="J1054" t="s">
        <v>229</v>
      </c>
      <c r="K1054" s="1" t="s">
        <v>120</v>
      </c>
      <c r="L1054" s="1" t="s">
        <v>162</v>
      </c>
      <c r="M1054">
        <v>26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水着天童覚ICONIC</v>
      </c>
    </row>
    <row r="1055" spans="1:20" x14ac:dyDescent="0.35">
      <c r="A1055">
        <f>VLOOKUP(Receive[[#This Row],[No用]],SetNo[[No.用]:[vlookup 用]],2,FALSE)</f>
        <v>181</v>
      </c>
      <c r="B1055">
        <f>IF(ROW()=2,1,IF(A1054&lt;&gt;Receive[[#This Row],[No]],1,B1054+1))</f>
        <v>4</v>
      </c>
      <c r="C1055" t="s">
        <v>116</v>
      </c>
      <c r="D1055" t="s">
        <v>110</v>
      </c>
      <c r="E1055" t="s">
        <v>90</v>
      </c>
      <c r="F1055" t="s">
        <v>82</v>
      </c>
      <c r="G1055" t="s">
        <v>118</v>
      </c>
      <c r="H1055" t="s">
        <v>71</v>
      </c>
      <c r="I1055">
        <v>1</v>
      </c>
      <c r="J1055" t="s">
        <v>229</v>
      </c>
      <c r="K1055" s="1" t="s">
        <v>164</v>
      </c>
      <c r="L1055" s="1" t="s">
        <v>162</v>
      </c>
      <c r="M1055">
        <v>27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水着天童覚ICONIC</v>
      </c>
    </row>
    <row r="1056" spans="1:20" x14ac:dyDescent="0.35">
      <c r="A1056">
        <f>VLOOKUP(Receive[[#This Row],[No用]],SetNo[[No.用]:[vlookup 用]],2,FALSE)</f>
        <v>181</v>
      </c>
      <c r="B1056">
        <f>IF(ROW()=2,1,IF(A1055&lt;&gt;Receive[[#This Row],[No]],1,B1055+1))</f>
        <v>5</v>
      </c>
      <c r="C1056" t="s">
        <v>116</v>
      </c>
      <c r="D1056" t="s">
        <v>110</v>
      </c>
      <c r="E1056" t="s">
        <v>90</v>
      </c>
      <c r="F1056" t="s">
        <v>82</v>
      </c>
      <c r="G1056" t="s">
        <v>118</v>
      </c>
      <c r="H1056" t="s">
        <v>71</v>
      </c>
      <c r="I1056">
        <v>1</v>
      </c>
      <c r="J1056" t="s">
        <v>229</v>
      </c>
      <c r="K1056" s="1" t="s">
        <v>165</v>
      </c>
      <c r="L1056" s="1" t="s">
        <v>162</v>
      </c>
      <c r="M1056">
        <v>12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水着天童覚ICONIC</v>
      </c>
    </row>
    <row r="1057" spans="1:20" x14ac:dyDescent="0.35">
      <c r="A1057">
        <f>VLOOKUP(Receive[[#This Row],[No用]],SetNo[[No.用]:[vlookup 用]],2,FALSE)</f>
        <v>182</v>
      </c>
      <c r="B1057">
        <f>IF(ROW()=2,1,IF(A1056&lt;&gt;Receive[[#This Row],[No]],1,B1056+1))</f>
        <v>1</v>
      </c>
      <c r="C1057" s="1" t="s">
        <v>769</v>
      </c>
      <c r="D1057" t="s">
        <v>110</v>
      </c>
      <c r="E1057" s="1" t="s">
        <v>77</v>
      </c>
      <c r="F1057" t="s">
        <v>82</v>
      </c>
      <c r="G1057" t="s">
        <v>118</v>
      </c>
      <c r="H1057" t="s">
        <v>71</v>
      </c>
      <c r="I1057">
        <v>1</v>
      </c>
      <c r="J1057" t="s">
        <v>229</v>
      </c>
      <c r="K1057" s="1" t="s">
        <v>119</v>
      </c>
      <c r="L1057" s="1" t="s">
        <v>162</v>
      </c>
      <c r="M1057">
        <v>26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文化祭天童覚ICONIC</v>
      </c>
    </row>
    <row r="1058" spans="1:20" x14ac:dyDescent="0.35">
      <c r="A1058">
        <f>VLOOKUP(Receive[[#This Row],[No用]],SetNo[[No.用]:[vlookup 用]],2,FALSE)</f>
        <v>182</v>
      </c>
      <c r="B1058">
        <f>IF(ROW()=2,1,IF(A1057&lt;&gt;Receive[[#This Row],[No]],1,B1057+1))</f>
        <v>2</v>
      </c>
      <c r="C1058" s="1" t="s">
        <v>769</v>
      </c>
      <c r="D1058" t="s">
        <v>110</v>
      </c>
      <c r="E1058" s="1" t="s">
        <v>77</v>
      </c>
      <c r="F1058" t="s">
        <v>82</v>
      </c>
      <c r="G1058" t="s">
        <v>118</v>
      </c>
      <c r="H1058" t="s">
        <v>71</v>
      </c>
      <c r="I1058">
        <v>1</v>
      </c>
      <c r="J1058" t="s">
        <v>229</v>
      </c>
      <c r="K1058" s="1" t="s">
        <v>163</v>
      </c>
      <c r="L1058" s="1" t="s">
        <v>162</v>
      </c>
      <c r="M1058">
        <v>26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文化祭天童覚ICONIC</v>
      </c>
    </row>
    <row r="1059" spans="1:20" x14ac:dyDescent="0.35">
      <c r="A1059">
        <f>VLOOKUP(Receive[[#This Row],[No用]],SetNo[[No.用]:[vlookup 用]],2,FALSE)</f>
        <v>182</v>
      </c>
      <c r="B1059">
        <f>IF(ROW()=2,1,IF(A1058&lt;&gt;Receive[[#This Row],[No]],1,B1058+1))</f>
        <v>3</v>
      </c>
      <c r="C1059" s="1" t="s">
        <v>769</v>
      </c>
      <c r="D1059" t="s">
        <v>110</v>
      </c>
      <c r="E1059" s="1" t="s">
        <v>77</v>
      </c>
      <c r="F1059" t="s">
        <v>82</v>
      </c>
      <c r="G1059" t="s">
        <v>118</v>
      </c>
      <c r="H1059" t="s">
        <v>71</v>
      </c>
      <c r="I1059">
        <v>1</v>
      </c>
      <c r="J1059" t="s">
        <v>229</v>
      </c>
      <c r="K1059" s="1" t="s">
        <v>120</v>
      </c>
      <c r="L1059" s="1" t="s">
        <v>162</v>
      </c>
      <c r="M1059">
        <v>26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文化祭天童覚ICONIC</v>
      </c>
    </row>
    <row r="1060" spans="1:20" x14ac:dyDescent="0.35">
      <c r="A1060">
        <f>VLOOKUP(Receive[[#This Row],[No用]],SetNo[[No.用]:[vlookup 用]],2,FALSE)</f>
        <v>182</v>
      </c>
      <c r="B1060">
        <f>IF(ROW()=2,1,IF(A1059&lt;&gt;Receive[[#This Row],[No]],1,B1059+1))</f>
        <v>4</v>
      </c>
      <c r="C1060" s="1" t="s">
        <v>769</v>
      </c>
      <c r="D1060" t="s">
        <v>110</v>
      </c>
      <c r="E1060" s="1" t="s">
        <v>77</v>
      </c>
      <c r="F1060" t="s">
        <v>82</v>
      </c>
      <c r="G1060" t="s">
        <v>118</v>
      </c>
      <c r="H1060" t="s">
        <v>71</v>
      </c>
      <c r="I1060">
        <v>1</v>
      </c>
      <c r="J1060" t="s">
        <v>229</v>
      </c>
      <c r="K1060" s="1" t="s">
        <v>164</v>
      </c>
      <c r="L1060" s="1" t="s">
        <v>162</v>
      </c>
      <c r="M1060">
        <v>27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文化祭天童覚ICONIC</v>
      </c>
    </row>
    <row r="1061" spans="1:20" x14ac:dyDescent="0.35">
      <c r="A1061">
        <f>VLOOKUP(Receive[[#This Row],[No用]],SetNo[[No.用]:[vlookup 用]],2,FALSE)</f>
        <v>182</v>
      </c>
      <c r="B1061">
        <f>IF(ROW()=2,1,IF(A1060&lt;&gt;Receive[[#This Row],[No]],1,B1060+1))</f>
        <v>5</v>
      </c>
      <c r="C1061" s="1" t="s">
        <v>769</v>
      </c>
      <c r="D1061" t="s">
        <v>110</v>
      </c>
      <c r="E1061" s="1" t="s">
        <v>77</v>
      </c>
      <c r="F1061" t="s">
        <v>82</v>
      </c>
      <c r="G1061" t="s">
        <v>118</v>
      </c>
      <c r="H1061" t="s">
        <v>71</v>
      </c>
      <c r="I1061">
        <v>1</v>
      </c>
      <c r="J1061" t="s">
        <v>229</v>
      </c>
      <c r="K1061" s="1" t="s">
        <v>165</v>
      </c>
      <c r="L1061" s="1" t="s">
        <v>162</v>
      </c>
      <c r="M1061">
        <v>12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文化祭天童覚ICONIC</v>
      </c>
    </row>
    <row r="1062" spans="1:20" x14ac:dyDescent="0.35">
      <c r="A1062">
        <f>VLOOKUP(Receive[[#This Row],[No用]],SetNo[[No.用]:[vlookup 用]],2,FALSE)</f>
        <v>183</v>
      </c>
      <c r="B1062">
        <f>IF(ROW()=2,1,IF(A1061&lt;&gt;Receive[[#This Row],[No]],1,B1061+1))</f>
        <v>1</v>
      </c>
      <c r="C1062" s="1" t="s">
        <v>149</v>
      </c>
      <c r="D1062" s="1" t="s">
        <v>110</v>
      </c>
      <c r="E1062" s="1" t="s">
        <v>73</v>
      </c>
      <c r="F1062" s="1" t="s">
        <v>82</v>
      </c>
      <c r="G1062" s="1" t="s">
        <v>118</v>
      </c>
      <c r="H1062" s="1" t="s">
        <v>71</v>
      </c>
      <c r="I1062">
        <v>1</v>
      </c>
      <c r="J1062" t="s">
        <v>229</v>
      </c>
      <c r="K1062" s="1" t="s">
        <v>119</v>
      </c>
      <c r="L1062" s="1" t="s">
        <v>162</v>
      </c>
      <c r="M1062">
        <v>26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制服天童覚ICONIC</v>
      </c>
    </row>
    <row r="1063" spans="1:20" x14ac:dyDescent="0.35">
      <c r="A1063">
        <f>VLOOKUP(Receive[[#This Row],[No用]],SetNo[[No.用]:[vlookup 用]],2,FALSE)</f>
        <v>183</v>
      </c>
      <c r="B1063">
        <f>IF(ROW()=2,1,IF(A1062&lt;&gt;Receive[[#This Row],[No]],1,B1062+1))</f>
        <v>2</v>
      </c>
      <c r="C1063" s="1" t="s">
        <v>149</v>
      </c>
      <c r="D1063" s="1" t="s">
        <v>110</v>
      </c>
      <c r="E1063" s="1" t="s">
        <v>73</v>
      </c>
      <c r="F1063" s="1" t="s">
        <v>82</v>
      </c>
      <c r="G1063" s="1" t="s">
        <v>118</v>
      </c>
      <c r="H1063" s="1" t="s">
        <v>71</v>
      </c>
      <c r="I1063">
        <v>1</v>
      </c>
      <c r="J1063" t="s">
        <v>229</v>
      </c>
      <c r="K1063" s="1" t="s">
        <v>163</v>
      </c>
      <c r="L1063" s="1" t="s">
        <v>162</v>
      </c>
      <c r="M1063">
        <v>26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制服天童覚ICONIC</v>
      </c>
    </row>
    <row r="1064" spans="1:20" x14ac:dyDescent="0.35">
      <c r="A1064">
        <f>VLOOKUP(Receive[[#This Row],[No用]],SetNo[[No.用]:[vlookup 用]],2,FALSE)</f>
        <v>183</v>
      </c>
      <c r="B1064">
        <f>IF(ROW()=2,1,IF(A1063&lt;&gt;Receive[[#This Row],[No]],1,B1063+1))</f>
        <v>3</v>
      </c>
      <c r="C1064" s="1" t="s">
        <v>149</v>
      </c>
      <c r="D1064" s="1" t="s">
        <v>110</v>
      </c>
      <c r="E1064" s="1" t="s">
        <v>73</v>
      </c>
      <c r="F1064" s="1" t="s">
        <v>82</v>
      </c>
      <c r="G1064" s="1" t="s">
        <v>118</v>
      </c>
      <c r="H1064" s="1" t="s">
        <v>71</v>
      </c>
      <c r="I1064">
        <v>1</v>
      </c>
      <c r="J1064" t="s">
        <v>229</v>
      </c>
      <c r="K1064" s="1" t="s">
        <v>120</v>
      </c>
      <c r="L1064" s="1" t="s">
        <v>162</v>
      </c>
      <c r="M1064">
        <v>26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制服天童覚ICONIC</v>
      </c>
    </row>
    <row r="1065" spans="1:20" x14ac:dyDescent="0.35">
      <c r="A1065">
        <f>VLOOKUP(Receive[[#This Row],[No用]],SetNo[[No.用]:[vlookup 用]],2,FALSE)</f>
        <v>183</v>
      </c>
      <c r="B1065">
        <f>IF(ROW()=2,1,IF(A1064&lt;&gt;Receive[[#This Row],[No]],1,B1064+1))</f>
        <v>4</v>
      </c>
      <c r="C1065" s="1" t="s">
        <v>149</v>
      </c>
      <c r="D1065" s="1" t="s">
        <v>110</v>
      </c>
      <c r="E1065" s="1" t="s">
        <v>73</v>
      </c>
      <c r="F1065" s="1" t="s">
        <v>82</v>
      </c>
      <c r="G1065" s="1" t="s">
        <v>118</v>
      </c>
      <c r="H1065" s="1" t="s">
        <v>71</v>
      </c>
      <c r="I1065">
        <v>1</v>
      </c>
      <c r="J1065" t="s">
        <v>229</v>
      </c>
      <c r="K1065" s="1" t="s">
        <v>164</v>
      </c>
      <c r="L1065" s="1" t="s">
        <v>162</v>
      </c>
      <c r="M1065">
        <v>27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制服天童覚ICONIC</v>
      </c>
    </row>
    <row r="1066" spans="1:20" x14ac:dyDescent="0.35">
      <c r="A1066">
        <f>VLOOKUP(Receive[[#This Row],[No用]],SetNo[[No.用]:[vlookup 用]],2,FALSE)</f>
        <v>183</v>
      </c>
      <c r="B1066">
        <f>IF(ROW()=2,1,IF(A1065&lt;&gt;Receive[[#This Row],[No]],1,B1065+1))</f>
        <v>5</v>
      </c>
      <c r="C1066" s="1" t="s">
        <v>149</v>
      </c>
      <c r="D1066" s="1" t="s">
        <v>110</v>
      </c>
      <c r="E1066" s="1" t="s">
        <v>73</v>
      </c>
      <c r="F1066" s="1" t="s">
        <v>82</v>
      </c>
      <c r="G1066" s="1" t="s">
        <v>118</v>
      </c>
      <c r="H1066" s="1" t="s">
        <v>71</v>
      </c>
      <c r="I1066">
        <v>1</v>
      </c>
      <c r="J1066" t="s">
        <v>229</v>
      </c>
      <c r="K1066" s="1" t="s">
        <v>165</v>
      </c>
      <c r="L1066" s="1" t="s">
        <v>162</v>
      </c>
      <c r="M1066">
        <v>12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制服天童覚ICONIC</v>
      </c>
    </row>
    <row r="1067" spans="1:20" x14ac:dyDescent="0.35">
      <c r="A1067">
        <f>VLOOKUP(Receive[[#This Row],[No用]],SetNo[[No.用]:[vlookup 用]],2,FALSE)</f>
        <v>184</v>
      </c>
      <c r="B1067">
        <f>IF(ROW()=2,1,IF(A1066&lt;&gt;Receive[[#This Row],[No]],1,B1066+1))</f>
        <v>1</v>
      </c>
      <c r="C1067" s="1" t="s">
        <v>1096</v>
      </c>
      <c r="D1067" s="1" t="s">
        <v>110</v>
      </c>
      <c r="E1067" s="1" t="s">
        <v>90</v>
      </c>
      <c r="F1067" s="1" t="s">
        <v>82</v>
      </c>
      <c r="G1067" s="1" t="s">
        <v>118</v>
      </c>
      <c r="H1067" s="1" t="s">
        <v>71</v>
      </c>
      <c r="I1067">
        <v>1</v>
      </c>
      <c r="J1067" t="s">
        <v>229</v>
      </c>
      <c r="K1067" s="1" t="s">
        <v>119</v>
      </c>
      <c r="L1067" s="1" t="s">
        <v>162</v>
      </c>
      <c r="M1067">
        <v>26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仮装天童覚ICONIC</v>
      </c>
    </row>
    <row r="1068" spans="1:20" x14ac:dyDescent="0.35">
      <c r="A1068">
        <f>VLOOKUP(Receive[[#This Row],[No用]],SetNo[[No.用]:[vlookup 用]],2,FALSE)</f>
        <v>184</v>
      </c>
      <c r="B1068">
        <f>IF(ROW()=2,1,IF(A1067&lt;&gt;Receive[[#This Row],[No]],1,B1067+1))</f>
        <v>2</v>
      </c>
      <c r="C1068" s="1" t="s">
        <v>1096</v>
      </c>
      <c r="D1068" s="1" t="s">
        <v>110</v>
      </c>
      <c r="E1068" s="1" t="s">
        <v>90</v>
      </c>
      <c r="F1068" s="1" t="s">
        <v>82</v>
      </c>
      <c r="G1068" s="1" t="s">
        <v>118</v>
      </c>
      <c r="H1068" s="1" t="s">
        <v>71</v>
      </c>
      <c r="I1068">
        <v>1</v>
      </c>
      <c r="J1068" t="s">
        <v>229</v>
      </c>
      <c r="K1068" s="1" t="s">
        <v>163</v>
      </c>
      <c r="L1068" s="1" t="s">
        <v>162</v>
      </c>
      <c r="M1068">
        <v>26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仮装天童覚ICONIC</v>
      </c>
    </row>
    <row r="1069" spans="1:20" x14ac:dyDescent="0.35">
      <c r="A1069">
        <f>VLOOKUP(Receive[[#This Row],[No用]],SetNo[[No.用]:[vlookup 用]],2,FALSE)</f>
        <v>184</v>
      </c>
      <c r="B1069">
        <f>IF(ROW()=2,1,IF(A1068&lt;&gt;Receive[[#This Row],[No]],1,B1068+1))</f>
        <v>3</v>
      </c>
      <c r="C1069" s="1" t="s">
        <v>1096</v>
      </c>
      <c r="D1069" s="1" t="s">
        <v>110</v>
      </c>
      <c r="E1069" s="1" t="s">
        <v>90</v>
      </c>
      <c r="F1069" s="1" t="s">
        <v>82</v>
      </c>
      <c r="G1069" s="1" t="s">
        <v>118</v>
      </c>
      <c r="H1069" s="1" t="s">
        <v>71</v>
      </c>
      <c r="I1069">
        <v>1</v>
      </c>
      <c r="J1069" t="s">
        <v>229</v>
      </c>
      <c r="K1069" s="1" t="s">
        <v>120</v>
      </c>
      <c r="L1069" s="1" t="s">
        <v>162</v>
      </c>
      <c r="M1069">
        <v>26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仮装天童覚ICONIC</v>
      </c>
    </row>
    <row r="1070" spans="1:20" x14ac:dyDescent="0.35">
      <c r="A1070">
        <f>VLOOKUP(Receive[[#This Row],[No用]],SetNo[[No.用]:[vlookup 用]],2,FALSE)</f>
        <v>184</v>
      </c>
      <c r="B1070">
        <f>IF(ROW()=2,1,IF(A1069&lt;&gt;Receive[[#This Row],[No]],1,B1069+1))</f>
        <v>4</v>
      </c>
      <c r="C1070" s="1" t="s">
        <v>1096</v>
      </c>
      <c r="D1070" s="1" t="s">
        <v>110</v>
      </c>
      <c r="E1070" s="1" t="s">
        <v>90</v>
      </c>
      <c r="F1070" s="1" t="s">
        <v>82</v>
      </c>
      <c r="G1070" s="1" t="s">
        <v>118</v>
      </c>
      <c r="H1070" s="1" t="s">
        <v>71</v>
      </c>
      <c r="I1070">
        <v>1</v>
      </c>
      <c r="J1070" t="s">
        <v>229</v>
      </c>
      <c r="K1070" s="1" t="s">
        <v>164</v>
      </c>
      <c r="L1070" s="1" t="s">
        <v>162</v>
      </c>
      <c r="M1070">
        <v>27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仮装天童覚ICONIC</v>
      </c>
    </row>
    <row r="1071" spans="1:20" x14ac:dyDescent="0.35">
      <c r="A1071">
        <f>VLOOKUP(Receive[[#This Row],[No用]],SetNo[[No.用]:[vlookup 用]],2,FALSE)</f>
        <v>184</v>
      </c>
      <c r="B1071">
        <f>IF(ROW()=2,1,IF(A1070&lt;&gt;Receive[[#This Row],[No]],1,B1070+1))</f>
        <v>5</v>
      </c>
      <c r="C1071" s="1" t="s">
        <v>1096</v>
      </c>
      <c r="D1071" s="1" t="s">
        <v>110</v>
      </c>
      <c r="E1071" s="1" t="s">
        <v>90</v>
      </c>
      <c r="F1071" s="1" t="s">
        <v>82</v>
      </c>
      <c r="G1071" s="1" t="s">
        <v>118</v>
      </c>
      <c r="H1071" s="1" t="s">
        <v>71</v>
      </c>
      <c r="I1071">
        <v>1</v>
      </c>
      <c r="J1071" t="s">
        <v>229</v>
      </c>
      <c r="K1071" s="1" t="s">
        <v>165</v>
      </c>
      <c r="L1071" s="1" t="s">
        <v>162</v>
      </c>
      <c r="M1071">
        <v>12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仮装天童覚ICONIC</v>
      </c>
    </row>
    <row r="1072" spans="1:20" x14ac:dyDescent="0.35">
      <c r="A1072">
        <f>VLOOKUP(Receive[[#This Row],[No用]],SetNo[[No.用]:[vlookup 用]],2,FALSE)</f>
        <v>185</v>
      </c>
      <c r="B1072">
        <f>IF(ROW()=2,1,IF(A1071&lt;&gt;Receive[[#This Row],[No]],1,B1071+1))</f>
        <v>1</v>
      </c>
      <c r="C1072" t="s">
        <v>108</v>
      </c>
      <c r="D1072" t="s">
        <v>111</v>
      </c>
      <c r="E1072" t="s">
        <v>77</v>
      </c>
      <c r="F1072" t="s">
        <v>78</v>
      </c>
      <c r="G1072" t="s">
        <v>118</v>
      </c>
      <c r="H1072" t="s">
        <v>71</v>
      </c>
      <c r="I1072">
        <v>1</v>
      </c>
      <c r="J1072" t="s">
        <v>229</v>
      </c>
      <c r="K1072" s="1" t="s">
        <v>119</v>
      </c>
      <c r="L1072" s="1" t="s">
        <v>162</v>
      </c>
      <c r="M1072">
        <v>29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ユニフォーム五色工ICONIC</v>
      </c>
    </row>
    <row r="1073" spans="1:20" x14ac:dyDescent="0.35">
      <c r="A1073">
        <f>VLOOKUP(Receive[[#This Row],[No用]],SetNo[[No.用]:[vlookup 用]],2,FALSE)</f>
        <v>185</v>
      </c>
      <c r="B1073">
        <f>IF(ROW()=2,1,IF(A1072&lt;&gt;Receive[[#This Row],[No]],1,B1072+1))</f>
        <v>2</v>
      </c>
      <c r="C1073" t="s">
        <v>108</v>
      </c>
      <c r="D1073" t="s">
        <v>111</v>
      </c>
      <c r="E1073" t="s">
        <v>77</v>
      </c>
      <c r="F1073" t="s">
        <v>78</v>
      </c>
      <c r="G1073" t="s">
        <v>118</v>
      </c>
      <c r="H1073" t="s">
        <v>71</v>
      </c>
      <c r="I1073">
        <v>1</v>
      </c>
      <c r="J1073" t="s">
        <v>229</v>
      </c>
      <c r="K1073" s="1" t="s">
        <v>163</v>
      </c>
      <c r="L1073" s="1" t="s">
        <v>162</v>
      </c>
      <c r="M1073">
        <v>29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ユニフォーム五色工ICONIC</v>
      </c>
    </row>
    <row r="1074" spans="1:20" x14ac:dyDescent="0.35">
      <c r="A1074">
        <f>VLOOKUP(Receive[[#This Row],[No用]],SetNo[[No.用]:[vlookup 用]],2,FALSE)</f>
        <v>185</v>
      </c>
      <c r="B1074">
        <f>IF(ROW()=2,1,IF(A1073&lt;&gt;Receive[[#This Row],[No]],1,B1073+1))</f>
        <v>3</v>
      </c>
      <c r="C1074" t="s">
        <v>108</v>
      </c>
      <c r="D1074" t="s">
        <v>111</v>
      </c>
      <c r="E1074" t="s">
        <v>77</v>
      </c>
      <c r="F1074" t="s">
        <v>78</v>
      </c>
      <c r="G1074" t="s">
        <v>118</v>
      </c>
      <c r="H1074" t="s">
        <v>71</v>
      </c>
      <c r="I1074">
        <v>1</v>
      </c>
      <c r="J1074" t="s">
        <v>229</v>
      </c>
      <c r="K1074" s="1" t="s">
        <v>120</v>
      </c>
      <c r="L1074" s="1" t="s">
        <v>162</v>
      </c>
      <c r="M1074">
        <v>29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ユニフォーム五色工ICONIC</v>
      </c>
    </row>
    <row r="1075" spans="1:20" x14ac:dyDescent="0.35">
      <c r="A1075">
        <f>VLOOKUP(Receive[[#This Row],[No用]],SetNo[[No.用]:[vlookup 用]],2,FALSE)</f>
        <v>185</v>
      </c>
      <c r="B1075">
        <f>IF(ROW()=2,1,IF(A1074&lt;&gt;Receive[[#This Row],[No]],1,B1074+1))</f>
        <v>4</v>
      </c>
      <c r="C1075" t="s">
        <v>108</v>
      </c>
      <c r="D1075" t="s">
        <v>111</v>
      </c>
      <c r="E1075" t="s">
        <v>77</v>
      </c>
      <c r="F1075" t="s">
        <v>78</v>
      </c>
      <c r="G1075" t="s">
        <v>118</v>
      </c>
      <c r="H1075" t="s">
        <v>71</v>
      </c>
      <c r="I1075">
        <v>1</v>
      </c>
      <c r="J1075" t="s">
        <v>229</v>
      </c>
      <c r="K1075" s="1" t="s">
        <v>164</v>
      </c>
      <c r="L1075" s="1" t="s">
        <v>162</v>
      </c>
      <c r="M1075">
        <v>29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ユニフォーム五色工ICONIC</v>
      </c>
    </row>
    <row r="1076" spans="1:20" x14ac:dyDescent="0.35">
      <c r="A1076">
        <f>VLOOKUP(Receive[[#This Row],[No用]],SetNo[[No.用]:[vlookup 用]],2,FALSE)</f>
        <v>185</v>
      </c>
      <c r="B1076">
        <f>IF(ROW()=2,1,IF(A1075&lt;&gt;Receive[[#This Row],[No]],1,B1075+1))</f>
        <v>5</v>
      </c>
      <c r="C1076" t="s">
        <v>108</v>
      </c>
      <c r="D1076" t="s">
        <v>111</v>
      </c>
      <c r="E1076" t="s">
        <v>77</v>
      </c>
      <c r="F1076" t="s">
        <v>78</v>
      </c>
      <c r="G1076" t="s">
        <v>118</v>
      </c>
      <c r="H1076" t="s">
        <v>71</v>
      </c>
      <c r="I1076">
        <v>1</v>
      </c>
      <c r="J1076" t="s">
        <v>229</v>
      </c>
      <c r="K1076" s="1" t="s">
        <v>165</v>
      </c>
      <c r="L1076" s="1" t="s">
        <v>162</v>
      </c>
      <c r="M1076">
        <v>14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ユニフォーム五色工ICONIC</v>
      </c>
    </row>
    <row r="1077" spans="1:20" x14ac:dyDescent="0.35">
      <c r="A1077">
        <f>VLOOKUP(Receive[[#This Row],[No用]],SetNo[[No.用]:[vlookup 用]],2,FALSE)</f>
        <v>186</v>
      </c>
      <c r="B1077">
        <f>IF(ROW()=2,1,IF(A1076&lt;&gt;Receive[[#This Row],[No]],1,B1076+1))</f>
        <v>1</v>
      </c>
      <c r="C1077" s="1" t="s">
        <v>700</v>
      </c>
      <c r="D1077" t="s">
        <v>111</v>
      </c>
      <c r="E1077" s="1" t="s">
        <v>73</v>
      </c>
      <c r="F1077" t="s">
        <v>78</v>
      </c>
      <c r="G1077" t="s">
        <v>118</v>
      </c>
      <c r="H1077" t="s">
        <v>71</v>
      </c>
      <c r="I1077">
        <v>1</v>
      </c>
      <c r="J1077" t="s">
        <v>229</v>
      </c>
      <c r="K1077" s="1" t="s">
        <v>119</v>
      </c>
      <c r="L1077" s="1" t="s">
        <v>162</v>
      </c>
      <c r="M1077">
        <v>29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職業体験五色工ICONIC</v>
      </c>
    </row>
    <row r="1078" spans="1:20" x14ac:dyDescent="0.35">
      <c r="A1078">
        <f>VLOOKUP(Receive[[#This Row],[No用]],SetNo[[No.用]:[vlookup 用]],2,FALSE)</f>
        <v>186</v>
      </c>
      <c r="B1078">
        <f>IF(ROW()=2,1,IF(A1077&lt;&gt;Receive[[#This Row],[No]],1,B1077+1))</f>
        <v>2</v>
      </c>
      <c r="C1078" s="1" t="s">
        <v>700</v>
      </c>
      <c r="D1078" t="s">
        <v>111</v>
      </c>
      <c r="E1078" s="1" t="s">
        <v>73</v>
      </c>
      <c r="F1078" t="s">
        <v>78</v>
      </c>
      <c r="G1078" t="s">
        <v>118</v>
      </c>
      <c r="H1078" t="s">
        <v>71</v>
      </c>
      <c r="I1078">
        <v>1</v>
      </c>
      <c r="J1078" t="s">
        <v>229</v>
      </c>
      <c r="K1078" s="1" t="s">
        <v>163</v>
      </c>
      <c r="L1078" s="1" t="s">
        <v>162</v>
      </c>
      <c r="M1078">
        <v>29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職業体験五色工ICONIC</v>
      </c>
    </row>
    <row r="1079" spans="1:20" x14ac:dyDescent="0.35">
      <c r="A1079">
        <f>VLOOKUP(Receive[[#This Row],[No用]],SetNo[[No.用]:[vlookup 用]],2,FALSE)</f>
        <v>186</v>
      </c>
      <c r="B1079">
        <f>IF(ROW()=2,1,IF(A1078&lt;&gt;Receive[[#This Row],[No]],1,B1078+1))</f>
        <v>3</v>
      </c>
      <c r="C1079" s="1" t="s">
        <v>700</v>
      </c>
      <c r="D1079" t="s">
        <v>111</v>
      </c>
      <c r="E1079" s="1" t="s">
        <v>73</v>
      </c>
      <c r="F1079" t="s">
        <v>78</v>
      </c>
      <c r="G1079" t="s">
        <v>118</v>
      </c>
      <c r="H1079" t="s">
        <v>71</v>
      </c>
      <c r="I1079">
        <v>1</v>
      </c>
      <c r="J1079" t="s">
        <v>229</v>
      </c>
      <c r="K1079" s="1" t="s">
        <v>120</v>
      </c>
      <c r="L1079" s="1" t="s">
        <v>162</v>
      </c>
      <c r="M1079">
        <v>29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職業体験五色工ICONIC</v>
      </c>
    </row>
    <row r="1080" spans="1:20" x14ac:dyDescent="0.35">
      <c r="A1080">
        <f>VLOOKUP(Receive[[#This Row],[No用]],SetNo[[No.用]:[vlookup 用]],2,FALSE)</f>
        <v>186</v>
      </c>
      <c r="B1080">
        <f>IF(ROW()=2,1,IF(A1079&lt;&gt;Receive[[#This Row],[No]],1,B1079+1))</f>
        <v>4</v>
      </c>
      <c r="C1080" s="1" t="s">
        <v>700</v>
      </c>
      <c r="D1080" t="s">
        <v>111</v>
      </c>
      <c r="E1080" s="1" t="s">
        <v>73</v>
      </c>
      <c r="F1080" t="s">
        <v>78</v>
      </c>
      <c r="G1080" t="s">
        <v>118</v>
      </c>
      <c r="H1080" t="s">
        <v>71</v>
      </c>
      <c r="I1080">
        <v>1</v>
      </c>
      <c r="J1080" t="s">
        <v>229</v>
      </c>
      <c r="K1080" s="1" t="s">
        <v>164</v>
      </c>
      <c r="L1080" s="1" t="s">
        <v>162</v>
      </c>
      <c r="M1080">
        <v>29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職業体験五色工ICONIC</v>
      </c>
    </row>
    <row r="1081" spans="1:20" x14ac:dyDescent="0.35">
      <c r="A1081">
        <f>VLOOKUP(Receive[[#This Row],[No用]],SetNo[[No.用]:[vlookup 用]],2,FALSE)</f>
        <v>186</v>
      </c>
      <c r="B1081">
        <f>IF(ROW()=2,1,IF(A1080&lt;&gt;Receive[[#This Row],[No]],1,B1080+1))</f>
        <v>5</v>
      </c>
      <c r="C1081" s="1" t="s">
        <v>700</v>
      </c>
      <c r="D1081" t="s">
        <v>111</v>
      </c>
      <c r="E1081" s="1" t="s">
        <v>73</v>
      </c>
      <c r="F1081" t="s">
        <v>78</v>
      </c>
      <c r="G1081" t="s">
        <v>118</v>
      </c>
      <c r="H1081" t="s">
        <v>71</v>
      </c>
      <c r="I1081">
        <v>1</v>
      </c>
      <c r="J1081" t="s">
        <v>229</v>
      </c>
      <c r="K1081" s="1" t="s">
        <v>165</v>
      </c>
      <c r="L1081" s="1" t="s">
        <v>162</v>
      </c>
      <c r="M1081">
        <v>14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職業体験五色工ICONIC</v>
      </c>
    </row>
    <row r="1082" spans="1:20" x14ac:dyDescent="0.35">
      <c r="A1082">
        <f>VLOOKUP(Receive[[#This Row],[No用]],SetNo[[No.用]:[vlookup 用]],2,FALSE)</f>
        <v>187</v>
      </c>
      <c r="B1082">
        <f>IF(ROW()=2,1,IF(A1081&lt;&gt;Receive[[#This Row],[No]],1,B1081+1))</f>
        <v>1</v>
      </c>
      <c r="C1082" s="1" t="s">
        <v>149</v>
      </c>
      <c r="D1082" s="1" t="s">
        <v>111</v>
      </c>
      <c r="E1082" s="1" t="s">
        <v>90</v>
      </c>
      <c r="F1082" s="1" t="s">
        <v>78</v>
      </c>
      <c r="G1082" s="1" t="s">
        <v>118</v>
      </c>
      <c r="H1082" s="1" t="s">
        <v>71</v>
      </c>
      <c r="I1082">
        <v>1</v>
      </c>
      <c r="J1082" t="s">
        <v>229</v>
      </c>
      <c r="K1082" s="1" t="s">
        <v>119</v>
      </c>
      <c r="L1082" s="1" t="s">
        <v>178</v>
      </c>
      <c r="M1082">
        <v>32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制服五色工ICONIC</v>
      </c>
    </row>
    <row r="1083" spans="1:20" x14ac:dyDescent="0.35">
      <c r="A1083">
        <f>VLOOKUP(Receive[[#This Row],[No用]],SetNo[[No.用]:[vlookup 用]],2,FALSE)</f>
        <v>187</v>
      </c>
      <c r="B1083">
        <f>IF(ROW()=2,1,IF(A1082&lt;&gt;Receive[[#This Row],[No]],1,B1082+1))</f>
        <v>2</v>
      </c>
      <c r="C1083" s="1" t="s">
        <v>149</v>
      </c>
      <c r="D1083" s="1" t="s">
        <v>111</v>
      </c>
      <c r="E1083" s="1" t="s">
        <v>90</v>
      </c>
      <c r="F1083" s="1" t="s">
        <v>78</v>
      </c>
      <c r="G1083" s="1" t="s">
        <v>118</v>
      </c>
      <c r="H1083" s="1" t="s">
        <v>71</v>
      </c>
      <c r="I1083">
        <v>1</v>
      </c>
      <c r="J1083" t="s">
        <v>229</v>
      </c>
      <c r="K1083" s="1" t="s">
        <v>163</v>
      </c>
      <c r="L1083" s="1" t="s">
        <v>162</v>
      </c>
      <c r="M1083">
        <v>29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制服五色工ICONIC</v>
      </c>
    </row>
    <row r="1084" spans="1:20" x14ac:dyDescent="0.35">
      <c r="A1084">
        <f>VLOOKUP(Receive[[#This Row],[No用]],SetNo[[No.用]:[vlookup 用]],2,FALSE)</f>
        <v>187</v>
      </c>
      <c r="B1084">
        <f>IF(ROW()=2,1,IF(A1083&lt;&gt;Receive[[#This Row],[No]],1,B1083+1))</f>
        <v>3</v>
      </c>
      <c r="C1084" s="1" t="s">
        <v>149</v>
      </c>
      <c r="D1084" s="1" t="s">
        <v>111</v>
      </c>
      <c r="E1084" s="1" t="s">
        <v>90</v>
      </c>
      <c r="F1084" s="1" t="s">
        <v>78</v>
      </c>
      <c r="G1084" s="1" t="s">
        <v>118</v>
      </c>
      <c r="H1084" s="1" t="s">
        <v>71</v>
      </c>
      <c r="I1084">
        <v>1</v>
      </c>
      <c r="J1084" t="s">
        <v>229</v>
      </c>
      <c r="K1084" s="1" t="s">
        <v>120</v>
      </c>
      <c r="L1084" s="1" t="s">
        <v>178</v>
      </c>
      <c r="M1084">
        <v>32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制服五色工ICONIC</v>
      </c>
    </row>
    <row r="1085" spans="1:20" x14ac:dyDescent="0.35">
      <c r="A1085">
        <f>VLOOKUP(Receive[[#This Row],[No用]],SetNo[[No.用]:[vlookup 用]],2,FALSE)</f>
        <v>187</v>
      </c>
      <c r="B1085">
        <f>IF(ROW()=2,1,IF(A1084&lt;&gt;Receive[[#This Row],[No]],1,B1084+1))</f>
        <v>4</v>
      </c>
      <c r="C1085" s="1" t="s">
        <v>149</v>
      </c>
      <c r="D1085" s="1" t="s">
        <v>111</v>
      </c>
      <c r="E1085" s="1" t="s">
        <v>90</v>
      </c>
      <c r="F1085" s="1" t="s">
        <v>78</v>
      </c>
      <c r="G1085" s="1" t="s">
        <v>118</v>
      </c>
      <c r="H1085" s="1" t="s">
        <v>71</v>
      </c>
      <c r="I1085">
        <v>1</v>
      </c>
      <c r="J1085" t="s">
        <v>229</v>
      </c>
      <c r="K1085" s="1" t="s">
        <v>164</v>
      </c>
      <c r="L1085" s="1" t="s">
        <v>162</v>
      </c>
      <c r="M1085">
        <v>29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制服五色工ICONIC</v>
      </c>
    </row>
    <row r="1086" spans="1:20" x14ac:dyDescent="0.35">
      <c r="A1086">
        <f>VLOOKUP(Receive[[#This Row],[No用]],SetNo[[No.用]:[vlookup 用]],2,FALSE)</f>
        <v>187</v>
      </c>
      <c r="B1086">
        <f>IF(ROW()=2,1,IF(A1085&lt;&gt;Receive[[#This Row],[No]],1,B1085+1))</f>
        <v>5</v>
      </c>
      <c r="C1086" s="1" t="s">
        <v>149</v>
      </c>
      <c r="D1086" s="1" t="s">
        <v>111</v>
      </c>
      <c r="E1086" s="1" t="s">
        <v>90</v>
      </c>
      <c r="F1086" s="1" t="s">
        <v>78</v>
      </c>
      <c r="G1086" s="1" t="s">
        <v>118</v>
      </c>
      <c r="H1086" s="1" t="s">
        <v>71</v>
      </c>
      <c r="I1086">
        <v>1</v>
      </c>
      <c r="J1086" t="s">
        <v>229</v>
      </c>
      <c r="K1086" s="1" t="s">
        <v>165</v>
      </c>
      <c r="L1086" s="1" t="s">
        <v>162</v>
      </c>
      <c r="M1086">
        <v>14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制服五色工ICONIC</v>
      </c>
    </row>
    <row r="1087" spans="1:20" x14ac:dyDescent="0.35">
      <c r="A1087">
        <f>VLOOKUP(Receive[[#This Row],[No用]],SetNo[[No.用]:[vlookup 用]],2,FALSE)</f>
        <v>188</v>
      </c>
      <c r="B1087">
        <f>IF(ROW()=2,1,IF(A1086&lt;&gt;Receive[[#This Row],[No]],1,B1086+1))</f>
        <v>1</v>
      </c>
      <c r="C1087" s="1" t="s">
        <v>1019</v>
      </c>
      <c r="D1087" s="1" t="s">
        <v>111</v>
      </c>
      <c r="E1087" s="11" t="s">
        <v>77</v>
      </c>
      <c r="F1087" s="1" t="s">
        <v>78</v>
      </c>
      <c r="G1087" s="1" t="s">
        <v>118</v>
      </c>
      <c r="H1087" s="1" t="s">
        <v>71</v>
      </c>
      <c r="I1087">
        <v>1</v>
      </c>
      <c r="J1087" t="s">
        <v>229</v>
      </c>
      <c r="K1087" s="1" t="s">
        <v>119</v>
      </c>
      <c r="L1087" s="1" t="s">
        <v>162</v>
      </c>
      <c r="M1087">
        <v>29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バカンス五色工ICONIC</v>
      </c>
    </row>
    <row r="1088" spans="1:20" x14ac:dyDescent="0.35">
      <c r="A1088">
        <f>VLOOKUP(Receive[[#This Row],[No用]],SetNo[[No.用]:[vlookup 用]],2,FALSE)</f>
        <v>188</v>
      </c>
      <c r="B1088">
        <f>IF(ROW()=2,1,IF(A1087&lt;&gt;Receive[[#This Row],[No]],1,B1087+1))</f>
        <v>2</v>
      </c>
      <c r="C1088" s="1" t="s">
        <v>1019</v>
      </c>
      <c r="D1088" s="1" t="s">
        <v>111</v>
      </c>
      <c r="E1088" s="11" t="s">
        <v>77</v>
      </c>
      <c r="F1088" s="1" t="s">
        <v>78</v>
      </c>
      <c r="G1088" s="1" t="s">
        <v>118</v>
      </c>
      <c r="H1088" s="1" t="s">
        <v>71</v>
      </c>
      <c r="I1088">
        <v>1</v>
      </c>
      <c r="J1088" t="s">
        <v>229</v>
      </c>
      <c r="K1088" s="1" t="s">
        <v>163</v>
      </c>
      <c r="L1088" s="1" t="s">
        <v>162</v>
      </c>
      <c r="M1088">
        <v>29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バカンス五色工ICONIC</v>
      </c>
    </row>
    <row r="1089" spans="1:20" x14ac:dyDescent="0.35">
      <c r="A1089">
        <f>VLOOKUP(Receive[[#This Row],[No用]],SetNo[[No.用]:[vlookup 用]],2,FALSE)</f>
        <v>188</v>
      </c>
      <c r="B1089">
        <f>IF(ROW()=2,1,IF(A1088&lt;&gt;Receive[[#This Row],[No]],1,B1088+1))</f>
        <v>3</v>
      </c>
      <c r="C1089" s="1" t="s">
        <v>1019</v>
      </c>
      <c r="D1089" s="1" t="s">
        <v>111</v>
      </c>
      <c r="E1089" s="11" t="s">
        <v>77</v>
      </c>
      <c r="F1089" s="1" t="s">
        <v>78</v>
      </c>
      <c r="G1089" s="1" t="s">
        <v>118</v>
      </c>
      <c r="H1089" s="1" t="s">
        <v>71</v>
      </c>
      <c r="I1089">
        <v>1</v>
      </c>
      <c r="J1089" t="s">
        <v>229</v>
      </c>
      <c r="K1089" s="1" t="s">
        <v>120</v>
      </c>
      <c r="L1089" s="1" t="s">
        <v>162</v>
      </c>
      <c r="M1089">
        <v>29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バカンス五色工ICONIC</v>
      </c>
    </row>
    <row r="1090" spans="1:20" x14ac:dyDescent="0.35">
      <c r="A1090">
        <f>VLOOKUP(Receive[[#This Row],[No用]],SetNo[[No.用]:[vlookup 用]],2,FALSE)</f>
        <v>188</v>
      </c>
      <c r="B1090">
        <f>IF(ROW()=2,1,IF(A1089&lt;&gt;Receive[[#This Row],[No]],1,B1089+1))</f>
        <v>4</v>
      </c>
      <c r="C1090" s="1" t="s">
        <v>1019</v>
      </c>
      <c r="D1090" s="1" t="s">
        <v>111</v>
      </c>
      <c r="E1090" s="11" t="s">
        <v>77</v>
      </c>
      <c r="F1090" s="1" t="s">
        <v>78</v>
      </c>
      <c r="G1090" s="1" t="s">
        <v>118</v>
      </c>
      <c r="H1090" s="1" t="s">
        <v>71</v>
      </c>
      <c r="I1090">
        <v>1</v>
      </c>
      <c r="J1090" t="s">
        <v>229</v>
      </c>
      <c r="K1090" s="1" t="s">
        <v>164</v>
      </c>
      <c r="L1090" s="1" t="s">
        <v>162</v>
      </c>
      <c r="M1090">
        <v>29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バカンス五色工ICONIC</v>
      </c>
    </row>
    <row r="1091" spans="1:20" x14ac:dyDescent="0.35">
      <c r="A1091">
        <f>VLOOKUP(Receive[[#This Row],[No用]],SetNo[[No.用]:[vlookup 用]],2,FALSE)</f>
        <v>188</v>
      </c>
      <c r="B1091">
        <f>IF(ROW()=2,1,IF(A1090&lt;&gt;Receive[[#This Row],[No]],1,B1090+1))</f>
        <v>5</v>
      </c>
      <c r="C1091" s="1" t="s">
        <v>1019</v>
      </c>
      <c r="D1091" s="1" t="s">
        <v>111</v>
      </c>
      <c r="E1091" s="11" t="s">
        <v>77</v>
      </c>
      <c r="F1091" s="1" t="s">
        <v>78</v>
      </c>
      <c r="G1091" s="1" t="s">
        <v>118</v>
      </c>
      <c r="H1091" s="1" t="s">
        <v>71</v>
      </c>
      <c r="I1091">
        <v>1</v>
      </c>
      <c r="J1091" t="s">
        <v>229</v>
      </c>
      <c r="K1091" s="1" t="s">
        <v>165</v>
      </c>
      <c r="L1091" s="1" t="s">
        <v>162</v>
      </c>
      <c r="M1091">
        <v>14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バカンス五色工ICONIC</v>
      </c>
    </row>
    <row r="1092" spans="1:20" x14ac:dyDescent="0.35">
      <c r="A1092">
        <f>VLOOKUP(Receive[[#This Row],[No用]],SetNo[[No.用]:[vlookup 用]],2,FALSE)</f>
        <v>189</v>
      </c>
      <c r="B1092">
        <f>IF(ROW()=2,1,IF(A1091&lt;&gt;Receive[[#This Row],[No]],1,B1091+1))</f>
        <v>1</v>
      </c>
      <c r="C1092" s="1" t="s">
        <v>1195</v>
      </c>
      <c r="D1092" s="1" t="s">
        <v>111</v>
      </c>
      <c r="E1092" s="11" t="s">
        <v>73</v>
      </c>
      <c r="F1092" s="1" t="s">
        <v>78</v>
      </c>
      <c r="G1092" s="1" t="s">
        <v>118</v>
      </c>
      <c r="H1092" s="1" t="s">
        <v>71</v>
      </c>
      <c r="I1092">
        <v>1</v>
      </c>
      <c r="J1092" t="s">
        <v>229</v>
      </c>
      <c r="K1092" s="1" t="s">
        <v>119</v>
      </c>
      <c r="L1092" s="1" t="s">
        <v>162</v>
      </c>
      <c r="M1092">
        <v>29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Xmas2五色工ICONIC</v>
      </c>
    </row>
    <row r="1093" spans="1:20" x14ac:dyDescent="0.35">
      <c r="A1093">
        <f>VLOOKUP(Receive[[#This Row],[No用]],SetNo[[No.用]:[vlookup 用]],2,FALSE)</f>
        <v>189</v>
      </c>
      <c r="B1093">
        <f>IF(ROW()=2,1,IF(A1092&lt;&gt;Receive[[#This Row],[No]],1,B1092+1))</f>
        <v>2</v>
      </c>
      <c r="C1093" s="1" t="s">
        <v>1195</v>
      </c>
      <c r="D1093" s="1" t="s">
        <v>111</v>
      </c>
      <c r="E1093" s="11" t="s">
        <v>73</v>
      </c>
      <c r="F1093" s="1" t="s">
        <v>78</v>
      </c>
      <c r="G1093" s="1" t="s">
        <v>118</v>
      </c>
      <c r="H1093" s="1" t="s">
        <v>71</v>
      </c>
      <c r="I1093">
        <v>1</v>
      </c>
      <c r="J1093" t="s">
        <v>229</v>
      </c>
      <c r="K1093" s="1" t="s">
        <v>163</v>
      </c>
      <c r="L1093" s="1" t="s">
        <v>162</v>
      </c>
      <c r="M1093">
        <v>29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Xmas2五色工ICONIC</v>
      </c>
    </row>
    <row r="1094" spans="1:20" x14ac:dyDescent="0.35">
      <c r="A1094">
        <f>VLOOKUP(Receive[[#This Row],[No用]],SetNo[[No.用]:[vlookup 用]],2,FALSE)</f>
        <v>189</v>
      </c>
      <c r="B1094">
        <f>IF(ROW()=2,1,IF(A1093&lt;&gt;Receive[[#This Row],[No]],1,B1093+1))</f>
        <v>3</v>
      </c>
      <c r="C1094" s="1" t="s">
        <v>1195</v>
      </c>
      <c r="D1094" s="1" t="s">
        <v>111</v>
      </c>
      <c r="E1094" s="11" t="s">
        <v>73</v>
      </c>
      <c r="F1094" s="1" t="s">
        <v>78</v>
      </c>
      <c r="G1094" s="1" t="s">
        <v>118</v>
      </c>
      <c r="H1094" s="1" t="s">
        <v>71</v>
      </c>
      <c r="I1094">
        <v>1</v>
      </c>
      <c r="J1094" t="s">
        <v>229</v>
      </c>
      <c r="K1094" s="1" t="s">
        <v>120</v>
      </c>
      <c r="L1094" s="1" t="s">
        <v>162</v>
      </c>
      <c r="M1094">
        <v>29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Xmas2五色工ICONIC</v>
      </c>
    </row>
    <row r="1095" spans="1:20" x14ac:dyDescent="0.35">
      <c r="A1095">
        <f>VLOOKUP(Receive[[#This Row],[No用]],SetNo[[No.用]:[vlookup 用]],2,FALSE)</f>
        <v>189</v>
      </c>
      <c r="B1095">
        <f>IF(ROW()=2,1,IF(A1094&lt;&gt;Receive[[#This Row],[No]],1,B1094+1))</f>
        <v>4</v>
      </c>
      <c r="C1095" s="1" t="s">
        <v>1195</v>
      </c>
      <c r="D1095" s="1" t="s">
        <v>111</v>
      </c>
      <c r="E1095" s="11" t="s">
        <v>73</v>
      </c>
      <c r="F1095" s="1" t="s">
        <v>78</v>
      </c>
      <c r="G1095" s="1" t="s">
        <v>118</v>
      </c>
      <c r="H1095" s="1" t="s">
        <v>71</v>
      </c>
      <c r="I1095">
        <v>1</v>
      </c>
      <c r="J1095" t="s">
        <v>229</v>
      </c>
      <c r="K1095" s="1" t="s">
        <v>164</v>
      </c>
      <c r="L1095" s="1" t="s">
        <v>162</v>
      </c>
      <c r="M1095">
        <v>29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Xmas2五色工ICONIC</v>
      </c>
    </row>
    <row r="1096" spans="1:20" x14ac:dyDescent="0.35">
      <c r="A1096">
        <f>VLOOKUP(Receive[[#This Row],[No用]],SetNo[[No.用]:[vlookup 用]],2,FALSE)</f>
        <v>189</v>
      </c>
      <c r="B1096">
        <f>IF(ROW()=2,1,IF(A1095&lt;&gt;Receive[[#This Row],[No]],1,B1095+1))</f>
        <v>5</v>
      </c>
      <c r="C1096" s="1" t="s">
        <v>1195</v>
      </c>
      <c r="D1096" s="1" t="s">
        <v>111</v>
      </c>
      <c r="E1096" s="11" t="s">
        <v>73</v>
      </c>
      <c r="F1096" s="1" t="s">
        <v>78</v>
      </c>
      <c r="G1096" s="1" t="s">
        <v>118</v>
      </c>
      <c r="H1096" s="1" t="s">
        <v>71</v>
      </c>
      <c r="I1096">
        <v>1</v>
      </c>
      <c r="J1096" t="s">
        <v>229</v>
      </c>
      <c r="K1096" s="1" t="s">
        <v>165</v>
      </c>
      <c r="L1096" s="1" t="s">
        <v>162</v>
      </c>
      <c r="M1096">
        <v>14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Xmas2五色工ICONIC</v>
      </c>
    </row>
    <row r="1097" spans="1:20" x14ac:dyDescent="0.35">
      <c r="A1097">
        <f>VLOOKUP(Receive[[#This Row],[No用]],SetNo[[No.用]:[vlookup 用]],2,FALSE)</f>
        <v>190</v>
      </c>
      <c r="B1097">
        <f>IF(ROW()=2,1,IF(A1096&lt;&gt;Receive[[#This Row],[No]],1,B1096+1))</f>
        <v>1</v>
      </c>
      <c r="C1097" t="s">
        <v>108</v>
      </c>
      <c r="D1097" t="s">
        <v>112</v>
      </c>
      <c r="E1097" t="s">
        <v>73</v>
      </c>
      <c r="F1097" t="s">
        <v>74</v>
      </c>
      <c r="G1097" t="s">
        <v>118</v>
      </c>
      <c r="H1097" t="s">
        <v>71</v>
      </c>
      <c r="I1097">
        <v>1</v>
      </c>
      <c r="J1097" t="s">
        <v>229</v>
      </c>
      <c r="K1097" t="s">
        <v>263</v>
      </c>
      <c r="L1097" t="s">
        <v>264</v>
      </c>
      <c r="M1097">
        <v>28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ユニフォーム白布賢二郎ICONIC</v>
      </c>
    </row>
    <row r="1098" spans="1:20" x14ac:dyDescent="0.35">
      <c r="A1098">
        <f>VLOOKUP(Receive[[#This Row],[No用]],SetNo[[No.用]:[vlookup 用]],2,FALSE)</f>
        <v>190</v>
      </c>
      <c r="B1098">
        <f>IF(ROW()=2,1,IF(A1097&lt;&gt;Receive[[#This Row],[No]],1,B1097+1))</f>
        <v>2</v>
      </c>
      <c r="C1098" t="s">
        <v>108</v>
      </c>
      <c r="D1098" t="s">
        <v>112</v>
      </c>
      <c r="E1098" t="s">
        <v>73</v>
      </c>
      <c r="F1098" t="s">
        <v>74</v>
      </c>
      <c r="G1098" t="s">
        <v>118</v>
      </c>
      <c r="H1098" t="s">
        <v>71</v>
      </c>
      <c r="I1098">
        <v>1</v>
      </c>
      <c r="J1098" t="s">
        <v>229</v>
      </c>
      <c r="K1098" t="s">
        <v>265</v>
      </c>
      <c r="L1098" t="s">
        <v>264</v>
      </c>
      <c r="M1098">
        <v>28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ユニフォーム白布賢二郎ICONIC</v>
      </c>
    </row>
    <row r="1099" spans="1:20" x14ac:dyDescent="0.35">
      <c r="A1099">
        <f>VLOOKUP(Receive[[#This Row],[No用]],SetNo[[No.用]:[vlookup 用]],2,FALSE)</f>
        <v>190</v>
      </c>
      <c r="B1099">
        <f>IF(ROW()=2,1,IF(A1098&lt;&gt;Receive[[#This Row],[No]],1,B1098+1))</f>
        <v>3</v>
      </c>
      <c r="C1099" t="s">
        <v>108</v>
      </c>
      <c r="D1099" t="s">
        <v>112</v>
      </c>
      <c r="E1099" t="s">
        <v>73</v>
      </c>
      <c r="F1099" t="s">
        <v>74</v>
      </c>
      <c r="G1099" t="s">
        <v>118</v>
      </c>
      <c r="H1099" t="s">
        <v>71</v>
      </c>
      <c r="I1099">
        <v>1</v>
      </c>
      <c r="J1099" t="s">
        <v>229</v>
      </c>
      <c r="K1099" t="s">
        <v>266</v>
      </c>
      <c r="L1099" t="s">
        <v>264</v>
      </c>
      <c r="M1099">
        <v>28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ユニフォーム白布賢二郎ICONIC</v>
      </c>
    </row>
    <row r="1100" spans="1:20" x14ac:dyDescent="0.35">
      <c r="A1100">
        <f>VLOOKUP(Receive[[#This Row],[No用]],SetNo[[No.用]:[vlookup 用]],2,FALSE)</f>
        <v>190</v>
      </c>
      <c r="B1100">
        <f>IF(ROW()=2,1,IF(A1099&lt;&gt;Receive[[#This Row],[No]],1,B1099+1))</f>
        <v>4</v>
      </c>
      <c r="C1100" t="s">
        <v>108</v>
      </c>
      <c r="D1100" t="s">
        <v>112</v>
      </c>
      <c r="E1100" t="s">
        <v>73</v>
      </c>
      <c r="F1100" t="s">
        <v>74</v>
      </c>
      <c r="G1100" t="s">
        <v>118</v>
      </c>
      <c r="H1100" t="s">
        <v>71</v>
      </c>
      <c r="I1100">
        <v>1</v>
      </c>
      <c r="J1100" t="s">
        <v>229</v>
      </c>
      <c r="K1100" t="s">
        <v>267</v>
      </c>
      <c r="L1100" t="s">
        <v>264</v>
      </c>
      <c r="M1100">
        <v>28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ユニフォーム白布賢二郎ICONIC</v>
      </c>
    </row>
    <row r="1101" spans="1:20" x14ac:dyDescent="0.35">
      <c r="A1101">
        <f>VLOOKUP(Receive[[#This Row],[No用]],SetNo[[No.用]:[vlookup 用]],2,FALSE)</f>
        <v>190</v>
      </c>
      <c r="B1101">
        <f>IF(ROW()=2,1,IF(A1100&lt;&gt;Receive[[#This Row],[No]],1,B1100+1))</f>
        <v>5</v>
      </c>
      <c r="C1101" t="s">
        <v>108</v>
      </c>
      <c r="D1101" t="s">
        <v>112</v>
      </c>
      <c r="E1101" t="s">
        <v>73</v>
      </c>
      <c r="F1101" t="s">
        <v>74</v>
      </c>
      <c r="G1101" t="s">
        <v>118</v>
      </c>
      <c r="H1101" t="s">
        <v>71</v>
      </c>
      <c r="I1101">
        <v>1</v>
      </c>
      <c r="J1101" t="s">
        <v>229</v>
      </c>
      <c r="K1101" t="s">
        <v>268</v>
      </c>
      <c r="L1101" t="s">
        <v>264</v>
      </c>
      <c r="M1101">
        <v>14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ユニフォーム白布賢二郎ICONIC</v>
      </c>
    </row>
    <row r="1102" spans="1:20" x14ac:dyDescent="0.35">
      <c r="A1102">
        <f>VLOOKUP(Receive[[#This Row],[No用]],SetNo[[No.用]:[vlookup 用]],2,FALSE)</f>
        <v>191</v>
      </c>
      <c r="B1102">
        <f>IF(ROW()=2,1,IF(A1101&lt;&gt;Receive[[#This Row],[No]],1,B1101+1))</f>
        <v>1</v>
      </c>
      <c r="C1102" t="s">
        <v>389</v>
      </c>
      <c r="D1102" t="s">
        <v>390</v>
      </c>
      <c r="E1102" t="s">
        <v>24</v>
      </c>
      <c r="F1102" t="s">
        <v>31</v>
      </c>
      <c r="G1102" t="s">
        <v>157</v>
      </c>
      <c r="H1102" t="s">
        <v>71</v>
      </c>
      <c r="I1102">
        <v>1</v>
      </c>
      <c r="J1102" t="s">
        <v>229</v>
      </c>
      <c r="K1102" t="s">
        <v>263</v>
      </c>
      <c r="L1102" t="s">
        <v>264</v>
      </c>
      <c r="M1102">
        <v>28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探偵白布賢二郎ICONIC</v>
      </c>
    </row>
    <row r="1103" spans="1:20" x14ac:dyDescent="0.35">
      <c r="A1103">
        <f>VLOOKUP(Receive[[#This Row],[No用]],SetNo[[No.用]:[vlookup 用]],2,FALSE)</f>
        <v>191</v>
      </c>
      <c r="B1103">
        <f>IF(ROW()=2,1,IF(A1102&lt;&gt;Receive[[#This Row],[No]],1,B1102+1))</f>
        <v>2</v>
      </c>
      <c r="C1103" t="s">
        <v>389</v>
      </c>
      <c r="D1103" t="s">
        <v>390</v>
      </c>
      <c r="E1103" t="s">
        <v>24</v>
      </c>
      <c r="F1103" t="s">
        <v>31</v>
      </c>
      <c r="G1103" t="s">
        <v>157</v>
      </c>
      <c r="H1103" t="s">
        <v>71</v>
      </c>
      <c r="I1103">
        <v>1</v>
      </c>
      <c r="J1103" t="s">
        <v>229</v>
      </c>
      <c r="K1103" t="s">
        <v>265</v>
      </c>
      <c r="L1103" t="s">
        <v>264</v>
      </c>
      <c r="M1103">
        <v>28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探偵白布賢二郎ICONIC</v>
      </c>
    </row>
    <row r="1104" spans="1:20" x14ac:dyDescent="0.35">
      <c r="A1104">
        <f>VLOOKUP(Receive[[#This Row],[No用]],SetNo[[No.用]:[vlookup 用]],2,FALSE)</f>
        <v>191</v>
      </c>
      <c r="B1104">
        <f>IF(ROW()=2,1,IF(A1103&lt;&gt;Receive[[#This Row],[No]],1,B1103+1))</f>
        <v>3</v>
      </c>
      <c r="C1104" t="s">
        <v>389</v>
      </c>
      <c r="D1104" t="s">
        <v>390</v>
      </c>
      <c r="E1104" t="s">
        <v>24</v>
      </c>
      <c r="F1104" t="s">
        <v>31</v>
      </c>
      <c r="G1104" t="s">
        <v>157</v>
      </c>
      <c r="H1104" t="s">
        <v>71</v>
      </c>
      <c r="I1104">
        <v>1</v>
      </c>
      <c r="J1104" t="s">
        <v>229</v>
      </c>
      <c r="K1104" t="s">
        <v>266</v>
      </c>
      <c r="L1104" t="s">
        <v>264</v>
      </c>
      <c r="M1104">
        <v>28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探偵白布賢二郎ICONIC</v>
      </c>
    </row>
    <row r="1105" spans="1:20" x14ac:dyDescent="0.35">
      <c r="A1105">
        <f>VLOOKUP(Receive[[#This Row],[No用]],SetNo[[No.用]:[vlookup 用]],2,FALSE)</f>
        <v>191</v>
      </c>
      <c r="B1105">
        <f>IF(ROW()=2,1,IF(A1104&lt;&gt;Receive[[#This Row],[No]],1,B1104+1))</f>
        <v>4</v>
      </c>
      <c r="C1105" t="s">
        <v>389</v>
      </c>
      <c r="D1105" t="s">
        <v>390</v>
      </c>
      <c r="E1105" t="s">
        <v>24</v>
      </c>
      <c r="F1105" t="s">
        <v>31</v>
      </c>
      <c r="G1105" t="s">
        <v>157</v>
      </c>
      <c r="H1105" t="s">
        <v>71</v>
      </c>
      <c r="I1105">
        <v>1</v>
      </c>
      <c r="J1105" t="s">
        <v>16</v>
      </c>
      <c r="K1105" t="s">
        <v>267</v>
      </c>
      <c r="L1105" t="s">
        <v>264</v>
      </c>
      <c r="M1105">
        <v>28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探偵白布賢二郎ICONIC</v>
      </c>
    </row>
    <row r="1106" spans="1:20" x14ac:dyDescent="0.35">
      <c r="A1106">
        <f>VLOOKUP(Receive[[#This Row],[No用]],SetNo[[No.用]:[vlookup 用]],2,FALSE)</f>
        <v>191</v>
      </c>
      <c r="B1106">
        <f>IF(ROW()=2,1,IF(A1105&lt;&gt;Receive[[#This Row],[No]],1,B1105+1))</f>
        <v>5</v>
      </c>
      <c r="C1106" t="s">
        <v>389</v>
      </c>
      <c r="D1106" t="s">
        <v>390</v>
      </c>
      <c r="E1106" t="s">
        <v>24</v>
      </c>
      <c r="F1106" t="s">
        <v>31</v>
      </c>
      <c r="G1106" t="s">
        <v>157</v>
      </c>
      <c r="H1106" t="s">
        <v>71</v>
      </c>
      <c r="I1106">
        <v>1</v>
      </c>
      <c r="J1106" t="s">
        <v>16</v>
      </c>
      <c r="K1106" t="s">
        <v>268</v>
      </c>
      <c r="L1106" t="s">
        <v>264</v>
      </c>
      <c r="M1106">
        <v>14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探偵白布賢二郎ICONIC</v>
      </c>
    </row>
    <row r="1107" spans="1:20" x14ac:dyDescent="0.35">
      <c r="A1107">
        <f>VLOOKUP(Receive[[#This Row],[No用]],SetNo[[No.用]:[vlookup 用]],2,FALSE)</f>
        <v>192</v>
      </c>
      <c r="B1107">
        <f>IF(ROW()=2,1,IF(A1106&lt;&gt;Receive[[#This Row],[No]],1,B1106+1))</f>
        <v>1</v>
      </c>
      <c r="C1107" s="1" t="s">
        <v>149</v>
      </c>
      <c r="D1107" s="1" t="s">
        <v>390</v>
      </c>
      <c r="E1107" s="1" t="s">
        <v>77</v>
      </c>
      <c r="F1107" s="1" t="s">
        <v>31</v>
      </c>
      <c r="G1107" s="1" t="s">
        <v>157</v>
      </c>
      <c r="H1107" s="1" t="s">
        <v>71</v>
      </c>
      <c r="I1107">
        <v>1</v>
      </c>
      <c r="J1107" t="s">
        <v>229</v>
      </c>
      <c r="K1107" s="1" t="s">
        <v>119</v>
      </c>
      <c r="L1107" s="1" t="s">
        <v>178</v>
      </c>
      <c r="M1107">
        <v>32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制服白布賢二郎ICONIC</v>
      </c>
    </row>
    <row r="1108" spans="1:20" x14ac:dyDescent="0.35">
      <c r="A1108">
        <f>VLOOKUP(Receive[[#This Row],[No用]],SetNo[[No.用]:[vlookup 用]],2,FALSE)</f>
        <v>192</v>
      </c>
      <c r="B1108">
        <f>IF(ROW()=2,1,IF(A1107&lt;&gt;Receive[[#This Row],[No]],1,B1107+1))</f>
        <v>2</v>
      </c>
      <c r="C1108" s="1" t="s">
        <v>149</v>
      </c>
      <c r="D1108" s="1" t="s">
        <v>390</v>
      </c>
      <c r="E1108" s="1" t="s">
        <v>77</v>
      </c>
      <c r="F1108" s="1" t="s">
        <v>31</v>
      </c>
      <c r="G1108" s="1" t="s">
        <v>157</v>
      </c>
      <c r="H1108" s="1" t="s">
        <v>71</v>
      </c>
      <c r="I1108">
        <v>1</v>
      </c>
      <c r="J1108" t="s">
        <v>16</v>
      </c>
      <c r="K1108" s="1" t="s">
        <v>163</v>
      </c>
      <c r="L1108" s="1" t="s">
        <v>162</v>
      </c>
      <c r="M1108">
        <v>28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制服白布賢二郎ICONIC</v>
      </c>
    </row>
    <row r="1109" spans="1:20" x14ac:dyDescent="0.35">
      <c r="A1109">
        <f>VLOOKUP(Receive[[#This Row],[No用]],SetNo[[No.用]:[vlookup 用]],2,FALSE)</f>
        <v>192</v>
      </c>
      <c r="B1109">
        <f>IF(ROW()=2,1,IF(A1108&lt;&gt;Receive[[#This Row],[No]],1,B1108+1))</f>
        <v>3</v>
      </c>
      <c r="C1109" s="1" t="s">
        <v>149</v>
      </c>
      <c r="D1109" s="1" t="s">
        <v>390</v>
      </c>
      <c r="E1109" s="1" t="s">
        <v>77</v>
      </c>
      <c r="F1109" s="1" t="s">
        <v>31</v>
      </c>
      <c r="G1109" s="1" t="s">
        <v>157</v>
      </c>
      <c r="H1109" s="1" t="s">
        <v>71</v>
      </c>
      <c r="I1109">
        <v>1</v>
      </c>
      <c r="J1109" t="s">
        <v>16</v>
      </c>
      <c r="K1109" s="1" t="s">
        <v>120</v>
      </c>
      <c r="L1109" s="1" t="s">
        <v>178</v>
      </c>
      <c r="M1109">
        <v>32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制服白布賢二郎ICONIC</v>
      </c>
    </row>
    <row r="1110" spans="1:20" x14ac:dyDescent="0.35">
      <c r="A1110">
        <f>VLOOKUP(Receive[[#This Row],[No用]],SetNo[[No.用]:[vlookup 用]],2,FALSE)</f>
        <v>192</v>
      </c>
      <c r="B1110">
        <f>IF(ROW()=2,1,IF(A1109&lt;&gt;Receive[[#This Row],[No]],1,B1109+1))</f>
        <v>4</v>
      </c>
      <c r="C1110" s="1" t="s">
        <v>149</v>
      </c>
      <c r="D1110" s="1" t="s">
        <v>390</v>
      </c>
      <c r="E1110" s="1" t="s">
        <v>77</v>
      </c>
      <c r="F1110" s="1" t="s">
        <v>31</v>
      </c>
      <c r="G1110" s="1" t="s">
        <v>157</v>
      </c>
      <c r="H1110" s="1" t="s">
        <v>71</v>
      </c>
      <c r="I1110">
        <v>1</v>
      </c>
      <c r="J1110" t="s">
        <v>229</v>
      </c>
      <c r="K1110" s="1" t="s">
        <v>164</v>
      </c>
      <c r="L1110" s="1" t="s">
        <v>162</v>
      </c>
      <c r="M1110">
        <v>28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制服白布賢二郎ICONIC</v>
      </c>
    </row>
    <row r="1111" spans="1:20" x14ac:dyDescent="0.35">
      <c r="A1111">
        <f>VLOOKUP(Receive[[#This Row],[No用]],SetNo[[No.用]:[vlookup 用]],2,FALSE)</f>
        <v>192</v>
      </c>
      <c r="B1111">
        <f>IF(ROW()=2,1,IF(A1110&lt;&gt;Receive[[#This Row],[No]],1,B1110+1))</f>
        <v>5</v>
      </c>
      <c r="C1111" s="1" t="s">
        <v>149</v>
      </c>
      <c r="D1111" s="1" t="s">
        <v>390</v>
      </c>
      <c r="E1111" s="1" t="s">
        <v>77</v>
      </c>
      <c r="F1111" s="1" t="s">
        <v>31</v>
      </c>
      <c r="G1111" s="1" t="s">
        <v>157</v>
      </c>
      <c r="H1111" s="1" t="s">
        <v>71</v>
      </c>
      <c r="I1111">
        <v>1</v>
      </c>
      <c r="J1111" t="s">
        <v>16</v>
      </c>
      <c r="K1111" s="1" t="s">
        <v>165</v>
      </c>
      <c r="L1111" s="1" t="s">
        <v>162</v>
      </c>
      <c r="M1111">
        <v>14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制服白布賢二郎ICONIC</v>
      </c>
    </row>
    <row r="1112" spans="1:20" x14ac:dyDescent="0.35">
      <c r="A1112">
        <f>VLOOKUP(Receive[[#This Row],[No用]],SetNo[[No.用]:[vlookup 用]],2,FALSE)</f>
        <v>193</v>
      </c>
      <c r="B1112">
        <f>IF(ROW()=2,1,IF(A1111&lt;&gt;Receive[[#This Row],[No]],1,B1111+1))</f>
        <v>1</v>
      </c>
      <c r="C1112" s="1" t="s">
        <v>1019</v>
      </c>
      <c r="D1112" s="1" t="s">
        <v>390</v>
      </c>
      <c r="E1112" s="1" t="s">
        <v>73</v>
      </c>
      <c r="F1112" s="1" t="s">
        <v>31</v>
      </c>
      <c r="G1112" s="1" t="s">
        <v>157</v>
      </c>
      <c r="H1112" s="1" t="s">
        <v>71</v>
      </c>
      <c r="I1112">
        <v>1</v>
      </c>
      <c r="J1112" t="s">
        <v>16</v>
      </c>
      <c r="K1112" s="1" t="s">
        <v>119</v>
      </c>
      <c r="L1112" s="1" t="s">
        <v>178</v>
      </c>
      <c r="M1112">
        <v>31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バカンス白布賢二郎ICONIC</v>
      </c>
    </row>
    <row r="1113" spans="1:20" x14ac:dyDescent="0.35">
      <c r="A1113">
        <f>VLOOKUP(Receive[[#This Row],[No用]],SetNo[[No.用]:[vlookup 用]],2,FALSE)</f>
        <v>193</v>
      </c>
      <c r="B1113">
        <f>IF(ROW()=2,1,IF(A1112&lt;&gt;Receive[[#This Row],[No]],1,B1112+1))</f>
        <v>2</v>
      </c>
      <c r="C1113" s="1" t="s">
        <v>1019</v>
      </c>
      <c r="D1113" s="1" t="s">
        <v>390</v>
      </c>
      <c r="E1113" s="1" t="s">
        <v>73</v>
      </c>
      <c r="F1113" s="1" t="s">
        <v>31</v>
      </c>
      <c r="G1113" s="1" t="s">
        <v>157</v>
      </c>
      <c r="H1113" s="1" t="s">
        <v>71</v>
      </c>
      <c r="I1113">
        <v>1</v>
      </c>
      <c r="J1113" t="s">
        <v>229</v>
      </c>
      <c r="K1113" s="1" t="s">
        <v>163</v>
      </c>
      <c r="L1113" s="1" t="s">
        <v>162</v>
      </c>
      <c r="M1113">
        <v>28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バカンス白布賢二郎ICONIC</v>
      </c>
    </row>
    <row r="1114" spans="1:20" x14ac:dyDescent="0.35">
      <c r="A1114">
        <f>VLOOKUP(Receive[[#This Row],[No用]],SetNo[[No.用]:[vlookup 用]],2,FALSE)</f>
        <v>193</v>
      </c>
      <c r="B1114">
        <f>IF(ROW()=2,1,IF(A1113&lt;&gt;Receive[[#This Row],[No]],1,B1113+1))</f>
        <v>3</v>
      </c>
      <c r="C1114" s="1" t="s">
        <v>1019</v>
      </c>
      <c r="D1114" s="1" t="s">
        <v>390</v>
      </c>
      <c r="E1114" s="1" t="s">
        <v>73</v>
      </c>
      <c r="F1114" s="1" t="s">
        <v>31</v>
      </c>
      <c r="G1114" s="1" t="s">
        <v>157</v>
      </c>
      <c r="H1114" s="1" t="s">
        <v>71</v>
      </c>
      <c r="I1114">
        <v>1</v>
      </c>
      <c r="J1114" t="s">
        <v>16</v>
      </c>
      <c r="K1114" s="1" t="s">
        <v>120</v>
      </c>
      <c r="L1114" s="1" t="s">
        <v>178</v>
      </c>
      <c r="M1114">
        <v>31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バカンス白布賢二郎ICONIC</v>
      </c>
    </row>
    <row r="1115" spans="1:20" x14ac:dyDescent="0.35">
      <c r="A1115">
        <f>VLOOKUP(Receive[[#This Row],[No用]],SetNo[[No.用]:[vlookup 用]],2,FALSE)</f>
        <v>193</v>
      </c>
      <c r="B1115">
        <f>IF(ROW()=2,1,IF(A1114&lt;&gt;Receive[[#This Row],[No]],1,B1114+1))</f>
        <v>4</v>
      </c>
      <c r="C1115" s="1" t="s">
        <v>1019</v>
      </c>
      <c r="D1115" s="1" t="s">
        <v>390</v>
      </c>
      <c r="E1115" s="1" t="s">
        <v>73</v>
      </c>
      <c r="F1115" s="1" t="s">
        <v>31</v>
      </c>
      <c r="G1115" s="1" t="s">
        <v>157</v>
      </c>
      <c r="H1115" s="1" t="s">
        <v>71</v>
      </c>
      <c r="I1115">
        <v>1</v>
      </c>
      <c r="J1115" t="s">
        <v>16</v>
      </c>
      <c r="K1115" s="1" t="s">
        <v>164</v>
      </c>
      <c r="L1115" s="1" t="s">
        <v>162</v>
      </c>
      <c r="M1115">
        <v>28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バカンス白布賢二郎ICONIC</v>
      </c>
    </row>
    <row r="1116" spans="1:20" x14ac:dyDescent="0.35">
      <c r="A1116">
        <f>VLOOKUP(Receive[[#This Row],[No用]],SetNo[[No.用]:[vlookup 用]],2,FALSE)</f>
        <v>193</v>
      </c>
      <c r="B1116">
        <f>IF(ROW()=2,1,IF(A1115&lt;&gt;Receive[[#This Row],[No]],1,B1115+1))</f>
        <v>5</v>
      </c>
      <c r="C1116" s="1" t="s">
        <v>1019</v>
      </c>
      <c r="D1116" s="1" t="s">
        <v>390</v>
      </c>
      <c r="E1116" s="1" t="s">
        <v>73</v>
      </c>
      <c r="F1116" s="1" t="s">
        <v>31</v>
      </c>
      <c r="G1116" s="1" t="s">
        <v>157</v>
      </c>
      <c r="H1116" s="1" t="s">
        <v>71</v>
      </c>
      <c r="I1116">
        <v>1</v>
      </c>
      <c r="J1116" t="s">
        <v>229</v>
      </c>
      <c r="K1116" s="1" t="s">
        <v>165</v>
      </c>
      <c r="L1116" s="1" t="s">
        <v>162</v>
      </c>
      <c r="M1116">
        <v>14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バカンス白布賢二郎ICONIC</v>
      </c>
    </row>
    <row r="1117" spans="1:20" x14ac:dyDescent="0.35">
      <c r="A1117">
        <f>VLOOKUP(Receive[[#This Row],[No用]],SetNo[[No.用]:[vlookup 用]],2,FALSE)</f>
        <v>194</v>
      </c>
      <c r="B1117">
        <f>IF(ROW()=2,1,IF(A1116&lt;&gt;Receive[[#This Row],[No]],1,B1116+1))</f>
        <v>1</v>
      </c>
      <c r="C1117" t="s">
        <v>108</v>
      </c>
      <c r="D1117" t="s">
        <v>113</v>
      </c>
      <c r="E1117" t="s">
        <v>73</v>
      </c>
      <c r="F1117" t="s">
        <v>78</v>
      </c>
      <c r="G1117" t="s">
        <v>118</v>
      </c>
      <c r="H1117" t="s">
        <v>71</v>
      </c>
      <c r="I1117">
        <v>1</v>
      </c>
      <c r="J1117" t="s">
        <v>16</v>
      </c>
      <c r="K1117" s="1" t="s">
        <v>119</v>
      </c>
      <c r="L1117" t="s">
        <v>264</v>
      </c>
      <c r="M1117">
        <v>27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ユニフォーム大平獅音ICONIC</v>
      </c>
    </row>
    <row r="1118" spans="1:20" x14ac:dyDescent="0.35">
      <c r="A1118">
        <f>VLOOKUP(Receive[[#This Row],[No用]],SetNo[[No.用]:[vlookup 用]],2,FALSE)</f>
        <v>194</v>
      </c>
      <c r="B1118">
        <f>IF(ROW()=2,1,IF(A1117&lt;&gt;Receive[[#This Row],[No]],1,B1117+1))</f>
        <v>2</v>
      </c>
      <c r="C1118" t="s">
        <v>108</v>
      </c>
      <c r="D1118" t="s">
        <v>113</v>
      </c>
      <c r="E1118" t="s">
        <v>73</v>
      </c>
      <c r="F1118" t="s">
        <v>78</v>
      </c>
      <c r="G1118" t="s">
        <v>118</v>
      </c>
      <c r="H1118" t="s">
        <v>71</v>
      </c>
      <c r="I1118">
        <v>1</v>
      </c>
      <c r="J1118" t="s">
        <v>16</v>
      </c>
      <c r="K1118" s="1" t="s">
        <v>163</v>
      </c>
      <c r="L1118" t="s">
        <v>264</v>
      </c>
      <c r="M1118">
        <v>27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ユニフォーム大平獅音ICONIC</v>
      </c>
    </row>
    <row r="1119" spans="1:20" x14ac:dyDescent="0.35">
      <c r="A1119">
        <f>VLOOKUP(Receive[[#This Row],[No用]],SetNo[[No.用]:[vlookup 用]],2,FALSE)</f>
        <v>194</v>
      </c>
      <c r="B1119">
        <f>IF(ROW()=2,1,IF(A1118&lt;&gt;Receive[[#This Row],[No]],1,B1118+1))</f>
        <v>3</v>
      </c>
      <c r="C1119" t="s">
        <v>108</v>
      </c>
      <c r="D1119" t="s">
        <v>113</v>
      </c>
      <c r="E1119" t="s">
        <v>73</v>
      </c>
      <c r="F1119" t="s">
        <v>78</v>
      </c>
      <c r="G1119" t="s">
        <v>118</v>
      </c>
      <c r="H1119" t="s">
        <v>71</v>
      </c>
      <c r="I1119">
        <v>1</v>
      </c>
      <c r="J1119" t="s">
        <v>16</v>
      </c>
      <c r="K1119" s="1" t="s">
        <v>231</v>
      </c>
      <c r="L1119" t="s">
        <v>264</v>
      </c>
      <c r="M1119">
        <v>27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ユニフォーム大平獅音ICONIC</v>
      </c>
    </row>
    <row r="1120" spans="1:20" x14ac:dyDescent="0.35">
      <c r="A1120">
        <f>VLOOKUP(Receive[[#This Row],[No用]],SetNo[[No.用]:[vlookup 用]],2,FALSE)</f>
        <v>194</v>
      </c>
      <c r="B1120">
        <f>IF(ROW()=2,1,IF(A1119&lt;&gt;Receive[[#This Row],[No]],1,B1119+1))</f>
        <v>4</v>
      </c>
      <c r="C1120" t="s">
        <v>108</v>
      </c>
      <c r="D1120" t="s">
        <v>113</v>
      </c>
      <c r="E1120" t="s">
        <v>73</v>
      </c>
      <c r="F1120" t="s">
        <v>78</v>
      </c>
      <c r="G1120" t="s">
        <v>118</v>
      </c>
      <c r="H1120" t="s">
        <v>71</v>
      </c>
      <c r="I1120">
        <v>1</v>
      </c>
      <c r="J1120" t="s">
        <v>229</v>
      </c>
      <c r="K1120" s="1" t="s">
        <v>120</v>
      </c>
      <c r="L1120" t="s">
        <v>264</v>
      </c>
      <c r="M1120">
        <v>27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ユニフォーム大平獅音ICONIC</v>
      </c>
    </row>
    <row r="1121" spans="1:20" x14ac:dyDescent="0.35">
      <c r="A1121">
        <f>VLOOKUP(Receive[[#This Row],[No用]],SetNo[[No.用]:[vlookup 用]],2,FALSE)</f>
        <v>194</v>
      </c>
      <c r="B1121">
        <f>IF(ROW()=2,1,IF(A1120&lt;&gt;Receive[[#This Row],[No]],1,B1120+1))</f>
        <v>5</v>
      </c>
      <c r="C1121" t="s">
        <v>108</v>
      </c>
      <c r="D1121" t="s">
        <v>113</v>
      </c>
      <c r="E1121" t="s">
        <v>73</v>
      </c>
      <c r="F1121" t="s">
        <v>78</v>
      </c>
      <c r="G1121" t="s">
        <v>118</v>
      </c>
      <c r="H1121" t="s">
        <v>71</v>
      </c>
      <c r="I1121">
        <v>1</v>
      </c>
      <c r="J1121" t="s">
        <v>229</v>
      </c>
      <c r="K1121" s="1" t="s">
        <v>164</v>
      </c>
      <c r="L1121" t="s">
        <v>264</v>
      </c>
      <c r="M1121">
        <v>27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ユニフォーム大平獅音ICONIC</v>
      </c>
    </row>
    <row r="1122" spans="1:20" x14ac:dyDescent="0.35">
      <c r="A1122">
        <f>VLOOKUP(Receive[[#This Row],[No用]],SetNo[[No.用]:[vlookup 用]],2,FALSE)</f>
        <v>194</v>
      </c>
      <c r="B1122">
        <f>IF(ROW()=2,1,IF(A1121&lt;&gt;Receive[[#This Row],[No]],1,B1121+1))</f>
        <v>6</v>
      </c>
      <c r="C1122" t="s">
        <v>108</v>
      </c>
      <c r="D1122" t="s">
        <v>113</v>
      </c>
      <c r="E1122" t="s">
        <v>73</v>
      </c>
      <c r="F1122" t="s">
        <v>78</v>
      </c>
      <c r="G1122" t="s">
        <v>118</v>
      </c>
      <c r="H1122" t="s">
        <v>71</v>
      </c>
      <c r="I1122">
        <v>1</v>
      </c>
      <c r="J1122" t="s">
        <v>229</v>
      </c>
      <c r="K1122" s="1" t="s">
        <v>165</v>
      </c>
      <c r="L1122" t="s">
        <v>264</v>
      </c>
      <c r="M1122">
        <v>14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ユニフォーム大平獅音ICONIC</v>
      </c>
    </row>
    <row r="1123" spans="1:20" x14ac:dyDescent="0.35">
      <c r="A1123">
        <f>VLOOKUP(Receive[[#This Row],[No用]],SetNo[[No.用]:[vlookup 用]],2,FALSE)</f>
        <v>195</v>
      </c>
      <c r="B1123">
        <f>IF(ROW()=2,1,IF(A1122&lt;&gt;Receive[[#This Row],[No]],1,B1122+1))</f>
        <v>1</v>
      </c>
      <c r="C1123" t="s">
        <v>108</v>
      </c>
      <c r="D1123" t="s">
        <v>114</v>
      </c>
      <c r="E1123" t="s">
        <v>73</v>
      </c>
      <c r="F1123" t="s">
        <v>82</v>
      </c>
      <c r="G1123" t="s">
        <v>118</v>
      </c>
      <c r="H1123" t="s">
        <v>71</v>
      </c>
      <c r="I1123">
        <v>1</v>
      </c>
      <c r="J1123" t="s">
        <v>229</v>
      </c>
      <c r="K1123" s="1" t="s">
        <v>119</v>
      </c>
      <c r="L1123" t="s">
        <v>264</v>
      </c>
      <c r="M1123">
        <v>27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ユニフォーム川西太一ICONIC</v>
      </c>
    </row>
    <row r="1124" spans="1:20" x14ac:dyDescent="0.35">
      <c r="A1124">
        <f>VLOOKUP(Receive[[#This Row],[No用]],SetNo[[No.用]:[vlookup 用]],2,FALSE)</f>
        <v>195</v>
      </c>
      <c r="B1124">
        <f>IF(ROW()=2,1,IF(A1123&lt;&gt;Receive[[#This Row],[No]],1,B1123+1))</f>
        <v>2</v>
      </c>
      <c r="C1124" t="s">
        <v>108</v>
      </c>
      <c r="D1124" t="s">
        <v>114</v>
      </c>
      <c r="E1124" t="s">
        <v>73</v>
      </c>
      <c r="F1124" t="s">
        <v>82</v>
      </c>
      <c r="G1124" t="s">
        <v>118</v>
      </c>
      <c r="H1124" t="s">
        <v>71</v>
      </c>
      <c r="I1124">
        <v>1</v>
      </c>
      <c r="J1124" t="s">
        <v>229</v>
      </c>
      <c r="K1124" s="1" t="s">
        <v>163</v>
      </c>
      <c r="L1124" t="s">
        <v>264</v>
      </c>
      <c r="M1124">
        <v>27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ユニフォーム川西太一ICONIC</v>
      </c>
    </row>
    <row r="1125" spans="1:20" x14ac:dyDescent="0.35">
      <c r="A1125">
        <f>VLOOKUP(Receive[[#This Row],[No用]],SetNo[[No.用]:[vlookup 用]],2,FALSE)</f>
        <v>195</v>
      </c>
      <c r="B1125">
        <f>IF(ROW()=2,1,IF(A1124&lt;&gt;Receive[[#This Row],[No]],1,B1124+1))</f>
        <v>3</v>
      </c>
      <c r="C1125" t="s">
        <v>108</v>
      </c>
      <c r="D1125" t="s">
        <v>114</v>
      </c>
      <c r="E1125" t="s">
        <v>73</v>
      </c>
      <c r="F1125" t="s">
        <v>82</v>
      </c>
      <c r="G1125" t="s">
        <v>118</v>
      </c>
      <c r="H1125" t="s">
        <v>71</v>
      </c>
      <c r="I1125">
        <v>1</v>
      </c>
      <c r="J1125" t="s">
        <v>229</v>
      </c>
      <c r="K1125" s="1" t="s">
        <v>120</v>
      </c>
      <c r="L1125" t="s">
        <v>264</v>
      </c>
      <c r="M1125">
        <v>27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ユニフォーム川西太一ICONIC</v>
      </c>
    </row>
    <row r="1126" spans="1:20" x14ac:dyDescent="0.35">
      <c r="A1126">
        <f>VLOOKUP(Receive[[#This Row],[No用]],SetNo[[No.用]:[vlookup 用]],2,FALSE)</f>
        <v>195</v>
      </c>
      <c r="B1126">
        <f>IF(ROW()=2,1,IF(A1125&lt;&gt;Receive[[#This Row],[No]],1,B1125+1))</f>
        <v>4</v>
      </c>
      <c r="C1126" t="s">
        <v>108</v>
      </c>
      <c r="D1126" t="s">
        <v>114</v>
      </c>
      <c r="E1126" t="s">
        <v>73</v>
      </c>
      <c r="F1126" t="s">
        <v>82</v>
      </c>
      <c r="G1126" t="s">
        <v>118</v>
      </c>
      <c r="H1126" t="s">
        <v>71</v>
      </c>
      <c r="I1126">
        <v>1</v>
      </c>
      <c r="J1126" t="s">
        <v>229</v>
      </c>
      <c r="K1126" s="1" t="s">
        <v>164</v>
      </c>
      <c r="L1126" t="s">
        <v>264</v>
      </c>
      <c r="M1126">
        <v>27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ユニフォーム川西太一ICONIC</v>
      </c>
    </row>
    <row r="1127" spans="1:20" x14ac:dyDescent="0.35">
      <c r="A1127">
        <f>VLOOKUP(Receive[[#This Row],[No用]],SetNo[[No.用]:[vlookup 用]],2,FALSE)</f>
        <v>195</v>
      </c>
      <c r="B1127">
        <f>IF(ROW()=2,1,IF(A1126&lt;&gt;Receive[[#This Row],[No]],1,B1126+1))</f>
        <v>5</v>
      </c>
      <c r="C1127" t="s">
        <v>108</v>
      </c>
      <c r="D1127" t="s">
        <v>114</v>
      </c>
      <c r="E1127" t="s">
        <v>73</v>
      </c>
      <c r="F1127" t="s">
        <v>82</v>
      </c>
      <c r="G1127" t="s">
        <v>118</v>
      </c>
      <c r="H1127" t="s">
        <v>71</v>
      </c>
      <c r="I1127">
        <v>1</v>
      </c>
      <c r="J1127" t="s">
        <v>229</v>
      </c>
      <c r="K1127" s="1" t="s">
        <v>165</v>
      </c>
      <c r="L1127" t="s">
        <v>264</v>
      </c>
      <c r="M1127">
        <v>14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ユニフォーム川西太一ICONIC</v>
      </c>
    </row>
    <row r="1128" spans="1:20" x14ac:dyDescent="0.35">
      <c r="A1128">
        <f>VLOOKUP(Receive[[#This Row],[No用]],SetNo[[No.用]:[vlookup 用]],2,FALSE)</f>
        <v>196</v>
      </c>
      <c r="B1128">
        <f>IF(ROW()=2,1,IF(A1127&lt;&gt;Receive[[#This Row],[No]],1,B1127+1))</f>
        <v>1</v>
      </c>
      <c r="C1128" s="1" t="s">
        <v>910</v>
      </c>
      <c r="D1128" s="1" t="s">
        <v>114</v>
      </c>
      <c r="E1128" s="1" t="s">
        <v>90</v>
      </c>
      <c r="F1128" s="1" t="s">
        <v>82</v>
      </c>
      <c r="G1128" s="1" t="s">
        <v>118</v>
      </c>
      <c r="H1128" s="1" t="s">
        <v>71</v>
      </c>
      <c r="I1128">
        <v>1</v>
      </c>
      <c r="J1128" t="s">
        <v>229</v>
      </c>
      <c r="K1128" s="1" t="s">
        <v>119</v>
      </c>
      <c r="L1128" t="s">
        <v>264</v>
      </c>
      <c r="M1128">
        <v>27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路地裏川西太一ICONIC</v>
      </c>
    </row>
    <row r="1129" spans="1:20" x14ac:dyDescent="0.35">
      <c r="A1129">
        <f>VLOOKUP(Receive[[#This Row],[No用]],SetNo[[No.用]:[vlookup 用]],2,FALSE)</f>
        <v>196</v>
      </c>
      <c r="B1129">
        <f>IF(ROW()=2,1,IF(A1128&lt;&gt;Receive[[#This Row],[No]],1,B1128+1))</f>
        <v>2</v>
      </c>
      <c r="C1129" s="1" t="s">
        <v>910</v>
      </c>
      <c r="D1129" s="1" t="s">
        <v>114</v>
      </c>
      <c r="E1129" s="1" t="s">
        <v>90</v>
      </c>
      <c r="F1129" s="1" t="s">
        <v>82</v>
      </c>
      <c r="G1129" s="1" t="s">
        <v>118</v>
      </c>
      <c r="H1129" s="1" t="s">
        <v>71</v>
      </c>
      <c r="I1129">
        <v>1</v>
      </c>
      <c r="J1129" t="s">
        <v>229</v>
      </c>
      <c r="K1129" s="1" t="s">
        <v>163</v>
      </c>
      <c r="L1129" t="s">
        <v>264</v>
      </c>
      <c r="M1129">
        <v>27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路地裏川西太一ICONIC</v>
      </c>
    </row>
    <row r="1130" spans="1:20" x14ac:dyDescent="0.35">
      <c r="A1130">
        <f>VLOOKUP(Receive[[#This Row],[No用]],SetNo[[No.用]:[vlookup 用]],2,FALSE)</f>
        <v>196</v>
      </c>
      <c r="B1130">
        <f>IF(ROW()=2,1,IF(A1129&lt;&gt;Receive[[#This Row],[No]],1,B1129+1))</f>
        <v>3</v>
      </c>
      <c r="C1130" s="1" t="s">
        <v>910</v>
      </c>
      <c r="D1130" s="1" t="s">
        <v>114</v>
      </c>
      <c r="E1130" s="1" t="s">
        <v>90</v>
      </c>
      <c r="F1130" s="1" t="s">
        <v>82</v>
      </c>
      <c r="G1130" s="1" t="s">
        <v>118</v>
      </c>
      <c r="H1130" s="1" t="s">
        <v>71</v>
      </c>
      <c r="I1130">
        <v>1</v>
      </c>
      <c r="J1130" t="s">
        <v>229</v>
      </c>
      <c r="K1130" s="1" t="s">
        <v>120</v>
      </c>
      <c r="L1130" t="s">
        <v>264</v>
      </c>
      <c r="M1130">
        <v>27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路地裏川西太一ICONIC</v>
      </c>
    </row>
    <row r="1131" spans="1:20" x14ac:dyDescent="0.35">
      <c r="A1131">
        <f>VLOOKUP(Receive[[#This Row],[No用]],SetNo[[No.用]:[vlookup 用]],2,FALSE)</f>
        <v>196</v>
      </c>
      <c r="B1131">
        <f>IF(ROW()=2,1,IF(A1130&lt;&gt;Receive[[#This Row],[No]],1,B1130+1))</f>
        <v>4</v>
      </c>
      <c r="C1131" s="1" t="s">
        <v>910</v>
      </c>
      <c r="D1131" s="1" t="s">
        <v>114</v>
      </c>
      <c r="E1131" s="1" t="s">
        <v>90</v>
      </c>
      <c r="F1131" s="1" t="s">
        <v>82</v>
      </c>
      <c r="G1131" s="1" t="s">
        <v>118</v>
      </c>
      <c r="H1131" s="1" t="s">
        <v>71</v>
      </c>
      <c r="I1131">
        <v>1</v>
      </c>
      <c r="J1131" t="s">
        <v>229</v>
      </c>
      <c r="K1131" s="1" t="s">
        <v>164</v>
      </c>
      <c r="L1131" t="s">
        <v>264</v>
      </c>
      <c r="M1131">
        <v>27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路地裏川西太一ICONIC</v>
      </c>
    </row>
    <row r="1132" spans="1:20" x14ac:dyDescent="0.35">
      <c r="A1132">
        <f>VLOOKUP(Receive[[#This Row],[No用]],SetNo[[No.用]:[vlookup 用]],2,FALSE)</f>
        <v>196</v>
      </c>
      <c r="B1132">
        <f>IF(ROW()=2,1,IF(A1131&lt;&gt;Receive[[#This Row],[No]],1,B1131+1))</f>
        <v>5</v>
      </c>
      <c r="C1132" s="1" t="s">
        <v>910</v>
      </c>
      <c r="D1132" s="1" t="s">
        <v>114</v>
      </c>
      <c r="E1132" s="1" t="s">
        <v>90</v>
      </c>
      <c r="F1132" s="1" t="s">
        <v>82</v>
      </c>
      <c r="G1132" s="1" t="s">
        <v>118</v>
      </c>
      <c r="H1132" s="1" t="s">
        <v>71</v>
      </c>
      <c r="I1132">
        <v>1</v>
      </c>
      <c r="J1132" t="s">
        <v>229</v>
      </c>
      <c r="K1132" s="1" t="s">
        <v>165</v>
      </c>
      <c r="L1132" t="s">
        <v>264</v>
      </c>
      <c r="M1132">
        <v>14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路地裏川西太一ICONIC</v>
      </c>
    </row>
    <row r="1133" spans="1:20" x14ac:dyDescent="0.35">
      <c r="A1133">
        <f>VLOOKUP(Receive[[#This Row],[No用]],SetNo[[No.用]:[vlookup 用]],2,FALSE)</f>
        <v>197</v>
      </c>
      <c r="B1133">
        <f>IF(ROW()=2,1,IF(A1132&lt;&gt;Receive[[#This Row],[No]],1,B1132+1))</f>
        <v>1</v>
      </c>
      <c r="C1133" t="s">
        <v>108</v>
      </c>
      <c r="D1133" s="1" t="s">
        <v>660</v>
      </c>
      <c r="E1133" t="s">
        <v>73</v>
      </c>
      <c r="F1133" t="s">
        <v>74</v>
      </c>
      <c r="G1133" t="s">
        <v>118</v>
      </c>
      <c r="H1133" t="s">
        <v>71</v>
      </c>
      <c r="I1133">
        <v>1</v>
      </c>
      <c r="J1133" t="s">
        <v>229</v>
      </c>
      <c r="K1133" s="1" t="s">
        <v>119</v>
      </c>
      <c r="L1133" t="s">
        <v>264</v>
      </c>
      <c r="M1133">
        <v>28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ユニフォーム瀬見英太ICONIC</v>
      </c>
    </row>
    <row r="1134" spans="1:20" x14ac:dyDescent="0.35">
      <c r="A1134">
        <f>VLOOKUP(Receive[[#This Row],[No用]],SetNo[[No.用]:[vlookup 用]],2,FALSE)</f>
        <v>197</v>
      </c>
      <c r="B1134">
        <f>IF(ROW()=2,1,IF(A1133&lt;&gt;Receive[[#This Row],[No]],1,B1133+1))</f>
        <v>2</v>
      </c>
      <c r="C1134" t="s">
        <v>108</v>
      </c>
      <c r="D1134" s="1" t="s">
        <v>660</v>
      </c>
      <c r="E1134" t="s">
        <v>73</v>
      </c>
      <c r="F1134" t="s">
        <v>74</v>
      </c>
      <c r="G1134" t="s">
        <v>118</v>
      </c>
      <c r="H1134" t="s">
        <v>71</v>
      </c>
      <c r="I1134">
        <v>1</v>
      </c>
      <c r="J1134" t="s">
        <v>229</v>
      </c>
      <c r="K1134" s="1" t="s">
        <v>163</v>
      </c>
      <c r="L1134" t="s">
        <v>264</v>
      </c>
      <c r="M1134">
        <v>28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ユニフォーム瀬見英太ICONIC</v>
      </c>
    </row>
    <row r="1135" spans="1:20" x14ac:dyDescent="0.35">
      <c r="A1135">
        <f>VLOOKUP(Receive[[#This Row],[No用]],SetNo[[No.用]:[vlookup 用]],2,FALSE)</f>
        <v>197</v>
      </c>
      <c r="B1135">
        <f>IF(ROW()=2,1,IF(A1134&lt;&gt;Receive[[#This Row],[No]],1,B1134+1))</f>
        <v>3</v>
      </c>
      <c r="C1135" t="s">
        <v>108</v>
      </c>
      <c r="D1135" s="1" t="s">
        <v>660</v>
      </c>
      <c r="E1135" t="s">
        <v>73</v>
      </c>
      <c r="F1135" t="s">
        <v>74</v>
      </c>
      <c r="G1135" t="s">
        <v>118</v>
      </c>
      <c r="H1135" t="s">
        <v>71</v>
      </c>
      <c r="I1135">
        <v>1</v>
      </c>
      <c r="J1135" t="s">
        <v>229</v>
      </c>
      <c r="K1135" s="1" t="s">
        <v>120</v>
      </c>
      <c r="L1135" t="s">
        <v>264</v>
      </c>
      <c r="M1135">
        <v>28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ユニフォーム瀬見英太ICONIC</v>
      </c>
    </row>
    <row r="1136" spans="1:20" x14ac:dyDescent="0.35">
      <c r="A1136">
        <f>VLOOKUP(Receive[[#This Row],[No用]],SetNo[[No.用]:[vlookup 用]],2,FALSE)</f>
        <v>197</v>
      </c>
      <c r="B1136">
        <f>IF(ROW()=2,1,IF(A1135&lt;&gt;Receive[[#This Row],[No]],1,B1135+1))</f>
        <v>4</v>
      </c>
      <c r="C1136" t="s">
        <v>108</v>
      </c>
      <c r="D1136" s="1" t="s">
        <v>660</v>
      </c>
      <c r="E1136" t="s">
        <v>73</v>
      </c>
      <c r="F1136" t="s">
        <v>74</v>
      </c>
      <c r="G1136" t="s">
        <v>118</v>
      </c>
      <c r="H1136" t="s">
        <v>71</v>
      </c>
      <c r="I1136">
        <v>1</v>
      </c>
      <c r="J1136" t="s">
        <v>229</v>
      </c>
      <c r="K1136" s="1" t="s">
        <v>164</v>
      </c>
      <c r="L1136" t="s">
        <v>264</v>
      </c>
      <c r="M1136">
        <v>28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ユニフォーム瀬見英太ICONIC</v>
      </c>
    </row>
    <row r="1137" spans="1:20" x14ac:dyDescent="0.35">
      <c r="A1137">
        <f>VLOOKUP(Receive[[#This Row],[No用]],SetNo[[No.用]:[vlookup 用]],2,FALSE)</f>
        <v>197</v>
      </c>
      <c r="B1137">
        <f>IF(ROW()=2,1,IF(A1136&lt;&gt;Receive[[#This Row],[No]],1,B1136+1))</f>
        <v>5</v>
      </c>
      <c r="C1137" t="s">
        <v>108</v>
      </c>
      <c r="D1137" s="1" t="s">
        <v>660</v>
      </c>
      <c r="E1137" t="s">
        <v>73</v>
      </c>
      <c r="F1137" t="s">
        <v>74</v>
      </c>
      <c r="G1137" t="s">
        <v>118</v>
      </c>
      <c r="H1137" t="s">
        <v>71</v>
      </c>
      <c r="I1137">
        <v>1</v>
      </c>
      <c r="J1137" t="s">
        <v>229</v>
      </c>
      <c r="K1137" s="1" t="s">
        <v>165</v>
      </c>
      <c r="L1137" t="s">
        <v>264</v>
      </c>
      <c r="M1137">
        <v>13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ユニフォーム瀬見英太ICONIC</v>
      </c>
    </row>
    <row r="1138" spans="1:20" x14ac:dyDescent="0.35">
      <c r="A1138">
        <f>VLOOKUP(Receive[[#This Row],[No用]],SetNo[[No.用]:[vlookup 用]],2,FALSE)</f>
        <v>198</v>
      </c>
      <c r="B1138">
        <f>IF(ROW()=2,1,IF(A1137&lt;&gt;Receive[[#This Row],[No]],1,B1137+1))</f>
        <v>1</v>
      </c>
      <c r="C1138" s="1" t="s">
        <v>830</v>
      </c>
      <c r="D1138" s="1" t="s">
        <v>660</v>
      </c>
      <c r="E1138" s="1" t="s">
        <v>90</v>
      </c>
      <c r="F1138" t="s">
        <v>74</v>
      </c>
      <c r="G1138" t="s">
        <v>118</v>
      </c>
      <c r="H1138" t="s">
        <v>71</v>
      </c>
      <c r="I1138">
        <v>1</v>
      </c>
      <c r="J1138" t="s">
        <v>229</v>
      </c>
      <c r="K1138" s="1" t="s">
        <v>119</v>
      </c>
      <c r="L1138" t="s">
        <v>264</v>
      </c>
      <c r="M1138">
        <v>28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雪遊び瀬見英太ICONIC</v>
      </c>
    </row>
    <row r="1139" spans="1:20" x14ac:dyDescent="0.35">
      <c r="A1139">
        <f>VLOOKUP(Receive[[#This Row],[No用]],SetNo[[No.用]:[vlookup 用]],2,FALSE)</f>
        <v>198</v>
      </c>
      <c r="B1139">
        <f>IF(ROW()=2,1,IF(A1138&lt;&gt;Receive[[#This Row],[No]],1,B1138+1))</f>
        <v>2</v>
      </c>
      <c r="C1139" s="1" t="s">
        <v>830</v>
      </c>
      <c r="D1139" s="1" t="s">
        <v>660</v>
      </c>
      <c r="E1139" s="1" t="s">
        <v>90</v>
      </c>
      <c r="F1139" t="s">
        <v>74</v>
      </c>
      <c r="G1139" t="s">
        <v>118</v>
      </c>
      <c r="H1139" t="s">
        <v>71</v>
      </c>
      <c r="I1139">
        <v>1</v>
      </c>
      <c r="J1139" t="s">
        <v>229</v>
      </c>
      <c r="K1139" s="1" t="s">
        <v>163</v>
      </c>
      <c r="L1139" t="s">
        <v>264</v>
      </c>
      <c r="M1139">
        <v>28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雪遊び瀬見英太ICONIC</v>
      </c>
    </row>
    <row r="1140" spans="1:20" x14ac:dyDescent="0.35">
      <c r="A1140">
        <f>VLOOKUP(Receive[[#This Row],[No用]],SetNo[[No.用]:[vlookup 用]],2,FALSE)</f>
        <v>198</v>
      </c>
      <c r="B1140">
        <f>IF(ROW()=2,1,IF(A1139&lt;&gt;Receive[[#This Row],[No]],1,B1139+1))</f>
        <v>3</v>
      </c>
      <c r="C1140" s="1" t="s">
        <v>830</v>
      </c>
      <c r="D1140" s="1" t="s">
        <v>660</v>
      </c>
      <c r="E1140" s="1" t="s">
        <v>90</v>
      </c>
      <c r="F1140" t="s">
        <v>74</v>
      </c>
      <c r="G1140" t="s">
        <v>118</v>
      </c>
      <c r="H1140" t="s">
        <v>71</v>
      </c>
      <c r="I1140">
        <v>1</v>
      </c>
      <c r="J1140" t="s">
        <v>229</v>
      </c>
      <c r="K1140" s="1" t="s">
        <v>120</v>
      </c>
      <c r="L1140" t="s">
        <v>264</v>
      </c>
      <c r="M1140">
        <v>28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雪遊び瀬見英太ICONIC</v>
      </c>
    </row>
    <row r="1141" spans="1:20" x14ac:dyDescent="0.35">
      <c r="A1141">
        <f>VLOOKUP(Receive[[#This Row],[No用]],SetNo[[No.用]:[vlookup 用]],2,FALSE)</f>
        <v>198</v>
      </c>
      <c r="B1141">
        <f>IF(ROW()=2,1,IF(A1140&lt;&gt;Receive[[#This Row],[No]],1,B1140+1))</f>
        <v>4</v>
      </c>
      <c r="C1141" s="1" t="s">
        <v>830</v>
      </c>
      <c r="D1141" s="1" t="s">
        <v>660</v>
      </c>
      <c r="E1141" s="1" t="s">
        <v>90</v>
      </c>
      <c r="F1141" t="s">
        <v>74</v>
      </c>
      <c r="G1141" t="s">
        <v>118</v>
      </c>
      <c r="H1141" t="s">
        <v>71</v>
      </c>
      <c r="I1141">
        <v>1</v>
      </c>
      <c r="J1141" t="s">
        <v>229</v>
      </c>
      <c r="K1141" s="1" t="s">
        <v>164</v>
      </c>
      <c r="L1141" t="s">
        <v>264</v>
      </c>
      <c r="M1141">
        <v>28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雪遊び瀬見英太ICONIC</v>
      </c>
    </row>
    <row r="1142" spans="1:20" x14ac:dyDescent="0.35">
      <c r="A1142">
        <f>VLOOKUP(Receive[[#This Row],[No用]],SetNo[[No.用]:[vlookup 用]],2,FALSE)</f>
        <v>198</v>
      </c>
      <c r="B1142">
        <f>IF(ROW()=2,1,IF(A1141&lt;&gt;Receive[[#This Row],[No]],1,B1141+1))</f>
        <v>5</v>
      </c>
      <c r="C1142" s="1" t="s">
        <v>830</v>
      </c>
      <c r="D1142" s="1" t="s">
        <v>660</v>
      </c>
      <c r="E1142" s="1" t="s">
        <v>90</v>
      </c>
      <c r="F1142" t="s">
        <v>74</v>
      </c>
      <c r="G1142" t="s">
        <v>118</v>
      </c>
      <c r="H1142" t="s">
        <v>71</v>
      </c>
      <c r="I1142">
        <v>1</v>
      </c>
      <c r="J1142" t="s">
        <v>229</v>
      </c>
      <c r="K1142" s="1" t="s">
        <v>165</v>
      </c>
      <c r="L1142" t="s">
        <v>264</v>
      </c>
      <c r="M1142">
        <v>13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雪遊び瀬見英太ICONIC</v>
      </c>
    </row>
    <row r="1143" spans="1:20" x14ac:dyDescent="0.35">
      <c r="A1143">
        <f>VLOOKUP(Receive[[#This Row],[No用]],SetNo[[No.用]:[vlookup 用]],2,FALSE)</f>
        <v>199</v>
      </c>
      <c r="B1143">
        <f>IF(ROW()=2,1,IF(A1142&lt;&gt;Receive[[#This Row],[No]],1,B1142+1))</f>
        <v>1</v>
      </c>
      <c r="C1143" s="1" t="s">
        <v>1019</v>
      </c>
      <c r="D1143" s="1" t="s">
        <v>660</v>
      </c>
      <c r="E1143" s="11" t="s">
        <v>77</v>
      </c>
      <c r="F1143" s="1" t="s">
        <v>74</v>
      </c>
      <c r="G1143" s="1" t="s">
        <v>118</v>
      </c>
      <c r="H1143" s="1" t="s">
        <v>71</v>
      </c>
      <c r="I1143">
        <v>1</v>
      </c>
      <c r="J1143" t="s">
        <v>229</v>
      </c>
      <c r="K1143" s="1" t="s">
        <v>119</v>
      </c>
      <c r="L1143" s="1" t="s">
        <v>173</v>
      </c>
      <c r="M1143">
        <v>34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バカンス瀬見英太ICONIC</v>
      </c>
    </row>
    <row r="1144" spans="1:20" x14ac:dyDescent="0.35">
      <c r="A1144">
        <f>VLOOKUP(Receive[[#This Row],[No用]],SetNo[[No.用]:[vlookup 用]],2,FALSE)</f>
        <v>199</v>
      </c>
      <c r="B1144">
        <f>IF(ROW()=2,1,IF(A1143&lt;&gt;Receive[[#This Row],[No]],1,B1143+1))</f>
        <v>2</v>
      </c>
      <c r="C1144" s="1" t="s">
        <v>1019</v>
      </c>
      <c r="D1144" s="1" t="s">
        <v>660</v>
      </c>
      <c r="E1144" s="11" t="s">
        <v>77</v>
      </c>
      <c r="F1144" s="1" t="s">
        <v>74</v>
      </c>
      <c r="G1144" s="1" t="s">
        <v>118</v>
      </c>
      <c r="H1144" s="1" t="s">
        <v>71</v>
      </c>
      <c r="I1144">
        <v>1</v>
      </c>
      <c r="J1144" t="s">
        <v>229</v>
      </c>
      <c r="K1144" s="1" t="s">
        <v>163</v>
      </c>
      <c r="L1144" s="1" t="s">
        <v>162</v>
      </c>
      <c r="M1144">
        <v>28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バカンス瀬見英太ICONIC</v>
      </c>
    </row>
    <row r="1145" spans="1:20" x14ac:dyDescent="0.35">
      <c r="A1145">
        <f>VLOOKUP(Receive[[#This Row],[No用]],SetNo[[No.用]:[vlookup 用]],2,FALSE)</f>
        <v>199</v>
      </c>
      <c r="B1145">
        <f>IF(ROW()=2,1,IF(A1144&lt;&gt;Receive[[#This Row],[No]],1,B1144+1))</f>
        <v>3</v>
      </c>
      <c r="C1145" s="1" t="s">
        <v>1019</v>
      </c>
      <c r="D1145" s="1" t="s">
        <v>660</v>
      </c>
      <c r="E1145" s="11" t="s">
        <v>77</v>
      </c>
      <c r="F1145" s="1" t="s">
        <v>74</v>
      </c>
      <c r="G1145" s="1" t="s">
        <v>118</v>
      </c>
      <c r="H1145" s="1" t="s">
        <v>71</v>
      </c>
      <c r="I1145">
        <v>1</v>
      </c>
      <c r="J1145" t="s">
        <v>229</v>
      </c>
      <c r="K1145" s="1" t="s">
        <v>120</v>
      </c>
      <c r="L1145" s="1" t="s">
        <v>173</v>
      </c>
      <c r="M1145">
        <v>34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バカンス瀬見英太ICONIC</v>
      </c>
    </row>
    <row r="1146" spans="1:20" x14ac:dyDescent="0.35">
      <c r="A1146">
        <f>VLOOKUP(Receive[[#This Row],[No用]],SetNo[[No.用]:[vlookup 用]],2,FALSE)</f>
        <v>199</v>
      </c>
      <c r="B1146">
        <f>IF(ROW()=2,1,IF(A1145&lt;&gt;Receive[[#This Row],[No]],1,B1145+1))</f>
        <v>4</v>
      </c>
      <c r="C1146" s="1" t="s">
        <v>1019</v>
      </c>
      <c r="D1146" s="1" t="s">
        <v>660</v>
      </c>
      <c r="E1146" s="11" t="s">
        <v>77</v>
      </c>
      <c r="F1146" s="1" t="s">
        <v>74</v>
      </c>
      <c r="G1146" s="1" t="s">
        <v>118</v>
      </c>
      <c r="H1146" s="1" t="s">
        <v>71</v>
      </c>
      <c r="I1146">
        <v>1</v>
      </c>
      <c r="J1146" t="s">
        <v>229</v>
      </c>
      <c r="K1146" s="1" t="s">
        <v>164</v>
      </c>
      <c r="L1146" s="1" t="s">
        <v>162</v>
      </c>
      <c r="M1146">
        <v>28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バカンス瀬見英太ICONIC</v>
      </c>
    </row>
    <row r="1147" spans="1:20" x14ac:dyDescent="0.35">
      <c r="A1147">
        <f>VLOOKUP(Receive[[#This Row],[No用]],SetNo[[No.用]:[vlookup 用]],2,FALSE)</f>
        <v>199</v>
      </c>
      <c r="B1147">
        <f>IF(ROW()=2,1,IF(A1146&lt;&gt;Receive[[#This Row],[No]],1,B1146+1))</f>
        <v>5</v>
      </c>
      <c r="C1147" s="1" t="s">
        <v>1019</v>
      </c>
      <c r="D1147" s="1" t="s">
        <v>660</v>
      </c>
      <c r="E1147" s="11" t="s">
        <v>77</v>
      </c>
      <c r="F1147" s="1" t="s">
        <v>74</v>
      </c>
      <c r="G1147" s="1" t="s">
        <v>118</v>
      </c>
      <c r="H1147" s="1" t="s">
        <v>71</v>
      </c>
      <c r="I1147">
        <v>1</v>
      </c>
      <c r="J1147" t="s">
        <v>229</v>
      </c>
      <c r="K1147" s="1" t="s">
        <v>165</v>
      </c>
      <c r="L1147" s="1" t="s">
        <v>162</v>
      </c>
      <c r="M1147">
        <v>13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バカンス瀬見英太ICONIC</v>
      </c>
    </row>
    <row r="1148" spans="1:20" x14ac:dyDescent="0.35">
      <c r="A1148">
        <f>VLOOKUP(Receive[[#This Row],[No用]],SetNo[[No.用]:[vlookup 用]],2,FALSE)</f>
        <v>199</v>
      </c>
      <c r="B1148">
        <f>IF(ROW()=2,1,IF(A1147&lt;&gt;Receive[[#This Row],[No]],1,B1147+1))</f>
        <v>6</v>
      </c>
      <c r="C1148" s="1" t="s">
        <v>1019</v>
      </c>
      <c r="D1148" s="1" t="s">
        <v>660</v>
      </c>
      <c r="E1148" s="11" t="s">
        <v>77</v>
      </c>
      <c r="F1148" s="1" t="s">
        <v>74</v>
      </c>
      <c r="G1148" s="1" t="s">
        <v>118</v>
      </c>
      <c r="H1148" s="1" t="s">
        <v>71</v>
      </c>
      <c r="I1148">
        <v>1</v>
      </c>
      <c r="J1148" t="s">
        <v>229</v>
      </c>
      <c r="K1148" s="1" t="s">
        <v>183</v>
      </c>
      <c r="L1148" s="1" t="s">
        <v>225</v>
      </c>
      <c r="M1148">
        <v>49</v>
      </c>
      <c r="N1148">
        <v>0</v>
      </c>
      <c r="O1148">
        <v>59</v>
      </c>
      <c r="P1148">
        <v>0</v>
      </c>
      <c r="T1148" t="str">
        <f>Receive[[#This Row],[服装]]&amp;Receive[[#This Row],[名前]]&amp;Receive[[#This Row],[レアリティ]]</f>
        <v>バカンス瀬見英太ICONIC</v>
      </c>
    </row>
    <row r="1149" spans="1:20" x14ac:dyDescent="0.35">
      <c r="A1149">
        <f>VLOOKUP(Receive[[#This Row],[No用]],SetNo[[No.用]:[vlookup 用]],2,FALSE)</f>
        <v>200</v>
      </c>
      <c r="B1149">
        <f>IF(ROW()=2,1,IF(A1148&lt;&gt;Receive[[#This Row],[No]],1,B1148+1))</f>
        <v>1</v>
      </c>
      <c r="C1149" t="s">
        <v>108</v>
      </c>
      <c r="D1149" t="s">
        <v>115</v>
      </c>
      <c r="E1149" t="s">
        <v>73</v>
      </c>
      <c r="F1149" t="s">
        <v>80</v>
      </c>
      <c r="G1149" t="s">
        <v>118</v>
      </c>
      <c r="H1149" t="s">
        <v>71</v>
      </c>
      <c r="I1149">
        <v>1</v>
      </c>
      <c r="J1149" t="s">
        <v>229</v>
      </c>
      <c r="K1149" s="1" t="s">
        <v>119</v>
      </c>
      <c r="L1149" s="1" t="s">
        <v>173</v>
      </c>
      <c r="M1149">
        <v>34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ユニフォーム山形隼人ICONIC</v>
      </c>
    </row>
    <row r="1150" spans="1:20" x14ac:dyDescent="0.35">
      <c r="A1150">
        <f>VLOOKUP(Receive[[#This Row],[No用]],SetNo[[No.用]:[vlookup 用]],2,FALSE)</f>
        <v>200</v>
      </c>
      <c r="B1150">
        <f>IF(ROW()=2,1,IF(A1149&lt;&gt;Receive[[#This Row],[No]],1,B1149+1))</f>
        <v>2</v>
      </c>
      <c r="C1150" t="s">
        <v>108</v>
      </c>
      <c r="D1150" t="s">
        <v>115</v>
      </c>
      <c r="E1150" t="s">
        <v>73</v>
      </c>
      <c r="F1150" t="s">
        <v>80</v>
      </c>
      <c r="G1150" t="s">
        <v>118</v>
      </c>
      <c r="H1150" t="s">
        <v>71</v>
      </c>
      <c r="I1150">
        <v>1</v>
      </c>
      <c r="J1150" t="s">
        <v>229</v>
      </c>
      <c r="K1150" s="1" t="s">
        <v>195</v>
      </c>
      <c r="L1150" s="1" t="s">
        <v>178</v>
      </c>
      <c r="M1150">
        <v>39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ユニフォーム山形隼人ICONIC</v>
      </c>
    </row>
    <row r="1151" spans="1:20" x14ac:dyDescent="0.35">
      <c r="A1151">
        <f>VLOOKUP(Receive[[#This Row],[No用]],SetNo[[No.用]:[vlookup 用]],2,FALSE)</f>
        <v>200</v>
      </c>
      <c r="B1151">
        <f>IF(ROW()=2,1,IF(A1150&lt;&gt;Receive[[#This Row],[No]],1,B1150+1))</f>
        <v>3</v>
      </c>
      <c r="C1151" t="s">
        <v>108</v>
      </c>
      <c r="D1151" t="s">
        <v>115</v>
      </c>
      <c r="E1151" t="s">
        <v>73</v>
      </c>
      <c r="F1151" t="s">
        <v>80</v>
      </c>
      <c r="G1151" t="s">
        <v>118</v>
      </c>
      <c r="H1151" t="s">
        <v>71</v>
      </c>
      <c r="I1151">
        <v>1</v>
      </c>
      <c r="J1151" t="s">
        <v>229</v>
      </c>
      <c r="K1151" s="1" t="s">
        <v>163</v>
      </c>
      <c r="L1151" s="1" t="s">
        <v>162</v>
      </c>
      <c r="M1151">
        <v>34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ユニフォーム山形隼人ICONIC</v>
      </c>
    </row>
    <row r="1152" spans="1:20" x14ac:dyDescent="0.35">
      <c r="A1152">
        <f>VLOOKUP(Receive[[#This Row],[No用]],SetNo[[No.用]:[vlookup 用]],2,FALSE)</f>
        <v>200</v>
      </c>
      <c r="B1152">
        <f>IF(ROW()=2,1,IF(A1151&lt;&gt;Receive[[#This Row],[No]],1,B1151+1))</f>
        <v>4</v>
      </c>
      <c r="C1152" t="s">
        <v>108</v>
      </c>
      <c r="D1152" t="s">
        <v>115</v>
      </c>
      <c r="E1152" t="s">
        <v>73</v>
      </c>
      <c r="F1152" t="s">
        <v>80</v>
      </c>
      <c r="G1152" t="s">
        <v>118</v>
      </c>
      <c r="H1152" t="s">
        <v>71</v>
      </c>
      <c r="I1152">
        <v>1</v>
      </c>
      <c r="J1152" t="s">
        <v>229</v>
      </c>
      <c r="K1152" s="1" t="s">
        <v>231</v>
      </c>
      <c r="L1152" s="1" t="s">
        <v>162</v>
      </c>
      <c r="M1152">
        <v>34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ユニフォーム山形隼人ICONIC</v>
      </c>
    </row>
    <row r="1153" spans="1:20" x14ac:dyDescent="0.35">
      <c r="A1153">
        <f>VLOOKUP(Receive[[#This Row],[No用]],SetNo[[No.用]:[vlookup 用]],2,FALSE)</f>
        <v>200</v>
      </c>
      <c r="B1153">
        <f>IF(ROW()=2,1,IF(A1152&lt;&gt;Receive[[#This Row],[No]],1,B1152+1))</f>
        <v>5</v>
      </c>
      <c r="C1153" t="s">
        <v>108</v>
      </c>
      <c r="D1153" t="s">
        <v>115</v>
      </c>
      <c r="E1153" t="s">
        <v>73</v>
      </c>
      <c r="F1153" t="s">
        <v>80</v>
      </c>
      <c r="G1153" t="s">
        <v>118</v>
      </c>
      <c r="H1153" t="s">
        <v>71</v>
      </c>
      <c r="I1153">
        <v>1</v>
      </c>
      <c r="J1153" t="s">
        <v>229</v>
      </c>
      <c r="K1153" s="1" t="s">
        <v>120</v>
      </c>
      <c r="L1153" s="1" t="s">
        <v>173</v>
      </c>
      <c r="M1153">
        <v>34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ユニフォーム山形隼人ICONIC</v>
      </c>
    </row>
    <row r="1154" spans="1:20" x14ac:dyDescent="0.35">
      <c r="A1154">
        <f>VLOOKUP(Receive[[#This Row],[No用]],SetNo[[No.用]:[vlookup 用]],2,FALSE)</f>
        <v>200</v>
      </c>
      <c r="B1154">
        <f>IF(ROW()=2,1,IF(A1153&lt;&gt;Receive[[#This Row],[No]],1,B1153+1))</f>
        <v>6</v>
      </c>
      <c r="C1154" t="s">
        <v>108</v>
      </c>
      <c r="D1154" t="s">
        <v>115</v>
      </c>
      <c r="E1154" t="s">
        <v>73</v>
      </c>
      <c r="F1154" t="s">
        <v>80</v>
      </c>
      <c r="G1154" t="s">
        <v>118</v>
      </c>
      <c r="H1154" t="s">
        <v>71</v>
      </c>
      <c r="I1154">
        <v>1</v>
      </c>
      <c r="J1154" t="s">
        <v>229</v>
      </c>
      <c r="K1154" s="1" t="s">
        <v>164</v>
      </c>
      <c r="L1154" s="1" t="s">
        <v>162</v>
      </c>
      <c r="M1154">
        <v>34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ユニフォーム山形隼人ICONIC</v>
      </c>
    </row>
    <row r="1155" spans="1:20" x14ac:dyDescent="0.35">
      <c r="A1155">
        <f>VLOOKUP(Receive[[#This Row],[No用]],SetNo[[No.用]:[vlookup 用]],2,FALSE)</f>
        <v>200</v>
      </c>
      <c r="B1155">
        <f>IF(ROW()=2,1,IF(A1154&lt;&gt;Receive[[#This Row],[No]],1,B1154+1))</f>
        <v>7</v>
      </c>
      <c r="C1155" t="s">
        <v>108</v>
      </c>
      <c r="D1155" t="s">
        <v>115</v>
      </c>
      <c r="E1155" t="s">
        <v>73</v>
      </c>
      <c r="F1155" t="s">
        <v>80</v>
      </c>
      <c r="G1155" t="s">
        <v>118</v>
      </c>
      <c r="H1155" t="s">
        <v>71</v>
      </c>
      <c r="I1155">
        <v>1</v>
      </c>
      <c r="J1155" t="s">
        <v>229</v>
      </c>
      <c r="K1155" s="1" t="s">
        <v>165</v>
      </c>
      <c r="L1155" s="1" t="s">
        <v>162</v>
      </c>
      <c r="M1155">
        <v>34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ユニフォーム山形隼人ICONIC</v>
      </c>
    </row>
    <row r="1156" spans="1:20" x14ac:dyDescent="0.35">
      <c r="A1156">
        <f>VLOOKUP(Receive[[#This Row],[No用]],SetNo[[No.用]:[vlookup 用]],2,FALSE)</f>
        <v>200</v>
      </c>
      <c r="B1156">
        <f>IF(ROW()=2,1,IF(A1155&lt;&gt;Receive[[#This Row],[No]],1,B1155+1))</f>
        <v>8</v>
      </c>
      <c r="C1156" t="s">
        <v>108</v>
      </c>
      <c r="D1156" t="s">
        <v>115</v>
      </c>
      <c r="E1156" t="s">
        <v>73</v>
      </c>
      <c r="F1156" t="s">
        <v>80</v>
      </c>
      <c r="G1156" t="s">
        <v>118</v>
      </c>
      <c r="H1156" t="s">
        <v>71</v>
      </c>
      <c r="I1156">
        <v>1</v>
      </c>
      <c r="J1156" t="s">
        <v>229</v>
      </c>
      <c r="K1156" s="1" t="s">
        <v>183</v>
      </c>
      <c r="L1156" s="1" t="s">
        <v>225</v>
      </c>
      <c r="M1156">
        <v>51</v>
      </c>
      <c r="N1156">
        <v>0</v>
      </c>
      <c r="O1156">
        <v>62</v>
      </c>
      <c r="P1156">
        <v>0</v>
      </c>
      <c r="T1156" t="str">
        <f>Receive[[#This Row],[服装]]&amp;Receive[[#This Row],[名前]]&amp;Receive[[#This Row],[レアリティ]]</f>
        <v>ユニフォーム山形隼人ICONIC</v>
      </c>
    </row>
    <row r="1157" spans="1:20" x14ac:dyDescent="0.35">
      <c r="A1157">
        <f>VLOOKUP(Receive[[#This Row],[No用]],SetNo[[No.用]:[vlookup 用]],2,FALSE)</f>
        <v>201</v>
      </c>
      <c r="B1157">
        <f>IF(ROW()=2,1,IF(A1156&lt;&gt;Receive[[#This Row],[No]],1,B1156+1))</f>
        <v>1</v>
      </c>
      <c r="C1157" s="1" t="s">
        <v>108</v>
      </c>
      <c r="D1157" s="1" t="s">
        <v>1038</v>
      </c>
      <c r="E1157" s="1" t="s">
        <v>73</v>
      </c>
      <c r="F1157" s="1" t="s">
        <v>78</v>
      </c>
      <c r="G1157" s="1" t="s">
        <v>1039</v>
      </c>
      <c r="H1157" s="1" t="s">
        <v>71</v>
      </c>
      <c r="I1157">
        <v>1</v>
      </c>
      <c r="J1157" t="s">
        <v>229</v>
      </c>
      <c r="K1157" s="1" t="s">
        <v>1041</v>
      </c>
      <c r="L1157" s="1" t="s">
        <v>162</v>
      </c>
      <c r="M1157">
        <v>28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ユニフォーム強羅昌己ICONIC</v>
      </c>
    </row>
    <row r="1158" spans="1:20" x14ac:dyDescent="0.35">
      <c r="A1158">
        <f>VLOOKUP(Receive[[#This Row],[No用]],SetNo[[No.用]:[vlookup 用]],2,FALSE)</f>
        <v>201</v>
      </c>
      <c r="B1158">
        <f>IF(ROW()=2,1,IF(A1157&lt;&gt;Receive[[#This Row],[No]],1,B1157+1))</f>
        <v>2</v>
      </c>
      <c r="C1158" s="1" t="s">
        <v>108</v>
      </c>
      <c r="D1158" s="1" t="s">
        <v>1038</v>
      </c>
      <c r="E1158" s="1" t="s">
        <v>73</v>
      </c>
      <c r="F1158" s="1" t="s">
        <v>78</v>
      </c>
      <c r="G1158" s="1" t="s">
        <v>1039</v>
      </c>
      <c r="H1158" s="1" t="s">
        <v>71</v>
      </c>
      <c r="I1158">
        <v>1</v>
      </c>
      <c r="J1158" t="s">
        <v>229</v>
      </c>
      <c r="K1158" s="1" t="s">
        <v>1042</v>
      </c>
      <c r="L1158" s="1" t="s">
        <v>162</v>
      </c>
      <c r="M1158">
        <v>28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ユニフォーム強羅昌己ICONIC</v>
      </c>
    </row>
    <row r="1159" spans="1:20" x14ac:dyDescent="0.35">
      <c r="A1159">
        <f>VLOOKUP(Receive[[#This Row],[No用]],SetNo[[No.用]:[vlookup 用]],2,FALSE)</f>
        <v>201</v>
      </c>
      <c r="B1159">
        <f>IF(ROW()=2,1,IF(A1158&lt;&gt;Receive[[#This Row],[No]],1,B1158+1))</f>
        <v>3</v>
      </c>
      <c r="C1159" s="1" t="s">
        <v>108</v>
      </c>
      <c r="D1159" s="1" t="s">
        <v>1038</v>
      </c>
      <c r="E1159" s="1" t="s">
        <v>73</v>
      </c>
      <c r="F1159" s="1" t="s">
        <v>78</v>
      </c>
      <c r="G1159" s="1" t="s">
        <v>1039</v>
      </c>
      <c r="H1159" s="1" t="s">
        <v>71</v>
      </c>
      <c r="I1159">
        <v>1</v>
      </c>
      <c r="J1159" t="s">
        <v>229</v>
      </c>
      <c r="K1159" s="1" t="s">
        <v>1043</v>
      </c>
      <c r="L1159" s="1" t="s">
        <v>162</v>
      </c>
      <c r="M1159">
        <v>28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ユニフォーム強羅昌己ICONIC</v>
      </c>
    </row>
    <row r="1160" spans="1:20" x14ac:dyDescent="0.35">
      <c r="A1160">
        <f>VLOOKUP(Receive[[#This Row],[No用]],SetNo[[No.用]:[vlookup 用]],2,FALSE)</f>
        <v>201</v>
      </c>
      <c r="B1160">
        <f>IF(ROW()=2,1,IF(A1159&lt;&gt;Receive[[#This Row],[No]],1,B1159+1))</f>
        <v>4</v>
      </c>
      <c r="C1160" s="1" t="s">
        <v>108</v>
      </c>
      <c r="D1160" s="1" t="s">
        <v>1038</v>
      </c>
      <c r="E1160" s="1" t="s">
        <v>73</v>
      </c>
      <c r="F1160" s="1" t="s">
        <v>78</v>
      </c>
      <c r="G1160" s="1" t="s">
        <v>1039</v>
      </c>
      <c r="H1160" s="1" t="s">
        <v>71</v>
      </c>
      <c r="I1160">
        <v>1</v>
      </c>
      <c r="J1160" t="s">
        <v>229</v>
      </c>
      <c r="K1160" s="1" t="s">
        <v>1044</v>
      </c>
      <c r="L1160" s="1" t="s">
        <v>162</v>
      </c>
      <c r="M1160">
        <v>28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ユニフォーム強羅昌己ICONIC</v>
      </c>
    </row>
    <row r="1161" spans="1:20" x14ac:dyDescent="0.35">
      <c r="A1161">
        <f>VLOOKUP(Receive[[#This Row],[No用]],SetNo[[No.用]:[vlookup 用]],2,FALSE)</f>
        <v>201</v>
      </c>
      <c r="B1161">
        <f>IF(ROW()=2,1,IF(A1160&lt;&gt;Receive[[#This Row],[No]],1,B1160+1))</f>
        <v>5</v>
      </c>
      <c r="C1161" s="1" t="s">
        <v>108</v>
      </c>
      <c r="D1161" s="1" t="s">
        <v>1038</v>
      </c>
      <c r="E1161" s="1" t="s">
        <v>73</v>
      </c>
      <c r="F1161" s="1" t="s">
        <v>78</v>
      </c>
      <c r="G1161" s="1" t="s">
        <v>1039</v>
      </c>
      <c r="H1161" s="1" t="s">
        <v>71</v>
      </c>
      <c r="I1161">
        <v>1</v>
      </c>
      <c r="J1161" t="s">
        <v>229</v>
      </c>
      <c r="K1161" s="1" t="s">
        <v>1045</v>
      </c>
      <c r="L1161" s="1" t="s">
        <v>162</v>
      </c>
      <c r="M1161">
        <v>13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ユニフォーム強羅昌己ICONIC</v>
      </c>
    </row>
    <row r="1162" spans="1:20" x14ac:dyDescent="0.35">
      <c r="A1162">
        <f>VLOOKUP(Receive[[#This Row],[No用]],SetNo[[No.用]:[vlookup 用]],2,FALSE)</f>
        <v>202</v>
      </c>
      <c r="B1162">
        <f>IF(ROW()=2,1,IF(A1161&lt;&gt;Receive[[#This Row],[No]],1,B1161+1))</f>
        <v>1</v>
      </c>
      <c r="C1162" s="1" t="s">
        <v>108</v>
      </c>
      <c r="D1162" s="1" t="s">
        <v>1051</v>
      </c>
      <c r="E1162" s="1" t="s">
        <v>77</v>
      </c>
      <c r="F1162" s="1" t="s">
        <v>78</v>
      </c>
      <c r="G1162" s="1" t="s">
        <v>1039</v>
      </c>
      <c r="H1162" s="1" t="s">
        <v>71</v>
      </c>
      <c r="I1162">
        <v>1</v>
      </c>
      <c r="J1162" t="s">
        <v>229</v>
      </c>
      <c r="K1162" s="1" t="s">
        <v>119</v>
      </c>
      <c r="L1162" s="1" t="s">
        <v>162</v>
      </c>
      <c r="M1162">
        <v>26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ユニフォーム芦谷洋平ICONIC</v>
      </c>
    </row>
    <row r="1163" spans="1:20" x14ac:dyDescent="0.35">
      <c r="A1163">
        <f>VLOOKUP(Receive[[#This Row],[No用]],SetNo[[No.用]:[vlookup 用]],2,FALSE)</f>
        <v>202</v>
      </c>
      <c r="B1163">
        <f>IF(ROW()=2,1,IF(A1162&lt;&gt;Receive[[#This Row],[No]],1,B1162+1))</f>
        <v>2</v>
      </c>
      <c r="C1163" s="1" t="s">
        <v>108</v>
      </c>
      <c r="D1163" s="1" t="s">
        <v>1051</v>
      </c>
      <c r="E1163" s="1" t="s">
        <v>77</v>
      </c>
      <c r="F1163" s="1" t="s">
        <v>78</v>
      </c>
      <c r="G1163" s="1" t="s">
        <v>1039</v>
      </c>
      <c r="H1163" s="1" t="s">
        <v>71</v>
      </c>
      <c r="I1163">
        <v>1</v>
      </c>
      <c r="J1163" t="s">
        <v>229</v>
      </c>
      <c r="K1163" s="1" t="s">
        <v>163</v>
      </c>
      <c r="L1163" s="1" t="s">
        <v>162</v>
      </c>
      <c r="M1163">
        <v>26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ユニフォーム芦谷洋平ICONIC</v>
      </c>
    </row>
    <row r="1164" spans="1:20" x14ac:dyDescent="0.35">
      <c r="A1164">
        <f>VLOOKUP(Receive[[#This Row],[No用]],SetNo[[No.用]:[vlookup 用]],2,FALSE)</f>
        <v>202</v>
      </c>
      <c r="B1164">
        <f>IF(ROW()=2,1,IF(A1163&lt;&gt;Receive[[#This Row],[No]],1,B1163+1))</f>
        <v>3</v>
      </c>
      <c r="C1164" s="1" t="s">
        <v>108</v>
      </c>
      <c r="D1164" s="1" t="s">
        <v>1051</v>
      </c>
      <c r="E1164" s="1" t="s">
        <v>77</v>
      </c>
      <c r="F1164" s="1" t="s">
        <v>78</v>
      </c>
      <c r="G1164" s="1" t="s">
        <v>1039</v>
      </c>
      <c r="H1164" s="1" t="s">
        <v>71</v>
      </c>
      <c r="I1164">
        <v>1</v>
      </c>
      <c r="J1164" t="s">
        <v>229</v>
      </c>
      <c r="K1164" s="1" t="s">
        <v>120</v>
      </c>
      <c r="L1164" s="1" t="s">
        <v>162</v>
      </c>
      <c r="M1164">
        <v>26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ユニフォーム芦谷洋平ICONIC</v>
      </c>
    </row>
    <row r="1165" spans="1:20" x14ac:dyDescent="0.35">
      <c r="A1165">
        <f>VLOOKUP(Receive[[#This Row],[No用]],SetNo[[No.用]:[vlookup 用]],2,FALSE)</f>
        <v>202</v>
      </c>
      <c r="B1165">
        <f>IF(ROW()=2,1,IF(A1164&lt;&gt;Receive[[#This Row],[No]],1,B1164+1))</f>
        <v>4</v>
      </c>
      <c r="C1165" s="1" t="s">
        <v>108</v>
      </c>
      <c r="D1165" s="1" t="s">
        <v>1051</v>
      </c>
      <c r="E1165" s="1" t="s">
        <v>77</v>
      </c>
      <c r="F1165" s="1" t="s">
        <v>78</v>
      </c>
      <c r="G1165" s="1" t="s">
        <v>1039</v>
      </c>
      <c r="H1165" s="1" t="s">
        <v>71</v>
      </c>
      <c r="I1165">
        <v>1</v>
      </c>
      <c r="J1165" t="s">
        <v>229</v>
      </c>
      <c r="K1165" s="1" t="s">
        <v>164</v>
      </c>
      <c r="L1165" s="1" t="s">
        <v>162</v>
      </c>
      <c r="M1165">
        <v>26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ユニフォーム芦谷洋平ICONIC</v>
      </c>
    </row>
    <row r="1166" spans="1:20" x14ac:dyDescent="0.35">
      <c r="A1166">
        <f>VLOOKUP(Receive[[#This Row],[No用]],SetNo[[No.用]:[vlookup 用]],2,FALSE)</f>
        <v>202</v>
      </c>
      <c r="B1166">
        <f>IF(ROW()=2,1,IF(A1165&lt;&gt;Receive[[#This Row],[No]],1,B1165+1))</f>
        <v>5</v>
      </c>
      <c r="C1166" s="1" t="s">
        <v>108</v>
      </c>
      <c r="D1166" s="1" t="s">
        <v>1051</v>
      </c>
      <c r="E1166" s="1" t="s">
        <v>77</v>
      </c>
      <c r="F1166" s="1" t="s">
        <v>78</v>
      </c>
      <c r="G1166" s="1" t="s">
        <v>1039</v>
      </c>
      <c r="H1166" s="1" t="s">
        <v>71</v>
      </c>
      <c r="I1166">
        <v>1</v>
      </c>
      <c r="J1166" t="s">
        <v>229</v>
      </c>
      <c r="K1166" s="1" t="s">
        <v>165</v>
      </c>
      <c r="L1166" s="1" t="s">
        <v>162</v>
      </c>
      <c r="M1166">
        <v>13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ユニフォーム芦谷洋平ICONIC</v>
      </c>
    </row>
    <row r="1167" spans="1:20" x14ac:dyDescent="0.35">
      <c r="A1167">
        <f>VLOOKUP(Receive[[#This Row],[No用]],SetNo[[No.用]:[vlookup 用]],2,FALSE)</f>
        <v>203</v>
      </c>
      <c r="B1167">
        <f>IF(ROW()=2,1,IF(A1166&lt;&gt;Receive[[#This Row],[No]],1,B1166+1))</f>
        <v>1</v>
      </c>
      <c r="C1167" s="1" t="s">
        <v>108</v>
      </c>
      <c r="D1167" s="1" t="s">
        <v>1059</v>
      </c>
      <c r="E1167" s="1" t="s">
        <v>73</v>
      </c>
      <c r="F1167" s="1" t="s">
        <v>82</v>
      </c>
      <c r="G1167" s="1" t="s">
        <v>1039</v>
      </c>
      <c r="H1167" s="1" t="s">
        <v>71</v>
      </c>
      <c r="I1167">
        <v>1</v>
      </c>
      <c r="J1167" t="s">
        <v>229</v>
      </c>
      <c r="K1167" s="1" t="s">
        <v>119</v>
      </c>
      <c r="L1167" s="1" t="s">
        <v>162</v>
      </c>
      <c r="M1167">
        <v>26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ユニフォーム仙石伸吾ICONIC</v>
      </c>
    </row>
    <row r="1168" spans="1:20" x14ac:dyDescent="0.35">
      <c r="A1168">
        <f>VLOOKUP(Receive[[#This Row],[No用]],SetNo[[No.用]:[vlookup 用]],2,FALSE)</f>
        <v>203</v>
      </c>
      <c r="B1168">
        <f>IF(ROW()=2,1,IF(A1167&lt;&gt;Receive[[#This Row],[No]],1,B1167+1))</f>
        <v>2</v>
      </c>
      <c r="C1168" s="1" t="s">
        <v>108</v>
      </c>
      <c r="D1168" s="1" t="s">
        <v>1059</v>
      </c>
      <c r="E1168" s="1" t="s">
        <v>73</v>
      </c>
      <c r="F1168" s="1" t="s">
        <v>82</v>
      </c>
      <c r="G1168" s="1" t="s">
        <v>1039</v>
      </c>
      <c r="H1168" s="1" t="s">
        <v>71</v>
      </c>
      <c r="I1168">
        <v>1</v>
      </c>
      <c r="J1168" t="s">
        <v>229</v>
      </c>
      <c r="K1168" s="1" t="s">
        <v>163</v>
      </c>
      <c r="L1168" s="1" t="s">
        <v>162</v>
      </c>
      <c r="M1168">
        <v>26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ユニフォーム仙石伸吾ICONIC</v>
      </c>
    </row>
    <row r="1169" spans="1:20" x14ac:dyDescent="0.35">
      <c r="A1169">
        <f>VLOOKUP(Receive[[#This Row],[No用]],SetNo[[No.用]:[vlookup 用]],2,FALSE)</f>
        <v>203</v>
      </c>
      <c r="B1169">
        <f>IF(ROW()=2,1,IF(A1168&lt;&gt;Receive[[#This Row],[No]],1,B1168+1))</f>
        <v>3</v>
      </c>
      <c r="C1169" s="1" t="s">
        <v>108</v>
      </c>
      <c r="D1169" s="1" t="s">
        <v>1059</v>
      </c>
      <c r="E1169" s="1" t="s">
        <v>73</v>
      </c>
      <c r="F1169" s="1" t="s">
        <v>82</v>
      </c>
      <c r="G1169" s="1" t="s">
        <v>1039</v>
      </c>
      <c r="H1169" s="1" t="s">
        <v>71</v>
      </c>
      <c r="I1169">
        <v>1</v>
      </c>
      <c r="J1169" t="s">
        <v>229</v>
      </c>
      <c r="K1169" s="1" t="s">
        <v>120</v>
      </c>
      <c r="L1169" s="1" t="s">
        <v>162</v>
      </c>
      <c r="M1169">
        <v>26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ユニフォーム仙石伸吾ICONIC</v>
      </c>
    </row>
    <row r="1170" spans="1:20" x14ac:dyDescent="0.35">
      <c r="A1170">
        <f>VLOOKUP(Receive[[#This Row],[No用]],SetNo[[No.用]:[vlookup 用]],2,FALSE)</f>
        <v>203</v>
      </c>
      <c r="B1170">
        <f>IF(ROW()=2,1,IF(A1169&lt;&gt;Receive[[#This Row],[No]],1,B1169+1))</f>
        <v>4</v>
      </c>
      <c r="C1170" s="1" t="s">
        <v>108</v>
      </c>
      <c r="D1170" s="1" t="s">
        <v>1059</v>
      </c>
      <c r="E1170" s="1" t="s">
        <v>73</v>
      </c>
      <c r="F1170" s="1" t="s">
        <v>82</v>
      </c>
      <c r="G1170" s="1" t="s">
        <v>1039</v>
      </c>
      <c r="H1170" s="1" t="s">
        <v>71</v>
      </c>
      <c r="I1170">
        <v>1</v>
      </c>
      <c r="J1170" t="s">
        <v>229</v>
      </c>
      <c r="K1170" s="1" t="s">
        <v>164</v>
      </c>
      <c r="L1170" s="1" t="s">
        <v>162</v>
      </c>
      <c r="M1170">
        <v>26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ユニフォーム仙石伸吾ICONIC</v>
      </c>
    </row>
    <row r="1171" spans="1:20" x14ac:dyDescent="0.35">
      <c r="A1171">
        <f>VLOOKUP(Receive[[#This Row],[No用]],SetNo[[No.用]:[vlookup 用]],2,FALSE)</f>
        <v>203</v>
      </c>
      <c r="B1171">
        <f>IF(ROW()=2,1,IF(A1170&lt;&gt;Receive[[#This Row],[No]],1,B1170+1))</f>
        <v>5</v>
      </c>
      <c r="C1171" s="1" t="s">
        <v>108</v>
      </c>
      <c r="D1171" s="1" t="s">
        <v>1059</v>
      </c>
      <c r="E1171" s="1" t="s">
        <v>73</v>
      </c>
      <c r="F1171" s="1" t="s">
        <v>82</v>
      </c>
      <c r="G1171" s="1" t="s">
        <v>1039</v>
      </c>
      <c r="H1171" s="1" t="s">
        <v>71</v>
      </c>
      <c r="I1171">
        <v>1</v>
      </c>
      <c r="J1171" t="s">
        <v>229</v>
      </c>
      <c r="K1171" s="1" t="s">
        <v>165</v>
      </c>
      <c r="L1171" s="1" t="s">
        <v>162</v>
      </c>
      <c r="M1171">
        <v>13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ユニフォーム仙石伸吾ICONIC</v>
      </c>
    </row>
    <row r="1172" spans="1:20" x14ac:dyDescent="0.35">
      <c r="A1172">
        <f>VLOOKUP(Receive[[#This Row],[No用]],SetNo[[No.用]:[vlookup 用]],2,FALSE)</f>
        <v>204</v>
      </c>
      <c r="B1172">
        <f>IF(ROW()=2,1,IF(A1171&lt;&gt;Receive[[#This Row],[No]],1,B1171+1))</f>
        <v>1</v>
      </c>
      <c r="C1172" s="1" t="s">
        <v>108</v>
      </c>
      <c r="D1172" s="1" t="s">
        <v>1100</v>
      </c>
      <c r="E1172" s="1" t="s">
        <v>73</v>
      </c>
      <c r="F1172" s="1" t="s">
        <v>80</v>
      </c>
      <c r="G1172" s="1" t="s">
        <v>1039</v>
      </c>
      <c r="H1172" s="1" t="s">
        <v>71</v>
      </c>
      <c r="I1172">
        <v>1</v>
      </c>
      <c r="J1172" t="s">
        <v>229</v>
      </c>
      <c r="K1172" s="1" t="s">
        <v>195</v>
      </c>
      <c r="L1172" s="1" t="s">
        <v>178</v>
      </c>
      <c r="M1172">
        <v>42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ユニフォーム中川俊美ICONIC</v>
      </c>
    </row>
    <row r="1173" spans="1:20" x14ac:dyDescent="0.35">
      <c r="A1173">
        <f>VLOOKUP(Receive[[#This Row],[No用]],SetNo[[No.用]:[vlookup 用]],2,FALSE)</f>
        <v>204</v>
      </c>
      <c r="B1173">
        <f>IF(ROW()=2,1,IF(A1172&lt;&gt;Receive[[#This Row],[No]],1,B1172+1))</f>
        <v>2</v>
      </c>
      <c r="C1173" s="1" t="s">
        <v>108</v>
      </c>
      <c r="D1173" s="1" t="s">
        <v>1100</v>
      </c>
      <c r="E1173" s="1" t="s">
        <v>73</v>
      </c>
      <c r="F1173" s="1" t="s">
        <v>80</v>
      </c>
      <c r="G1173" s="1" t="s">
        <v>1039</v>
      </c>
      <c r="H1173" s="1" t="s">
        <v>71</v>
      </c>
      <c r="I1173">
        <v>1</v>
      </c>
      <c r="J1173" t="s">
        <v>229</v>
      </c>
      <c r="K1173" s="1" t="s">
        <v>163</v>
      </c>
      <c r="L1173" s="1" t="s">
        <v>162</v>
      </c>
      <c r="M1173">
        <v>34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ユニフォーム中川俊美ICONIC</v>
      </c>
    </row>
    <row r="1174" spans="1:20" x14ac:dyDescent="0.35">
      <c r="A1174">
        <f>VLOOKUP(Receive[[#This Row],[No用]],SetNo[[No.用]:[vlookup 用]],2,FALSE)</f>
        <v>204</v>
      </c>
      <c r="B1174">
        <f>IF(ROW()=2,1,IF(A1173&lt;&gt;Receive[[#This Row],[No]],1,B1173+1))</f>
        <v>3</v>
      </c>
      <c r="C1174" s="1" t="s">
        <v>108</v>
      </c>
      <c r="D1174" s="1" t="s">
        <v>1100</v>
      </c>
      <c r="E1174" s="1" t="s">
        <v>73</v>
      </c>
      <c r="F1174" s="1" t="s">
        <v>80</v>
      </c>
      <c r="G1174" s="1" t="s">
        <v>1039</v>
      </c>
      <c r="H1174" s="1" t="s">
        <v>71</v>
      </c>
      <c r="I1174">
        <v>1</v>
      </c>
      <c r="J1174" t="s">
        <v>229</v>
      </c>
      <c r="K1174" s="1" t="s">
        <v>231</v>
      </c>
      <c r="L1174" s="1" t="s">
        <v>162</v>
      </c>
      <c r="M1174">
        <v>34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ユニフォーム中川俊美ICONIC</v>
      </c>
    </row>
    <row r="1175" spans="1:20" x14ac:dyDescent="0.35">
      <c r="A1175">
        <f>VLOOKUP(Receive[[#This Row],[No用]],SetNo[[No.用]:[vlookup 用]],2,FALSE)</f>
        <v>204</v>
      </c>
      <c r="B1175">
        <f>IF(ROW()=2,1,IF(A1174&lt;&gt;Receive[[#This Row],[No]],1,B1174+1))</f>
        <v>4</v>
      </c>
      <c r="C1175" s="1" t="s">
        <v>108</v>
      </c>
      <c r="D1175" s="1" t="s">
        <v>1100</v>
      </c>
      <c r="E1175" s="1" t="s">
        <v>73</v>
      </c>
      <c r="F1175" s="1" t="s">
        <v>80</v>
      </c>
      <c r="G1175" s="1" t="s">
        <v>1039</v>
      </c>
      <c r="H1175" s="1" t="s">
        <v>71</v>
      </c>
      <c r="I1175">
        <v>1</v>
      </c>
      <c r="J1175" t="s">
        <v>229</v>
      </c>
      <c r="K1175" s="1" t="s">
        <v>120</v>
      </c>
      <c r="L1175" s="1" t="s">
        <v>173</v>
      </c>
      <c r="M1175">
        <v>37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ユニフォーム中川俊美ICONIC</v>
      </c>
    </row>
    <row r="1176" spans="1:20" x14ac:dyDescent="0.35">
      <c r="A1176">
        <f>VLOOKUP(Receive[[#This Row],[No用]],SetNo[[No.用]:[vlookup 用]],2,FALSE)</f>
        <v>204</v>
      </c>
      <c r="B1176">
        <f>IF(ROW()=2,1,IF(A1175&lt;&gt;Receive[[#This Row],[No]],1,B1175+1))</f>
        <v>5</v>
      </c>
      <c r="C1176" s="1" t="s">
        <v>108</v>
      </c>
      <c r="D1176" s="1" t="s">
        <v>1100</v>
      </c>
      <c r="E1176" s="1" t="s">
        <v>73</v>
      </c>
      <c r="F1176" s="1" t="s">
        <v>80</v>
      </c>
      <c r="G1176" s="1" t="s">
        <v>1039</v>
      </c>
      <c r="H1176" s="1" t="s">
        <v>71</v>
      </c>
      <c r="I1176">
        <v>1</v>
      </c>
      <c r="J1176" t="s">
        <v>229</v>
      </c>
      <c r="K1176" s="1" t="s">
        <v>164</v>
      </c>
      <c r="L1176" s="1" t="s">
        <v>162</v>
      </c>
      <c r="M1176">
        <v>34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ユニフォーム中川俊美ICONIC</v>
      </c>
    </row>
    <row r="1177" spans="1:20" x14ac:dyDescent="0.35">
      <c r="A1177">
        <f>VLOOKUP(Receive[[#This Row],[No用]],SetNo[[No.用]:[vlookup 用]],2,FALSE)</f>
        <v>204</v>
      </c>
      <c r="B1177">
        <f>IF(ROW()=2,1,IF(A1176&lt;&gt;Receive[[#This Row],[No]],1,B1176+1))</f>
        <v>6</v>
      </c>
      <c r="C1177" s="1" t="s">
        <v>108</v>
      </c>
      <c r="D1177" s="1" t="s">
        <v>1100</v>
      </c>
      <c r="E1177" s="1" t="s">
        <v>73</v>
      </c>
      <c r="F1177" s="1" t="s">
        <v>80</v>
      </c>
      <c r="G1177" s="1" t="s">
        <v>1039</v>
      </c>
      <c r="H1177" s="1" t="s">
        <v>71</v>
      </c>
      <c r="I1177">
        <v>1</v>
      </c>
      <c r="J1177" t="s">
        <v>229</v>
      </c>
      <c r="K1177" s="1" t="s">
        <v>165</v>
      </c>
      <c r="L1177" s="1" t="s">
        <v>162</v>
      </c>
      <c r="M1177">
        <v>34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ユニフォーム中川俊美ICONIC</v>
      </c>
    </row>
    <row r="1178" spans="1:20" x14ac:dyDescent="0.35">
      <c r="A1178">
        <f>VLOOKUP(Receive[[#This Row],[No用]],SetNo[[No.用]:[vlookup 用]],2,FALSE)</f>
        <v>204</v>
      </c>
      <c r="B1178">
        <f>IF(ROW()=2,1,IF(A1177&lt;&gt;Receive[[#This Row],[No]],1,B1177+1))</f>
        <v>7</v>
      </c>
      <c r="C1178" s="1" t="s">
        <v>108</v>
      </c>
      <c r="D1178" s="1" t="s">
        <v>1100</v>
      </c>
      <c r="E1178" s="1" t="s">
        <v>73</v>
      </c>
      <c r="F1178" s="1" t="s">
        <v>80</v>
      </c>
      <c r="G1178" s="1" t="s">
        <v>1039</v>
      </c>
      <c r="H1178" s="1" t="s">
        <v>71</v>
      </c>
      <c r="I1178">
        <v>1</v>
      </c>
      <c r="J1178" t="s">
        <v>229</v>
      </c>
      <c r="K1178" s="1" t="s">
        <v>183</v>
      </c>
      <c r="L1178" s="1" t="s">
        <v>225</v>
      </c>
      <c r="M1178">
        <v>46</v>
      </c>
      <c r="N1178">
        <v>0</v>
      </c>
      <c r="O1178">
        <v>56</v>
      </c>
      <c r="P1178">
        <v>0</v>
      </c>
      <c r="T1178" t="str">
        <f>Receive[[#This Row],[服装]]&amp;Receive[[#This Row],[名前]]&amp;Receive[[#This Row],[レアリティ]]</f>
        <v>ユニフォーム中川俊美ICONIC</v>
      </c>
    </row>
    <row r="1179" spans="1:20" x14ac:dyDescent="0.35">
      <c r="A1179">
        <f>VLOOKUP(Receive[[#This Row],[No用]],SetNo[[No.用]:[vlookup 用]],2,FALSE)</f>
        <v>205</v>
      </c>
      <c r="B1179">
        <f>IF(ROW()=2,1,IF(A1178&lt;&gt;Receive[[#This Row],[No]],1,B1178+1))</f>
        <v>1</v>
      </c>
      <c r="C1179" s="1" t="s">
        <v>108</v>
      </c>
      <c r="D1179" s="1" t="s">
        <v>1104</v>
      </c>
      <c r="E1179" s="1" t="s">
        <v>73</v>
      </c>
      <c r="F1179" s="1" t="s">
        <v>74</v>
      </c>
      <c r="G1179" s="1" t="s">
        <v>1039</v>
      </c>
      <c r="H1179" s="1" t="s">
        <v>71</v>
      </c>
      <c r="I1179">
        <v>1</v>
      </c>
      <c r="J1179" t="s">
        <v>229</v>
      </c>
      <c r="K1179" s="1" t="s">
        <v>119</v>
      </c>
      <c r="L1179" s="1" t="s">
        <v>162</v>
      </c>
      <c r="M1179">
        <v>27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ユニフォーム七沢健吾ICONIC</v>
      </c>
    </row>
    <row r="1180" spans="1:20" x14ac:dyDescent="0.35">
      <c r="A1180">
        <f>VLOOKUP(Receive[[#This Row],[No用]],SetNo[[No.用]:[vlookup 用]],2,FALSE)</f>
        <v>205</v>
      </c>
      <c r="B1180">
        <f>IF(ROW()=2,1,IF(A1179&lt;&gt;Receive[[#This Row],[No]],1,B1179+1))</f>
        <v>2</v>
      </c>
      <c r="C1180" s="1" t="s">
        <v>108</v>
      </c>
      <c r="D1180" s="1" t="s">
        <v>1104</v>
      </c>
      <c r="E1180" s="1" t="s">
        <v>73</v>
      </c>
      <c r="F1180" s="1" t="s">
        <v>74</v>
      </c>
      <c r="G1180" s="1" t="s">
        <v>1039</v>
      </c>
      <c r="H1180" s="1" t="s">
        <v>71</v>
      </c>
      <c r="I1180">
        <v>1</v>
      </c>
      <c r="J1180" t="s">
        <v>229</v>
      </c>
      <c r="K1180" s="1" t="s">
        <v>120</v>
      </c>
      <c r="L1180" s="1" t="s">
        <v>162</v>
      </c>
      <c r="M1180">
        <v>27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ユニフォーム七沢健吾ICONIC</v>
      </c>
    </row>
    <row r="1181" spans="1:20" x14ac:dyDescent="0.35">
      <c r="A1181">
        <f>VLOOKUP(Receive[[#This Row],[No用]],SetNo[[No.用]:[vlookup 用]],2,FALSE)</f>
        <v>205</v>
      </c>
      <c r="B1181">
        <f>IF(ROW()=2,1,IF(A1180&lt;&gt;Receive[[#This Row],[No]],1,B1180+1))</f>
        <v>3</v>
      </c>
      <c r="C1181" s="1" t="s">
        <v>108</v>
      </c>
      <c r="D1181" s="1" t="s">
        <v>1104</v>
      </c>
      <c r="E1181" s="1" t="s">
        <v>73</v>
      </c>
      <c r="F1181" s="1" t="s">
        <v>74</v>
      </c>
      <c r="G1181" s="1" t="s">
        <v>1039</v>
      </c>
      <c r="H1181" s="1" t="s">
        <v>71</v>
      </c>
      <c r="I1181">
        <v>1</v>
      </c>
      <c r="J1181" t="s">
        <v>229</v>
      </c>
      <c r="K1181" s="1" t="s">
        <v>164</v>
      </c>
      <c r="L1181" s="1" t="s">
        <v>162</v>
      </c>
      <c r="M1181">
        <v>27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ユニフォーム七沢健吾ICONIC</v>
      </c>
    </row>
    <row r="1182" spans="1:20" x14ac:dyDescent="0.35">
      <c r="A1182">
        <f>VLOOKUP(Receive[[#This Row],[No用]],SetNo[[No.用]:[vlookup 用]],2,FALSE)</f>
        <v>205</v>
      </c>
      <c r="B1182">
        <f>IF(ROW()=2,1,IF(A1181&lt;&gt;Receive[[#This Row],[No]],1,B1181+1))</f>
        <v>4</v>
      </c>
      <c r="C1182" s="1" t="s">
        <v>108</v>
      </c>
      <c r="D1182" s="1" t="s">
        <v>1104</v>
      </c>
      <c r="E1182" s="1" t="s">
        <v>73</v>
      </c>
      <c r="F1182" s="1" t="s">
        <v>74</v>
      </c>
      <c r="G1182" s="1" t="s">
        <v>1039</v>
      </c>
      <c r="H1182" s="1" t="s">
        <v>71</v>
      </c>
      <c r="I1182">
        <v>1</v>
      </c>
      <c r="J1182" t="s">
        <v>229</v>
      </c>
      <c r="K1182" s="1" t="s">
        <v>165</v>
      </c>
      <c r="L1182" s="1" t="s">
        <v>162</v>
      </c>
      <c r="M1182">
        <v>13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ユニフォーム七沢健吾ICONIC</v>
      </c>
    </row>
    <row r="1183" spans="1:20" x14ac:dyDescent="0.35">
      <c r="A1183">
        <f>VLOOKUP(Receive[[#This Row],[No用]],SetNo[[No.用]:[vlookup 用]],2,FALSE)</f>
        <v>206</v>
      </c>
      <c r="B1183">
        <f>IF(ROW()=2,1,IF(A1182&lt;&gt;Receive[[#This Row],[No]],1,B1182+1))</f>
        <v>1</v>
      </c>
      <c r="C1183" s="1" t="s">
        <v>108</v>
      </c>
      <c r="D1183" s="1" t="s">
        <v>1112</v>
      </c>
      <c r="E1183" s="1" t="s">
        <v>73</v>
      </c>
      <c r="F1183" s="1" t="s">
        <v>82</v>
      </c>
      <c r="G1183" s="1" t="s">
        <v>1039</v>
      </c>
      <c r="H1183" s="1" t="s">
        <v>71</v>
      </c>
      <c r="I1183">
        <v>1</v>
      </c>
      <c r="J1183" t="s">
        <v>229</v>
      </c>
      <c r="K1183" s="1" t="s">
        <v>119</v>
      </c>
      <c r="L1183" s="1" t="s">
        <v>162</v>
      </c>
      <c r="M1183">
        <v>26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ユニフォーム伊勢原裕次ICONIC</v>
      </c>
    </row>
    <row r="1184" spans="1:20" x14ac:dyDescent="0.35">
      <c r="A1184">
        <f>VLOOKUP(Receive[[#This Row],[No用]],SetNo[[No.用]:[vlookup 用]],2,FALSE)</f>
        <v>206</v>
      </c>
      <c r="B1184">
        <f>IF(ROW()=2,1,IF(A1183&lt;&gt;Receive[[#This Row],[No]],1,B1183+1))</f>
        <v>2</v>
      </c>
      <c r="C1184" s="1" t="s">
        <v>108</v>
      </c>
      <c r="D1184" s="1" t="s">
        <v>1112</v>
      </c>
      <c r="E1184" s="1" t="s">
        <v>73</v>
      </c>
      <c r="F1184" s="1" t="s">
        <v>82</v>
      </c>
      <c r="G1184" s="1" t="s">
        <v>1039</v>
      </c>
      <c r="H1184" s="1" t="s">
        <v>71</v>
      </c>
      <c r="I1184">
        <v>1</v>
      </c>
      <c r="J1184" t="s">
        <v>229</v>
      </c>
      <c r="K1184" s="1" t="s">
        <v>163</v>
      </c>
      <c r="L1184" s="1" t="s">
        <v>162</v>
      </c>
      <c r="M1184">
        <v>26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ユニフォーム伊勢原裕次ICONIC</v>
      </c>
    </row>
    <row r="1185" spans="1:20" x14ac:dyDescent="0.35">
      <c r="A1185">
        <f>VLOOKUP(Receive[[#This Row],[No用]],SetNo[[No.用]:[vlookup 用]],2,FALSE)</f>
        <v>206</v>
      </c>
      <c r="B1185">
        <f>IF(ROW()=2,1,IF(A1184&lt;&gt;Receive[[#This Row],[No]],1,B1184+1))</f>
        <v>3</v>
      </c>
      <c r="C1185" s="1" t="s">
        <v>108</v>
      </c>
      <c r="D1185" s="1" t="s">
        <v>1112</v>
      </c>
      <c r="E1185" s="1" t="s">
        <v>73</v>
      </c>
      <c r="F1185" s="1" t="s">
        <v>82</v>
      </c>
      <c r="G1185" s="1" t="s">
        <v>1039</v>
      </c>
      <c r="H1185" s="1" t="s">
        <v>71</v>
      </c>
      <c r="I1185">
        <v>1</v>
      </c>
      <c r="J1185" t="s">
        <v>229</v>
      </c>
      <c r="K1185" s="1" t="s">
        <v>120</v>
      </c>
      <c r="L1185" s="1" t="s">
        <v>178</v>
      </c>
      <c r="M1185">
        <v>29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ユニフォーム伊勢原裕次ICONIC</v>
      </c>
    </row>
    <row r="1186" spans="1:20" x14ac:dyDescent="0.35">
      <c r="A1186">
        <f>VLOOKUP(Receive[[#This Row],[No用]],SetNo[[No.用]:[vlookup 用]],2,FALSE)</f>
        <v>206</v>
      </c>
      <c r="B1186">
        <f>IF(ROW()=2,1,IF(A1185&lt;&gt;Receive[[#This Row],[No]],1,B1185+1))</f>
        <v>4</v>
      </c>
      <c r="C1186" s="1" t="s">
        <v>108</v>
      </c>
      <c r="D1186" s="1" t="s">
        <v>1112</v>
      </c>
      <c r="E1186" s="1" t="s">
        <v>73</v>
      </c>
      <c r="F1186" s="1" t="s">
        <v>82</v>
      </c>
      <c r="G1186" s="1" t="s">
        <v>1039</v>
      </c>
      <c r="H1186" s="1" t="s">
        <v>71</v>
      </c>
      <c r="I1186">
        <v>1</v>
      </c>
      <c r="J1186" t="s">
        <v>229</v>
      </c>
      <c r="K1186" s="1" t="s">
        <v>164</v>
      </c>
      <c r="L1186" s="1" t="s">
        <v>162</v>
      </c>
      <c r="M1186">
        <v>26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ユニフォーム伊勢原裕次ICONIC</v>
      </c>
    </row>
    <row r="1187" spans="1:20" x14ac:dyDescent="0.35">
      <c r="A1187">
        <f>VLOOKUP(Receive[[#This Row],[No用]],SetNo[[No.用]:[vlookup 用]],2,FALSE)</f>
        <v>206</v>
      </c>
      <c r="B1187">
        <f>IF(ROW()=2,1,IF(A1186&lt;&gt;Receive[[#This Row],[No]],1,B1186+1))</f>
        <v>5</v>
      </c>
      <c r="C1187" s="1" t="s">
        <v>108</v>
      </c>
      <c r="D1187" s="1" t="s">
        <v>1112</v>
      </c>
      <c r="E1187" s="1" t="s">
        <v>73</v>
      </c>
      <c r="F1187" s="1" t="s">
        <v>82</v>
      </c>
      <c r="G1187" s="1" t="s">
        <v>1039</v>
      </c>
      <c r="H1187" s="1" t="s">
        <v>71</v>
      </c>
      <c r="I1187">
        <v>1</v>
      </c>
      <c r="J1187" t="s">
        <v>229</v>
      </c>
      <c r="K1187" s="1" t="s">
        <v>165</v>
      </c>
      <c r="L1187" s="1" t="s">
        <v>162</v>
      </c>
      <c r="M1187">
        <v>13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ユニフォーム伊勢原裕次ICONIC</v>
      </c>
    </row>
    <row r="1188" spans="1:20" x14ac:dyDescent="0.35">
      <c r="A1188">
        <f>VLOOKUP(Receive[[#This Row],[No用]],SetNo[[No.用]:[vlookup 用]],2,FALSE)</f>
        <v>207</v>
      </c>
      <c r="B1188">
        <f>IF(ROW()=2,1,IF(A1187&lt;&gt;Receive[[#This Row],[No]],1,B1187+1))</f>
        <v>1</v>
      </c>
      <c r="C1188" s="1" t="s">
        <v>108</v>
      </c>
      <c r="D1188" s="1" t="s">
        <v>1123</v>
      </c>
      <c r="E1188" s="1" t="s">
        <v>73</v>
      </c>
      <c r="F1188" s="1" t="s">
        <v>78</v>
      </c>
      <c r="G1188" s="1" t="s">
        <v>1039</v>
      </c>
      <c r="H1188" s="1" t="s">
        <v>71</v>
      </c>
      <c r="I1188">
        <v>1</v>
      </c>
      <c r="J1188" t="s">
        <v>229</v>
      </c>
      <c r="K1188" s="1" t="s">
        <v>119</v>
      </c>
      <c r="L1188" s="1" t="s">
        <v>162</v>
      </c>
      <c r="M1188">
        <v>26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ユニフォーム湯河浩二ICONIC</v>
      </c>
    </row>
    <row r="1189" spans="1:20" x14ac:dyDescent="0.35">
      <c r="A1189">
        <f>VLOOKUP(Receive[[#This Row],[No用]],SetNo[[No.用]:[vlookup 用]],2,FALSE)</f>
        <v>207</v>
      </c>
      <c r="B1189">
        <f>IF(ROW()=2,1,IF(A1188&lt;&gt;Receive[[#This Row],[No]],1,B1188+1))</f>
        <v>2</v>
      </c>
      <c r="C1189" s="1" t="s">
        <v>108</v>
      </c>
      <c r="D1189" s="1" t="s">
        <v>1123</v>
      </c>
      <c r="E1189" s="1" t="s">
        <v>73</v>
      </c>
      <c r="F1189" s="1" t="s">
        <v>78</v>
      </c>
      <c r="G1189" s="1" t="s">
        <v>1039</v>
      </c>
      <c r="H1189" s="1" t="s">
        <v>71</v>
      </c>
      <c r="I1189">
        <v>1</v>
      </c>
      <c r="J1189" t="s">
        <v>229</v>
      </c>
      <c r="K1189" s="1" t="s">
        <v>163</v>
      </c>
      <c r="L1189" s="1" t="s">
        <v>162</v>
      </c>
      <c r="M1189">
        <v>26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ユニフォーム湯河浩二ICONIC</v>
      </c>
    </row>
    <row r="1190" spans="1:20" x14ac:dyDescent="0.35">
      <c r="A1190">
        <f>VLOOKUP(Receive[[#This Row],[No用]],SetNo[[No.用]:[vlookup 用]],2,FALSE)</f>
        <v>207</v>
      </c>
      <c r="B1190">
        <f>IF(ROW()=2,1,IF(A1189&lt;&gt;Receive[[#This Row],[No]],1,B1189+1))</f>
        <v>3</v>
      </c>
      <c r="C1190" s="1" t="s">
        <v>108</v>
      </c>
      <c r="D1190" s="1" t="s">
        <v>1123</v>
      </c>
      <c r="E1190" s="1" t="s">
        <v>73</v>
      </c>
      <c r="F1190" s="1" t="s">
        <v>78</v>
      </c>
      <c r="G1190" s="1" t="s">
        <v>1039</v>
      </c>
      <c r="H1190" s="1" t="s">
        <v>71</v>
      </c>
      <c r="I1190">
        <v>1</v>
      </c>
      <c r="J1190" t="s">
        <v>229</v>
      </c>
      <c r="K1190" s="1" t="s">
        <v>120</v>
      </c>
      <c r="L1190" s="1" t="s">
        <v>162</v>
      </c>
      <c r="M1190">
        <v>26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ユニフォーム湯河浩二ICONIC</v>
      </c>
    </row>
    <row r="1191" spans="1:20" x14ac:dyDescent="0.35">
      <c r="A1191">
        <f>VLOOKUP(Receive[[#This Row],[No用]],SetNo[[No.用]:[vlookup 用]],2,FALSE)</f>
        <v>207</v>
      </c>
      <c r="B1191">
        <f>IF(ROW()=2,1,IF(A1190&lt;&gt;Receive[[#This Row],[No]],1,B1190+1))</f>
        <v>4</v>
      </c>
      <c r="C1191" s="1" t="s">
        <v>108</v>
      </c>
      <c r="D1191" s="1" t="s">
        <v>1123</v>
      </c>
      <c r="E1191" s="1" t="s">
        <v>73</v>
      </c>
      <c r="F1191" s="1" t="s">
        <v>78</v>
      </c>
      <c r="G1191" s="1" t="s">
        <v>1039</v>
      </c>
      <c r="H1191" s="1" t="s">
        <v>71</v>
      </c>
      <c r="I1191">
        <v>1</v>
      </c>
      <c r="J1191" t="s">
        <v>229</v>
      </c>
      <c r="K1191" s="1" t="s">
        <v>164</v>
      </c>
      <c r="L1191" s="1" t="s">
        <v>162</v>
      </c>
      <c r="M1191">
        <v>26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ユニフォーム湯河浩二ICONIC</v>
      </c>
    </row>
    <row r="1192" spans="1:20" x14ac:dyDescent="0.35">
      <c r="A1192">
        <f>VLOOKUP(Receive[[#This Row],[No用]],SetNo[[No.用]:[vlookup 用]],2,FALSE)</f>
        <v>207</v>
      </c>
      <c r="B1192">
        <f>IF(ROW()=2,1,IF(A1191&lt;&gt;Receive[[#This Row],[No]],1,B1191+1))</f>
        <v>5</v>
      </c>
      <c r="C1192" s="1" t="s">
        <v>108</v>
      </c>
      <c r="D1192" s="1" t="s">
        <v>1123</v>
      </c>
      <c r="E1192" s="1" t="s">
        <v>73</v>
      </c>
      <c r="F1192" s="1" t="s">
        <v>78</v>
      </c>
      <c r="G1192" s="1" t="s">
        <v>1039</v>
      </c>
      <c r="H1192" s="1" t="s">
        <v>71</v>
      </c>
      <c r="I1192">
        <v>1</v>
      </c>
      <c r="J1192" t="s">
        <v>229</v>
      </c>
      <c r="K1192" s="1" t="s">
        <v>165</v>
      </c>
      <c r="L1192" s="1" t="s">
        <v>162</v>
      </c>
      <c r="M1192">
        <v>13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ユニフォーム湯河浩二ICONIC</v>
      </c>
    </row>
    <row r="1193" spans="1:20" x14ac:dyDescent="0.35">
      <c r="A1193">
        <f>VLOOKUP(Receive[[#This Row],[No用]],SetNo[[No.用]:[vlookup 用]],2,FALSE)</f>
        <v>208</v>
      </c>
      <c r="B1193">
        <f>IF(ROW()=2,1,IF(A1192&lt;&gt;Receive[[#This Row],[No]],1,B1192+1))</f>
        <v>1</v>
      </c>
      <c r="C1193" s="1" t="s">
        <v>108</v>
      </c>
      <c r="D1193" s="1" t="s">
        <v>1172</v>
      </c>
      <c r="E1193" s="1" t="s">
        <v>1173</v>
      </c>
      <c r="F1193" s="1" t="s">
        <v>82</v>
      </c>
      <c r="G1193" s="1" t="s">
        <v>1175</v>
      </c>
      <c r="H1193" s="1" t="s">
        <v>71</v>
      </c>
      <c r="I1193">
        <v>1</v>
      </c>
      <c r="J1193" t="s">
        <v>229</v>
      </c>
      <c r="K1193" s="1" t="s">
        <v>119</v>
      </c>
      <c r="L1193" s="1" t="s">
        <v>162</v>
      </c>
      <c r="M1193">
        <v>27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ユニフォーム千鹿谷栄吉ICONIC</v>
      </c>
    </row>
    <row r="1194" spans="1:20" x14ac:dyDescent="0.35">
      <c r="A1194">
        <f>VLOOKUP(Receive[[#This Row],[No用]],SetNo[[No.用]:[vlookup 用]],2,FALSE)</f>
        <v>208</v>
      </c>
      <c r="B1194">
        <f>IF(ROW()=2,1,IF(A1193&lt;&gt;Receive[[#This Row],[No]],1,B1193+1))</f>
        <v>2</v>
      </c>
      <c r="C1194" s="1" t="s">
        <v>108</v>
      </c>
      <c r="D1194" s="1" t="s">
        <v>1172</v>
      </c>
      <c r="E1194" s="1" t="s">
        <v>1173</v>
      </c>
      <c r="F1194" s="1" t="s">
        <v>82</v>
      </c>
      <c r="G1194" s="1" t="s">
        <v>1175</v>
      </c>
      <c r="H1194" s="1" t="s">
        <v>71</v>
      </c>
      <c r="I1194">
        <v>1</v>
      </c>
      <c r="J1194" t="s">
        <v>229</v>
      </c>
      <c r="K1194" s="1" t="s">
        <v>163</v>
      </c>
      <c r="L1194" s="1" t="s">
        <v>162</v>
      </c>
      <c r="M1194">
        <v>27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ユニフォーム千鹿谷栄吉ICONIC</v>
      </c>
    </row>
    <row r="1195" spans="1:20" x14ac:dyDescent="0.35">
      <c r="A1195">
        <f>VLOOKUP(Receive[[#This Row],[No用]],SetNo[[No.用]:[vlookup 用]],2,FALSE)</f>
        <v>208</v>
      </c>
      <c r="B1195">
        <f>IF(ROW()=2,1,IF(A1194&lt;&gt;Receive[[#This Row],[No]],1,B1194+1))</f>
        <v>3</v>
      </c>
      <c r="C1195" s="1" t="s">
        <v>108</v>
      </c>
      <c r="D1195" s="1" t="s">
        <v>1172</v>
      </c>
      <c r="E1195" s="1" t="s">
        <v>1173</v>
      </c>
      <c r="F1195" s="1" t="s">
        <v>82</v>
      </c>
      <c r="G1195" s="1" t="s">
        <v>1175</v>
      </c>
      <c r="H1195" s="1" t="s">
        <v>71</v>
      </c>
      <c r="I1195">
        <v>1</v>
      </c>
      <c r="J1195" t="s">
        <v>229</v>
      </c>
      <c r="K1195" s="1" t="s">
        <v>120</v>
      </c>
      <c r="L1195" s="1" t="s">
        <v>162</v>
      </c>
      <c r="M1195">
        <v>27</v>
      </c>
      <c r="N1195">
        <v>0</v>
      </c>
      <c r="O1195">
        <v>0</v>
      </c>
      <c r="P1195">
        <v>0</v>
      </c>
      <c r="T1195" t="str">
        <f>Receive[[#This Row],[服装]]&amp;Receive[[#This Row],[名前]]&amp;Receive[[#This Row],[レアリティ]]</f>
        <v>ユニフォーム千鹿谷栄吉ICONIC</v>
      </c>
    </row>
    <row r="1196" spans="1:20" x14ac:dyDescent="0.35">
      <c r="A1196">
        <f>VLOOKUP(Receive[[#This Row],[No用]],SetNo[[No.用]:[vlookup 用]],2,FALSE)</f>
        <v>208</v>
      </c>
      <c r="B1196">
        <f>IF(ROW()=2,1,IF(A1195&lt;&gt;Receive[[#This Row],[No]],1,B1195+1))</f>
        <v>4</v>
      </c>
      <c r="C1196" s="1" t="s">
        <v>108</v>
      </c>
      <c r="D1196" s="1" t="s">
        <v>1172</v>
      </c>
      <c r="E1196" s="1" t="s">
        <v>1173</v>
      </c>
      <c r="F1196" s="1" t="s">
        <v>82</v>
      </c>
      <c r="G1196" s="1" t="s">
        <v>1175</v>
      </c>
      <c r="H1196" s="1" t="s">
        <v>71</v>
      </c>
      <c r="I1196">
        <v>1</v>
      </c>
      <c r="J1196" t="s">
        <v>229</v>
      </c>
      <c r="K1196" s="1" t="s">
        <v>164</v>
      </c>
      <c r="L1196" s="1" t="s">
        <v>162</v>
      </c>
      <c r="M1196">
        <v>27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ユニフォーム千鹿谷栄吉ICONIC</v>
      </c>
    </row>
    <row r="1197" spans="1:20" x14ac:dyDescent="0.35">
      <c r="A1197">
        <f>VLOOKUP(Receive[[#This Row],[No用]],SetNo[[No.用]:[vlookup 用]],2,FALSE)</f>
        <v>208</v>
      </c>
      <c r="B1197">
        <f>IF(ROW()=2,1,IF(A1196&lt;&gt;Receive[[#This Row],[No]],1,B1196+1))</f>
        <v>5</v>
      </c>
      <c r="C1197" s="1" t="s">
        <v>108</v>
      </c>
      <c r="D1197" s="1" t="s">
        <v>1172</v>
      </c>
      <c r="E1197" s="1" t="s">
        <v>1173</v>
      </c>
      <c r="F1197" s="1" t="s">
        <v>82</v>
      </c>
      <c r="G1197" s="1" t="s">
        <v>1175</v>
      </c>
      <c r="H1197" s="1" t="s">
        <v>71</v>
      </c>
      <c r="I1197">
        <v>1</v>
      </c>
      <c r="J1197" t="s">
        <v>229</v>
      </c>
      <c r="K1197" s="1" t="s">
        <v>165</v>
      </c>
      <c r="L1197" s="1" t="s">
        <v>162</v>
      </c>
      <c r="M1197">
        <v>13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ユニフォーム千鹿谷栄吉ICONIC</v>
      </c>
    </row>
    <row r="1198" spans="1:20" x14ac:dyDescent="0.35">
      <c r="A1198">
        <f>VLOOKUP(Receive[[#This Row],[No用]],SetNo[[No.用]:[vlookup 用]],2,FALSE)</f>
        <v>209</v>
      </c>
      <c r="B1198">
        <f>IF(ROW()=2,1,IF(A1197&lt;&gt;Receive[[#This Row],[No]],1,B1197+1))</f>
        <v>1</v>
      </c>
      <c r="C1198" s="1" t="s">
        <v>108</v>
      </c>
      <c r="D1198" s="1" t="s">
        <v>1182</v>
      </c>
      <c r="E1198" s="1" t="s">
        <v>90</v>
      </c>
      <c r="F1198" s="1" t="s">
        <v>1183</v>
      </c>
      <c r="G1198" s="1" t="s">
        <v>1175</v>
      </c>
      <c r="H1198" s="1" t="s">
        <v>71</v>
      </c>
      <c r="I1198">
        <v>1</v>
      </c>
      <c r="J1198" t="s">
        <v>229</v>
      </c>
      <c r="K1198" s="1" t="s">
        <v>119</v>
      </c>
      <c r="L1198" s="1" t="s">
        <v>162</v>
      </c>
      <c r="M1198">
        <v>26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ユニフォーム小鹿野大樹ICONIC</v>
      </c>
    </row>
    <row r="1199" spans="1:20" x14ac:dyDescent="0.35">
      <c r="A1199">
        <f>VLOOKUP(Receive[[#This Row],[No用]],SetNo[[No.用]:[vlookup 用]],2,FALSE)</f>
        <v>209</v>
      </c>
      <c r="B1199">
        <f>IF(ROW()=2,1,IF(A1198&lt;&gt;Receive[[#This Row],[No]],1,B1198+1))</f>
        <v>2</v>
      </c>
      <c r="C1199" s="1" t="s">
        <v>108</v>
      </c>
      <c r="D1199" s="1" t="s">
        <v>1182</v>
      </c>
      <c r="E1199" s="1" t="s">
        <v>90</v>
      </c>
      <c r="F1199" s="1" t="s">
        <v>1183</v>
      </c>
      <c r="G1199" s="1" t="s">
        <v>1175</v>
      </c>
      <c r="H1199" s="1" t="s">
        <v>71</v>
      </c>
      <c r="I1199">
        <v>1</v>
      </c>
      <c r="J1199" t="s">
        <v>229</v>
      </c>
      <c r="K1199" s="1" t="s">
        <v>163</v>
      </c>
      <c r="L1199" s="1" t="s">
        <v>162</v>
      </c>
      <c r="M1199">
        <v>26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ユニフォーム小鹿野大樹ICONIC</v>
      </c>
    </row>
    <row r="1200" spans="1:20" x14ac:dyDescent="0.35">
      <c r="A1200">
        <f>VLOOKUP(Receive[[#This Row],[No用]],SetNo[[No.用]:[vlookup 用]],2,FALSE)</f>
        <v>209</v>
      </c>
      <c r="B1200">
        <f>IF(ROW()=2,1,IF(A1199&lt;&gt;Receive[[#This Row],[No]],1,B1199+1))</f>
        <v>3</v>
      </c>
      <c r="C1200" s="1" t="s">
        <v>108</v>
      </c>
      <c r="D1200" s="1" t="s">
        <v>1182</v>
      </c>
      <c r="E1200" s="1" t="s">
        <v>90</v>
      </c>
      <c r="F1200" s="1" t="s">
        <v>1183</v>
      </c>
      <c r="G1200" s="1" t="s">
        <v>1175</v>
      </c>
      <c r="H1200" s="1" t="s">
        <v>71</v>
      </c>
      <c r="I1200">
        <v>1</v>
      </c>
      <c r="J1200" t="s">
        <v>229</v>
      </c>
      <c r="K1200" s="1" t="s">
        <v>120</v>
      </c>
      <c r="L1200" s="1" t="s">
        <v>162</v>
      </c>
      <c r="M1200">
        <v>26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ユニフォーム小鹿野大樹ICONIC</v>
      </c>
    </row>
    <row r="1201" spans="1:20" x14ac:dyDescent="0.35">
      <c r="A1201">
        <f>VLOOKUP(Receive[[#This Row],[No用]],SetNo[[No.用]:[vlookup 用]],2,FALSE)</f>
        <v>209</v>
      </c>
      <c r="B1201">
        <f>IF(ROW()=2,1,IF(A1200&lt;&gt;Receive[[#This Row],[No]],1,B1200+1))</f>
        <v>4</v>
      </c>
      <c r="C1201" s="1" t="s">
        <v>108</v>
      </c>
      <c r="D1201" s="1" t="s">
        <v>1182</v>
      </c>
      <c r="E1201" s="1" t="s">
        <v>90</v>
      </c>
      <c r="F1201" s="1" t="s">
        <v>1183</v>
      </c>
      <c r="G1201" s="1" t="s">
        <v>1175</v>
      </c>
      <c r="H1201" s="1" t="s">
        <v>71</v>
      </c>
      <c r="I1201">
        <v>1</v>
      </c>
      <c r="J1201" t="s">
        <v>229</v>
      </c>
      <c r="K1201" s="1" t="s">
        <v>164</v>
      </c>
      <c r="L1201" s="1" t="s">
        <v>162</v>
      </c>
      <c r="M1201">
        <v>26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ユニフォーム小鹿野大樹ICONIC</v>
      </c>
    </row>
    <row r="1202" spans="1:20" x14ac:dyDescent="0.35">
      <c r="A1202">
        <f>VLOOKUP(Receive[[#This Row],[No用]],SetNo[[No.用]:[vlookup 用]],2,FALSE)</f>
        <v>209</v>
      </c>
      <c r="B1202">
        <f>IF(ROW()=2,1,IF(A1201&lt;&gt;Receive[[#This Row],[No]],1,B1201+1))</f>
        <v>5</v>
      </c>
      <c r="C1202" s="1" t="s">
        <v>108</v>
      </c>
      <c r="D1202" s="1" t="s">
        <v>1182</v>
      </c>
      <c r="E1202" s="1" t="s">
        <v>90</v>
      </c>
      <c r="F1202" s="1" t="s">
        <v>1183</v>
      </c>
      <c r="G1202" s="1" t="s">
        <v>1175</v>
      </c>
      <c r="H1202" s="1" t="s">
        <v>71</v>
      </c>
      <c r="I1202">
        <v>1</v>
      </c>
      <c r="J1202" t="s">
        <v>229</v>
      </c>
      <c r="K1202" s="1" t="s">
        <v>165</v>
      </c>
      <c r="L1202" s="1" t="s">
        <v>162</v>
      </c>
      <c r="M1202">
        <v>13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ユニフォーム小鹿野大樹ICONIC</v>
      </c>
    </row>
    <row r="1203" spans="1:20" x14ac:dyDescent="0.35">
      <c r="A1203">
        <f>VLOOKUP(Receive[[#This Row],[No用]],SetNo[[No.用]:[vlookup 用]],2,FALSE)</f>
        <v>210</v>
      </c>
      <c r="B1203">
        <f>IF(ROW()=2,1,IF(A1202&lt;&gt;Receive[[#This Row],[No]],1,B1202+1))</f>
        <v>1</v>
      </c>
      <c r="C1203" s="1" t="s">
        <v>108</v>
      </c>
      <c r="D1203" s="1" t="s">
        <v>1207</v>
      </c>
      <c r="E1203" s="1" t="s">
        <v>77</v>
      </c>
      <c r="F1203" s="1" t="s">
        <v>80</v>
      </c>
      <c r="G1203" s="1" t="s">
        <v>1175</v>
      </c>
      <c r="H1203" s="1" t="s">
        <v>71</v>
      </c>
      <c r="I1203">
        <v>1</v>
      </c>
      <c r="J1203" t="s">
        <v>229</v>
      </c>
      <c r="K1203" s="1" t="s">
        <v>195</v>
      </c>
      <c r="L1203" s="1" t="s">
        <v>173</v>
      </c>
      <c r="M1203">
        <v>36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ユニフォーム赤谷勇ICONIC</v>
      </c>
    </row>
    <row r="1204" spans="1:20" x14ac:dyDescent="0.35">
      <c r="A1204">
        <f>VLOOKUP(Receive[[#This Row],[No用]],SetNo[[No.用]:[vlookup 用]],2,FALSE)</f>
        <v>210</v>
      </c>
      <c r="B1204">
        <f>IF(ROW()=2,1,IF(A1203&lt;&gt;Receive[[#This Row],[No]],1,B1203+1))</f>
        <v>2</v>
      </c>
      <c r="C1204" s="1" t="s">
        <v>108</v>
      </c>
      <c r="D1204" s="1" t="s">
        <v>1207</v>
      </c>
      <c r="E1204" s="1" t="s">
        <v>77</v>
      </c>
      <c r="F1204" s="1" t="s">
        <v>80</v>
      </c>
      <c r="G1204" s="1" t="s">
        <v>1175</v>
      </c>
      <c r="H1204" s="1" t="s">
        <v>71</v>
      </c>
      <c r="I1204">
        <v>1</v>
      </c>
      <c r="J1204" t="s">
        <v>229</v>
      </c>
      <c r="K1204" s="1" t="s">
        <v>163</v>
      </c>
      <c r="L1204" s="1" t="s">
        <v>162</v>
      </c>
      <c r="M1204">
        <v>28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ユニフォーム赤谷勇ICONIC</v>
      </c>
    </row>
    <row r="1205" spans="1:20" x14ac:dyDescent="0.35">
      <c r="A1205">
        <f>VLOOKUP(Receive[[#This Row],[No用]],SetNo[[No.用]:[vlookup 用]],2,FALSE)</f>
        <v>210</v>
      </c>
      <c r="B1205">
        <f>IF(ROW()=2,1,IF(A1204&lt;&gt;Receive[[#This Row],[No]],1,B1204+1))</f>
        <v>3</v>
      </c>
      <c r="C1205" s="1" t="s">
        <v>108</v>
      </c>
      <c r="D1205" s="1" t="s">
        <v>1207</v>
      </c>
      <c r="E1205" s="1" t="s">
        <v>77</v>
      </c>
      <c r="F1205" s="1" t="s">
        <v>80</v>
      </c>
      <c r="G1205" s="1" t="s">
        <v>1175</v>
      </c>
      <c r="H1205" s="1" t="s">
        <v>71</v>
      </c>
      <c r="I1205">
        <v>1</v>
      </c>
      <c r="J1205" t="s">
        <v>229</v>
      </c>
      <c r="K1205" s="1" t="s">
        <v>231</v>
      </c>
      <c r="L1205" s="1" t="s">
        <v>162</v>
      </c>
      <c r="M1205">
        <v>28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ユニフォーム赤谷勇ICONIC</v>
      </c>
    </row>
    <row r="1206" spans="1:20" x14ac:dyDescent="0.35">
      <c r="A1206">
        <f>VLOOKUP(Receive[[#This Row],[No用]],SetNo[[No.用]:[vlookup 用]],2,FALSE)</f>
        <v>210</v>
      </c>
      <c r="B1206">
        <f>IF(ROW()=2,1,IF(A1205&lt;&gt;Receive[[#This Row],[No]],1,B1205+1))</f>
        <v>4</v>
      </c>
      <c r="C1206" s="1" t="s">
        <v>108</v>
      </c>
      <c r="D1206" s="1" t="s">
        <v>1207</v>
      </c>
      <c r="E1206" s="1" t="s">
        <v>77</v>
      </c>
      <c r="F1206" s="1" t="s">
        <v>80</v>
      </c>
      <c r="G1206" s="1" t="s">
        <v>1175</v>
      </c>
      <c r="H1206" s="1" t="s">
        <v>71</v>
      </c>
      <c r="I1206">
        <v>1</v>
      </c>
      <c r="J1206" t="s">
        <v>229</v>
      </c>
      <c r="K1206" s="1" t="s">
        <v>120</v>
      </c>
      <c r="L1206" s="1" t="s">
        <v>178</v>
      </c>
      <c r="M1206">
        <v>31</v>
      </c>
      <c r="N1206">
        <v>0</v>
      </c>
      <c r="O1206">
        <v>0</v>
      </c>
      <c r="P1206">
        <v>0</v>
      </c>
      <c r="T1206" t="str">
        <f>Receive[[#This Row],[服装]]&amp;Receive[[#This Row],[名前]]&amp;Receive[[#This Row],[レアリティ]]</f>
        <v>ユニフォーム赤谷勇ICONIC</v>
      </c>
    </row>
    <row r="1207" spans="1:20" x14ac:dyDescent="0.35">
      <c r="A1207">
        <f>VLOOKUP(Receive[[#This Row],[No用]],SetNo[[No.用]:[vlookup 用]],2,FALSE)</f>
        <v>210</v>
      </c>
      <c r="B1207">
        <f>IF(ROW()=2,1,IF(A1206&lt;&gt;Receive[[#This Row],[No]],1,B1206+1))</f>
        <v>5</v>
      </c>
      <c r="C1207" s="1" t="s">
        <v>108</v>
      </c>
      <c r="D1207" s="1" t="s">
        <v>1207</v>
      </c>
      <c r="E1207" s="1" t="s">
        <v>77</v>
      </c>
      <c r="F1207" s="1" t="s">
        <v>80</v>
      </c>
      <c r="G1207" s="1" t="s">
        <v>1175</v>
      </c>
      <c r="H1207" s="1" t="s">
        <v>71</v>
      </c>
      <c r="I1207">
        <v>1</v>
      </c>
      <c r="J1207" t="s">
        <v>229</v>
      </c>
      <c r="K1207" s="1" t="s">
        <v>164</v>
      </c>
      <c r="L1207" s="1" t="s">
        <v>162</v>
      </c>
      <c r="M1207">
        <v>28</v>
      </c>
      <c r="N1207">
        <v>0</v>
      </c>
      <c r="O1207">
        <v>0</v>
      </c>
      <c r="P1207">
        <v>0</v>
      </c>
      <c r="T1207" t="str">
        <f>Receive[[#This Row],[服装]]&amp;Receive[[#This Row],[名前]]&amp;Receive[[#This Row],[レアリティ]]</f>
        <v>ユニフォーム赤谷勇ICONIC</v>
      </c>
    </row>
    <row r="1208" spans="1:20" x14ac:dyDescent="0.35">
      <c r="A1208">
        <f>VLOOKUP(Receive[[#This Row],[No用]],SetNo[[No.用]:[vlookup 用]],2,FALSE)</f>
        <v>210</v>
      </c>
      <c r="B1208">
        <f>IF(ROW()=2,1,IF(A1207&lt;&gt;Receive[[#This Row],[No]],1,B1207+1))</f>
        <v>6</v>
      </c>
      <c r="C1208" s="1" t="s">
        <v>108</v>
      </c>
      <c r="D1208" s="1" t="s">
        <v>1207</v>
      </c>
      <c r="E1208" s="1" t="s">
        <v>77</v>
      </c>
      <c r="F1208" s="1" t="s">
        <v>80</v>
      </c>
      <c r="G1208" s="1" t="s">
        <v>1175</v>
      </c>
      <c r="H1208" s="1" t="s">
        <v>71</v>
      </c>
      <c r="I1208">
        <v>1</v>
      </c>
      <c r="J1208" t="s">
        <v>229</v>
      </c>
      <c r="K1208" s="1" t="s">
        <v>165</v>
      </c>
      <c r="L1208" s="1" t="s">
        <v>162</v>
      </c>
      <c r="M1208">
        <v>28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ユニフォーム赤谷勇ICONIC</v>
      </c>
    </row>
    <row r="1209" spans="1:20" x14ac:dyDescent="0.35">
      <c r="A1209">
        <f>VLOOKUP(Receive[[#This Row],[No用]],SetNo[[No.用]:[vlookup 用]],2,FALSE)</f>
        <v>210</v>
      </c>
      <c r="B1209">
        <f>IF(ROW()=2,1,IF(A1208&lt;&gt;Receive[[#This Row],[No]],1,B1208+1))</f>
        <v>7</v>
      </c>
      <c r="C1209" s="1" t="s">
        <v>108</v>
      </c>
      <c r="D1209" s="1" t="s">
        <v>1207</v>
      </c>
      <c r="E1209" s="1" t="s">
        <v>77</v>
      </c>
      <c r="F1209" s="1" t="s">
        <v>80</v>
      </c>
      <c r="G1209" s="1" t="s">
        <v>1175</v>
      </c>
      <c r="H1209" s="1" t="s">
        <v>71</v>
      </c>
      <c r="I1209">
        <v>1</v>
      </c>
      <c r="J1209" t="s">
        <v>229</v>
      </c>
      <c r="K1209" s="1" t="s">
        <v>183</v>
      </c>
      <c r="L1209" s="1" t="s">
        <v>225</v>
      </c>
      <c r="M1209">
        <v>42</v>
      </c>
      <c r="N1209">
        <v>0</v>
      </c>
      <c r="O1209">
        <v>52</v>
      </c>
      <c r="P1209">
        <v>0</v>
      </c>
      <c r="T1209" t="str">
        <f>Receive[[#This Row],[服装]]&amp;Receive[[#This Row],[名前]]&amp;Receive[[#This Row],[レアリティ]]</f>
        <v>ユニフォーム赤谷勇ICONIC</v>
      </c>
    </row>
    <row r="1210" spans="1:20" x14ac:dyDescent="0.35">
      <c r="A1210">
        <f>VLOOKUP(Receive[[#This Row],[No用]],SetNo[[No.用]:[vlookup 用]],2,FALSE)</f>
        <v>211</v>
      </c>
      <c r="B1210">
        <f>IF(ROW()=2,1,IF(A1209&lt;&gt;Receive[[#This Row],[No]],1,B1209+1))</f>
        <v>1</v>
      </c>
      <c r="C1210" t="s">
        <v>108</v>
      </c>
      <c r="D1210" t="s">
        <v>186</v>
      </c>
      <c r="E1210" t="s">
        <v>77</v>
      </c>
      <c r="F1210" t="s">
        <v>74</v>
      </c>
      <c r="G1210" t="s">
        <v>185</v>
      </c>
      <c r="H1210" t="s">
        <v>71</v>
      </c>
      <c r="I1210">
        <v>1</v>
      </c>
      <c r="J1210" t="s">
        <v>229</v>
      </c>
      <c r="K1210" s="1" t="s">
        <v>119</v>
      </c>
      <c r="L1210" s="1" t="s">
        <v>162</v>
      </c>
      <c r="M1210">
        <v>31</v>
      </c>
      <c r="N1210">
        <v>0</v>
      </c>
      <c r="O1210">
        <v>0</v>
      </c>
      <c r="P1210">
        <v>0</v>
      </c>
      <c r="T1210" t="str">
        <f>Receive[[#This Row],[服装]]&amp;Receive[[#This Row],[名前]]&amp;Receive[[#This Row],[レアリティ]]</f>
        <v>ユニフォーム宮侑ICONIC</v>
      </c>
    </row>
    <row r="1211" spans="1:20" x14ac:dyDescent="0.35">
      <c r="A1211">
        <f>VLOOKUP(Receive[[#This Row],[No用]],SetNo[[No.用]:[vlookup 用]],2,FALSE)</f>
        <v>211</v>
      </c>
      <c r="B1211">
        <f>IF(ROW()=2,1,IF(A1210&lt;&gt;Receive[[#This Row],[No]],1,B1210+1))</f>
        <v>2</v>
      </c>
      <c r="C1211" t="s">
        <v>108</v>
      </c>
      <c r="D1211" t="s">
        <v>186</v>
      </c>
      <c r="E1211" t="s">
        <v>77</v>
      </c>
      <c r="F1211" t="s">
        <v>74</v>
      </c>
      <c r="G1211" t="s">
        <v>185</v>
      </c>
      <c r="H1211" t="s">
        <v>71</v>
      </c>
      <c r="I1211">
        <v>1</v>
      </c>
      <c r="J1211" t="s">
        <v>229</v>
      </c>
      <c r="K1211" s="1" t="s">
        <v>195</v>
      </c>
      <c r="L1211" s="1" t="s">
        <v>178</v>
      </c>
      <c r="M1211">
        <v>34</v>
      </c>
      <c r="N1211">
        <v>0</v>
      </c>
      <c r="O1211">
        <v>0</v>
      </c>
      <c r="P1211">
        <v>0</v>
      </c>
      <c r="T1211" t="str">
        <f>Receive[[#This Row],[服装]]&amp;Receive[[#This Row],[名前]]&amp;Receive[[#This Row],[レアリティ]]</f>
        <v>ユニフォーム宮侑ICONIC</v>
      </c>
    </row>
    <row r="1212" spans="1:20" x14ac:dyDescent="0.35">
      <c r="A1212">
        <f>VLOOKUP(Receive[[#This Row],[No用]],SetNo[[No.用]:[vlookup 用]],2,FALSE)</f>
        <v>211</v>
      </c>
      <c r="B1212">
        <f>IF(ROW()=2,1,IF(A1211&lt;&gt;Receive[[#This Row],[No]],1,B1211+1))</f>
        <v>3</v>
      </c>
      <c r="C1212" t="s">
        <v>108</v>
      </c>
      <c r="D1212" t="s">
        <v>186</v>
      </c>
      <c r="E1212" t="s">
        <v>77</v>
      </c>
      <c r="F1212" t="s">
        <v>74</v>
      </c>
      <c r="G1212" t="s">
        <v>185</v>
      </c>
      <c r="H1212" t="s">
        <v>71</v>
      </c>
      <c r="I1212">
        <v>1</v>
      </c>
      <c r="J1212" t="s">
        <v>229</v>
      </c>
      <c r="K1212" s="1" t="s">
        <v>163</v>
      </c>
      <c r="L1212" s="1" t="s">
        <v>162</v>
      </c>
      <c r="M1212">
        <v>31</v>
      </c>
      <c r="N1212">
        <v>0</v>
      </c>
      <c r="O1212">
        <v>0</v>
      </c>
      <c r="P1212">
        <v>0</v>
      </c>
      <c r="T1212" t="str">
        <f>Receive[[#This Row],[服装]]&amp;Receive[[#This Row],[名前]]&amp;Receive[[#This Row],[レアリティ]]</f>
        <v>ユニフォーム宮侑ICONIC</v>
      </c>
    </row>
    <row r="1213" spans="1:20" x14ac:dyDescent="0.35">
      <c r="A1213">
        <f>VLOOKUP(Receive[[#This Row],[No用]],SetNo[[No.用]:[vlookup 用]],2,FALSE)</f>
        <v>211</v>
      </c>
      <c r="B1213">
        <f>IF(ROW()=2,1,IF(A1212&lt;&gt;Receive[[#This Row],[No]],1,B1212+1))</f>
        <v>4</v>
      </c>
      <c r="C1213" t="s">
        <v>108</v>
      </c>
      <c r="D1213" t="s">
        <v>186</v>
      </c>
      <c r="E1213" t="s">
        <v>77</v>
      </c>
      <c r="F1213" t="s">
        <v>74</v>
      </c>
      <c r="G1213" t="s">
        <v>185</v>
      </c>
      <c r="H1213" t="s">
        <v>71</v>
      </c>
      <c r="I1213">
        <v>1</v>
      </c>
      <c r="J1213" t="s">
        <v>229</v>
      </c>
      <c r="K1213" s="1" t="s">
        <v>120</v>
      </c>
      <c r="L1213" s="1" t="s">
        <v>162</v>
      </c>
      <c r="M1213">
        <v>31</v>
      </c>
      <c r="N1213">
        <v>0</v>
      </c>
      <c r="O1213">
        <v>0</v>
      </c>
      <c r="P1213">
        <v>0</v>
      </c>
      <c r="T1213" t="str">
        <f>Receive[[#This Row],[服装]]&amp;Receive[[#This Row],[名前]]&amp;Receive[[#This Row],[レアリティ]]</f>
        <v>ユニフォーム宮侑ICONIC</v>
      </c>
    </row>
    <row r="1214" spans="1:20" x14ac:dyDescent="0.35">
      <c r="A1214">
        <f>VLOOKUP(Receive[[#This Row],[No用]],SetNo[[No.用]:[vlookup 用]],2,FALSE)</f>
        <v>211</v>
      </c>
      <c r="B1214">
        <f>IF(ROW()=2,1,IF(A1213&lt;&gt;Receive[[#This Row],[No]],1,B1213+1))</f>
        <v>5</v>
      </c>
      <c r="C1214" t="s">
        <v>108</v>
      </c>
      <c r="D1214" t="s">
        <v>186</v>
      </c>
      <c r="E1214" t="s">
        <v>77</v>
      </c>
      <c r="F1214" t="s">
        <v>74</v>
      </c>
      <c r="G1214" t="s">
        <v>185</v>
      </c>
      <c r="H1214" t="s">
        <v>71</v>
      </c>
      <c r="I1214">
        <v>1</v>
      </c>
      <c r="J1214" t="s">
        <v>229</v>
      </c>
      <c r="K1214" s="1" t="s">
        <v>164</v>
      </c>
      <c r="L1214" s="1" t="s">
        <v>162</v>
      </c>
      <c r="M1214">
        <v>31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ユニフォーム宮侑ICONIC</v>
      </c>
    </row>
    <row r="1215" spans="1:20" x14ac:dyDescent="0.35">
      <c r="A1215">
        <f>VLOOKUP(Receive[[#This Row],[No用]],SetNo[[No.用]:[vlookup 用]],2,FALSE)</f>
        <v>211</v>
      </c>
      <c r="B1215">
        <f>IF(ROW()=2,1,IF(A1214&lt;&gt;Receive[[#This Row],[No]],1,B1214+1))</f>
        <v>6</v>
      </c>
      <c r="C1215" t="s">
        <v>108</v>
      </c>
      <c r="D1215" t="s">
        <v>186</v>
      </c>
      <c r="E1215" t="s">
        <v>77</v>
      </c>
      <c r="F1215" t="s">
        <v>74</v>
      </c>
      <c r="G1215" t="s">
        <v>185</v>
      </c>
      <c r="H1215" t="s">
        <v>71</v>
      </c>
      <c r="I1215">
        <v>1</v>
      </c>
      <c r="J1215" t="s">
        <v>229</v>
      </c>
      <c r="K1215" s="1" t="s">
        <v>165</v>
      </c>
      <c r="L1215" s="1" t="s">
        <v>162</v>
      </c>
      <c r="M1215">
        <v>13</v>
      </c>
      <c r="N1215">
        <v>0</v>
      </c>
      <c r="O1215">
        <v>0</v>
      </c>
      <c r="P1215">
        <v>0</v>
      </c>
      <c r="T1215" t="str">
        <f>Receive[[#This Row],[服装]]&amp;Receive[[#This Row],[名前]]&amp;Receive[[#This Row],[レアリティ]]</f>
        <v>ユニフォーム宮侑ICONIC</v>
      </c>
    </row>
    <row r="1216" spans="1:20" x14ac:dyDescent="0.35">
      <c r="A1216">
        <f>VLOOKUP(Receive[[#This Row],[No用]],SetNo[[No.用]:[vlookup 用]],2,FALSE)</f>
        <v>212</v>
      </c>
      <c r="B1216">
        <f>IF(ROW()=2,1,IF(A1215&lt;&gt;Receive[[#This Row],[No]],1,B1215+1))</f>
        <v>1</v>
      </c>
      <c r="C1216" s="1" t="s">
        <v>769</v>
      </c>
      <c r="D1216" t="s">
        <v>186</v>
      </c>
      <c r="E1216" s="1" t="s">
        <v>73</v>
      </c>
      <c r="F1216" t="s">
        <v>74</v>
      </c>
      <c r="G1216" t="s">
        <v>185</v>
      </c>
      <c r="H1216" t="s">
        <v>71</v>
      </c>
      <c r="I1216">
        <v>1</v>
      </c>
      <c r="J1216" t="s">
        <v>229</v>
      </c>
      <c r="K1216" s="1" t="s">
        <v>119</v>
      </c>
      <c r="L1216" s="1" t="s">
        <v>178</v>
      </c>
      <c r="M1216">
        <v>34</v>
      </c>
      <c r="N1216">
        <v>0</v>
      </c>
      <c r="O1216">
        <v>0</v>
      </c>
      <c r="P1216">
        <v>0</v>
      </c>
      <c r="T1216" t="str">
        <f>Receive[[#This Row],[服装]]&amp;Receive[[#This Row],[名前]]&amp;Receive[[#This Row],[レアリティ]]</f>
        <v>文化祭宮侑ICONIC</v>
      </c>
    </row>
    <row r="1217" spans="1:20" x14ac:dyDescent="0.35">
      <c r="A1217">
        <f>VLOOKUP(Receive[[#This Row],[No用]],SetNo[[No.用]:[vlookup 用]],2,FALSE)</f>
        <v>212</v>
      </c>
      <c r="B1217">
        <f>IF(ROW()=2,1,IF(A1216&lt;&gt;Receive[[#This Row],[No]],1,B1216+1))</f>
        <v>2</v>
      </c>
      <c r="C1217" s="1" t="s">
        <v>769</v>
      </c>
      <c r="D1217" t="s">
        <v>186</v>
      </c>
      <c r="E1217" s="1" t="s">
        <v>73</v>
      </c>
      <c r="F1217" t="s">
        <v>74</v>
      </c>
      <c r="G1217" t="s">
        <v>185</v>
      </c>
      <c r="H1217" t="s">
        <v>71</v>
      </c>
      <c r="I1217">
        <v>1</v>
      </c>
      <c r="J1217" t="s">
        <v>229</v>
      </c>
      <c r="K1217" s="1" t="s">
        <v>195</v>
      </c>
      <c r="L1217" s="1" t="s">
        <v>178</v>
      </c>
      <c r="M1217">
        <v>34</v>
      </c>
      <c r="N1217">
        <v>0</v>
      </c>
      <c r="O1217">
        <v>0</v>
      </c>
      <c r="P1217">
        <v>0</v>
      </c>
      <c r="T1217" t="str">
        <f>Receive[[#This Row],[服装]]&amp;Receive[[#This Row],[名前]]&amp;Receive[[#This Row],[レアリティ]]</f>
        <v>文化祭宮侑ICONIC</v>
      </c>
    </row>
    <row r="1218" spans="1:20" x14ac:dyDescent="0.35">
      <c r="A1218">
        <f>VLOOKUP(Receive[[#This Row],[No用]],SetNo[[No.用]:[vlookup 用]],2,FALSE)</f>
        <v>212</v>
      </c>
      <c r="B1218">
        <f>IF(ROW()=2,1,IF(A1217&lt;&gt;Receive[[#This Row],[No]],1,B1217+1))</f>
        <v>3</v>
      </c>
      <c r="C1218" s="1" t="s">
        <v>769</v>
      </c>
      <c r="D1218" t="s">
        <v>186</v>
      </c>
      <c r="E1218" s="1" t="s">
        <v>73</v>
      </c>
      <c r="F1218" t="s">
        <v>74</v>
      </c>
      <c r="G1218" t="s">
        <v>185</v>
      </c>
      <c r="H1218" t="s">
        <v>71</v>
      </c>
      <c r="I1218">
        <v>1</v>
      </c>
      <c r="J1218" t="s">
        <v>229</v>
      </c>
      <c r="K1218" s="1" t="s">
        <v>163</v>
      </c>
      <c r="L1218" s="1" t="s">
        <v>162</v>
      </c>
      <c r="M1218">
        <v>31</v>
      </c>
      <c r="N1218">
        <v>0</v>
      </c>
      <c r="O1218">
        <v>0</v>
      </c>
      <c r="P1218">
        <v>0</v>
      </c>
      <c r="T1218" t="str">
        <f>Receive[[#This Row],[服装]]&amp;Receive[[#This Row],[名前]]&amp;Receive[[#This Row],[レアリティ]]</f>
        <v>文化祭宮侑ICONIC</v>
      </c>
    </row>
    <row r="1219" spans="1:20" x14ac:dyDescent="0.35">
      <c r="A1219">
        <f>VLOOKUP(Receive[[#This Row],[No用]],SetNo[[No.用]:[vlookup 用]],2,FALSE)</f>
        <v>212</v>
      </c>
      <c r="B1219">
        <f>IF(ROW()=2,1,IF(A1218&lt;&gt;Receive[[#This Row],[No]],1,B1218+1))</f>
        <v>4</v>
      </c>
      <c r="C1219" s="1" t="s">
        <v>769</v>
      </c>
      <c r="D1219" t="s">
        <v>186</v>
      </c>
      <c r="E1219" s="1" t="s">
        <v>73</v>
      </c>
      <c r="F1219" t="s">
        <v>74</v>
      </c>
      <c r="G1219" t="s">
        <v>185</v>
      </c>
      <c r="H1219" t="s">
        <v>71</v>
      </c>
      <c r="I1219">
        <v>1</v>
      </c>
      <c r="J1219" t="s">
        <v>229</v>
      </c>
      <c r="K1219" s="1" t="s">
        <v>231</v>
      </c>
      <c r="L1219" s="1" t="s">
        <v>162</v>
      </c>
      <c r="M1219">
        <v>31</v>
      </c>
      <c r="N1219">
        <v>0</v>
      </c>
      <c r="O1219">
        <v>0</v>
      </c>
      <c r="P1219">
        <v>0</v>
      </c>
      <c r="T1219" t="str">
        <f>Receive[[#This Row],[服装]]&amp;Receive[[#This Row],[名前]]&amp;Receive[[#This Row],[レアリティ]]</f>
        <v>文化祭宮侑ICONIC</v>
      </c>
    </row>
    <row r="1220" spans="1:20" x14ac:dyDescent="0.35">
      <c r="A1220">
        <f>VLOOKUP(Receive[[#This Row],[No用]],SetNo[[No.用]:[vlookup 用]],2,FALSE)</f>
        <v>212</v>
      </c>
      <c r="B1220">
        <f>IF(ROW()=2,1,IF(A1219&lt;&gt;Receive[[#This Row],[No]],1,B1219+1))</f>
        <v>5</v>
      </c>
      <c r="C1220" s="1" t="s">
        <v>769</v>
      </c>
      <c r="D1220" t="s">
        <v>186</v>
      </c>
      <c r="E1220" s="1" t="s">
        <v>73</v>
      </c>
      <c r="F1220" t="s">
        <v>74</v>
      </c>
      <c r="G1220" t="s">
        <v>185</v>
      </c>
      <c r="H1220" t="s">
        <v>71</v>
      </c>
      <c r="I1220">
        <v>1</v>
      </c>
      <c r="J1220" t="s">
        <v>229</v>
      </c>
      <c r="K1220" s="1" t="s">
        <v>120</v>
      </c>
      <c r="L1220" s="1" t="s">
        <v>162</v>
      </c>
      <c r="M1220">
        <v>31</v>
      </c>
      <c r="N1220">
        <v>0</v>
      </c>
      <c r="O1220">
        <v>0</v>
      </c>
      <c r="P1220">
        <v>0</v>
      </c>
      <c r="T1220" t="str">
        <f>Receive[[#This Row],[服装]]&amp;Receive[[#This Row],[名前]]&amp;Receive[[#This Row],[レアリティ]]</f>
        <v>文化祭宮侑ICONIC</v>
      </c>
    </row>
    <row r="1221" spans="1:20" x14ac:dyDescent="0.35">
      <c r="A1221">
        <f>VLOOKUP(Receive[[#This Row],[No用]],SetNo[[No.用]:[vlookup 用]],2,FALSE)</f>
        <v>212</v>
      </c>
      <c r="B1221">
        <f>IF(ROW()=2,1,IF(A1220&lt;&gt;Receive[[#This Row],[No]],1,B1220+1))</f>
        <v>6</v>
      </c>
      <c r="C1221" s="1" t="s">
        <v>769</v>
      </c>
      <c r="D1221" t="s">
        <v>186</v>
      </c>
      <c r="E1221" s="1" t="s">
        <v>73</v>
      </c>
      <c r="F1221" t="s">
        <v>74</v>
      </c>
      <c r="G1221" t="s">
        <v>185</v>
      </c>
      <c r="H1221" t="s">
        <v>71</v>
      </c>
      <c r="I1221">
        <v>1</v>
      </c>
      <c r="J1221" t="s">
        <v>229</v>
      </c>
      <c r="K1221" s="1" t="s">
        <v>164</v>
      </c>
      <c r="L1221" s="1" t="s">
        <v>162</v>
      </c>
      <c r="M1221">
        <v>31</v>
      </c>
      <c r="N1221">
        <v>0</v>
      </c>
      <c r="O1221">
        <v>0</v>
      </c>
      <c r="P1221">
        <v>0</v>
      </c>
      <c r="T1221" t="str">
        <f>Receive[[#This Row],[服装]]&amp;Receive[[#This Row],[名前]]&amp;Receive[[#This Row],[レアリティ]]</f>
        <v>文化祭宮侑ICONIC</v>
      </c>
    </row>
    <row r="1222" spans="1:20" x14ac:dyDescent="0.35">
      <c r="A1222">
        <f>VLOOKUP(Receive[[#This Row],[No用]],SetNo[[No.用]:[vlookup 用]],2,FALSE)</f>
        <v>212</v>
      </c>
      <c r="B1222">
        <f>IF(ROW()=2,1,IF(A1221&lt;&gt;Receive[[#This Row],[No]],1,B1221+1))</f>
        <v>7</v>
      </c>
      <c r="C1222" s="1" t="s">
        <v>769</v>
      </c>
      <c r="D1222" t="s">
        <v>186</v>
      </c>
      <c r="E1222" s="1" t="s">
        <v>73</v>
      </c>
      <c r="F1222" t="s">
        <v>74</v>
      </c>
      <c r="G1222" t="s">
        <v>185</v>
      </c>
      <c r="H1222" t="s">
        <v>71</v>
      </c>
      <c r="I1222">
        <v>1</v>
      </c>
      <c r="J1222" t="s">
        <v>229</v>
      </c>
      <c r="K1222" s="1" t="s">
        <v>165</v>
      </c>
      <c r="L1222" s="1" t="s">
        <v>162</v>
      </c>
      <c r="M1222">
        <v>13</v>
      </c>
      <c r="N1222">
        <v>0</v>
      </c>
      <c r="O1222">
        <v>0</v>
      </c>
      <c r="P1222">
        <v>0</v>
      </c>
      <c r="T1222" t="str">
        <f>Receive[[#This Row],[服装]]&amp;Receive[[#This Row],[名前]]&amp;Receive[[#This Row],[レアリティ]]</f>
        <v>文化祭宮侑ICONIC</v>
      </c>
    </row>
    <row r="1223" spans="1:20" x14ac:dyDescent="0.35">
      <c r="A1223">
        <f>VLOOKUP(Receive[[#This Row],[No用]],SetNo[[No.用]:[vlookup 用]],2,FALSE)</f>
        <v>213</v>
      </c>
      <c r="B1223">
        <f>IF(ROW()=2,1,IF(A1222&lt;&gt;Receive[[#This Row],[No]],1,B1222+1))</f>
        <v>1</v>
      </c>
      <c r="C1223" s="1" t="s">
        <v>883</v>
      </c>
      <c r="D1223" s="1" t="s">
        <v>186</v>
      </c>
      <c r="E1223" s="1" t="s">
        <v>90</v>
      </c>
      <c r="F1223" s="1" t="s">
        <v>74</v>
      </c>
      <c r="G1223" s="1" t="s">
        <v>185</v>
      </c>
      <c r="H1223" s="1" t="s">
        <v>71</v>
      </c>
      <c r="I1223">
        <v>1</v>
      </c>
      <c r="J1223" t="s">
        <v>229</v>
      </c>
      <c r="K1223" s="1" t="s">
        <v>119</v>
      </c>
      <c r="L1223" s="1" t="s">
        <v>178</v>
      </c>
      <c r="M1223">
        <v>34</v>
      </c>
      <c r="N1223">
        <v>0</v>
      </c>
      <c r="O1223">
        <v>0</v>
      </c>
      <c r="P1223">
        <v>0</v>
      </c>
      <c r="T1223" t="str">
        <f>Receive[[#This Row],[服装]]&amp;Receive[[#This Row],[名前]]&amp;Receive[[#This Row],[レアリティ]]</f>
        <v>RPG宮侑ICONIC</v>
      </c>
    </row>
    <row r="1224" spans="1:20" x14ac:dyDescent="0.35">
      <c r="A1224">
        <f>VLOOKUP(Receive[[#This Row],[No用]],SetNo[[No.用]:[vlookup 用]],2,FALSE)</f>
        <v>213</v>
      </c>
      <c r="B1224">
        <f>IF(ROW()=2,1,IF(A1223&lt;&gt;Receive[[#This Row],[No]],1,B1223+1))</f>
        <v>2</v>
      </c>
      <c r="C1224" s="1" t="s">
        <v>883</v>
      </c>
      <c r="D1224" s="1" t="s">
        <v>186</v>
      </c>
      <c r="E1224" s="1" t="s">
        <v>90</v>
      </c>
      <c r="F1224" s="1" t="s">
        <v>74</v>
      </c>
      <c r="G1224" s="1" t="s">
        <v>185</v>
      </c>
      <c r="H1224" s="1" t="s">
        <v>71</v>
      </c>
      <c r="I1224">
        <v>1</v>
      </c>
      <c r="J1224" t="s">
        <v>229</v>
      </c>
      <c r="K1224" s="1" t="s">
        <v>195</v>
      </c>
      <c r="L1224" s="1" t="s">
        <v>173</v>
      </c>
      <c r="M1224">
        <v>37</v>
      </c>
      <c r="N1224">
        <v>0</v>
      </c>
      <c r="O1224">
        <v>0</v>
      </c>
      <c r="P1224">
        <v>0</v>
      </c>
      <c r="T1224" t="str">
        <f>Receive[[#This Row],[服装]]&amp;Receive[[#This Row],[名前]]&amp;Receive[[#This Row],[レアリティ]]</f>
        <v>RPG宮侑ICONIC</v>
      </c>
    </row>
    <row r="1225" spans="1:20" x14ac:dyDescent="0.35">
      <c r="A1225">
        <f>VLOOKUP(Receive[[#This Row],[No用]],SetNo[[No.用]:[vlookup 用]],2,FALSE)</f>
        <v>213</v>
      </c>
      <c r="B1225">
        <f>IF(ROW()=2,1,IF(A1224&lt;&gt;Receive[[#This Row],[No]],1,B1224+1))</f>
        <v>3</v>
      </c>
      <c r="C1225" s="1" t="s">
        <v>883</v>
      </c>
      <c r="D1225" s="1" t="s">
        <v>186</v>
      </c>
      <c r="E1225" s="1" t="s">
        <v>90</v>
      </c>
      <c r="F1225" s="1" t="s">
        <v>74</v>
      </c>
      <c r="G1225" s="1" t="s">
        <v>185</v>
      </c>
      <c r="H1225" s="1" t="s">
        <v>71</v>
      </c>
      <c r="I1225">
        <v>1</v>
      </c>
      <c r="J1225" t="s">
        <v>229</v>
      </c>
      <c r="K1225" s="1" t="s">
        <v>163</v>
      </c>
      <c r="L1225" s="1" t="s">
        <v>162</v>
      </c>
      <c r="M1225">
        <v>31</v>
      </c>
      <c r="N1225">
        <v>0</v>
      </c>
      <c r="O1225">
        <v>0</v>
      </c>
      <c r="P1225">
        <v>0</v>
      </c>
      <c r="T1225" t="str">
        <f>Receive[[#This Row],[服装]]&amp;Receive[[#This Row],[名前]]&amp;Receive[[#This Row],[レアリティ]]</f>
        <v>RPG宮侑ICONIC</v>
      </c>
    </row>
    <row r="1226" spans="1:20" x14ac:dyDescent="0.35">
      <c r="A1226">
        <f>VLOOKUP(Receive[[#This Row],[No用]],SetNo[[No.用]:[vlookup 用]],2,FALSE)</f>
        <v>213</v>
      </c>
      <c r="B1226">
        <f>IF(ROW()=2,1,IF(A1225&lt;&gt;Receive[[#This Row],[No]],1,B1225+1))</f>
        <v>4</v>
      </c>
      <c r="C1226" s="1" t="s">
        <v>883</v>
      </c>
      <c r="D1226" s="1" t="s">
        <v>186</v>
      </c>
      <c r="E1226" s="1" t="s">
        <v>90</v>
      </c>
      <c r="F1226" s="1" t="s">
        <v>74</v>
      </c>
      <c r="G1226" s="1" t="s">
        <v>185</v>
      </c>
      <c r="H1226" s="1" t="s">
        <v>71</v>
      </c>
      <c r="I1226">
        <v>1</v>
      </c>
      <c r="J1226" t="s">
        <v>229</v>
      </c>
      <c r="K1226" s="1" t="s">
        <v>231</v>
      </c>
      <c r="L1226" s="1" t="s">
        <v>162</v>
      </c>
      <c r="M1226">
        <v>31</v>
      </c>
      <c r="N1226">
        <v>0</v>
      </c>
      <c r="O1226">
        <v>0</v>
      </c>
      <c r="P1226">
        <v>0</v>
      </c>
      <c r="T1226" t="str">
        <f>Receive[[#This Row],[服装]]&amp;Receive[[#This Row],[名前]]&amp;Receive[[#This Row],[レアリティ]]</f>
        <v>RPG宮侑ICONIC</v>
      </c>
    </row>
    <row r="1227" spans="1:20" x14ac:dyDescent="0.35">
      <c r="A1227">
        <f>VLOOKUP(Receive[[#This Row],[No用]],SetNo[[No.用]:[vlookup 用]],2,FALSE)</f>
        <v>213</v>
      </c>
      <c r="B1227">
        <f>IF(ROW()=2,1,IF(A1226&lt;&gt;Receive[[#This Row],[No]],1,B1226+1))</f>
        <v>5</v>
      </c>
      <c r="C1227" s="1" t="s">
        <v>883</v>
      </c>
      <c r="D1227" s="1" t="s">
        <v>186</v>
      </c>
      <c r="E1227" s="1" t="s">
        <v>90</v>
      </c>
      <c r="F1227" s="1" t="s">
        <v>74</v>
      </c>
      <c r="G1227" s="1" t="s">
        <v>185</v>
      </c>
      <c r="H1227" s="1" t="s">
        <v>71</v>
      </c>
      <c r="I1227">
        <v>1</v>
      </c>
      <c r="J1227" t="s">
        <v>229</v>
      </c>
      <c r="K1227" s="1" t="s">
        <v>120</v>
      </c>
      <c r="L1227" s="1" t="s">
        <v>178</v>
      </c>
      <c r="M1227">
        <v>34</v>
      </c>
      <c r="N1227">
        <v>0</v>
      </c>
      <c r="O1227">
        <v>0</v>
      </c>
      <c r="P1227">
        <v>0</v>
      </c>
      <c r="T1227" t="str">
        <f>Receive[[#This Row],[服装]]&amp;Receive[[#This Row],[名前]]&amp;Receive[[#This Row],[レアリティ]]</f>
        <v>RPG宮侑ICONIC</v>
      </c>
    </row>
    <row r="1228" spans="1:20" x14ac:dyDescent="0.35">
      <c r="A1228">
        <f>VLOOKUP(Receive[[#This Row],[No用]],SetNo[[No.用]:[vlookup 用]],2,FALSE)</f>
        <v>213</v>
      </c>
      <c r="B1228">
        <f>IF(ROW()=2,1,IF(A1227&lt;&gt;Receive[[#This Row],[No]],1,B1227+1))</f>
        <v>6</v>
      </c>
      <c r="C1228" s="1" t="s">
        <v>883</v>
      </c>
      <c r="D1228" s="1" t="s">
        <v>186</v>
      </c>
      <c r="E1228" s="1" t="s">
        <v>90</v>
      </c>
      <c r="F1228" s="1" t="s">
        <v>74</v>
      </c>
      <c r="G1228" s="1" t="s">
        <v>185</v>
      </c>
      <c r="H1228" s="1" t="s">
        <v>71</v>
      </c>
      <c r="I1228">
        <v>1</v>
      </c>
      <c r="J1228" t="s">
        <v>229</v>
      </c>
      <c r="K1228" s="1" t="s">
        <v>164</v>
      </c>
      <c r="L1228" s="1" t="s">
        <v>162</v>
      </c>
      <c r="M1228">
        <v>31</v>
      </c>
      <c r="N1228">
        <v>0</v>
      </c>
      <c r="O1228">
        <v>0</v>
      </c>
      <c r="P1228">
        <v>0</v>
      </c>
      <c r="T1228" t="str">
        <f>Receive[[#This Row],[服装]]&amp;Receive[[#This Row],[名前]]&amp;Receive[[#This Row],[レアリティ]]</f>
        <v>RPG宮侑ICONIC</v>
      </c>
    </row>
    <row r="1229" spans="1:20" x14ac:dyDescent="0.35">
      <c r="A1229">
        <f>VLOOKUP(Receive[[#This Row],[No用]],SetNo[[No.用]:[vlookup 用]],2,FALSE)</f>
        <v>213</v>
      </c>
      <c r="B1229">
        <f>IF(ROW()=2,1,IF(A1228&lt;&gt;Receive[[#This Row],[No]],1,B1228+1))</f>
        <v>7</v>
      </c>
      <c r="C1229" s="1" t="s">
        <v>883</v>
      </c>
      <c r="D1229" s="1" t="s">
        <v>186</v>
      </c>
      <c r="E1229" s="1" t="s">
        <v>90</v>
      </c>
      <c r="F1229" s="1" t="s">
        <v>74</v>
      </c>
      <c r="G1229" s="1" t="s">
        <v>185</v>
      </c>
      <c r="H1229" s="1" t="s">
        <v>71</v>
      </c>
      <c r="I1229">
        <v>1</v>
      </c>
      <c r="J1229" t="s">
        <v>229</v>
      </c>
      <c r="K1229" s="1" t="s">
        <v>165</v>
      </c>
      <c r="L1229" s="1" t="s">
        <v>162</v>
      </c>
      <c r="M1229">
        <v>13</v>
      </c>
      <c r="N1229">
        <v>0</v>
      </c>
      <c r="O1229">
        <v>0</v>
      </c>
      <c r="P1229">
        <v>0</v>
      </c>
      <c r="T1229" t="str">
        <f>Receive[[#This Row],[服装]]&amp;Receive[[#This Row],[名前]]&amp;Receive[[#This Row],[レアリティ]]</f>
        <v>RPG宮侑ICONIC</v>
      </c>
    </row>
    <row r="1230" spans="1:20" x14ac:dyDescent="0.35">
      <c r="A1230">
        <f>VLOOKUP(Receive[[#This Row],[No用]],SetNo[[No.用]:[vlookup 用]],2,FALSE)</f>
        <v>213</v>
      </c>
      <c r="B1230">
        <f>IF(ROW()=2,1,IF(A1229&lt;&gt;Receive[[#This Row],[No]],1,B1229+1))</f>
        <v>8</v>
      </c>
      <c r="C1230" s="1" t="s">
        <v>883</v>
      </c>
      <c r="D1230" s="1" t="s">
        <v>186</v>
      </c>
      <c r="E1230" s="1" t="s">
        <v>90</v>
      </c>
      <c r="F1230" s="1" t="s">
        <v>74</v>
      </c>
      <c r="G1230" s="1" t="s">
        <v>185</v>
      </c>
      <c r="H1230" s="1" t="s">
        <v>71</v>
      </c>
      <c r="I1230">
        <v>1</v>
      </c>
      <c r="J1230" t="s">
        <v>229</v>
      </c>
      <c r="K1230" s="1" t="s">
        <v>183</v>
      </c>
      <c r="L1230" s="1" t="s">
        <v>225</v>
      </c>
      <c r="M1230">
        <v>57</v>
      </c>
      <c r="N1230">
        <v>0</v>
      </c>
      <c r="O1230">
        <v>64</v>
      </c>
      <c r="P1230">
        <v>0</v>
      </c>
      <c r="T1230" t="str">
        <f>Receive[[#This Row],[服装]]&amp;Receive[[#This Row],[名前]]&amp;Receive[[#This Row],[レアリティ]]</f>
        <v>RPG宮侑ICONIC</v>
      </c>
    </row>
    <row r="1231" spans="1:20" x14ac:dyDescent="0.35">
      <c r="A1231">
        <f>VLOOKUP(Receive[[#This Row],[No用]],SetNo[[No.用]:[vlookup 用]],2,FALSE)</f>
        <v>214</v>
      </c>
      <c r="B1231">
        <f>IF(ROW()=2,1,IF(A1230&lt;&gt;Receive[[#This Row],[No]],1,B1230+1))</f>
        <v>1</v>
      </c>
      <c r="C1231" s="1" t="s">
        <v>1077</v>
      </c>
      <c r="D1231" s="1" t="s">
        <v>186</v>
      </c>
      <c r="E1231" s="1" t="s">
        <v>77</v>
      </c>
      <c r="F1231" s="1" t="s">
        <v>74</v>
      </c>
      <c r="G1231" s="1" t="s">
        <v>185</v>
      </c>
      <c r="H1231" s="1" t="s">
        <v>71</v>
      </c>
      <c r="I1231">
        <v>1</v>
      </c>
      <c r="J1231" t="s">
        <v>229</v>
      </c>
      <c r="K1231" s="1" t="s">
        <v>119</v>
      </c>
      <c r="L1231" s="1" t="s">
        <v>162</v>
      </c>
      <c r="M1231">
        <v>32</v>
      </c>
      <c r="N1231">
        <v>0</v>
      </c>
      <c r="O1231">
        <v>0</v>
      </c>
      <c r="P1231">
        <v>0</v>
      </c>
      <c r="T1231" t="str">
        <f>Receive[[#This Row],[服装]]&amp;Receive[[#This Row],[名前]]&amp;Receive[[#This Row],[レアリティ]]</f>
        <v>カンフー宮侑ICONIC</v>
      </c>
    </row>
    <row r="1232" spans="1:20" x14ac:dyDescent="0.35">
      <c r="A1232">
        <f>VLOOKUP(Receive[[#This Row],[No用]],SetNo[[No.用]:[vlookup 用]],2,FALSE)</f>
        <v>214</v>
      </c>
      <c r="B1232">
        <f>IF(ROW()=2,1,IF(A1231&lt;&gt;Receive[[#This Row],[No]],1,B1231+1))</f>
        <v>2</v>
      </c>
      <c r="C1232" s="1" t="s">
        <v>1077</v>
      </c>
      <c r="D1232" s="1" t="s">
        <v>186</v>
      </c>
      <c r="E1232" s="1" t="s">
        <v>77</v>
      </c>
      <c r="F1232" s="1" t="s">
        <v>74</v>
      </c>
      <c r="G1232" s="1" t="s">
        <v>185</v>
      </c>
      <c r="H1232" s="1" t="s">
        <v>71</v>
      </c>
      <c r="I1232">
        <v>1</v>
      </c>
      <c r="J1232" t="s">
        <v>229</v>
      </c>
      <c r="K1232" s="1" t="s">
        <v>195</v>
      </c>
      <c r="L1232" s="1" t="s">
        <v>178</v>
      </c>
      <c r="M1232">
        <v>35</v>
      </c>
      <c r="N1232">
        <v>0</v>
      </c>
      <c r="O1232">
        <v>0</v>
      </c>
      <c r="P1232">
        <v>0</v>
      </c>
      <c r="T1232" t="str">
        <f>Receive[[#This Row],[服装]]&amp;Receive[[#This Row],[名前]]&amp;Receive[[#This Row],[レアリティ]]</f>
        <v>カンフー宮侑ICONIC</v>
      </c>
    </row>
    <row r="1233" spans="1:20" x14ac:dyDescent="0.35">
      <c r="A1233">
        <f>VLOOKUP(Receive[[#This Row],[No用]],SetNo[[No.用]:[vlookup 用]],2,FALSE)</f>
        <v>214</v>
      </c>
      <c r="B1233">
        <f>IF(ROW()=2,1,IF(A1232&lt;&gt;Receive[[#This Row],[No]],1,B1232+1))</f>
        <v>3</v>
      </c>
      <c r="C1233" s="1" t="s">
        <v>1077</v>
      </c>
      <c r="D1233" s="1" t="s">
        <v>186</v>
      </c>
      <c r="E1233" s="1" t="s">
        <v>77</v>
      </c>
      <c r="F1233" s="1" t="s">
        <v>74</v>
      </c>
      <c r="G1233" s="1" t="s">
        <v>185</v>
      </c>
      <c r="H1233" s="1" t="s">
        <v>71</v>
      </c>
      <c r="I1233">
        <v>1</v>
      </c>
      <c r="J1233" t="s">
        <v>229</v>
      </c>
      <c r="K1233" s="1" t="s">
        <v>163</v>
      </c>
      <c r="L1233" s="1" t="s">
        <v>162</v>
      </c>
      <c r="M1233">
        <v>32</v>
      </c>
      <c r="N1233">
        <v>0</v>
      </c>
      <c r="O1233">
        <v>0</v>
      </c>
      <c r="P1233">
        <v>0</v>
      </c>
      <c r="T1233" t="str">
        <f>Receive[[#This Row],[服装]]&amp;Receive[[#This Row],[名前]]&amp;Receive[[#This Row],[レアリティ]]</f>
        <v>カンフー宮侑ICONIC</v>
      </c>
    </row>
    <row r="1234" spans="1:20" x14ac:dyDescent="0.35">
      <c r="A1234">
        <f>VLOOKUP(Receive[[#This Row],[No用]],SetNo[[No.用]:[vlookup 用]],2,FALSE)</f>
        <v>214</v>
      </c>
      <c r="B1234">
        <f>IF(ROW()=2,1,IF(A1233&lt;&gt;Receive[[#This Row],[No]],1,B1233+1))</f>
        <v>4</v>
      </c>
      <c r="C1234" s="1" t="s">
        <v>1077</v>
      </c>
      <c r="D1234" s="1" t="s">
        <v>186</v>
      </c>
      <c r="E1234" s="1" t="s">
        <v>77</v>
      </c>
      <c r="F1234" s="1" t="s">
        <v>74</v>
      </c>
      <c r="G1234" s="1" t="s">
        <v>185</v>
      </c>
      <c r="H1234" s="1" t="s">
        <v>71</v>
      </c>
      <c r="I1234">
        <v>1</v>
      </c>
      <c r="J1234" t="s">
        <v>229</v>
      </c>
      <c r="K1234" s="1" t="s">
        <v>120</v>
      </c>
      <c r="L1234" s="1" t="s">
        <v>162</v>
      </c>
      <c r="M1234">
        <v>31</v>
      </c>
      <c r="N1234">
        <v>0</v>
      </c>
      <c r="O1234">
        <v>0</v>
      </c>
      <c r="P1234">
        <v>0</v>
      </c>
      <c r="T1234" t="str">
        <f>Receive[[#This Row],[服装]]&amp;Receive[[#This Row],[名前]]&amp;Receive[[#This Row],[レアリティ]]</f>
        <v>カンフー宮侑ICONIC</v>
      </c>
    </row>
    <row r="1235" spans="1:20" x14ac:dyDescent="0.35">
      <c r="A1235">
        <f>VLOOKUP(Receive[[#This Row],[No用]],SetNo[[No.用]:[vlookup 用]],2,FALSE)</f>
        <v>214</v>
      </c>
      <c r="B1235">
        <f>IF(ROW()=2,1,IF(A1234&lt;&gt;Receive[[#This Row],[No]],1,B1234+1))</f>
        <v>5</v>
      </c>
      <c r="C1235" s="1" t="s">
        <v>1077</v>
      </c>
      <c r="D1235" s="1" t="s">
        <v>186</v>
      </c>
      <c r="E1235" s="1" t="s">
        <v>77</v>
      </c>
      <c r="F1235" s="1" t="s">
        <v>74</v>
      </c>
      <c r="G1235" s="1" t="s">
        <v>185</v>
      </c>
      <c r="H1235" s="1" t="s">
        <v>71</v>
      </c>
      <c r="I1235">
        <v>1</v>
      </c>
      <c r="J1235" t="s">
        <v>229</v>
      </c>
      <c r="K1235" s="1" t="s">
        <v>164</v>
      </c>
      <c r="L1235" s="1" t="s">
        <v>162</v>
      </c>
      <c r="M1235">
        <v>31</v>
      </c>
      <c r="N1235">
        <v>0</v>
      </c>
      <c r="O1235">
        <v>0</v>
      </c>
      <c r="P1235">
        <v>0</v>
      </c>
      <c r="T1235" t="str">
        <f>Receive[[#This Row],[服装]]&amp;Receive[[#This Row],[名前]]&amp;Receive[[#This Row],[レアリティ]]</f>
        <v>カンフー宮侑ICONIC</v>
      </c>
    </row>
    <row r="1236" spans="1:20" x14ac:dyDescent="0.35">
      <c r="A1236">
        <f>VLOOKUP(Receive[[#This Row],[No用]],SetNo[[No.用]:[vlookup 用]],2,FALSE)</f>
        <v>214</v>
      </c>
      <c r="B1236">
        <f>IF(ROW()=2,1,IF(A1235&lt;&gt;Receive[[#This Row],[No]],1,B1235+1))</f>
        <v>6</v>
      </c>
      <c r="C1236" s="1" t="s">
        <v>1077</v>
      </c>
      <c r="D1236" s="1" t="s">
        <v>186</v>
      </c>
      <c r="E1236" s="1" t="s">
        <v>77</v>
      </c>
      <c r="F1236" s="1" t="s">
        <v>74</v>
      </c>
      <c r="G1236" s="1" t="s">
        <v>185</v>
      </c>
      <c r="H1236" s="1" t="s">
        <v>71</v>
      </c>
      <c r="I1236">
        <v>1</v>
      </c>
      <c r="J1236" t="s">
        <v>229</v>
      </c>
      <c r="K1236" s="1" t="s">
        <v>165</v>
      </c>
      <c r="L1236" s="1" t="s">
        <v>162</v>
      </c>
      <c r="M1236">
        <v>13</v>
      </c>
      <c r="N1236">
        <v>0</v>
      </c>
      <c r="O1236">
        <v>0</v>
      </c>
      <c r="P1236">
        <v>0</v>
      </c>
      <c r="T1236" t="str">
        <f>Receive[[#This Row],[服装]]&amp;Receive[[#This Row],[名前]]&amp;Receive[[#This Row],[レアリティ]]</f>
        <v>カンフー宮侑ICONIC</v>
      </c>
    </row>
    <row r="1237" spans="1:20" x14ac:dyDescent="0.35">
      <c r="A1237">
        <f>VLOOKUP(Receive[[#This Row],[No用]],SetNo[[No.用]:[vlookup 用]],2,FALSE)</f>
        <v>214</v>
      </c>
      <c r="B1237">
        <f>IF(ROW()=2,1,IF(A1236&lt;&gt;Receive[[#This Row],[No]],1,B1236+1))</f>
        <v>7</v>
      </c>
      <c r="C1237" s="1" t="s">
        <v>1077</v>
      </c>
      <c r="D1237" s="1" t="s">
        <v>186</v>
      </c>
      <c r="E1237" s="1" t="s">
        <v>77</v>
      </c>
      <c r="F1237" s="1" t="s">
        <v>74</v>
      </c>
      <c r="G1237" s="1" t="s">
        <v>185</v>
      </c>
      <c r="H1237" s="1" t="s">
        <v>71</v>
      </c>
      <c r="I1237">
        <v>1</v>
      </c>
      <c r="J1237" t="s">
        <v>229</v>
      </c>
      <c r="K1237" s="1" t="s">
        <v>183</v>
      </c>
      <c r="L1237" s="1" t="s">
        <v>225</v>
      </c>
      <c r="M1237">
        <v>50</v>
      </c>
      <c r="N1237">
        <v>0</v>
      </c>
      <c r="O1237">
        <v>60</v>
      </c>
      <c r="P1237">
        <v>0</v>
      </c>
      <c r="T1237" t="str">
        <f>Receive[[#This Row],[服装]]&amp;Receive[[#This Row],[名前]]&amp;Receive[[#This Row],[レアリティ]]</f>
        <v>カンフー宮侑ICONIC</v>
      </c>
    </row>
    <row r="1238" spans="1:20" x14ac:dyDescent="0.35">
      <c r="A1238">
        <f>VLOOKUP(Receive[[#This Row],[No用]],SetNo[[No.用]:[vlookup 用]],2,FALSE)</f>
        <v>215</v>
      </c>
      <c r="B1238">
        <f>IF(ROW()=2,1,IF(A1237&lt;&gt;Receive[[#This Row],[No]],1,B1237+1))</f>
        <v>1</v>
      </c>
      <c r="C1238" t="s">
        <v>108</v>
      </c>
      <c r="D1238" t="s">
        <v>187</v>
      </c>
      <c r="E1238" t="s">
        <v>90</v>
      </c>
      <c r="F1238" t="s">
        <v>78</v>
      </c>
      <c r="G1238" t="s">
        <v>185</v>
      </c>
      <c r="H1238" t="s">
        <v>71</v>
      </c>
      <c r="I1238">
        <v>1</v>
      </c>
      <c r="J1238" t="s">
        <v>229</v>
      </c>
      <c r="K1238" s="1" t="s">
        <v>119</v>
      </c>
      <c r="L1238" s="1" t="s">
        <v>162</v>
      </c>
      <c r="M1238">
        <v>28</v>
      </c>
      <c r="N1238">
        <v>0</v>
      </c>
      <c r="O1238">
        <v>0</v>
      </c>
      <c r="P1238">
        <v>0</v>
      </c>
      <c r="T1238" t="str">
        <f>Receive[[#This Row],[服装]]&amp;Receive[[#This Row],[名前]]&amp;Receive[[#This Row],[レアリティ]]</f>
        <v>ユニフォーム宮治ICONIC</v>
      </c>
    </row>
    <row r="1239" spans="1:20" x14ac:dyDescent="0.35">
      <c r="A1239">
        <f>VLOOKUP(Receive[[#This Row],[No用]],SetNo[[No.用]:[vlookup 用]],2,FALSE)</f>
        <v>215</v>
      </c>
      <c r="B1239">
        <f>IF(ROW()=2,1,IF(A1238&lt;&gt;Receive[[#This Row],[No]],1,B1238+1))</f>
        <v>2</v>
      </c>
      <c r="C1239" t="s">
        <v>108</v>
      </c>
      <c r="D1239" t="s">
        <v>187</v>
      </c>
      <c r="E1239" t="s">
        <v>90</v>
      </c>
      <c r="F1239" t="s">
        <v>78</v>
      </c>
      <c r="G1239" t="s">
        <v>185</v>
      </c>
      <c r="H1239" t="s">
        <v>71</v>
      </c>
      <c r="I1239">
        <v>1</v>
      </c>
      <c r="J1239" t="s">
        <v>229</v>
      </c>
      <c r="K1239" s="1" t="s">
        <v>163</v>
      </c>
      <c r="L1239" s="1" t="s">
        <v>162</v>
      </c>
      <c r="M1239">
        <v>28</v>
      </c>
      <c r="N1239">
        <v>0</v>
      </c>
      <c r="O1239">
        <v>0</v>
      </c>
      <c r="P1239">
        <v>0</v>
      </c>
      <c r="T1239" t="str">
        <f>Receive[[#This Row],[服装]]&amp;Receive[[#This Row],[名前]]&amp;Receive[[#This Row],[レアリティ]]</f>
        <v>ユニフォーム宮治ICONIC</v>
      </c>
    </row>
    <row r="1240" spans="1:20" x14ac:dyDescent="0.35">
      <c r="A1240">
        <f>VLOOKUP(Receive[[#This Row],[No用]],SetNo[[No.用]:[vlookup 用]],2,FALSE)</f>
        <v>215</v>
      </c>
      <c r="B1240">
        <f>IF(ROW()=2,1,IF(A1239&lt;&gt;Receive[[#This Row],[No]],1,B1239+1))</f>
        <v>3</v>
      </c>
      <c r="C1240" t="s">
        <v>108</v>
      </c>
      <c r="D1240" t="s">
        <v>187</v>
      </c>
      <c r="E1240" t="s">
        <v>90</v>
      </c>
      <c r="F1240" t="s">
        <v>78</v>
      </c>
      <c r="G1240" t="s">
        <v>185</v>
      </c>
      <c r="H1240" t="s">
        <v>71</v>
      </c>
      <c r="I1240">
        <v>1</v>
      </c>
      <c r="J1240" t="s">
        <v>229</v>
      </c>
      <c r="K1240" s="1" t="s">
        <v>120</v>
      </c>
      <c r="L1240" s="1" t="s">
        <v>162</v>
      </c>
      <c r="M1240">
        <v>28</v>
      </c>
      <c r="N1240">
        <v>0</v>
      </c>
      <c r="O1240">
        <v>0</v>
      </c>
      <c r="P1240">
        <v>0</v>
      </c>
      <c r="T1240" t="str">
        <f>Receive[[#This Row],[服装]]&amp;Receive[[#This Row],[名前]]&amp;Receive[[#This Row],[レアリティ]]</f>
        <v>ユニフォーム宮治ICONIC</v>
      </c>
    </row>
    <row r="1241" spans="1:20" x14ac:dyDescent="0.35">
      <c r="A1241">
        <f>VLOOKUP(Receive[[#This Row],[No用]],SetNo[[No.用]:[vlookup 用]],2,FALSE)</f>
        <v>215</v>
      </c>
      <c r="B1241">
        <f>IF(ROW()=2,1,IF(A1240&lt;&gt;Receive[[#This Row],[No]],1,B1240+1))</f>
        <v>4</v>
      </c>
      <c r="C1241" t="s">
        <v>108</v>
      </c>
      <c r="D1241" t="s">
        <v>187</v>
      </c>
      <c r="E1241" t="s">
        <v>90</v>
      </c>
      <c r="F1241" t="s">
        <v>78</v>
      </c>
      <c r="G1241" t="s">
        <v>185</v>
      </c>
      <c r="H1241" t="s">
        <v>71</v>
      </c>
      <c r="I1241">
        <v>1</v>
      </c>
      <c r="J1241" t="s">
        <v>229</v>
      </c>
      <c r="K1241" s="1" t="s">
        <v>164</v>
      </c>
      <c r="L1241" s="1" t="s">
        <v>162</v>
      </c>
      <c r="M1241">
        <v>28</v>
      </c>
      <c r="N1241">
        <v>0</v>
      </c>
      <c r="O1241">
        <v>0</v>
      </c>
      <c r="P1241">
        <v>0</v>
      </c>
      <c r="T1241" t="str">
        <f>Receive[[#This Row],[服装]]&amp;Receive[[#This Row],[名前]]&amp;Receive[[#This Row],[レアリティ]]</f>
        <v>ユニフォーム宮治ICONIC</v>
      </c>
    </row>
    <row r="1242" spans="1:20" x14ac:dyDescent="0.35">
      <c r="A1242">
        <f>VLOOKUP(Receive[[#This Row],[No用]],SetNo[[No.用]:[vlookup 用]],2,FALSE)</f>
        <v>215</v>
      </c>
      <c r="B1242">
        <f>IF(ROW()=2,1,IF(A1241&lt;&gt;Receive[[#This Row],[No]],1,B1241+1))</f>
        <v>5</v>
      </c>
      <c r="C1242" t="s">
        <v>108</v>
      </c>
      <c r="D1242" t="s">
        <v>187</v>
      </c>
      <c r="E1242" t="s">
        <v>90</v>
      </c>
      <c r="F1242" t="s">
        <v>78</v>
      </c>
      <c r="G1242" t="s">
        <v>185</v>
      </c>
      <c r="H1242" t="s">
        <v>71</v>
      </c>
      <c r="I1242">
        <v>1</v>
      </c>
      <c r="J1242" t="s">
        <v>229</v>
      </c>
      <c r="K1242" s="1" t="s">
        <v>165</v>
      </c>
      <c r="L1242" s="1" t="s">
        <v>162</v>
      </c>
      <c r="M1242">
        <v>13</v>
      </c>
      <c r="N1242">
        <v>0</v>
      </c>
      <c r="O1242">
        <v>0</v>
      </c>
      <c r="P1242">
        <v>0</v>
      </c>
      <c r="T1242" t="str">
        <f>Receive[[#This Row],[服装]]&amp;Receive[[#This Row],[名前]]&amp;Receive[[#This Row],[レアリティ]]</f>
        <v>ユニフォーム宮治ICONIC</v>
      </c>
    </row>
    <row r="1243" spans="1:20" x14ac:dyDescent="0.35">
      <c r="A1243">
        <f>VLOOKUP(Receive[[#This Row],[No用]],SetNo[[No.用]:[vlookup 用]],2,FALSE)</f>
        <v>216</v>
      </c>
      <c r="B1243">
        <f>IF(ROW()=2,1,IF(A1242&lt;&gt;Receive[[#This Row],[No]],1,B1242+1))</f>
        <v>1</v>
      </c>
      <c r="C1243" s="1" t="s">
        <v>883</v>
      </c>
      <c r="D1243" s="1" t="s">
        <v>187</v>
      </c>
      <c r="E1243" s="1" t="s">
        <v>90</v>
      </c>
      <c r="F1243" s="1" t="s">
        <v>78</v>
      </c>
      <c r="G1243" s="1" t="s">
        <v>185</v>
      </c>
      <c r="H1243" s="1" t="s">
        <v>71</v>
      </c>
      <c r="I1243">
        <v>1</v>
      </c>
      <c r="J1243" t="s">
        <v>229</v>
      </c>
      <c r="K1243" s="1" t="s">
        <v>119</v>
      </c>
      <c r="L1243" s="1" t="s">
        <v>162</v>
      </c>
      <c r="M1243">
        <v>28</v>
      </c>
      <c r="N1243">
        <v>0</v>
      </c>
      <c r="O1243">
        <v>0</v>
      </c>
      <c r="P1243">
        <v>0</v>
      </c>
      <c r="T1243" t="str">
        <f>Receive[[#This Row],[服装]]&amp;Receive[[#This Row],[名前]]&amp;Receive[[#This Row],[レアリティ]]</f>
        <v>RPG宮治ICONIC</v>
      </c>
    </row>
    <row r="1244" spans="1:20" x14ac:dyDescent="0.35">
      <c r="A1244">
        <f>VLOOKUP(Receive[[#This Row],[No用]],SetNo[[No.用]:[vlookup 用]],2,FALSE)</f>
        <v>216</v>
      </c>
      <c r="B1244">
        <f>IF(ROW()=2,1,IF(A1243&lt;&gt;Receive[[#This Row],[No]],1,B1243+1))</f>
        <v>2</v>
      </c>
      <c r="C1244" s="1" t="s">
        <v>883</v>
      </c>
      <c r="D1244" s="1" t="s">
        <v>187</v>
      </c>
      <c r="E1244" s="1" t="s">
        <v>90</v>
      </c>
      <c r="F1244" s="1" t="s">
        <v>78</v>
      </c>
      <c r="G1244" s="1" t="s">
        <v>185</v>
      </c>
      <c r="H1244" s="1" t="s">
        <v>71</v>
      </c>
      <c r="I1244">
        <v>1</v>
      </c>
      <c r="J1244" t="s">
        <v>229</v>
      </c>
      <c r="K1244" s="1" t="s">
        <v>163</v>
      </c>
      <c r="L1244" s="1" t="s">
        <v>162</v>
      </c>
      <c r="M1244">
        <v>28</v>
      </c>
      <c r="N1244">
        <v>0</v>
      </c>
      <c r="O1244">
        <v>0</v>
      </c>
      <c r="P1244">
        <v>0</v>
      </c>
      <c r="T1244" t="str">
        <f>Receive[[#This Row],[服装]]&amp;Receive[[#This Row],[名前]]&amp;Receive[[#This Row],[レアリティ]]</f>
        <v>RPG宮治ICONIC</v>
      </c>
    </row>
    <row r="1245" spans="1:20" x14ac:dyDescent="0.35">
      <c r="A1245">
        <f>VLOOKUP(Receive[[#This Row],[No用]],SetNo[[No.用]:[vlookup 用]],2,FALSE)</f>
        <v>216</v>
      </c>
      <c r="B1245">
        <f>IF(ROW()=2,1,IF(A1244&lt;&gt;Receive[[#This Row],[No]],1,B1244+1))</f>
        <v>3</v>
      </c>
      <c r="C1245" s="1" t="s">
        <v>883</v>
      </c>
      <c r="D1245" s="1" t="s">
        <v>187</v>
      </c>
      <c r="E1245" s="1" t="s">
        <v>90</v>
      </c>
      <c r="F1245" s="1" t="s">
        <v>78</v>
      </c>
      <c r="G1245" s="1" t="s">
        <v>185</v>
      </c>
      <c r="H1245" s="1" t="s">
        <v>71</v>
      </c>
      <c r="I1245">
        <v>1</v>
      </c>
      <c r="J1245" t="s">
        <v>229</v>
      </c>
      <c r="K1245" s="1" t="s">
        <v>120</v>
      </c>
      <c r="L1245" s="1" t="s">
        <v>162</v>
      </c>
      <c r="M1245">
        <v>28</v>
      </c>
      <c r="N1245">
        <v>0</v>
      </c>
      <c r="O1245">
        <v>0</v>
      </c>
      <c r="P1245">
        <v>0</v>
      </c>
      <c r="T1245" t="str">
        <f>Receive[[#This Row],[服装]]&amp;Receive[[#This Row],[名前]]&amp;Receive[[#This Row],[レアリティ]]</f>
        <v>RPG宮治ICONIC</v>
      </c>
    </row>
    <row r="1246" spans="1:20" x14ac:dyDescent="0.35">
      <c r="A1246">
        <f>VLOOKUP(Receive[[#This Row],[No用]],SetNo[[No.用]:[vlookup 用]],2,FALSE)</f>
        <v>216</v>
      </c>
      <c r="B1246">
        <f>IF(ROW()=2,1,IF(A1245&lt;&gt;Receive[[#This Row],[No]],1,B1245+1))</f>
        <v>4</v>
      </c>
      <c r="C1246" s="1" t="s">
        <v>883</v>
      </c>
      <c r="D1246" s="1" t="s">
        <v>187</v>
      </c>
      <c r="E1246" s="1" t="s">
        <v>90</v>
      </c>
      <c r="F1246" s="1" t="s">
        <v>78</v>
      </c>
      <c r="G1246" s="1" t="s">
        <v>185</v>
      </c>
      <c r="H1246" s="1" t="s">
        <v>71</v>
      </c>
      <c r="I1246">
        <v>1</v>
      </c>
      <c r="J1246" t="s">
        <v>229</v>
      </c>
      <c r="K1246" s="1" t="s">
        <v>164</v>
      </c>
      <c r="L1246" s="1" t="s">
        <v>162</v>
      </c>
      <c r="M1246">
        <v>28</v>
      </c>
      <c r="N1246">
        <v>0</v>
      </c>
      <c r="O1246">
        <v>0</v>
      </c>
      <c r="P1246">
        <v>0</v>
      </c>
      <c r="T1246" t="str">
        <f>Receive[[#This Row],[服装]]&amp;Receive[[#This Row],[名前]]&amp;Receive[[#This Row],[レアリティ]]</f>
        <v>RPG宮治ICONIC</v>
      </c>
    </row>
    <row r="1247" spans="1:20" x14ac:dyDescent="0.35">
      <c r="A1247">
        <f>VLOOKUP(Receive[[#This Row],[No用]],SetNo[[No.用]:[vlookup 用]],2,FALSE)</f>
        <v>216</v>
      </c>
      <c r="B1247">
        <f>IF(ROW()=2,1,IF(A1246&lt;&gt;Receive[[#This Row],[No]],1,B1246+1))</f>
        <v>5</v>
      </c>
      <c r="C1247" s="1" t="s">
        <v>883</v>
      </c>
      <c r="D1247" s="1" t="s">
        <v>187</v>
      </c>
      <c r="E1247" s="1" t="s">
        <v>90</v>
      </c>
      <c r="F1247" s="1" t="s">
        <v>78</v>
      </c>
      <c r="G1247" s="1" t="s">
        <v>185</v>
      </c>
      <c r="H1247" s="1" t="s">
        <v>71</v>
      </c>
      <c r="I1247">
        <v>1</v>
      </c>
      <c r="J1247" t="s">
        <v>229</v>
      </c>
      <c r="K1247" s="1" t="s">
        <v>165</v>
      </c>
      <c r="L1247" s="1" t="s">
        <v>162</v>
      </c>
      <c r="M1247">
        <v>13</v>
      </c>
      <c r="N1247">
        <v>0</v>
      </c>
      <c r="O1247">
        <v>0</v>
      </c>
      <c r="P1247">
        <v>0</v>
      </c>
      <c r="T1247" t="str">
        <f>Receive[[#This Row],[服装]]&amp;Receive[[#This Row],[名前]]&amp;Receive[[#This Row],[レアリティ]]</f>
        <v>RPG宮治ICONIC</v>
      </c>
    </row>
    <row r="1248" spans="1:20" x14ac:dyDescent="0.35">
      <c r="A1248">
        <f>VLOOKUP(Receive[[#This Row],[No用]],SetNo[[No.用]:[vlookup 用]],2,FALSE)</f>
        <v>217</v>
      </c>
      <c r="B1248">
        <f>IF(ROW()=2,1,IF(A1247&lt;&gt;Receive[[#This Row],[No]],1,B1247+1))</f>
        <v>1</v>
      </c>
      <c r="C1248" s="1" t="s">
        <v>1077</v>
      </c>
      <c r="D1248" s="1" t="s">
        <v>187</v>
      </c>
      <c r="E1248" s="1" t="s">
        <v>73</v>
      </c>
      <c r="F1248" s="1" t="s">
        <v>78</v>
      </c>
      <c r="G1248" s="1" t="s">
        <v>185</v>
      </c>
      <c r="H1248" s="1" t="s">
        <v>71</v>
      </c>
      <c r="I1248">
        <v>1</v>
      </c>
      <c r="J1248" t="s">
        <v>229</v>
      </c>
      <c r="K1248" s="1" t="s">
        <v>119</v>
      </c>
      <c r="L1248" s="1" t="s">
        <v>178</v>
      </c>
      <c r="M1248">
        <v>31</v>
      </c>
      <c r="N1248">
        <v>0</v>
      </c>
      <c r="O1248">
        <v>0</v>
      </c>
      <c r="P1248">
        <v>0</v>
      </c>
      <c r="T1248" t="str">
        <f>Receive[[#This Row],[服装]]&amp;Receive[[#This Row],[名前]]&amp;Receive[[#This Row],[レアリティ]]</f>
        <v>カンフー宮治ICONIC</v>
      </c>
    </row>
    <row r="1249" spans="1:20" x14ac:dyDescent="0.35">
      <c r="A1249">
        <f>VLOOKUP(Receive[[#This Row],[No用]],SetNo[[No.用]:[vlookup 用]],2,FALSE)</f>
        <v>217</v>
      </c>
      <c r="B1249">
        <f>IF(ROW()=2,1,IF(A1248&lt;&gt;Receive[[#This Row],[No]],1,B1248+1))</f>
        <v>2</v>
      </c>
      <c r="C1249" s="1" t="s">
        <v>1077</v>
      </c>
      <c r="D1249" s="1" t="s">
        <v>187</v>
      </c>
      <c r="E1249" s="1" t="s">
        <v>73</v>
      </c>
      <c r="F1249" s="1" t="s">
        <v>78</v>
      </c>
      <c r="G1249" s="1" t="s">
        <v>185</v>
      </c>
      <c r="H1249" s="1" t="s">
        <v>71</v>
      </c>
      <c r="I1249">
        <v>1</v>
      </c>
      <c r="J1249" t="s">
        <v>229</v>
      </c>
      <c r="K1249" s="1" t="s">
        <v>163</v>
      </c>
      <c r="L1249" s="1" t="s">
        <v>162</v>
      </c>
      <c r="M1249">
        <v>28</v>
      </c>
      <c r="N1249">
        <v>0</v>
      </c>
      <c r="O1249">
        <v>0</v>
      </c>
      <c r="P1249">
        <v>0</v>
      </c>
      <c r="T1249" t="str">
        <f>Receive[[#This Row],[服装]]&amp;Receive[[#This Row],[名前]]&amp;Receive[[#This Row],[レアリティ]]</f>
        <v>カンフー宮治ICONIC</v>
      </c>
    </row>
    <row r="1250" spans="1:20" x14ac:dyDescent="0.35">
      <c r="A1250">
        <f>VLOOKUP(Receive[[#This Row],[No用]],SetNo[[No.用]:[vlookup 用]],2,FALSE)</f>
        <v>217</v>
      </c>
      <c r="B1250">
        <f>IF(ROW()=2,1,IF(A1249&lt;&gt;Receive[[#This Row],[No]],1,B1249+1))</f>
        <v>3</v>
      </c>
      <c r="C1250" s="1" t="s">
        <v>1077</v>
      </c>
      <c r="D1250" s="1" t="s">
        <v>187</v>
      </c>
      <c r="E1250" s="1" t="s">
        <v>73</v>
      </c>
      <c r="F1250" s="1" t="s">
        <v>78</v>
      </c>
      <c r="G1250" s="1" t="s">
        <v>185</v>
      </c>
      <c r="H1250" s="1" t="s">
        <v>71</v>
      </c>
      <c r="I1250">
        <v>1</v>
      </c>
      <c r="J1250" t="s">
        <v>229</v>
      </c>
      <c r="K1250" s="1" t="s">
        <v>231</v>
      </c>
      <c r="L1250" s="1" t="s">
        <v>162</v>
      </c>
      <c r="M1250">
        <v>28</v>
      </c>
      <c r="N1250">
        <v>0</v>
      </c>
      <c r="O1250">
        <v>0</v>
      </c>
      <c r="P1250">
        <v>0</v>
      </c>
      <c r="T1250" t="str">
        <f>Receive[[#This Row],[服装]]&amp;Receive[[#This Row],[名前]]&amp;Receive[[#This Row],[レアリティ]]</f>
        <v>カンフー宮治ICONIC</v>
      </c>
    </row>
    <row r="1251" spans="1:20" x14ac:dyDescent="0.35">
      <c r="A1251">
        <f>VLOOKUP(Receive[[#This Row],[No用]],SetNo[[No.用]:[vlookup 用]],2,FALSE)</f>
        <v>217</v>
      </c>
      <c r="B1251">
        <f>IF(ROW()=2,1,IF(A1250&lt;&gt;Receive[[#This Row],[No]],1,B1250+1))</f>
        <v>4</v>
      </c>
      <c r="C1251" s="1" t="s">
        <v>1077</v>
      </c>
      <c r="D1251" s="1" t="s">
        <v>187</v>
      </c>
      <c r="E1251" s="1" t="s">
        <v>73</v>
      </c>
      <c r="F1251" s="1" t="s">
        <v>78</v>
      </c>
      <c r="G1251" s="1" t="s">
        <v>185</v>
      </c>
      <c r="H1251" s="1" t="s">
        <v>71</v>
      </c>
      <c r="I1251">
        <v>1</v>
      </c>
      <c r="J1251" t="s">
        <v>229</v>
      </c>
      <c r="K1251" s="1" t="s">
        <v>120</v>
      </c>
      <c r="L1251" s="1" t="s">
        <v>178</v>
      </c>
      <c r="M1251">
        <v>31</v>
      </c>
      <c r="N1251">
        <v>0</v>
      </c>
      <c r="O1251">
        <v>0</v>
      </c>
      <c r="P1251">
        <v>0</v>
      </c>
      <c r="T1251" t="str">
        <f>Receive[[#This Row],[服装]]&amp;Receive[[#This Row],[名前]]&amp;Receive[[#This Row],[レアリティ]]</f>
        <v>カンフー宮治ICONIC</v>
      </c>
    </row>
    <row r="1252" spans="1:20" x14ac:dyDescent="0.35">
      <c r="A1252">
        <f>VLOOKUP(Receive[[#This Row],[No用]],SetNo[[No.用]:[vlookup 用]],2,FALSE)</f>
        <v>217</v>
      </c>
      <c r="B1252">
        <f>IF(ROW()=2,1,IF(A1251&lt;&gt;Receive[[#This Row],[No]],1,B1251+1))</f>
        <v>5</v>
      </c>
      <c r="C1252" s="1" t="s">
        <v>1077</v>
      </c>
      <c r="D1252" s="1" t="s">
        <v>187</v>
      </c>
      <c r="E1252" s="1" t="s">
        <v>73</v>
      </c>
      <c r="F1252" s="1" t="s">
        <v>78</v>
      </c>
      <c r="G1252" s="1" t="s">
        <v>185</v>
      </c>
      <c r="H1252" s="1" t="s">
        <v>71</v>
      </c>
      <c r="I1252">
        <v>1</v>
      </c>
      <c r="J1252" t="s">
        <v>229</v>
      </c>
      <c r="K1252" s="1" t="s">
        <v>164</v>
      </c>
      <c r="L1252" s="1" t="s">
        <v>162</v>
      </c>
      <c r="M1252">
        <v>28</v>
      </c>
      <c r="N1252">
        <v>0</v>
      </c>
      <c r="O1252">
        <v>0</v>
      </c>
      <c r="P1252">
        <v>0</v>
      </c>
      <c r="T1252" t="str">
        <f>Receive[[#This Row],[服装]]&amp;Receive[[#This Row],[名前]]&amp;Receive[[#This Row],[レアリティ]]</f>
        <v>カンフー宮治ICONIC</v>
      </c>
    </row>
    <row r="1253" spans="1:20" x14ac:dyDescent="0.35">
      <c r="A1253">
        <f>VLOOKUP(Receive[[#This Row],[No用]],SetNo[[No.用]:[vlookup 用]],2,FALSE)</f>
        <v>217</v>
      </c>
      <c r="B1253">
        <f>IF(ROW()=2,1,IF(A1252&lt;&gt;Receive[[#This Row],[No]],1,B1252+1))</f>
        <v>6</v>
      </c>
      <c r="C1253" s="1" t="s">
        <v>1077</v>
      </c>
      <c r="D1253" s="1" t="s">
        <v>187</v>
      </c>
      <c r="E1253" s="1" t="s">
        <v>73</v>
      </c>
      <c r="F1253" s="1" t="s">
        <v>78</v>
      </c>
      <c r="G1253" s="1" t="s">
        <v>185</v>
      </c>
      <c r="H1253" s="1" t="s">
        <v>71</v>
      </c>
      <c r="I1253">
        <v>1</v>
      </c>
      <c r="J1253" t="s">
        <v>229</v>
      </c>
      <c r="K1253" s="1" t="s">
        <v>165</v>
      </c>
      <c r="L1253" s="1" t="s">
        <v>162</v>
      </c>
      <c r="M1253">
        <v>13</v>
      </c>
      <c r="N1253">
        <v>0</v>
      </c>
      <c r="O1253">
        <v>0</v>
      </c>
      <c r="P1253">
        <v>0</v>
      </c>
      <c r="T1253" t="str">
        <f>Receive[[#This Row],[服装]]&amp;Receive[[#This Row],[名前]]&amp;Receive[[#This Row],[レアリティ]]</f>
        <v>カンフー宮治ICONIC</v>
      </c>
    </row>
    <row r="1254" spans="1:20" x14ac:dyDescent="0.35">
      <c r="A1254">
        <f>VLOOKUP(Receive[[#This Row],[No用]],SetNo[[No.用]:[vlookup 用]],2,FALSE)</f>
        <v>217</v>
      </c>
      <c r="B1254">
        <f>IF(ROW()=2,1,IF(A1253&lt;&gt;Receive[[#This Row],[No]],1,B1253+1))</f>
        <v>7</v>
      </c>
      <c r="C1254" s="1" t="s">
        <v>1077</v>
      </c>
      <c r="D1254" s="1" t="s">
        <v>187</v>
      </c>
      <c r="E1254" s="1" t="s">
        <v>73</v>
      </c>
      <c r="F1254" s="1" t="s">
        <v>78</v>
      </c>
      <c r="G1254" s="1" t="s">
        <v>185</v>
      </c>
      <c r="H1254" s="1" t="s">
        <v>71</v>
      </c>
      <c r="I1254">
        <v>1</v>
      </c>
      <c r="J1254" t="s">
        <v>229</v>
      </c>
      <c r="K1254" s="1" t="s">
        <v>120</v>
      </c>
      <c r="L1254" s="1" t="s">
        <v>225</v>
      </c>
      <c r="M1254">
        <v>52</v>
      </c>
      <c r="N1254">
        <v>0</v>
      </c>
      <c r="O1254">
        <v>62</v>
      </c>
      <c r="P1254">
        <v>0</v>
      </c>
      <c r="T1254" t="str">
        <f>Receive[[#This Row],[服装]]&amp;Receive[[#This Row],[名前]]&amp;Receive[[#This Row],[レアリティ]]</f>
        <v>カンフー宮治ICONIC</v>
      </c>
    </row>
    <row r="1255" spans="1:20" x14ac:dyDescent="0.35">
      <c r="A1255">
        <f>VLOOKUP(Receive[[#This Row],[No用]],SetNo[[No.用]:[vlookup 用]],2,FALSE)</f>
        <v>218</v>
      </c>
      <c r="B1255">
        <f>IF(ROW()=2,1,IF(A1254&lt;&gt;Receive[[#This Row],[No]],1,B1254+1))</f>
        <v>1</v>
      </c>
      <c r="C1255" t="s">
        <v>108</v>
      </c>
      <c r="D1255" t="s">
        <v>188</v>
      </c>
      <c r="E1255" t="s">
        <v>77</v>
      </c>
      <c r="F1255" t="s">
        <v>82</v>
      </c>
      <c r="G1255" t="s">
        <v>185</v>
      </c>
      <c r="H1255" t="s">
        <v>71</v>
      </c>
      <c r="I1255">
        <v>1</v>
      </c>
      <c r="J1255" t="s">
        <v>229</v>
      </c>
      <c r="K1255" s="1" t="s">
        <v>119</v>
      </c>
      <c r="L1255" s="1" t="s">
        <v>162</v>
      </c>
      <c r="M1255">
        <v>27</v>
      </c>
      <c r="N1255">
        <v>0</v>
      </c>
      <c r="O1255">
        <v>0</v>
      </c>
      <c r="P1255">
        <v>0</v>
      </c>
      <c r="T1255" t="str">
        <f>Receive[[#This Row],[服装]]&amp;Receive[[#This Row],[名前]]&amp;Receive[[#This Row],[レアリティ]]</f>
        <v>ユニフォーム角名倫太郎ICONIC</v>
      </c>
    </row>
    <row r="1256" spans="1:20" x14ac:dyDescent="0.35">
      <c r="A1256">
        <f>VLOOKUP(Receive[[#This Row],[No用]],SetNo[[No.用]:[vlookup 用]],2,FALSE)</f>
        <v>218</v>
      </c>
      <c r="B1256">
        <f>IF(ROW()=2,1,IF(A1255&lt;&gt;Receive[[#This Row],[No]],1,B1255+1))</f>
        <v>2</v>
      </c>
      <c r="C1256" t="s">
        <v>108</v>
      </c>
      <c r="D1256" t="s">
        <v>188</v>
      </c>
      <c r="E1256" t="s">
        <v>77</v>
      </c>
      <c r="F1256" t="s">
        <v>82</v>
      </c>
      <c r="G1256" t="s">
        <v>185</v>
      </c>
      <c r="H1256" t="s">
        <v>71</v>
      </c>
      <c r="I1256">
        <v>1</v>
      </c>
      <c r="J1256" t="s">
        <v>229</v>
      </c>
      <c r="K1256" s="1" t="s">
        <v>163</v>
      </c>
      <c r="L1256" s="1" t="s">
        <v>162</v>
      </c>
      <c r="M1256">
        <v>27</v>
      </c>
      <c r="N1256">
        <v>0</v>
      </c>
      <c r="O1256">
        <v>0</v>
      </c>
      <c r="P1256">
        <v>0</v>
      </c>
      <c r="T1256" t="str">
        <f>Receive[[#This Row],[服装]]&amp;Receive[[#This Row],[名前]]&amp;Receive[[#This Row],[レアリティ]]</f>
        <v>ユニフォーム角名倫太郎ICONIC</v>
      </c>
    </row>
    <row r="1257" spans="1:20" x14ac:dyDescent="0.35">
      <c r="A1257">
        <f>VLOOKUP(Receive[[#This Row],[No用]],SetNo[[No.用]:[vlookup 用]],2,FALSE)</f>
        <v>218</v>
      </c>
      <c r="B1257">
        <f>IF(ROW()=2,1,IF(A1256&lt;&gt;Receive[[#This Row],[No]],1,B1256+1))</f>
        <v>3</v>
      </c>
      <c r="C1257" t="s">
        <v>108</v>
      </c>
      <c r="D1257" t="s">
        <v>188</v>
      </c>
      <c r="E1257" t="s">
        <v>77</v>
      </c>
      <c r="F1257" t="s">
        <v>82</v>
      </c>
      <c r="G1257" t="s">
        <v>185</v>
      </c>
      <c r="H1257" t="s">
        <v>71</v>
      </c>
      <c r="I1257">
        <v>1</v>
      </c>
      <c r="J1257" t="s">
        <v>229</v>
      </c>
      <c r="K1257" s="1" t="s">
        <v>120</v>
      </c>
      <c r="L1257" s="1" t="s">
        <v>162</v>
      </c>
      <c r="M1257">
        <v>27</v>
      </c>
      <c r="N1257">
        <v>0</v>
      </c>
      <c r="O1257">
        <v>0</v>
      </c>
      <c r="P1257">
        <v>0</v>
      </c>
      <c r="T1257" t="str">
        <f>Receive[[#This Row],[服装]]&amp;Receive[[#This Row],[名前]]&amp;Receive[[#This Row],[レアリティ]]</f>
        <v>ユニフォーム角名倫太郎ICONIC</v>
      </c>
    </row>
    <row r="1258" spans="1:20" x14ac:dyDescent="0.35">
      <c r="A1258">
        <f>VLOOKUP(Receive[[#This Row],[No用]],SetNo[[No.用]:[vlookup 用]],2,FALSE)</f>
        <v>218</v>
      </c>
      <c r="B1258">
        <f>IF(ROW()=2,1,IF(A1257&lt;&gt;Receive[[#This Row],[No]],1,B1257+1))</f>
        <v>4</v>
      </c>
      <c r="C1258" t="s">
        <v>108</v>
      </c>
      <c r="D1258" t="s">
        <v>188</v>
      </c>
      <c r="E1258" t="s">
        <v>77</v>
      </c>
      <c r="F1258" t="s">
        <v>82</v>
      </c>
      <c r="G1258" t="s">
        <v>185</v>
      </c>
      <c r="H1258" t="s">
        <v>71</v>
      </c>
      <c r="I1258">
        <v>1</v>
      </c>
      <c r="J1258" t="s">
        <v>229</v>
      </c>
      <c r="K1258" s="1" t="s">
        <v>164</v>
      </c>
      <c r="L1258" s="1" t="s">
        <v>162</v>
      </c>
      <c r="M1258">
        <v>27</v>
      </c>
      <c r="N1258">
        <v>0</v>
      </c>
      <c r="O1258">
        <v>0</v>
      </c>
      <c r="P1258">
        <v>0</v>
      </c>
      <c r="T1258" t="str">
        <f>Receive[[#This Row],[服装]]&amp;Receive[[#This Row],[名前]]&amp;Receive[[#This Row],[レアリティ]]</f>
        <v>ユニフォーム角名倫太郎ICONIC</v>
      </c>
    </row>
    <row r="1259" spans="1:20" x14ac:dyDescent="0.35">
      <c r="A1259">
        <f>VLOOKUP(Receive[[#This Row],[No用]],SetNo[[No.用]:[vlookup 用]],2,FALSE)</f>
        <v>218</v>
      </c>
      <c r="B1259">
        <f>IF(ROW()=2,1,IF(A1258&lt;&gt;Receive[[#This Row],[No]],1,B1258+1))</f>
        <v>5</v>
      </c>
      <c r="C1259" t="s">
        <v>108</v>
      </c>
      <c r="D1259" t="s">
        <v>188</v>
      </c>
      <c r="E1259" t="s">
        <v>77</v>
      </c>
      <c r="F1259" t="s">
        <v>82</v>
      </c>
      <c r="G1259" t="s">
        <v>185</v>
      </c>
      <c r="H1259" t="s">
        <v>71</v>
      </c>
      <c r="I1259">
        <v>1</v>
      </c>
      <c r="J1259" t="s">
        <v>229</v>
      </c>
      <c r="K1259" s="1" t="s">
        <v>165</v>
      </c>
      <c r="L1259" s="1" t="s">
        <v>162</v>
      </c>
      <c r="M1259">
        <v>13</v>
      </c>
      <c r="N1259">
        <v>0</v>
      </c>
      <c r="O1259">
        <v>0</v>
      </c>
      <c r="P1259">
        <v>0</v>
      </c>
      <c r="T1259" t="str">
        <f>Receive[[#This Row],[服装]]&amp;Receive[[#This Row],[名前]]&amp;Receive[[#This Row],[レアリティ]]</f>
        <v>ユニフォーム角名倫太郎ICONIC</v>
      </c>
    </row>
    <row r="1260" spans="1:20" x14ac:dyDescent="0.35">
      <c r="A1260">
        <f>VLOOKUP(Receive[[#This Row],[No用]],SetNo[[No.用]:[vlookup 用]],2,FALSE)</f>
        <v>219</v>
      </c>
      <c r="B1260">
        <f>IF(ROW()=2,1,IF(A1259&lt;&gt;Receive[[#This Row],[No]],1,B1259+1))</f>
        <v>1</v>
      </c>
      <c r="C1260" s="1" t="s">
        <v>876</v>
      </c>
      <c r="D1260" s="1" t="s">
        <v>188</v>
      </c>
      <c r="E1260" s="1" t="s">
        <v>73</v>
      </c>
      <c r="F1260" s="1" t="s">
        <v>82</v>
      </c>
      <c r="G1260" s="1" t="s">
        <v>185</v>
      </c>
      <c r="H1260" s="1" t="s">
        <v>71</v>
      </c>
      <c r="I1260">
        <v>1</v>
      </c>
      <c r="J1260" t="s">
        <v>229</v>
      </c>
      <c r="K1260" s="1" t="s">
        <v>119</v>
      </c>
      <c r="L1260" s="1" t="s">
        <v>162</v>
      </c>
      <c r="M1260">
        <v>27</v>
      </c>
      <c r="N1260">
        <v>0</v>
      </c>
      <c r="O1260">
        <v>0</v>
      </c>
      <c r="P1260">
        <v>0</v>
      </c>
      <c r="T1260" t="str">
        <f>Receive[[#This Row],[服装]]&amp;Receive[[#This Row],[名前]]&amp;Receive[[#This Row],[レアリティ]]</f>
        <v>サバゲ角名倫太郎ICONIC</v>
      </c>
    </row>
    <row r="1261" spans="1:20" x14ac:dyDescent="0.35">
      <c r="A1261">
        <f>VLOOKUP(Receive[[#This Row],[No用]],SetNo[[No.用]:[vlookup 用]],2,FALSE)</f>
        <v>219</v>
      </c>
      <c r="B1261">
        <f>IF(ROW()=2,1,IF(A1260&lt;&gt;Receive[[#This Row],[No]],1,B1260+1))</f>
        <v>2</v>
      </c>
      <c r="C1261" s="1" t="s">
        <v>876</v>
      </c>
      <c r="D1261" s="1" t="s">
        <v>188</v>
      </c>
      <c r="E1261" s="1" t="s">
        <v>73</v>
      </c>
      <c r="F1261" s="1" t="s">
        <v>82</v>
      </c>
      <c r="G1261" s="1" t="s">
        <v>185</v>
      </c>
      <c r="H1261" s="1" t="s">
        <v>71</v>
      </c>
      <c r="I1261">
        <v>1</v>
      </c>
      <c r="J1261" t="s">
        <v>229</v>
      </c>
      <c r="K1261" s="1" t="s">
        <v>163</v>
      </c>
      <c r="L1261" s="1" t="s">
        <v>162</v>
      </c>
      <c r="M1261">
        <v>27</v>
      </c>
      <c r="N1261">
        <v>0</v>
      </c>
      <c r="O1261">
        <v>0</v>
      </c>
      <c r="P1261">
        <v>0</v>
      </c>
      <c r="T1261" t="str">
        <f>Receive[[#This Row],[服装]]&amp;Receive[[#This Row],[名前]]&amp;Receive[[#This Row],[レアリティ]]</f>
        <v>サバゲ角名倫太郎ICONIC</v>
      </c>
    </row>
    <row r="1262" spans="1:20" x14ac:dyDescent="0.35">
      <c r="A1262">
        <f>VLOOKUP(Receive[[#This Row],[No用]],SetNo[[No.用]:[vlookup 用]],2,FALSE)</f>
        <v>219</v>
      </c>
      <c r="B1262">
        <f>IF(ROW()=2,1,IF(A1261&lt;&gt;Receive[[#This Row],[No]],1,B1261+1))</f>
        <v>3</v>
      </c>
      <c r="C1262" s="1" t="s">
        <v>876</v>
      </c>
      <c r="D1262" s="1" t="s">
        <v>188</v>
      </c>
      <c r="E1262" s="1" t="s">
        <v>73</v>
      </c>
      <c r="F1262" s="1" t="s">
        <v>82</v>
      </c>
      <c r="G1262" s="1" t="s">
        <v>185</v>
      </c>
      <c r="H1262" s="1" t="s">
        <v>71</v>
      </c>
      <c r="I1262">
        <v>1</v>
      </c>
      <c r="J1262" t="s">
        <v>229</v>
      </c>
      <c r="K1262" s="1" t="s">
        <v>120</v>
      </c>
      <c r="L1262" s="1" t="s">
        <v>162</v>
      </c>
      <c r="M1262">
        <v>27</v>
      </c>
      <c r="N1262">
        <v>0</v>
      </c>
      <c r="O1262">
        <v>0</v>
      </c>
      <c r="P1262">
        <v>0</v>
      </c>
      <c r="T1262" t="str">
        <f>Receive[[#This Row],[服装]]&amp;Receive[[#This Row],[名前]]&amp;Receive[[#This Row],[レアリティ]]</f>
        <v>サバゲ角名倫太郎ICONIC</v>
      </c>
    </row>
    <row r="1263" spans="1:20" x14ac:dyDescent="0.35">
      <c r="A1263">
        <f>VLOOKUP(Receive[[#This Row],[No用]],SetNo[[No.用]:[vlookup 用]],2,FALSE)</f>
        <v>219</v>
      </c>
      <c r="B1263">
        <f>IF(ROW()=2,1,IF(A1262&lt;&gt;Receive[[#This Row],[No]],1,B1262+1))</f>
        <v>4</v>
      </c>
      <c r="C1263" s="1" t="s">
        <v>876</v>
      </c>
      <c r="D1263" s="1" t="s">
        <v>188</v>
      </c>
      <c r="E1263" s="1" t="s">
        <v>73</v>
      </c>
      <c r="F1263" s="1" t="s">
        <v>82</v>
      </c>
      <c r="G1263" s="1" t="s">
        <v>185</v>
      </c>
      <c r="H1263" s="1" t="s">
        <v>71</v>
      </c>
      <c r="I1263">
        <v>1</v>
      </c>
      <c r="J1263" t="s">
        <v>229</v>
      </c>
      <c r="K1263" s="1" t="s">
        <v>164</v>
      </c>
      <c r="L1263" s="1" t="s">
        <v>162</v>
      </c>
      <c r="M1263">
        <v>27</v>
      </c>
      <c r="N1263">
        <v>0</v>
      </c>
      <c r="O1263">
        <v>0</v>
      </c>
      <c r="P1263">
        <v>0</v>
      </c>
      <c r="T1263" t="str">
        <f>Receive[[#This Row],[服装]]&amp;Receive[[#This Row],[名前]]&amp;Receive[[#This Row],[レアリティ]]</f>
        <v>サバゲ角名倫太郎ICONIC</v>
      </c>
    </row>
    <row r="1264" spans="1:20" x14ac:dyDescent="0.35">
      <c r="A1264">
        <f>VLOOKUP(Receive[[#This Row],[No用]],SetNo[[No.用]:[vlookup 用]],2,FALSE)</f>
        <v>219</v>
      </c>
      <c r="B1264">
        <f>IF(ROW()=2,1,IF(A1263&lt;&gt;Receive[[#This Row],[No]],1,B1263+1))</f>
        <v>5</v>
      </c>
      <c r="C1264" s="1" t="s">
        <v>876</v>
      </c>
      <c r="D1264" s="1" t="s">
        <v>188</v>
      </c>
      <c r="E1264" s="1" t="s">
        <v>73</v>
      </c>
      <c r="F1264" s="1" t="s">
        <v>82</v>
      </c>
      <c r="G1264" s="1" t="s">
        <v>185</v>
      </c>
      <c r="H1264" s="1" t="s">
        <v>71</v>
      </c>
      <c r="I1264">
        <v>1</v>
      </c>
      <c r="J1264" t="s">
        <v>229</v>
      </c>
      <c r="K1264" s="1" t="s">
        <v>165</v>
      </c>
      <c r="L1264" s="1" t="s">
        <v>162</v>
      </c>
      <c r="M1264">
        <v>13</v>
      </c>
      <c r="N1264">
        <v>0</v>
      </c>
      <c r="O1264">
        <v>0</v>
      </c>
      <c r="P1264">
        <v>0</v>
      </c>
      <c r="T1264" t="str">
        <f>Receive[[#This Row],[服装]]&amp;Receive[[#This Row],[名前]]&amp;Receive[[#This Row],[レアリティ]]</f>
        <v>サバゲ角名倫太郎ICONIC</v>
      </c>
    </row>
    <row r="1265" spans="1:20" x14ac:dyDescent="0.35">
      <c r="A1265">
        <f>VLOOKUP(Receive[[#This Row],[No用]],SetNo[[No.用]:[vlookup 用]],2,FALSE)</f>
        <v>220</v>
      </c>
      <c r="B1265">
        <f>IF(ROW()=2,1,IF(A1264&lt;&gt;Receive[[#This Row],[No]],1,B1264+1))</f>
        <v>1</v>
      </c>
      <c r="C1265" s="1" t="s">
        <v>1006</v>
      </c>
      <c r="D1265" s="1" t="s">
        <v>188</v>
      </c>
      <c r="E1265" s="1" t="s">
        <v>90</v>
      </c>
      <c r="F1265" s="1" t="s">
        <v>82</v>
      </c>
      <c r="G1265" s="1" t="s">
        <v>185</v>
      </c>
      <c r="H1265" s="1" t="s">
        <v>71</v>
      </c>
      <c r="I1265">
        <v>1</v>
      </c>
      <c r="J1265" t="s">
        <v>229</v>
      </c>
      <c r="K1265" s="1" t="s">
        <v>119</v>
      </c>
      <c r="L1265" s="1" t="s">
        <v>178</v>
      </c>
      <c r="M1265">
        <v>30</v>
      </c>
      <c r="N1265">
        <v>0</v>
      </c>
      <c r="O1265">
        <v>0</v>
      </c>
      <c r="P1265">
        <v>0</v>
      </c>
      <c r="T1265" t="str">
        <f>Receive[[#This Row],[服装]]&amp;Receive[[#This Row],[名前]]&amp;Receive[[#This Row],[レアリティ]]</f>
        <v>花火角名倫太郎ICONIC</v>
      </c>
    </row>
    <row r="1266" spans="1:20" x14ac:dyDescent="0.35">
      <c r="A1266">
        <f>VLOOKUP(Receive[[#This Row],[No用]],SetNo[[No.用]:[vlookup 用]],2,FALSE)</f>
        <v>220</v>
      </c>
      <c r="B1266">
        <f>IF(ROW()=2,1,IF(A1265&lt;&gt;Receive[[#This Row],[No]],1,B1265+1))</f>
        <v>2</v>
      </c>
      <c r="C1266" s="1" t="s">
        <v>1006</v>
      </c>
      <c r="D1266" s="1" t="s">
        <v>188</v>
      </c>
      <c r="E1266" s="1" t="s">
        <v>90</v>
      </c>
      <c r="F1266" s="1" t="s">
        <v>82</v>
      </c>
      <c r="G1266" s="1" t="s">
        <v>185</v>
      </c>
      <c r="H1266" s="1" t="s">
        <v>71</v>
      </c>
      <c r="I1266">
        <v>1</v>
      </c>
      <c r="J1266" t="s">
        <v>229</v>
      </c>
      <c r="K1266" s="1" t="s">
        <v>163</v>
      </c>
      <c r="L1266" s="1" t="s">
        <v>162</v>
      </c>
      <c r="M1266">
        <v>27</v>
      </c>
      <c r="N1266">
        <v>0</v>
      </c>
      <c r="O1266">
        <v>0</v>
      </c>
      <c r="P1266">
        <v>0</v>
      </c>
      <c r="T1266" t="str">
        <f>Receive[[#This Row],[服装]]&amp;Receive[[#This Row],[名前]]&amp;Receive[[#This Row],[レアリティ]]</f>
        <v>花火角名倫太郎ICONIC</v>
      </c>
    </row>
    <row r="1267" spans="1:20" x14ac:dyDescent="0.35">
      <c r="A1267">
        <f>VLOOKUP(Receive[[#This Row],[No用]],SetNo[[No.用]:[vlookup 用]],2,FALSE)</f>
        <v>220</v>
      </c>
      <c r="B1267">
        <f>IF(ROW()=2,1,IF(A1266&lt;&gt;Receive[[#This Row],[No]],1,B1266+1))</f>
        <v>3</v>
      </c>
      <c r="C1267" s="1" t="s">
        <v>1006</v>
      </c>
      <c r="D1267" s="1" t="s">
        <v>188</v>
      </c>
      <c r="E1267" s="1" t="s">
        <v>90</v>
      </c>
      <c r="F1267" s="1" t="s">
        <v>82</v>
      </c>
      <c r="G1267" s="1" t="s">
        <v>185</v>
      </c>
      <c r="H1267" s="1" t="s">
        <v>71</v>
      </c>
      <c r="I1267">
        <v>1</v>
      </c>
      <c r="J1267" t="s">
        <v>229</v>
      </c>
      <c r="K1267" s="1" t="s">
        <v>120</v>
      </c>
      <c r="L1267" s="1" t="s">
        <v>178</v>
      </c>
      <c r="M1267">
        <v>30</v>
      </c>
      <c r="N1267">
        <v>0</v>
      </c>
      <c r="O1267">
        <v>0</v>
      </c>
      <c r="P1267">
        <v>0</v>
      </c>
      <c r="T1267" t="str">
        <f>Receive[[#This Row],[服装]]&amp;Receive[[#This Row],[名前]]&amp;Receive[[#This Row],[レアリティ]]</f>
        <v>花火角名倫太郎ICONIC</v>
      </c>
    </row>
    <row r="1268" spans="1:20" x14ac:dyDescent="0.35">
      <c r="A1268">
        <f>VLOOKUP(Receive[[#This Row],[No用]],SetNo[[No.用]:[vlookup 用]],2,FALSE)</f>
        <v>220</v>
      </c>
      <c r="B1268">
        <f>IF(ROW()=2,1,IF(A1267&lt;&gt;Receive[[#This Row],[No]],1,B1267+1))</f>
        <v>4</v>
      </c>
      <c r="C1268" s="1" t="s">
        <v>1006</v>
      </c>
      <c r="D1268" s="1" t="s">
        <v>188</v>
      </c>
      <c r="E1268" s="1" t="s">
        <v>90</v>
      </c>
      <c r="F1268" s="1" t="s">
        <v>82</v>
      </c>
      <c r="G1268" s="1" t="s">
        <v>185</v>
      </c>
      <c r="H1268" s="1" t="s">
        <v>71</v>
      </c>
      <c r="I1268">
        <v>1</v>
      </c>
      <c r="J1268" t="s">
        <v>229</v>
      </c>
      <c r="K1268" s="1" t="s">
        <v>164</v>
      </c>
      <c r="L1268" s="1" t="s">
        <v>162</v>
      </c>
      <c r="M1268">
        <v>27</v>
      </c>
      <c r="N1268">
        <v>0</v>
      </c>
      <c r="O1268">
        <v>0</v>
      </c>
      <c r="P1268">
        <v>0</v>
      </c>
      <c r="T1268" t="str">
        <f>Receive[[#This Row],[服装]]&amp;Receive[[#This Row],[名前]]&amp;Receive[[#This Row],[レアリティ]]</f>
        <v>花火角名倫太郎ICONIC</v>
      </c>
    </row>
    <row r="1269" spans="1:20" x14ac:dyDescent="0.35">
      <c r="A1269">
        <f>VLOOKUP(Receive[[#This Row],[No用]],SetNo[[No.用]:[vlookup 用]],2,FALSE)</f>
        <v>220</v>
      </c>
      <c r="B1269">
        <f>IF(ROW()=2,1,IF(A1268&lt;&gt;Receive[[#This Row],[No]],1,B1268+1))</f>
        <v>5</v>
      </c>
      <c r="C1269" s="1" t="s">
        <v>1006</v>
      </c>
      <c r="D1269" s="1" t="s">
        <v>188</v>
      </c>
      <c r="E1269" s="1" t="s">
        <v>90</v>
      </c>
      <c r="F1269" s="1" t="s">
        <v>82</v>
      </c>
      <c r="G1269" s="1" t="s">
        <v>185</v>
      </c>
      <c r="H1269" s="1" t="s">
        <v>71</v>
      </c>
      <c r="I1269">
        <v>1</v>
      </c>
      <c r="J1269" t="s">
        <v>229</v>
      </c>
      <c r="K1269" s="1" t="s">
        <v>165</v>
      </c>
      <c r="L1269" s="1" t="s">
        <v>162</v>
      </c>
      <c r="M1269">
        <v>13</v>
      </c>
      <c r="N1269">
        <v>0</v>
      </c>
      <c r="O1269">
        <v>0</v>
      </c>
      <c r="P1269">
        <v>0</v>
      </c>
      <c r="T1269" t="str">
        <f>Receive[[#This Row],[服装]]&amp;Receive[[#This Row],[名前]]&amp;Receive[[#This Row],[レアリティ]]</f>
        <v>花火角名倫太郎ICONIC</v>
      </c>
    </row>
    <row r="1270" spans="1:20" x14ac:dyDescent="0.35">
      <c r="A1270">
        <f>VLOOKUP(Receive[[#This Row],[No用]],SetNo[[No.用]:[vlookup 用]],2,FALSE)</f>
        <v>221</v>
      </c>
      <c r="B1270">
        <f>IF(ROW()=2,1,IF(A1269&lt;&gt;Receive[[#This Row],[No]],1,B1269+1))</f>
        <v>1</v>
      </c>
      <c r="C1270" t="s">
        <v>108</v>
      </c>
      <c r="D1270" t="s">
        <v>189</v>
      </c>
      <c r="E1270" t="s">
        <v>77</v>
      </c>
      <c r="F1270" t="s">
        <v>78</v>
      </c>
      <c r="G1270" t="s">
        <v>185</v>
      </c>
      <c r="H1270" t="s">
        <v>71</v>
      </c>
      <c r="I1270">
        <v>1</v>
      </c>
      <c r="J1270" t="s">
        <v>229</v>
      </c>
      <c r="K1270" s="1" t="s">
        <v>119</v>
      </c>
      <c r="L1270" s="1" t="s">
        <v>178</v>
      </c>
      <c r="M1270">
        <v>35</v>
      </c>
      <c r="N1270">
        <v>0</v>
      </c>
      <c r="O1270">
        <v>0</v>
      </c>
      <c r="P1270">
        <v>0</v>
      </c>
      <c r="T1270" t="str">
        <f>Receive[[#This Row],[服装]]&amp;Receive[[#This Row],[名前]]&amp;Receive[[#This Row],[レアリティ]]</f>
        <v>ユニフォーム北信介ICONIC</v>
      </c>
    </row>
    <row r="1271" spans="1:20" x14ac:dyDescent="0.35">
      <c r="A1271">
        <f>VLOOKUP(Receive[[#This Row],[No用]],SetNo[[No.用]:[vlookup 用]],2,FALSE)</f>
        <v>221</v>
      </c>
      <c r="B1271">
        <f>IF(ROW()=2,1,IF(A1270&lt;&gt;Receive[[#This Row],[No]],1,B1270+1))</f>
        <v>2</v>
      </c>
      <c r="C1271" t="s">
        <v>108</v>
      </c>
      <c r="D1271" t="s">
        <v>189</v>
      </c>
      <c r="E1271" t="s">
        <v>77</v>
      </c>
      <c r="F1271" t="s">
        <v>78</v>
      </c>
      <c r="G1271" t="s">
        <v>185</v>
      </c>
      <c r="H1271" t="s">
        <v>71</v>
      </c>
      <c r="I1271">
        <v>1</v>
      </c>
      <c r="J1271" t="s">
        <v>229</v>
      </c>
      <c r="K1271" s="1" t="s">
        <v>163</v>
      </c>
      <c r="L1271" s="1" t="s">
        <v>162</v>
      </c>
      <c r="M1271">
        <v>32</v>
      </c>
      <c r="N1271">
        <v>0</v>
      </c>
      <c r="O1271">
        <v>0</v>
      </c>
      <c r="P1271">
        <v>0</v>
      </c>
      <c r="T1271" t="str">
        <f>Receive[[#This Row],[服装]]&amp;Receive[[#This Row],[名前]]&amp;Receive[[#This Row],[レアリティ]]</f>
        <v>ユニフォーム北信介ICONIC</v>
      </c>
    </row>
    <row r="1272" spans="1:20" x14ac:dyDescent="0.35">
      <c r="A1272">
        <f>VLOOKUP(Receive[[#This Row],[No用]],SetNo[[No.用]:[vlookup 用]],2,FALSE)</f>
        <v>221</v>
      </c>
      <c r="B1272">
        <f>IF(ROW()=2,1,IF(A1271&lt;&gt;Receive[[#This Row],[No]],1,B1271+1))</f>
        <v>3</v>
      </c>
      <c r="C1272" t="s">
        <v>108</v>
      </c>
      <c r="D1272" t="s">
        <v>189</v>
      </c>
      <c r="E1272" t="s">
        <v>77</v>
      </c>
      <c r="F1272" t="s">
        <v>78</v>
      </c>
      <c r="G1272" t="s">
        <v>185</v>
      </c>
      <c r="H1272" t="s">
        <v>71</v>
      </c>
      <c r="I1272">
        <v>1</v>
      </c>
      <c r="J1272" t="s">
        <v>229</v>
      </c>
      <c r="K1272" s="1" t="s">
        <v>231</v>
      </c>
      <c r="L1272" s="1" t="s">
        <v>162</v>
      </c>
      <c r="M1272">
        <v>32</v>
      </c>
      <c r="N1272">
        <v>0</v>
      </c>
      <c r="O1272">
        <v>0</v>
      </c>
      <c r="P1272">
        <v>0</v>
      </c>
      <c r="T1272" t="str">
        <f>Receive[[#This Row],[服装]]&amp;Receive[[#This Row],[名前]]&amp;Receive[[#This Row],[レアリティ]]</f>
        <v>ユニフォーム北信介ICONIC</v>
      </c>
    </row>
    <row r="1273" spans="1:20" x14ac:dyDescent="0.35">
      <c r="A1273">
        <f>VLOOKUP(Receive[[#This Row],[No用]],SetNo[[No.用]:[vlookup 用]],2,FALSE)</f>
        <v>221</v>
      </c>
      <c r="B1273">
        <f>IF(ROW()=2,1,IF(A1272&lt;&gt;Receive[[#This Row],[No]],1,B1272+1))</f>
        <v>4</v>
      </c>
      <c r="C1273" t="s">
        <v>108</v>
      </c>
      <c r="D1273" t="s">
        <v>189</v>
      </c>
      <c r="E1273" t="s">
        <v>77</v>
      </c>
      <c r="F1273" t="s">
        <v>78</v>
      </c>
      <c r="G1273" t="s">
        <v>185</v>
      </c>
      <c r="H1273" t="s">
        <v>71</v>
      </c>
      <c r="I1273">
        <v>1</v>
      </c>
      <c r="J1273" t="s">
        <v>229</v>
      </c>
      <c r="K1273" s="1" t="s">
        <v>120</v>
      </c>
      <c r="L1273" s="1" t="s">
        <v>173</v>
      </c>
      <c r="M1273">
        <v>36</v>
      </c>
      <c r="N1273">
        <v>0</v>
      </c>
      <c r="O1273">
        <v>0</v>
      </c>
      <c r="P1273">
        <v>0</v>
      </c>
      <c r="T1273" t="str">
        <f>Receive[[#This Row],[服装]]&amp;Receive[[#This Row],[名前]]&amp;Receive[[#This Row],[レアリティ]]</f>
        <v>ユニフォーム北信介ICONIC</v>
      </c>
    </row>
    <row r="1274" spans="1:20" x14ac:dyDescent="0.35">
      <c r="A1274">
        <f>VLOOKUP(Receive[[#This Row],[No用]],SetNo[[No.用]:[vlookup 用]],2,FALSE)</f>
        <v>221</v>
      </c>
      <c r="B1274">
        <f>IF(ROW()=2,1,IF(A1273&lt;&gt;Receive[[#This Row],[No]],1,B1273+1))</f>
        <v>5</v>
      </c>
      <c r="C1274" t="s">
        <v>108</v>
      </c>
      <c r="D1274" t="s">
        <v>189</v>
      </c>
      <c r="E1274" t="s">
        <v>77</v>
      </c>
      <c r="F1274" t="s">
        <v>78</v>
      </c>
      <c r="G1274" t="s">
        <v>185</v>
      </c>
      <c r="H1274" t="s">
        <v>71</v>
      </c>
      <c r="I1274">
        <v>1</v>
      </c>
      <c r="J1274" t="s">
        <v>229</v>
      </c>
      <c r="K1274" s="1" t="s">
        <v>164</v>
      </c>
      <c r="L1274" s="1" t="s">
        <v>162</v>
      </c>
      <c r="M1274">
        <v>32</v>
      </c>
      <c r="N1274">
        <v>0</v>
      </c>
      <c r="O1274">
        <v>0</v>
      </c>
      <c r="P1274">
        <v>0</v>
      </c>
      <c r="T1274" t="str">
        <f>Receive[[#This Row],[服装]]&amp;Receive[[#This Row],[名前]]&amp;Receive[[#This Row],[レアリティ]]</f>
        <v>ユニフォーム北信介ICONIC</v>
      </c>
    </row>
    <row r="1275" spans="1:20" x14ac:dyDescent="0.35">
      <c r="A1275">
        <f>VLOOKUP(Receive[[#This Row],[No用]],SetNo[[No.用]:[vlookup 用]],2,FALSE)</f>
        <v>221</v>
      </c>
      <c r="B1275">
        <f>IF(ROW()=2,1,IF(A1274&lt;&gt;Receive[[#This Row],[No]],1,B1274+1))</f>
        <v>6</v>
      </c>
      <c r="C1275" t="s">
        <v>108</v>
      </c>
      <c r="D1275" t="s">
        <v>189</v>
      </c>
      <c r="E1275" t="s">
        <v>77</v>
      </c>
      <c r="F1275" t="s">
        <v>78</v>
      </c>
      <c r="G1275" t="s">
        <v>185</v>
      </c>
      <c r="H1275" t="s">
        <v>71</v>
      </c>
      <c r="I1275">
        <v>1</v>
      </c>
      <c r="J1275" t="s">
        <v>229</v>
      </c>
      <c r="K1275" s="1" t="s">
        <v>165</v>
      </c>
      <c r="L1275" s="1" t="s">
        <v>162</v>
      </c>
      <c r="M1275">
        <v>13</v>
      </c>
      <c r="N1275">
        <v>0</v>
      </c>
      <c r="O1275">
        <v>0</v>
      </c>
      <c r="P1275">
        <v>0</v>
      </c>
      <c r="T1275" t="str">
        <f>Receive[[#This Row],[服装]]&amp;Receive[[#This Row],[名前]]&amp;Receive[[#This Row],[レアリティ]]</f>
        <v>ユニフォーム北信介ICONIC</v>
      </c>
    </row>
    <row r="1276" spans="1:20" x14ac:dyDescent="0.35">
      <c r="A1276">
        <f>VLOOKUP(Receive[[#This Row],[No用]],SetNo[[No.用]:[vlookup 用]],2,FALSE)</f>
        <v>222</v>
      </c>
      <c r="B1276">
        <f>IF(ROW()=2,1,IF(A1275&lt;&gt;Receive[[#This Row],[No]],1,B1275+1))</f>
        <v>1</v>
      </c>
      <c r="C1276" s="1" t="s">
        <v>782</v>
      </c>
      <c r="D1276" t="s">
        <v>189</v>
      </c>
      <c r="E1276" s="1" t="s">
        <v>73</v>
      </c>
      <c r="F1276" t="s">
        <v>78</v>
      </c>
      <c r="G1276" t="s">
        <v>185</v>
      </c>
      <c r="H1276" t="s">
        <v>71</v>
      </c>
      <c r="I1276">
        <v>1</v>
      </c>
      <c r="J1276" t="s">
        <v>229</v>
      </c>
      <c r="K1276" s="1" t="s">
        <v>119</v>
      </c>
      <c r="L1276" s="1" t="s">
        <v>178</v>
      </c>
      <c r="M1276">
        <v>35</v>
      </c>
      <c r="N1276">
        <v>0</v>
      </c>
      <c r="O1276">
        <v>0</v>
      </c>
      <c r="P1276">
        <v>0</v>
      </c>
      <c r="T1276" t="str">
        <f>Receive[[#This Row],[服装]]&amp;Receive[[#This Row],[名前]]&amp;Receive[[#This Row],[レアリティ]]</f>
        <v>Xmas北信介ICONIC</v>
      </c>
    </row>
    <row r="1277" spans="1:20" x14ac:dyDescent="0.35">
      <c r="A1277">
        <f>VLOOKUP(Receive[[#This Row],[No用]],SetNo[[No.用]:[vlookup 用]],2,FALSE)</f>
        <v>222</v>
      </c>
      <c r="B1277">
        <f>IF(ROW()=2,1,IF(A1276&lt;&gt;Receive[[#This Row],[No]],1,B1276+1))</f>
        <v>2</v>
      </c>
      <c r="C1277" s="1" t="s">
        <v>782</v>
      </c>
      <c r="D1277" t="s">
        <v>189</v>
      </c>
      <c r="E1277" s="1" t="s">
        <v>73</v>
      </c>
      <c r="F1277" t="s">
        <v>78</v>
      </c>
      <c r="G1277" t="s">
        <v>185</v>
      </c>
      <c r="H1277" t="s">
        <v>71</v>
      </c>
      <c r="I1277">
        <v>1</v>
      </c>
      <c r="J1277" t="s">
        <v>229</v>
      </c>
      <c r="K1277" s="1" t="s">
        <v>163</v>
      </c>
      <c r="L1277" s="1" t="s">
        <v>162</v>
      </c>
      <c r="M1277">
        <v>32</v>
      </c>
      <c r="N1277">
        <v>0</v>
      </c>
      <c r="O1277">
        <v>0</v>
      </c>
      <c r="P1277">
        <v>0</v>
      </c>
      <c r="T1277" t="str">
        <f>Receive[[#This Row],[服装]]&amp;Receive[[#This Row],[名前]]&amp;Receive[[#This Row],[レアリティ]]</f>
        <v>Xmas北信介ICONIC</v>
      </c>
    </row>
    <row r="1278" spans="1:20" x14ac:dyDescent="0.35">
      <c r="A1278">
        <f>VLOOKUP(Receive[[#This Row],[No用]],SetNo[[No.用]:[vlookup 用]],2,FALSE)</f>
        <v>222</v>
      </c>
      <c r="B1278">
        <f>IF(ROW()=2,1,IF(A1277&lt;&gt;Receive[[#This Row],[No]],1,B1277+1))</f>
        <v>3</v>
      </c>
      <c r="C1278" s="1" t="s">
        <v>782</v>
      </c>
      <c r="D1278" t="s">
        <v>189</v>
      </c>
      <c r="E1278" s="1" t="s">
        <v>73</v>
      </c>
      <c r="F1278" t="s">
        <v>78</v>
      </c>
      <c r="G1278" t="s">
        <v>185</v>
      </c>
      <c r="H1278" t="s">
        <v>71</v>
      </c>
      <c r="I1278">
        <v>1</v>
      </c>
      <c r="J1278" t="s">
        <v>229</v>
      </c>
      <c r="K1278" s="1" t="s">
        <v>231</v>
      </c>
      <c r="L1278" s="1" t="s">
        <v>162</v>
      </c>
      <c r="M1278">
        <v>32</v>
      </c>
      <c r="N1278">
        <v>0</v>
      </c>
      <c r="O1278">
        <v>0</v>
      </c>
      <c r="P1278">
        <v>0</v>
      </c>
      <c r="T1278" t="str">
        <f>Receive[[#This Row],[服装]]&amp;Receive[[#This Row],[名前]]&amp;Receive[[#This Row],[レアリティ]]</f>
        <v>Xmas北信介ICONIC</v>
      </c>
    </row>
    <row r="1279" spans="1:20" x14ac:dyDescent="0.35">
      <c r="A1279">
        <f>VLOOKUP(Receive[[#This Row],[No用]],SetNo[[No.用]:[vlookup 用]],2,FALSE)</f>
        <v>222</v>
      </c>
      <c r="B1279">
        <f>IF(ROW()=2,1,IF(A1278&lt;&gt;Receive[[#This Row],[No]],1,B1278+1))</f>
        <v>4</v>
      </c>
      <c r="C1279" s="1" t="s">
        <v>782</v>
      </c>
      <c r="D1279" t="s">
        <v>189</v>
      </c>
      <c r="E1279" s="1" t="s">
        <v>73</v>
      </c>
      <c r="F1279" t="s">
        <v>78</v>
      </c>
      <c r="G1279" t="s">
        <v>185</v>
      </c>
      <c r="H1279" t="s">
        <v>71</v>
      </c>
      <c r="I1279">
        <v>1</v>
      </c>
      <c r="J1279" t="s">
        <v>229</v>
      </c>
      <c r="K1279" s="1" t="s">
        <v>120</v>
      </c>
      <c r="L1279" s="1" t="s">
        <v>173</v>
      </c>
      <c r="M1279">
        <v>36</v>
      </c>
      <c r="N1279">
        <v>0</v>
      </c>
      <c r="O1279">
        <v>0</v>
      </c>
      <c r="P1279">
        <v>0</v>
      </c>
      <c r="T1279" t="str">
        <f>Receive[[#This Row],[服装]]&amp;Receive[[#This Row],[名前]]&amp;Receive[[#This Row],[レアリティ]]</f>
        <v>Xmas北信介ICONIC</v>
      </c>
    </row>
    <row r="1280" spans="1:20" x14ac:dyDescent="0.35">
      <c r="A1280">
        <f>VLOOKUP(Receive[[#This Row],[No用]],SetNo[[No.用]:[vlookup 用]],2,FALSE)</f>
        <v>222</v>
      </c>
      <c r="B1280">
        <f>IF(ROW()=2,1,IF(A1279&lt;&gt;Receive[[#This Row],[No]],1,B1279+1))</f>
        <v>5</v>
      </c>
      <c r="C1280" s="1" t="s">
        <v>782</v>
      </c>
      <c r="D1280" t="s">
        <v>189</v>
      </c>
      <c r="E1280" s="1" t="s">
        <v>73</v>
      </c>
      <c r="F1280" t="s">
        <v>78</v>
      </c>
      <c r="G1280" t="s">
        <v>185</v>
      </c>
      <c r="H1280" t="s">
        <v>71</v>
      </c>
      <c r="I1280">
        <v>1</v>
      </c>
      <c r="J1280" t="s">
        <v>229</v>
      </c>
      <c r="K1280" s="1" t="s">
        <v>164</v>
      </c>
      <c r="L1280" s="1" t="s">
        <v>162</v>
      </c>
      <c r="M1280">
        <v>32</v>
      </c>
      <c r="N1280">
        <v>0</v>
      </c>
      <c r="O1280">
        <v>0</v>
      </c>
      <c r="P1280">
        <v>0</v>
      </c>
      <c r="T1280" t="str">
        <f>Receive[[#This Row],[服装]]&amp;Receive[[#This Row],[名前]]&amp;Receive[[#This Row],[レアリティ]]</f>
        <v>Xmas北信介ICONIC</v>
      </c>
    </row>
    <row r="1281" spans="1:20" x14ac:dyDescent="0.35">
      <c r="A1281">
        <f>VLOOKUP(Receive[[#This Row],[No用]],SetNo[[No.用]:[vlookup 用]],2,FALSE)</f>
        <v>222</v>
      </c>
      <c r="B1281">
        <f>IF(ROW()=2,1,IF(A1280&lt;&gt;Receive[[#This Row],[No]],1,B1280+1))</f>
        <v>6</v>
      </c>
      <c r="C1281" s="1" t="s">
        <v>782</v>
      </c>
      <c r="D1281" t="s">
        <v>189</v>
      </c>
      <c r="E1281" s="1" t="s">
        <v>73</v>
      </c>
      <c r="F1281" t="s">
        <v>78</v>
      </c>
      <c r="G1281" t="s">
        <v>185</v>
      </c>
      <c r="H1281" t="s">
        <v>71</v>
      </c>
      <c r="I1281">
        <v>1</v>
      </c>
      <c r="J1281" t="s">
        <v>229</v>
      </c>
      <c r="K1281" s="1" t="s">
        <v>165</v>
      </c>
      <c r="L1281" s="1" t="s">
        <v>162</v>
      </c>
      <c r="M1281">
        <v>13</v>
      </c>
      <c r="N1281">
        <v>0</v>
      </c>
      <c r="O1281">
        <v>0</v>
      </c>
      <c r="P1281">
        <v>0</v>
      </c>
      <c r="T1281" t="str">
        <f>Receive[[#This Row],[服装]]&amp;Receive[[#This Row],[名前]]&amp;Receive[[#This Row],[レアリティ]]</f>
        <v>Xmas北信介ICONIC</v>
      </c>
    </row>
    <row r="1282" spans="1:20" x14ac:dyDescent="0.35">
      <c r="A1282">
        <f>VLOOKUP(Receive[[#This Row],[No用]],SetNo[[No.用]:[vlookup 用]],2,FALSE)</f>
        <v>222</v>
      </c>
      <c r="B1282">
        <f>IF(ROW()=2,1,IF(A1281&lt;&gt;Receive[[#This Row],[No]],1,B1281+1))</f>
        <v>7</v>
      </c>
      <c r="C1282" s="1" t="s">
        <v>782</v>
      </c>
      <c r="D1282" t="s">
        <v>189</v>
      </c>
      <c r="E1282" s="1" t="s">
        <v>73</v>
      </c>
      <c r="F1282" t="s">
        <v>78</v>
      </c>
      <c r="G1282" t="s">
        <v>185</v>
      </c>
      <c r="H1282" t="s">
        <v>71</v>
      </c>
      <c r="I1282">
        <v>1</v>
      </c>
      <c r="J1282" t="s">
        <v>229</v>
      </c>
      <c r="K1282" s="1" t="s">
        <v>164</v>
      </c>
      <c r="L1282" s="1" t="s">
        <v>225</v>
      </c>
      <c r="M1282">
        <v>44</v>
      </c>
      <c r="N1282">
        <v>0</v>
      </c>
      <c r="O1282">
        <v>54</v>
      </c>
      <c r="P1282">
        <v>0</v>
      </c>
      <c r="T1282" t="str">
        <f>Receive[[#This Row],[服装]]&amp;Receive[[#This Row],[名前]]&amp;Receive[[#This Row],[レアリティ]]</f>
        <v>Xmas北信介ICONIC</v>
      </c>
    </row>
    <row r="1283" spans="1:20" x14ac:dyDescent="0.35">
      <c r="A1283">
        <f>VLOOKUP(Receive[[#This Row],[No用]],SetNo[[No.用]:[vlookup 用]],2,FALSE)</f>
        <v>223</v>
      </c>
      <c r="B1283">
        <f>IF(ROW()=2,1,IF(A1282&lt;&gt;Receive[[#This Row],[No]],1,B1282+1))</f>
        <v>1</v>
      </c>
      <c r="C1283" s="1" t="s">
        <v>1064</v>
      </c>
      <c r="D1283" s="1" t="s">
        <v>189</v>
      </c>
      <c r="E1283" s="1" t="s">
        <v>90</v>
      </c>
      <c r="F1283" s="1" t="s">
        <v>78</v>
      </c>
      <c r="G1283" s="1" t="s">
        <v>185</v>
      </c>
      <c r="H1283" s="1" t="s">
        <v>71</v>
      </c>
      <c r="I1283">
        <v>1</v>
      </c>
      <c r="J1283" t="s">
        <v>229</v>
      </c>
      <c r="K1283" s="1" t="s">
        <v>119</v>
      </c>
      <c r="L1283" s="1" t="s">
        <v>173</v>
      </c>
      <c r="M1283">
        <v>37</v>
      </c>
      <c r="N1283">
        <v>0</v>
      </c>
      <c r="O1283">
        <v>0</v>
      </c>
      <c r="P1283">
        <v>0</v>
      </c>
      <c r="T1283" t="str">
        <f>Receive[[#This Row],[服装]]&amp;Receive[[#This Row],[名前]]&amp;Receive[[#This Row],[レアリティ]]</f>
        <v>スパイ北信介ICONIC</v>
      </c>
    </row>
    <row r="1284" spans="1:20" x14ac:dyDescent="0.35">
      <c r="A1284">
        <f>VLOOKUP(Receive[[#This Row],[No用]],SetNo[[No.用]:[vlookup 用]],2,FALSE)</f>
        <v>223</v>
      </c>
      <c r="B1284">
        <f>IF(ROW()=2,1,IF(A1283&lt;&gt;Receive[[#This Row],[No]],1,B1283+1))</f>
        <v>2</v>
      </c>
      <c r="C1284" s="1" t="s">
        <v>1064</v>
      </c>
      <c r="D1284" s="1" t="s">
        <v>189</v>
      </c>
      <c r="E1284" s="1" t="s">
        <v>90</v>
      </c>
      <c r="F1284" s="1" t="s">
        <v>78</v>
      </c>
      <c r="G1284" s="1" t="s">
        <v>185</v>
      </c>
      <c r="H1284" s="1" t="s">
        <v>71</v>
      </c>
      <c r="I1284">
        <v>1</v>
      </c>
      <c r="J1284" t="s">
        <v>229</v>
      </c>
      <c r="K1284" s="1" t="s">
        <v>163</v>
      </c>
      <c r="L1284" s="1" t="s">
        <v>162</v>
      </c>
      <c r="M1284">
        <v>32</v>
      </c>
      <c r="N1284">
        <v>0</v>
      </c>
      <c r="O1284">
        <v>0</v>
      </c>
      <c r="P1284">
        <v>0</v>
      </c>
      <c r="T1284" t="str">
        <f>Receive[[#This Row],[服装]]&amp;Receive[[#This Row],[名前]]&amp;Receive[[#This Row],[レアリティ]]</f>
        <v>スパイ北信介ICONIC</v>
      </c>
    </row>
    <row r="1285" spans="1:20" x14ac:dyDescent="0.35">
      <c r="A1285">
        <f>VLOOKUP(Receive[[#This Row],[No用]],SetNo[[No.用]:[vlookup 用]],2,FALSE)</f>
        <v>223</v>
      </c>
      <c r="B1285">
        <f>IF(ROW()=2,1,IF(A1284&lt;&gt;Receive[[#This Row],[No]],1,B1284+1))</f>
        <v>3</v>
      </c>
      <c r="C1285" s="1" t="s">
        <v>1064</v>
      </c>
      <c r="D1285" s="1" t="s">
        <v>189</v>
      </c>
      <c r="E1285" s="1" t="s">
        <v>90</v>
      </c>
      <c r="F1285" s="1" t="s">
        <v>78</v>
      </c>
      <c r="G1285" s="1" t="s">
        <v>185</v>
      </c>
      <c r="H1285" s="1" t="s">
        <v>71</v>
      </c>
      <c r="I1285">
        <v>1</v>
      </c>
      <c r="J1285" t="s">
        <v>229</v>
      </c>
      <c r="K1285" s="1" t="s">
        <v>231</v>
      </c>
      <c r="L1285" s="1" t="s">
        <v>162</v>
      </c>
      <c r="M1285">
        <v>32</v>
      </c>
      <c r="N1285">
        <v>0</v>
      </c>
      <c r="O1285">
        <v>0</v>
      </c>
      <c r="P1285">
        <v>0</v>
      </c>
      <c r="T1285" t="str">
        <f>Receive[[#This Row],[服装]]&amp;Receive[[#This Row],[名前]]&amp;Receive[[#This Row],[レアリティ]]</f>
        <v>スパイ北信介ICONIC</v>
      </c>
    </row>
    <row r="1286" spans="1:20" x14ac:dyDescent="0.35">
      <c r="A1286">
        <f>VLOOKUP(Receive[[#This Row],[No用]],SetNo[[No.用]:[vlookup 用]],2,FALSE)</f>
        <v>223</v>
      </c>
      <c r="B1286">
        <f>IF(ROW()=2,1,IF(A1285&lt;&gt;Receive[[#This Row],[No]],1,B1285+1))</f>
        <v>4</v>
      </c>
      <c r="C1286" s="1" t="s">
        <v>1064</v>
      </c>
      <c r="D1286" s="1" t="s">
        <v>189</v>
      </c>
      <c r="E1286" s="1" t="s">
        <v>90</v>
      </c>
      <c r="F1286" s="1" t="s">
        <v>78</v>
      </c>
      <c r="G1286" s="1" t="s">
        <v>185</v>
      </c>
      <c r="H1286" s="1" t="s">
        <v>71</v>
      </c>
      <c r="I1286">
        <v>1</v>
      </c>
      <c r="J1286" t="s">
        <v>229</v>
      </c>
      <c r="K1286" s="1" t="s">
        <v>120</v>
      </c>
      <c r="L1286" s="1" t="s">
        <v>173</v>
      </c>
      <c r="M1286">
        <v>37</v>
      </c>
      <c r="N1286">
        <v>0</v>
      </c>
      <c r="O1286">
        <v>0</v>
      </c>
      <c r="P1286">
        <v>0</v>
      </c>
      <c r="T1286" t="str">
        <f>Receive[[#This Row],[服装]]&amp;Receive[[#This Row],[名前]]&amp;Receive[[#This Row],[レアリティ]]</f>
        <v>スパイ北信介ICONIC</v>
      </c>
    </row>
    <row r="1287" spans="1:20" x14ac:dyDescent="0.35">
      <c r="A1287">
        <f>VLOOKUP(Receive[[#This Row],[No用]],SetNo[[No.用]:[vlookup 用]],2,FALSE)</f>
        <v>223</v>
      </c>
      <c r="B1287">
        <f>IF(ROW()=2,1,IF(A1286&lt;&gt;Receive[[#This Row],[No]],1,B1286+1))</f>
        <v>5</v>
      </c>
      <c r="C1287" s="1" t="s">
        <v>1064</v>
      </c>
      <c r="D1287" s="1" t="s">
        <v>189</v>
      </c>
      <c r="E1287" s="1" t="s">
        <v>90</v>
      </c>
      <c r="F1287" s="1" t="s">
        <v>78</v>
      </c>
      <c r="G1287" s="1" t="s">
        <v>185</v>
      </c>
      <c r="H1287" s="1" t="s">
        <v>71</v>
      </c>
      <c r="I1287">
        <v>1</v>
      </c>
      <c r="J1287" t="s">
        <v>229</v>
      </c>
      <c r="K1287" s="1" t="s">
        <v>164</v>
      </c>
      <c r="L1287" s="1" t="s">
        <v>162</v>
      </c>
      <c r="M1287">
        <v>32</v>
      </c>
      <c r="N1287">
        <v>0</v>
      </c>
      <c r="O1287">
        <v>0</v>
      </c>
      <c r="P1287">
        <v>0</v>
      </c>
      <c r="T1287" t="str">
        <f>Receive[[#This Row],[服装]]&amp;Receive[[#This Row],[名前]]&amp;Receive[[#This Row],[レアリティ]]</f>
        <v>スパイ北信介ICONIC</v>
      </c>
    </row>
    <row r="1288" spans="1:20" x14ac:dyDescent="0.35">
      <c r="A1288">
        <f>VLOOKUP(Receive[[#This Row],[No用]],SetNo[[No.用]:[vlookup 用]],2,FALSE)</f>
        <v>223</v>
      </c>
      <c r="B1288">
        <f>IF(ROW()=2,1,IF(A1287&lt;&gt;Receive[[#This Row],[No]],1,B1287+1))</f>
        <v>6</v>
      </c>
      <c r="C1288" s="1" t="s">
        <v>1064</v>
      </c>
      <c r="D1288" s="1" t="s">
        <v>189</v>
      </c>
      <c r="E1288" s="1" t="s">
        <v>90</v>
      </c>
      <c r="F1288" s="1" t="s">
        <v>78</v>
      </c>
      <c r="G1288" s="1" t="s">
        <v>185</v>
      </c>
      <c r="H1288" s="1" t="s">
        <v>71</v>
      </c>
      <c r="I1288">
        <v>1</v>
      </c>
      <c r="J1288" t="s">
        <v>229</v>
      </c>
      <c r="K1288" s="1" t="s">
        <v>165</v>
      </c>
      <c r="L1288" s="1" t="s">
        <v>162</v>
      </c>
      <c r="M1288">
        <v>13</v>
      </c>
      <c r="N1288">
        <v>0</v>
      </c>
      <c r="O1288">
        <v>0</v>
      </c>
      <c r="P1288">
        <v>0</v>
      </c>
      <c r="T1288" t="str">
        <f>Receive[[#This Row],[服装]]&amp;Receive[[#This Row],[名前]]&amp;Receive[[#This Row],[レアリティ]]</f>
        <v>スパイ北信介ICONIC</v>
      </c>
    </row>
    <row r="1289" spans="1:20" x14ac:dyDescent="0.35">
      <c r="A1289">
        <f>VLOOKUP(Receive[[#This Row],[No用]],SetNo[[No.用]:[vlookup 用]],2,FALSE)</f>
        <v>223</v>
      </c>
      <c r="B1289">
        <f>IF(ROW()=2,1,IF(A1288&lt;&gt;Receive[[#This Row],[No]],1,B1288+1))</f>
        <v>7</v>
      </c>
      <c r="C1289" s="1" t="s">
        <v>1064</v>
      </c>
      <c r="D1289" s="1" t="s">
        <v>189</v>
      </c>
      <c r="E1289" s="1" t="s">
        <v>90</v>
      </c>
      <c r="F1289" s="1" t="s">
        <v>78</v>
      </c>
      <c r="G1289" s="1" t="s">
        <v>185</v>
      </c>
      <c r="H1289" s="1" t="s">
        <v>71</v>
      </c>
      <c r="I1289">
        <v>1</v>
      </c>
      <c r="J1289" t="s">
        <v>229</v>
      </c>
      <c r="K1289" s="1" t="s">
        <v>164</v>
      </c>
      <c r="L1289" s="1" t="s">
        <v>225</v>
      </c>
      <c r="M1289">
        <v>44</v>
      </c>
      <c r="N1289">
        <v>0</v>
      </c>
      <c r="O1289">
        <v>54</v>
      </c>
      <c r="P1289">
        <v>0</v>
      </c>
      <c r="T1289" t="str">
        <f>Receive[[#This Row],[服装]]&amp;Receive[[#This Row],[名前]]&amp;Receive[[#This Row],[レアリティ]]</f>
        <v>スパイ北信介ICONIC</v>
      </c>
    </row>
    <row r="1290" spans="1:20" x14ac:dyDescent="0.35">
      <c r="A1290">
        <f>VLOOKUP(Receive[[#This Row],[No用]],SetNo[[No.用]:[vlookup 用]],2,FALSE)</f>
        <v>224</v>
      </c>
      <c r="B1290">
        <f>IF(ROW()=2,1,IF(A1289&lt;&gt;Receive[[#This Row],[No]],1,B1289+1))</f>
        <v>1</v>
      </c>
      <c r="C1290" t="s">
        <v>108</v>
      </c>
      <c r="D1290" s="1" t="s">
        <v>663</v>
      </c>
      <c r="E1290" t="s">
        <v>77</v>
      </c>
      <c r="F1290" s="1" t="s">
        <v>78</v>
      </c>
      <c r="G1290" t="s">
        <v>185</v>
      </c>
      <c r="H1290" t="s">
        <v>71</v>
      </c>
      <c r="I1290">
        <v>1</v>
      </c>
      <c r="J1290" t="s">
        <v>229</v>
      </c>
      <c r="K1290" s="1" t="s">
        <v>119</v>
      </c>
      <c r="L1290" s="1" t="s">
        <v>162</v>
      </c>
      <c r="M1290">
        <v>25</v>
      </c>
      <c r="N1290">
        <v>0</v>
      </c>
      <c r="O1290">
        <v>0</v>
      </c>
      <c r="P1290">
        <v>0</v>
      </c>
      <c r="T1290" t="str">
        <f>Receive[[#This Row],[服装]]&amp;Receive[[#This Row],[名前]]&amp;Receive[[#This Row],[レアリティ]]</f>
        <v>ユニフォーム尾白アランICONIC</v>
      </c>
    </row>
    <row r="1291" spans="1:20" x14ac:dyDescent="0.35">
      <c r="A1291">
        <f>VLOOKUP(Receive[[#This Row],[No用]],SetNo[[No.用]:[vlookup 用]],2,FALSE)</f>
        <v>224</v>
      </c>
      <c r="B1291">
        <f>IF(ROW()=2,1,IF(A1290&lt;&gt;Receive[[#This Row],[No]],1,B1290+1))</f>
        <v>2</v>
      </c>
      <c r="C1291" t="s">
        <v>108</v>
      </c>
      <c r="D1291" s="1" t="s">
        <v>663</v>
      </c>
      <c r="E1291" t="s">
        <v>77</v>
      </c>
      <c r="F1291" s="1" t="s">
        <v>78</v>
      </c>
      <c r="G1291" t="s">
        <v>185</v>
      </c>
      <c r="H1291" t="s">
        <v>71</v>
      </c>
      <c r="I1291">
        <v>1</v>
      </c>
      <c r="J1291" t="s">
        <v>229</v>
      </c>
      <c r="K1291" s="1" t="s">
        <v>163</v>
      </c>
      <c r="L1291" s="1" t="s">
        <v>162</v>
      </c>
      <c r="M1291">
        <v>25</v>
      </c>
      <c r="N1291">
        <v>0</v>
      </c>
      <c r="O1291">
        <v>0</v>
      </c>
      <c r="P1291">
        <v>0</v>
      </c>
      <c r="T1291" t="str">
        <f>Receive[[#This Row],[服装]]&amp;Receive[[#This Row],[名前]]&amp;Receive[[#This Row],[レアリティ]]</f>
        <v>ユニフォーム尾白アランICONIC</v>
      </c>
    </row>
    <row r="1292" spans="1:20" x14ac:dyDescent="0.35">
      <c r="A1292">
        <f>VLOOKUP(Receive[[#This Row],[No用]],SetNo[[No.用]:[vlookup 用]],2,FALSE)</f>
        <v>224</v>
      </c>
      <c r="B1292">
        <f>IF(ROW()=2,1,IF(A1291&lt;&gt;Receive[[#This Row],[No]],1,B1291+1))</f>
        <v>3</v>
      </c>
      <c r="C1292" t="s">
        <v>108</v>
      </c>
      <c r="D1292" s="1" t="s">
        <v>663</v>
      </c>
      <c r="E1292" t="s">
        <v>77</v>
      </c>
      <c r="F1292" s="1" t="s">
        <v>78</v>
      </c>
      <c r="G1292" t="s">
        <v>185</v>
      </c>
      <c r="H1292" t="s">
        <v>71</v>
      </c>
      <c r="I1292">
        <v>1</v>
      </c>
      <c r="J1292" t="s">
        <v>229</v>
      </c>
      <c r="K1292" s="1" t="s">
        <v>120</v>
      </c>
      <c r="L1292" s="1" t="s">
        <v>162</v>
      </c>
      <c r="M1292">
        <v>25</v>
      </c>
      <c r="N1292">
        <v>0</v>
      </c>
      <c r="O1292">
        <v>0</v>
      </c>
      <c r="P1292">
        <v>0</v>
      </c>
      <c r="T1292" t="str">
        <f>Receive[[#This Row],[服装]]&amp;Receive[[#This Row],[名前]]&amp;Receive[[#This Row],[レアリティ]]</f>
        <v>ユニフォーム尾白アランICONIC</v>
      </c>
    </row>
    <row r="1293" spans="1:20" x14ac:dyDescent="0.35">
      <c r="A1293">
        <f>VLOOKUP(Receive[[#This Row],[No用]],SetNo[[No.用]:[vlookup 用]],2,FALSE)</f>
        <v>224</v>
      </c>
      <c r="B1293">
        <f>IF(ROW()=2,1,IF(A1292&lt;&gt;Receive[[#This Row],[No]],1,B1292+1))</f>
        <v>4</v>
      </c>
      <c r="C1293" t="s">
        <v>108</v>
      </c>
      <c r="D1293" s="1" t="s">
        <v>663</v>
      </c>
      <c r="E1293" t="s">
        <v>77</v>
      </c>
      <c r="F1293" s="1" t="s">
        <v>78</v>
      </c>
      <c r="G1293" t="s">
        <v>185</v>
      </c>
      <c r="H1293" t="s">
        <v>71</v>
      </c>
      <c r="I1293">
        <v>1</v>
      </c>
      <c r="J1293" t="s">
        <v>229</v>
      </c>
      <c r="K1293" s="1" t="s">
        <v>164</v>
      </c>
      <c r="L1293" s="1" t="s">
        <v>162</v>
      </c>
      <c r="M1293">
        <v>25</v>
      </c>
      <c r="N1293">
        <v>0</v>
      </c>
      <c r="O1293">
        <v>0</v>
      </c>
      <c r="P1293">
        <v>0</v>
      </c>
      <c r="T1293" t="str">
        <f>Receive[[#This Row],[服装]]&amp;Receive[[#This Row],[名前]]&amp;Receive[[#This Row],[レアリティ]]</f>
        <v>ユニフォーム尾白アランICONIC</v>
      </c>
    </row>
    <row r="1294" spans="1:20" x14ac:dyDescent="0.35">
      <c r="A1294">
        <f>VLOOKUP(Receive[[#This Row],[No用]],SetNo[[No.用]:[vlookup 用]],2,FALSE)</f>
        <v>224</v>
      </c>
      <c r="B1294">
        <f>IF(ROW()=2,1,IF(A1293&lt;&gt;Receive[[#This Row],[No]],1,B1293+1))</f>
        <v>5</v>
      </c>
      <c r="C1294" t="s">
        <v>108</v>
      </c>
      <c r="D1294" s="1" t="s">
        <v>663</v>
      </c>
      <c r="E1294" t="s">
        <v>77</v>
      </c>
      <c r="F1294" s="1" t="s">
        <v>78</v>
      </c>
      <c r="G1294" t="s">
        <v>185</v>
      </c>
      <c r="H1294" t="s">
        <v>71</v>
      </c>
      <c r="I1294">
        <v>1</v>
      </c>
      <c r="J1294" t="s">
        <v>229</v>
      </c>
      <c r="K1294" s="1" t="s">
        <v>165</v>
      </c>
      <c r="L1294" s="1" t="s">
        <v>162</v>
      </c>
      <c r="M1294">
        <v>13</v>
      </c>
      <c r="N1294">
        <v>0</v>
      </c>
      <c r="O1294">
        <v>0</v>
      </c>
      <c r="P1294">
        <v>0</v>
      </c>
      <c r="T1294" t="str">
        <f>Receive[[#This Row],[服装]]&amp;Receive[[#This Row],[名前]]&amp;Receive[[#This Row],[レアリティ]]</f>
        <v>ユニフォーム尾白アランICONIC</v>
      </c>
    </row>
    <row r="1295" spans="1:20" x14ac:dyDescent="0.35">
      <c r="A1295">
        <f>VLOOKUP(Receive[[#This Row],[No用]],SetNo[[No.用]:[vlookup 用]],2,FALSE)</f>
        <v>225</v>
      </c>
      <c r="B1295">
        <f>IF(ROW()=2,1,IF(A1294&lt;&gt;Receive[[#This Row],[No]],1,B1294+1))</f>
        <v>1</v>
      </c>
      <c r="C1295" s="1" t="s">
        <v>812</v>
      </c>
      <c r="D1295" s="1" t="s">
        <v>663</v>
      </c>
      <c r="E1295" s="1" t="s">
        <v>824</v>
      </c>
      <c r="F1295" s="1" t="s">
        <v>78</v>
      </c>
      <c r="G1295" t="s">
        <v>185</v>
      </c>
      <c r="H1295" t="s">
        <v>71</v>
      </c>
      <c r="I1295">
        <v>1</v>
      </c>
      <c r="J1295" t="s">
        <v>229</v>
      </c>
      <c r="K1295" s="1" t="s">
        <v>119</v>
      </c>
      <c r="L1295" s="1" t="s">
        <v>178</v>
      </c>
      <c r="M1295">
        <v>28</v>
      </c>
      <c r="N1295">
        <v>0</v>
      </c>
      <c r="O1295">
        <v>0</v>
      </c>
      <c r="P1295">
        <v>0</v>
      </c>
      <c r="T1295" t="str">
        <f>Receive[[#This Row],[服装]]&amp;Receive[[#This Row],[名前]]&amp;Receive[[#This Row],[レアリティ]]</f>
        <v>雪遊び尾白アランICONIC</v>
      </c>
    </row>
    <row r="1296" spans="1:20" x14ac:dyDescent="0.35">
      <c r="A1296">
        <f>VLOOKUP(Receive[[#This Row],[No用]],SetNo[[No.用]:[vlookup 用]],2,FALSE)</f>
        <v>225</v>
      </c>
      <c r="B1296">
        <f>IF(ROW()=2,1,IF(A1295&lt;&gt;Receive[[#This Row],[No]],1,B1295+1))</f>
        <v>2</v>
      </c>
      <c r="C1296" s="1" t="s">
        <v>812</v>
      </c>
      <c r="D1296" s="1" t="s">
        <v>663</v>
      </c>
      <c r="E1296" s="1" t="s">
        <v>824</v>
      </c>
      <c r="F1296" s="1" t="s">
        <v>78</v>
      </c>
      <c r="G1296" t="s">
        <v>185</v>
      </c>
      <c r="H1296" t="s">
        <v>71</v>
      </c>
      <c r="I1296">
        <v>1</v>
      </c>
      <c r="J1296" t="s">
        <v>229</v>
      </c>
      <c r="K1296" s="1" t="s">
        <v>163</v>
      </c>
      <c r="L1296" s="1" t="s">
        <v>162</v>
      </c>
      <c r="M1296">
        <v>25</v>
      </c>
      <c r="N1296">
        <v>0</v>
      </c>
      <c r="O1296">
        <v>0</v>
      </c>
      <c r="P1296">
        <v>0</v>
      </c>
      <c r="T1296" t="str">
        <f>Receive[[#This Row],[服装]]&amp;Receive[[#This Row],[名前]]&amp;Receive[[#This Row],[レアリティ]]</f>
        <v>雪遊び尾白アランICONIC</v>
      </c>
    </row>
    <row r="1297" spans="1:20" x14ac:dyDescent="0.35">
      <c r="A1297">
        <f>VLOOKUP(Receive[[#This Row],[No用]],SetNo[[No.用]:[vlookup 用]],2,FALSE)</f>
        <v>225</v>
      </c>
      <c r="B1297">
        <f>IF(ROW()=2,1,IF(A1296&lt;&gt;Receive[[#This Row],[No]],1,B1296+1))</f>
        <v>3</v>
      </c>
      <c r="C1297" s="1" t="s">
        <v>812</v>
      </c>
      <c r="D1297" s="1" t="s">
        <v>663</v>
      </c>
      <c r="E1297" s="1" t="s">
        <v>824</v>
      </c>
      <c r="F1297" s="1" t="s">
        <v>78</v>
      </c>
      <c r="G1297" t="s">
        <v>185</v>
      </c>
      <c r="H1297" t="s">
        <v>71</v>
      </c>
      <c r="I1297">
        <v>1</v>
      </c>
      <c r="J1297" t="s">
        <v>229</v>
      </c>
      <c r="K1297" s="1" t="s">
        <v>120</v>
      </c>
      <c r="L1297" s="1" t="s">
        <v>178</v>
      </c>
      <c r="M1297">
        <v>28</v>
      </c>
      <c r="N1297">
        <v>0</v>
      </c>
      <c r="O1297">
        <v>0</v>
      </c>
      <c r="P1297">
        <v>0</v>
      </c>
      <c r="T1297" t="str">
        <f>Receive[[#This Row],[服装]]&amp;Receive[[#This Row],[名前]]&amp;Receive[[#This Row],[レアリティ]]</f>
        <v>雪遊び尾白アランICONIC</v>
      </c>
    </row>
    <row r="1298" spans="1:20" x14ac:dyDescent="0.35">
      <c r="A1298">
        <f>VLOOKUP(Receive[[#This Row],[No用]],SetNo[[No.用]:[vlookup 用]],2,FALSE)</f>
        <v>225</v>
      </c>
      <c r="B1298">
        <f>IF(ROW()=2,1,IF(A1297&lt;&gt;Receive[[#This Row],[No]],1,B1297+1))</f>
        <v>4</v>
      </c>
      <c r="C1298" s="1" t="s">
        <v>812</v>
      </c>
      <c r="D1298" s="1" t="s">
        <v>663</v>
      </c>
      <c r="E1298" s="1" t="s">
        <v>824</v>
      </c>
      <c r="F1298" s="1" t="s">
        <v>78</v>
      </c>
      <c r="G1298" t="s">
        <v>185</v>
      </c>
      <c r="H1298" t="s">
        <v>71</v>
      </c>
      <c r="I1298">
        <v>1</v>
      </c>
      <c r="J1298" t="s">
        <v>229</v>
      </c>
      <c r="K1298" s="1" t="s">
        <v>164</v>
      </c>
      <c r="L1298" s="1" t="s">
        <v>162</v>
      </c>
      <c r="M1298">
        <v>25</v>
      </c>
      <c r="N1298">
        <v>0</v>
      </c>
      <c r="O1298">
        <v>0</v>
      </c>
      <c r="P1298">
        <v>0</v>
      </c>
      <c r="T1298" t="str">
        <f>Receive[[#This Row],[服装]]&amp;Receive[[#This Row],[名前]]&amp;Receive[[#This Row],[レアリティ]]</f>
        <v>雪遊び尾白アランICONIC</v>
      </c>
    </row>
    <row r="1299" spans="1:20" x14ac:dyDescent="0.35">
      <c r="A1299">
        <f>VLOOKUP(Receive[[#This Row],[No用]],SetNo[[No.用]:[vlookup 用]],2,FALSE)</f>
        <v>225</v>
      </c>
      <c r="B1299">
        <f>IF(ROW()=2,1,IF(A1298&lt;&gt;Receive[[#This Row],[No]],1,B1298+1))</f>
        <v>5</v>
      </c>
      <c r="C1299" s="1" t="s">
        <v>812</v>
      </c>
      <c r="D1299" s="1" t="s">
        <v>663</v>
      </c>
      <c r="E1299" s="1" t="s">
        <v>824</v>
      </c>
      <c r="F1299" s="1" t="s">
        <v>78</v>
      </c>
      <c r="G1299" t="s">
        <v>185</v>
      </c>
      <c r="H1299" t="s">
        <v>71</v>
      </c>
      <c r="I1299">
        <v>1</v>
      </c>
      <c r="J1299" t="s">
        <v>229</v>
      </c>
      <c r="K1299" s="1" t="s">
        <v>165</v>
      </c>
      <c r="L1299" s="1" t="s">
        <v>162</v>
      </c>
      <c r="M1299">
        <v>13</v>
      </c>
      <c r="N1299">
        <v>0</v>
      </c>
      <c r="O1299">
        <v>0</v>
      </c>
      <c r="P1299">
        <v>0</v>
      </c>
      <c r="T1299" t="str">
        <f>Receive[[#This Row],[服装]]&amp;Receive[[#This Row],[名前]]&amp;Receive[[#This Row],[レアリティ]]</f>
        <v>雪遊び尾白アランICONIC</v>
      </c>
    </row>
    <row r="1300" spans="1:20" x14ac:dyDescent="0.35">
      <c r="A1300">
        <f>VLOOKUP(Receive[[#This Row],[No用]],SetNo[[No.用]:[vlookup 用]],2,FALSE)</f>
        <v>225</v>
      </c>
      <c r="B1300">
        <f>IF(ROW()=2,1,IF(A1299&lt;&gt;Receive[[#This Row],[No]],1,B1299+1))</f>
        <v>6</v>
      </c>
      <c r="C1300" s="1" t="s">
        <v>812</v>
      </c>
      <c r="D1300" s="1" t="s">
        <v>663</v>
      </c>
      <c r="E1300" s="1" t="s">
        <v>824</v>
      </c>
      <c r="F1300" s="1" t="s">
        <v>78</v>
      </c>
      <c r="G1300" t="s">
        <v>185</v>
      </c>
      <c r="H1300" t="s">
        <v>71</v>
      </c>
      <c r="I1300">
        <v>1</v>
      </c>
      <c r="J1300" t="s">
        <v>229</v>
      </c>
      <c r="K1300" s="1" t="s">
        <v>183</v>
      </c>
      <c r="L1300" s="1" t="s">
        <v>225</v>
      </c>
      <c r="M1300">
        <v>45</v>
      </c>
      <c r="N1300">
        <v>0</v>
      </c>
      <c r="O1300">
        <v>55</v>
      </c>
      <c r="P1300">
        <v>0</v>
      </c>
      <c r="T1300" t="str">
        <f>Receive[[#This Row],[服装]]&amp;Receive[[#This Row],[名前]]&amp;Receive[[#This Row],[レアリティ]]</f>
        <v>雪遊び尾白アランICONIC</v>
      </c>
    </row>
    <row r="1301" spans="1:20" x14ac:dyDescent="0.35">
      <c r="A1301">
        <f>VLOOKUP(Receive[[#This Row],[No用]],SetNo[[No.用]:[vlookup 用]],2,FALSE)</f>
        <v>226</v>
      </c>
      <c r="B1301">
        <f>IF(ROW()=2,1,IF(A1300&lt;&gt;Receive[[#This Row],[No]],1,B1300+1))</f>
        <v>1</v>
      </c>
      <c r="C1301" t="s">
        <v>108</v>
      </c>
      <c r="D1301" s="1" t="s">
        <v>665</v>
      </c>
      <c r="E1301" t="s">
        <v>77</v>
      </c>
      <c r="F1301" s="1" t="s">
        <v>80</v>
      </c>
      <c r="G1301" t="s">
        <v>185</v>
      </c>
      <c r="H1301" t="s">
        <v>71</v>
      </c>
      <c r="I1301">
        <v>1</v>
      </c>
      <c r="J1301" t="s">
        <v>229</v>
      </c>
      <c r="K1301" s="1" t="s">
        <v>119</v>
      </c>
      <c r="L1301" s="1" t="s">
        <v>178</v>
      </c>
      <c r="M1301">
        <v>36</v>
      </c>
      <c r="N1301">
        <v>0</v>
      </c>
      <c r="O1301">
        <v>0</v>
      </c>
      <c r="P1301">
        <v>0</v>
      </c>
      <c r="T1301" t="str">
        <f>Receive[[#This Row],[服装]]&amp;Receive[[#This Row],[名前]]&amp;Receive[[#This Row],[レアリティ]]</f>
        <v>ユニフォーム赤木路成ICONIC</v>
      </c>
    </row>
    <row r="1302" spans="1:20" x14ac:dyDescent="0.35">
      <c r="A1302">
        <f>VLOOKUP(Receive[[#This Row],[No用]],SetNo[[No.用]:[vlookup 用]],2,FALSE)</f>
        <v>226</v>
      </c>
      <c r="B1302">
        <f>IF(ROW()=2,1,IF(A1301&lt;&gt;Receive[[#This Row],[No]],1,B1301+1))</f>
        <v>2</v>
      </c>
      <c r="C1302" t="s">
        <v>108</v>
      </c>
      <c r="D1302" s="1" t="s">
        <v>665</v>
      </c>
      <c r="E1302" t="s">
        <v>77</v>
      </c>
      <c r="F1302" s="1" t="s">
        <v>80</v>
      </c>
      <c r="G1302" t="s">
        <v>185</v>
      </c>
      <c r="H1302" t="s">
        <v>71</v>
      </c>
      <c r="I1302">
        <v>1</v>
      </c>
      <c r="J1302" t="s">
        <v>229</v>
      </c>
      <c r="K1302" s="1" t="s">
        <v>195</v>
      </c>
      <c r="L1302" s="1" t="s">
        <v>173</v>
      </c>
      <c r="M1302">
        <v>41</v>
      </c>
      <c r="N1302">
        <v>0</v>
      </c>
      <c r="O1302">
        <v>0</v>
      </c>
      <c r="P1302">
        <v>0</v>
      </c>
      <c r="T1302" t="str">
        <f>Receive[[#This Row],[服装]]&amp;Receive[[#This Row],[名前]]&amp;Receive[[#This Row],[レアリティ]]</f>
        <v>ユニフォーム赤木路成ICONIC</v>
      </c>
    </row>
    <row r="1303" spans="1:20" x14ac:dyDescent="0.35">
      <c r="A1303">
        <f>VLOOKUP(Receive[[#This Row],[No用]],SetNo[[No.用]:[vlookup 用]],2,FALSE)</f>
        <v>226</v>
      </c>
      <c r="B1303">
        <f>IF(ROW()=2,1,IF(A1302&lt;&gt;Receive[[#This Row],[No]],1,B1302+1))</f>
        <v>3</v>
      </c>
      <c r="C1303" t="s">
        <v>108</v>
      </c>
      <c r="D1303" s="1" t="s">
        <v>665</v>
      </c>
      <c r="E1303" t="s">
        <v>77</v>
      </c>
      <c r="F1303" s="1" t="s">
        <v>80</v>
      </c>
      <c r="G1303" t="s">
        <v>185</v>
      </c>
      <c r="H1303" t="s">
        <v>71</v>
      </c>
      <c r="I1303">
        <v>1</v>
      </c>
      <c r="J1303" t="s">
        <v>229</v>
      </c>
      <c r="K1303" s="1" t="s">
        <v>163</v>
      </c>
      <c r="L1303" s="1" t="s">
        <v>162</v>
      </c>
      <c r="M1303">
        <v>33</v>
      </c>
      <c r="N1303">
        <v>0</v>
      </c>
      <c r="O1303">
        <v>0</v>
      </c>
      <c r="P1303">
        <v>0</v>
      </c>
      <c r="T1303" t="str">
        <f>Receive[[#This Row],[服装]]&amp;Receive[[#This Row],[名前]]&amp;Receive[[#This Row],[レアリティ]]</f>
        <v>ユニフォーム赤木路成ICONIC</v>
      </c>
    </row>
    <row r="1304" spans="1:20" x14ac:dyDescent="0.35">
      <c r="A1304">
        <f>VLOOKUP(Receive[[#This Row],[No用]],SetNo[[No.用]:[vlookup 用]],2,FALSE)</f>
        <v>226</v>
      </c>
      <c r="B1304">
        <f>IF(ROW()=2,1,IF(A1303&lt;&gt;Receive[[#This Row],[No]],1,B1303+1))</f>
        <v>4</v>
      </c>
      <c r="C1304" t="s">
        <v>108</v>
      </c>
      <c r="D1304" s="1" t="s">
        <v>665</v>
      </c>
      <c r="E1304" t="s">
        <v>77</v>
      </c>
      <c r="F1304" s="1" t="s">
        <v>80</v>
      </c>
      <c r="G1304" t="s">
        <v>185</v>
      </c>
      <c r="H1304" t="s">
        <v>71</v>
      </c>
      <c r="I1304">
        <v>1</v>
      </c>
      <c r="J1304" t="s">
        <v>229</v>
      </c>
      <c r="K1304" s="1" t="s">
        <v>231</v>
      </c>
      <c r="L1304" s="1" t="s">
        <v>225</v>
      </c>
      <c r="M1304">
        <v>57</v>
      </c>
      <c r="N1304">
        <v>0</v>
      </c>
      <c r="O1304">
        <v>0</v>
      </c>
      <c r="P1304">
        <v>0</v>
      </c>
      <c r="T1304" t="str">
        <f>Receive[[#This Row],[服装]]&amp;Receive[[#This Row],[名前]]&amp;Receive[[#This Row],[レアリティ]]</f>
        <v>ユニフォーム赤木路成ICONIC</v>
      </c>
    </row>
    <row r="1305" spans="1:20" x14ac:dyDescent="0.35">
      <c r="A1305">
        <f>VLOOKUP(Receive[[#This Row],[No用]],SetNo[[No.用]:[vlookup 用]],2,FALSE)</f>
        <v>226</v>
      </c>
      <c r="B1305">
        <f>IF(ROW()=2,1,IF(A1304&lt;&gt;Receive[[#This Row],[No]],1,B1304+1))</f>
        <v>5</v>
      </c>
      <c r="C1305" t="s">
        <v>108</v>
      </c>
      <c r="D1305" s="1" t="s">
        <v>665</v>
      </c>
      <c r="E1305" t="s">
        <v>77</v>
      </c>
      <c r="F1305" s="1" t="s">
        <v>80</v>
      </c>
      <c r="G1305" t="s">
        <v>185</v>
      </c>
      <c r="H1305" t="s">
        <v>71</v>
      </c>
      <c r="I1305">
        <v>1</v>
      </c>
      <c r="J1305" t="s">
        <v>229</v>
      </c>
      <c r="K1305" s="1" t="s">
        <v>120</v>
      </c>
      <c r="L1305" s="1" t="s">
        <v>173</v>
      </c>
      <c r="M1305">
        <v>36</v>
      </c>
      <c r="N1305">
        <v>0</v>
      </c>
      <c r="O1305">
        <v>0</v>
      </c>
      <c r="P1305">
        <v>0</v>
      </c>
      <c r="T1305" t="str">
        <f>Receive[[#This Row],[服装]]&amp;Receive[[#This Row],[名前]]&amp;Receive[[#This Row],[レアリティ]]</f>
        <v>ユニフォーム赤木路成ICONIC</v>
      </c>
    </row>
    <row r="1306" spans="1:20" x14ac:dyDescent="0.35">
      <c r="A1306">
        <f>VLOOKUP(Receive[[#This Row],[No用]],SetNo[[No.用]:[vlookup 用]],2,FALSE)</f>
        <v>226</v>
      </c>
      <c r="B1306">
        <f>IF(ROW()=2,1,IF(A1305&lt;&gt;Receive[[#This Row],[No]],1,B1305+1))</f>
        <v>6</v>
      </c>
      <c r="C1306" t="s">
        <v>108</v>
      </c>
      <c r="D1306" s="1" t="s">
        <v>665</v>
      </c>
      <c r="E1306" t="s">
        <v>77</v>
      </c>
      <c r="F1306" s="1" t="s">
        <v>80</v>
      </c>
      <c r="G1306" t="s">
        <v>185</v>
      </c>
      <c r="H1306" t="s">
        <v>71</v>
      </c>
      <c r="I1306">
        <v>1</v>
      </c>
      <c r="J1306" t="s">
        <v>229</v>
      </c>
      <c r="K1306" s="1" t="s">
        <v>164</v>
      </c>
      <c r="L1306" s="1" t="s">
        <v>162</v>
      </c>
      <c r="M1306">
        <v>33</v>
      </c>
      <c r="N1306">
        <v>0</v>
      </c>
      <c r="O1306">
        <v>0</v>
      </c>
      <c r="P1306">
        <v>0</v>
      </c>
      <c r="T1306" t="str">
        <f>Receive[[#This Row],[服装]]&amp;Receive[[#This Row],[名前]]&amp;Receive[[#This Row],[レアリティ]]</f>
        <v>ユニフォーム赤木路成ICONIC</v>
      </c>
    </row>
    <row r="1307" spans="1:20" x14ac:dyDescent="0.35">
      <c r="A1307">
        <f>VLOOKUP(Receive[[#This Row],[No用]],SetNo[[No.用]:[vlookup 用]],2,FALSE)</f>
        <v>226</v>
      </c>
      <c r="B1307">
        <f>IF(ROW()=2,1,IF(A1306&lt;&gt;Receive[[#This Row],[No]],1,B1306+1))</f>
        <v>7</v>
      </c>
      <c r="C1307" t="s">
        <v>108</v>
      </c>
      <c r="D1307" s="1" t="s">
        <v>665</v>
      </c>
      <c r="E1307" t="s">
        <v>77</v>
      </c>
      <c r="F1307" s="1" t="s">
        <v>80</v>
      </c>
      <c r="G1307" t="s">
        <v>185</v>
      </c>
      <c r="H1307" t="s">
        <v>71</v>
      </c>
      <c r="I1307">
        <v>1</v>
      </c>
      <c r="J1307" t="s">
        <v>229</v>
      </c>
      <c r="K1307" s="1" t="s">
        <v>165</v>
      </c>
      <c r="L1307" s="1" t="s">
        <v>162</v>
      </c>
      <c r="M1307">
        <v>33</v>
      </c>
      <c r="N1307">
        <v>0</v>
      </c>
      <c r="O1307">
        <v>0</v>
      </c>
      <c r="P1307">
        <v>0</v>
      </c>
      <c r="T1307" t="str">
        <f>Receive[[#This Row],[服装]]&amp;Receive[[#This Row],[名前]]&amp;Receive[[#This Row],[レアリティ]]</f>
        <v>ユニフォーム赤木路成ICONIC</v>
      </c>
    </row>
    <row r="1308" spans="1:20" x14ac:dyDescent="0.35">
      <c r="A1308">
        <f>VLOOKUP(Receive[[#This Row],[No用]],SetNo[[No.用]:[vlookup 用]],2,FALSE)</f>
        <v>226</v>
      </c>
      <c r="B1308">
        <f>IF(ROW()=2,1,IF(A1307&lt;&gt;Receive[[#This Row],[No]],1,B1307+1))</f>
        <v>8</v>
      </c>
      <c r="C1308" t="s">
        <v>108</v>
      </c>
      <c r="D1308" s="1" t="s">
        <v>665</v>
      </c>
      <c r="E1308" t="s">
        <v>77</v>
      </c>
      <c r="F1308" s="1" t="s">
        <v>80</v>
      </c>
      <c r="G1308" t="s">
        <v>185</v>
      </c>
      <c r="H1308" t="s">
        <v>71</v>
      </c>
      <c r="I1308">
        <v>1</v>
      </c>
      <c r="J1308" t="s">
        <v>229</v>
      </c>
      <c r="K1308" s="1" t="s">
        <v>183</v>
      </c>
      <c r="L1308" s="1" t="s">
        <v>225</v>
      </c>
      <c r="M1308">
        <v>47</v>
      </c>
      <c r="N1308">
        <v>0</v>
      </c>
      <c r="O1308">
        <v>0</v>
      </c>
      <c r="P1308">
        <v>0</v>
      </c>
      <c r="T1308" t="str">
        <f>Receive[[#This Row],[服装]]&amp;Receive[[#This Row],[名前]]&amp;Receive[[#This Row],[レアリティ]]</f>
        <v>ユニフォーム赤木路成ICONIC</v>
      </c>
    </row>
    <row r="1309" spans="1:20" x14ac:dyDescent="0.35">
      <c r="A1309">
        <f>VLOOKUP(Receive[[#This Row],[No用]],SetNo[[No.用]:[vlookup 用]],2,FALSE)</f>
        <v>227</v>
      </c>
      <c r="B1309">
        <f>IF(ROW()=2,1,IF(A1308&lt;&gt;Receive[[#This Row],[No]],1,B1308+1))</f>
        <v>1</v>
      </c>
      <c r="C1309" s="1" t="s">
        <v>1195</v>
      </c>
      <c r="D1309" s="1" t="s">
        <v>665</v>
      </c>
      <c r="E1309" s="1" t="s">
        <v>73</v>
      </c>
      <c r="F1309" s="1" t="s">
        <v>80</v>
      </c>
      <c r="G1309" s="1" t="s">
        <v>185</v>
      </c>
      <c r="H1309" s="1" t="s">
        <v>71</v>
      </c>
      <c r="I1309">
        <v>1</v>
      </c>
      <c r="J1309" t="s">
        <v>229</v>
      </c>
      <c r="K1309" s="1" t="s">
        <v>119</v>
      </c>
      <c r="L1309" s="1" t="s">
        <v>178</v>
      </c>
      <c r="M1309">
        <v>36</v>
      </c>
      <c r="N1309">
        <v>0</v>
      </c>
      <c r="O1309">
        <v>0</v>
      </c>
      <c r="P1309">
        <v>0</v>
      </c>
      <c r="T1309" t="str">
        <f>Receive[[#This Row],[服装]]&amp;Receive[[#This Row],[名前]]&amp;Receive[[#This Row],[レアリティ]]</f>
        <v>Xmas2赤木路成ICONIC</v>
      </c>
    </row>
    <row r="1310" spans="1:20" x14ac:dyDescent="0.35">
      <c r="A1310">
        <f>VLOOKUP(Receive[[#This Row],[No用]],SetNo[[No.用]:[vlookup 用]],2,FALSE)</f>
        <v>227</v>
      </c>
      <c r="B1310">
        <f>IF(ROW()=2,1,IF(A1309&lt;&gt;Receive[[#This Row],[No]],1,B1309+1))</f>
        <v>2</v>
      </c>
      <c r="C1310" s="1" t="s">
        <v>1195</v>
      </c>
      <c r="D1310" s="1" t="s">
        <v>665</v>
      </c>
      <c r="E1310" s="1" t="s">
        <v>73</v>
      </c>
      <c r="F1310" s="1" t="s">
        <v>80</v>
      </c>
      <c r="G1310" s="1" t="s">
        <v>185</v>
      </c>
      <c r="H1310" s="1" t="s">
        <v>71</v>
      </c>
      <c r="I1310">
        <v>1</v>
      </c>
      <c r="J1310" t="s">
        <v>229</v>
      </c>
      <c r="K1310" s="1" t="s">
        <v>195</v>
      </c>
      <c r="L1310" s="1" t="s">
        <v>173</v>
      </c>
      <c r="M1310">
        <v>41</v>
      </c>
      <c r="N1310">
        <v>0</v>
      </c>
      <c r="O1310">
        <v>0</v>
      </c>
      <c r="P1310">
        <v>0</v>
      </c>
      <c r="T1310" t="str">
        <f>Receive[[#This Row],[服装]]&amp;Receive[[#This Row],[名前]]&amp;Receive[[#This Row],[レアリティ]]</f>
        <v>Xmas2赤木路成ICONIC</v>
      </c>
    </row>
    <row r="1311" spans="1:20" x14ac:dyDescent="0.35">
      <c r="A1311">
        <f>VLOOKUP(Receive[[#This Row],[No用]],SetNo[[No.用]:[vlookup 用]],2,FALSE)</f>
        <v>227</v>
      </c>
      <c r="B1311">
        <f>IF(ROW()=2,1,IF(A1310&lt;&gt;Receive[[#This Row],[No]],1,B1310+1))</f>
        <v>3</v>
      </c>
      <c r="C1311" s="1" t="s">
        <v>1195</v>
      </c>
      <c r="D1311" s="1" t="s">
        <v>665</v>
      </c>
      <c r="E1311" s="1" t="s">
        <v>73</v>
      </c>
      <c r="F1311" s="1" t="s">
        <v>80</v>
      </c>
      <c r="G1311" s="1" t="s">
        <v>185</v>
      </c>
      <c r="H1311" s="1" t="s">
        <v>71</v>
      </c>
      <c r="I1311">
        <v>1</v>
      </c>
      <c r="J1311" t="s">
        <v>229</v>
      </c>
      <c r="K1311" s="1" t="s">
        <v>163</v>
      </c>
      <c r="L1311" s="1" t="s">
        <v>178</v>
      </c>
      <c r="M1311">
        <v>36</v>
      </c>
      <c r="N1311">
        <v>0</v>
      </c>
      <c r="O1311">
        <v>0</v>
      </c>
      <c r="P1311">
        <v>0</v>
      </c>
      <c r="T1311" t="str">
        <f>Receive[[#This Row],[服装]]&amp;Receive[[#This Row],[名前]]&amp;Receive[[#This Row],[レアリティ]]</f>
        <v>Xmas2赤木路成ICONIC</v>
      </c>
    </row>
    <row r="1312" spans="1:20" x14ac:dyDescent="0.35">
      <c r="A1312">
        <f>VLOOKUP(Receive[[#This Row],[No用]],SetNo[[No.用]:[vlookup 用]],2,FALSE)</f>
        <v>227</v>
      </c>
      <c r="B1312">
        <f>IF(ROW()=2,1,IF(A1311&lt;&gt;Receive[[#This Row],[No]],1,B1311+1))</f>
        <v>4</v>
      </c>
      <c r="C1312" s="1" t="s">
        <v>1195</v>
      </c>
      <c r="D1312" s="1" t="s">
        <v>665</v>
      </c>
      <c r="E1312" s="1" t="s">
        <v>73</v>
      </c>
      <c r="F1312" s="1" t="s">
        <v>80</v>
      </c>
      <c r="G1312" s="1" t="s">
        <v>185</v>
      </c>
      <c r="H1312" s="1" t="s">
        <v>71</v>
      </c>
      <c r="I1312">
        <v>1</v>
      </c>
      <c r="J1312" t="s">
        <v>229</v>
      </c>
      <c r="K1312" s="1" t="s">
        <v>120</v>
      </c>
      <c r="L1312" s="1" t="s">
        <v>173</v>
      </c>
      <c r="M1312">
        <v>36</v>
      </c>
      <c r="N1312">
        <v>0</v>
      </c>
      <c r="O1312">
        <v>0</v>
      </c>
      <c r="P1312">
        <v>0</v>
      </c>
      <c r="T1312" t="str">
        <f>Receive[[#This Row],[服装]]&amp;Receive[[#This Row],[名前]]&amp;Receive[[#This Row],[レアリティ]]</f>
        <v>Xmas2赤木路成ICONIC</v>
      </c>
    </row>
    <row r="1313" spans="1:20" x14ac:dyDescent="0.35">
      <c r="A1313">
        <f>VLOOKUP(Receive[[#This Row],[No用]],SetNo[[No.用]:[vlookup 用]],2,FALSE)</f>
        <v>227</v>
      </c>
      <c r="B1313">
        <f>IF(ROW()=2,1,IF(A1312&lt;&gt;Receive[[#This Row],[No]],1,B1312+1))</f>
        <v>5</v>
      </c>
      <c r="C1313" s="1" t="s">
        <v>1195</v>
      </c>
      <c r="D1313" s="1" t="s">
        <v>665</v>
      </c>
      <c r="E1313" s="1" t="s">
        <v>73</v>
      </c>
      <c r="F1313" s="1" t="s">
        <v>80</v>
      </c>
      <c r="G1313" s="1" t="s">
        <v>185</v>
      </c>
      <c r="H1313" s="1" t="s">
        <v>71</v>
      </c>
      <c r="I1313">
        <v>1</v>
      </c>
      <c r="J1313" t="s">
        <v>229</v>
      </c>
      <c r="K1313" s="1" t="s">
        <v>164</v>
      </c>
      <c r="L1313" s="1" t="s">
        <v>162</v>
      </c>
      <c r="M1313">
        <v>33</v>
      </c>
      <c r="N1313">
        <v>0</v>
      </c>
      <c r="O1313">
        <v>0</v>
      </c>
      <c r="P1313">
        <v>0</v>
      </c>
      <c r="T1313" t="str">
        <f>Receive[[#This Row],[服装]]&amp;Receive[[#This Row],[名前]]&amp;Receive[[#This Row],[レアリティ]]</f>
        <v>Xmas2赤木路成ICONIC</v>
      </c>
    </row>
    <row r="1314" spans="1:20" x14ac:dyDescent="0.35">
      <c r="A1314">
        <f>VLOOKUP(Receive[[#This Row],[No用]],SetNo[[No.用]:[vlookup 用]],2,FALSE)</f>
        <v>227</v>
      </c>
      <c r="B1314">
        <f>IF(ROW()=2,1,IF(A1313&lt;&gt;Receive[[#This Row],[No]],1,B1313+1))</f>
        <v>6</v>
      </c>
      <c r="C1314" s="1" t="s">
        <v>1195</v>
      </c>
      <c r="D1314" s="1" t="s">
        <v>665</v>
      </c>
      <c r="E1314" s="1" t="s">
        <v>73</v>
      </c>
      <c r="F1314" s="1" t="s">
        <v>80</v>
      </c>
      <c r="G1314" s="1" t="s">
        <v>185</v>
      </c>
      <c r="H1314" s="1" t="s">
        <v>71</v>
      </c>
      <c r="I1314">
        <v>1</v>
      </c>
      <c r="J1314" t="s">
        <v>229</v>
      </c>
      <c r="K1314" s="1" t="s">
        <v>165</v>
      </c>
      <c r="L1314" s="1" t="s">
        <v>162</v>
      </c>
      <c r="M1314">
        <v>33</v>
      </c>
      <c r="N1314">
        <v>0</v>
      </c>
      <c r="O1314">
        <v>0</v>
      </c>
      <c r="P1314">
        <v>0</v>
      </c>
      <c r="T1314" t="str">
        <f>Receive[[#This Row],[服装]]&amp;Receive[[#This Row],[名前]]&amp;Receive[[#This Row],[レアリティ]]</f>
        <v>Xmas2赤木路成ICONIC</v>
      </c>
    </row>
    <row r="1315" spans="1:20" x14ac:dyDescent="0.35">
      <c r="A1315">
        <f>VLOOKUP(Receive[[#This Row],[No用]],SetNo[[No.用]:[vlookup 用]],2,FALSE)</f>
        <v>227</v>
      </c>
      <c r="B1315">
        <f>IF(ROW()=2,1,IF(A1314&lt;&gt;Receive[[#This Row],[No]],1,B1314+1))</f>
        <v>7</v>
      </c>
      <c r="C1315" s="1" t="s">
        <v>1195</v>
      </c>
      <c r="D1315" s="1" t="s">
        <v>665</v>
      </c>
      <c r="E1315" s="1" t="s">
        <v>73</v>
      </c>
      <c r="F1315" s="1" t="s">
        <v>80</v>
      </c>
      <c r="G1315" s="1" t="s">
        <v>185</v>
      </c>
      <c r="H1315" s="1" t="s">
        <v>71</v>
      </c>
      <c r="I1315">
        <v>1</v>
      </c>
      <c r="J1315" t="s">
        <v>229</v>
      </c>
      <c r="K1315" s="1" t="s">
        <v>183</v>
      </c>
      <c r="L1315" s="1" t="s">
        <v>225</v>
      </c>
      <c r="M1315">
        <v>47</v>
      </c>
      <c r="N1315">
        <v>0</v>
      </c>
      <c r="O1315">
        <v>57</v>
      </c>
      <c r="P1315">
        <v>0</v>
      </c>
      <c r="T1315" t="str">
        <f>Receive[[#This Row],[服装]]&amp;Receive[[#This Row],[名前]]&amp;Receive[[#This Row],[レアリティ]]</f>
        <v>Xmas2赤木路成ICONIC</v>
      </c>
    </row>
    <row r="1316" spans="1:20" x14ac:dyDescent="0.35">
      <c r="A1316">
        <f>VLOOKUP(Receive[[#This Row],[No用]],SetNo[[No.用]:[vlookup 用]],2,FALSE)</f>
        <v>227</v>
      </c>
      <c r="B1316">
        <f>IF(ROW()=2,1,IF(A1315&lt;&gt;Receive[[#This Row],[No]],1,B1315+1))</f>
        <v>8</v>
      </c>
      <c r="C1316" s="1" t="s">
        <v>1195</v>
      </c>
      <c r="D1316" s="1" t="s">
        <v>665</v>
      </c>
      <c r="E1316" s="1" t="s">
        <v>73</v>
      </c>
      <c r="F1316" s="1" t="s">
        <v>80</v>
      </c>
      <c r="G1316" s="1" t="s">
        <v>185</v>
      </c>
      <c r="H1316" s="1" t="s">
        <v>71</v>
      </c>
      <c r="I1316">
        <v>1</v>
      </c>
      <c r="J1316" t="s">
        <v>229</v>
      </c>
      <c r="K1316" s="1" t="s">
        <v>231</v>
      </c>
      <c r="L1316" s="1" t="s">
        <v>225</v>
      </c>
      <c r="M1316">
        <v>47</v>
      </c>
      <c r="N1316">
        <v>0</v>
      </c>
      <c r="O1316">
        <v>57</v>
      </c>
      <c r="P1316">
        <v>0</v>
      </c>
      <c r="T1316" t="str">
        <f>Receive[[#This Row],[服装]]&amp;Receive[[#This Row],[名前]]&amp;Receive[[#This Row],[レアリティ]]</f>
        <v>Xmas2赤木路成ICONIC</v>
      </c>
    </row>
    <row r="1317" spans="1:20" x14ac:dyDescent="0.35">
      <c r="A1317">
        <f>VLOOKUP(Receive[[#This Row],[No用]],SetNo[[No.用]:[vlookup 用]],2,FALSE)</f>
        <v>227</v>
      </c>
      <c r="B1317">
        <f>IF(ROW()=2,1,IF(A1316&lt;&gt;Receive[[#This Row],[No]],1,B1316+1))</f>
        <v>9</v>
      </c>
      <c r="C1317" s="1" t="s">
        <v>1195</v>
      </c>
      <c r="D1317" s="1" t="s">
        <v>665</v>
      </c>
      <c r="E1317" s="1" t="s">
        <v>73</v>
      </c>
      <c r="F1317" s="1" t="s">
        <v>80</v>
      </c>
      <c r="G1317" s="1" t="s">
        <v>185</v>
      </c>
      <c r="H1317" s="1" t="s">
        <v>71</v>
      </c>
      <c r="I1317">
        <v>1</v>
      </c>
      <c r="J1317" t="s">
        <v>229</v>
      </c>
      <c r="K1317" s="1" t="s">
        <v>164</v>
      </c>
      <c r="L1317" s="1" t="s">
        <v>225</v>
      </c>
      <c r="M1317">
        <v>44</v>
      </c>
      <c r="N1317">
        <v>0</v>
      </c>
      <c r="O1317">
        <v>54</v>
      </c>
      <c r="P1317">
        <v>0</v>
      </c>
      <c r="T1317" t="str">
        <f>Receive[[#This Row],[服装]]&amp;Receive[[#This Row],[名前]]&amp;Receive[[#This Row],[レアリティ]]</f>
        <v>Xmas2赤木路成ICONIC</v>
      </c>
    </row>
    <row r="1318" spans="1:20" x14ac:dyDescent="0.35">
      <c r="A1318">
        <f>VLOOKUP(Receive[[#This Row],[No用]],SetNo[[No.用]:[vlookup 用]],2,FALSE)</f>
        <v>228</v>
      </c>
      <c r="B1318">
        <f>IF(ROW()=2,1,IF(A1317&lt;&gt;Receive[[#This Row],[No]],1,B1317+1))</f>
        <v>1</v>
      </c>
      <c r="C1318" t="s">
        <v>108</v>
      </c>
      <c r="D1318" s="1" t="s">
        <v>667</v>
      </c>
      <c r="E1318" t="s">
        <v>77</v>
      </c>
      <c r="F1318" s="1" t="s">
        <v>82</v>
      </c>
      <c r="G1318" t="s">
        <v>185</v>
      </c>
      <c r="H1318" t="s">
        <v>71</v>
      </c>
      <c r="I1318">
        <v>1</v>
      </c>
      <c r="J1318" t="s">
        <v>229</v>
      </c>
      <c r="K1318" s="1" t="s">
        <v>119</v>
      </c>
      <c r="L1318" s="1" t="s">
        <v>162</v>
      </c>
      <c r="M1318">
        <v>28</v>
      </c>
      <c r="N1318">
        <v>0</v>
      </c>
      <c r="O1318">
        <v>0</v>
      </c>
      <c r="P1318">
        <v>0</v>
      </c>
      <c r="T1318" t="str">
        <f>Receive[[#This Row],[服装]]&amp;Receive[[#This Row],[名前]]&amp;Receive[[#This Row],[レアリティ]]</f>
        <v>ユニフォーム大耳練ICONIC</v>
      </c>
    </row>
    <row r="1319" spans="1:20" x14ac:dyDescent="0.35">
      <c r="A1319">
        <f>VLOOKUP(Receive[[#This Row],[No用]],SetNo[[No.用]:[vlookup 用]],2,FALSE)</f>
        <v>228</v>
      </c>
      <c r="B1319">
        <f>IF(ROW()=2,1,IF(A1318&lt;&gt;Receive[[#This Row],[No]],1,B1318+1))</f>
        <v>2</v>
      </c>
      <c r="C1319" t="s">
        <v>108</v>
      </c>
      <c r="D1319" s="1" t="s">
        <v>667</v>
      </c>
      <c r="E1319" t="s">
        <v>77</v>
      </c>
      <c r="F1319" s="1" t="s">
        <v>82</v>
      </c>
      <c r="G1319" t="s">
        <v>185</v>
      </c>
      <c r="H1319" t="s">
        <v>71</v>
      </c>
      <c r="I1319">
        <v>1</v>
      </c>
      <c r="J1319" t="s">
        <v>229</v>
      </c>
      <c r="K1319" s="1" t="s">
        <v>163</v>
      </c>
      <c r="L1319" s="1" t="s">
        <v>162</v>
      </c>
      <c r="M1319">
        <v>28</v>
      </c>
      <c r="N1319">
        <v>0</v>
      </c>
      <c r="O1319">
        <v>0</v>
      </c>
      <c r="P1319">
        <v>0</v>
      </c>
      <c r="T1319" t="str">
        <f>Receive[[#This Row],[服装]]&amp;Receive[[#This Row],[名前]]&amp;Receive[[#This Row],[レアリティ]]</f>
        <v>ユニフォーム大耳練ICONIC</v>
      </c>
    </row>
    <row r="1320" spans="1:20" x14ac:dyDescent="0.35">
      <c r="A1320">
        <f>VLOOKUP(Receive[[#This Row],[No用]],SetNo[[No.用]:[vlookup 用]],2,FALSE)</f>
        <v>228</v>
      </c>
      <c r="B1320">
        <f>IF(ROW()=2,1,IF(A1319&lt;&gt;Receive[[#This Row],[No]],1,B1319+1))</f>
        <v>3</v>
      </c>
      <c r="C1320" t="s">
        <v>108</v>
      </c>
      <c r="D1320" s="1" t="s">
        <v>667</v>
      </c>
      <c r="E1320" t="s">
        <v>77</v>
      </c>
      <c r="F1320" s="1" t="s">
        <v>82</v>
      </c>
      <c r="G1320" t="s">
        <v>185</v>
      </c>
      <c r="H1320" t="s">
        <v>71</v>
      </c>
      <c r="I1320">
        <v>1</v>
      </c>
      <c r="J1320" t="s">
        <v>229</v>
      </c>
      <c r="K1320" s="1" t="s">
        <v>120</v>
      </c>
      <c r="L1320" s="1" t="s">
        <v>162</v>
      </c>
      <c r="M1320">
        <v>28</v>
      </c>
      <c r="N1320">
        <v>0</v>
      </c>
      <c r="O1320">
        <v>0</v>
      </c>
      <c r="P1320">
        <v>0</v>
      </c>
      <c r="T1320" t="str">
        <f>Receive[[#This Row],[服装]]&amp;Receive[[#This Row],[名前]]&amp;Receive[[#This Row],[レアリティ]]</f>
        <v>ユニフォーム大耳練ICONIC</v>
      </c>
    </row>
    <row r="1321" spans="1:20" x14ac:dyDescent="0.35">
      <c r="A1321">
        <f>VLOOKUP(Receive[[#This Row],[No用]],SetNo[[No.用]:[vlookup 用]],2,FALSE)</f>
        <v>228</v>
      </c>
      <c r="B1321">
        <f>IF(ROW()=2,1,IF(A1320&lt;&gt;Receive[[#This Row],[No]],1,B1320+1))</f>
        <v>4</v>
      </c>
      <c r="C1321" t="s">
        <v>108</v>
      </c>
      <c r="D1321" s="1" t="s">
        <v>667</v>
      </c>
      <c r="E1321" t="s">
        <v>77</v>
      </c>
      <c r="F1321" s="1" t="s">
        <v>82</v>
      </c>
      <c r="G1321" t="s">
        <v>185</v>
      </c>
      <c r="H1321" t="s">
        <v>71</v>
      </c>
      <c r="I1321">
        <v>1</v>
      </c>
      <c r="J1321" t="s">
        <v>229</v>
      </c>
      <c r="K1321" s="1" t="s">
        <v>164</v>
      </c>
      <c r="L1321" s="1" t="s">
        <v>162</v>
      </c>
      <c r="M1321">
        <v>28</v>
      </c>
      <c r="N1321">
        <v>0</v>
      </c>
      <c r="O1321">
        <v>0</v>
      </c>
      <c r="P1321">
        <v>0</v>
      </c>
      <c r="T1321" t="str">
        <f>Receive[[#This Row],[服装]]&amp;Receive[[#This Row],[名前]]&amp;Receive[[#This Row],[レアリティ]]</f>
        <v>ユニフォーム大耳練ICONIC</v>
      </c>
    </row>
    <row r="1322" spans="1:20" x14ac:dyDescent="0.35">
      <c r="A1322">
        <f>VLOOKUP(Receive[[#This Row],[No用]],SetNo[[No.用]:[vlookup 用]],2,FALSE)</f>
        <v>228</v>
      </c>
      <c r="B1322">
        <f>IF(ROW()=2,1,IF(A1321&lt;&gt;Receive[[#This Row],[No]],1,B1321+1))</f>
        <v>5</v>
      </c>
      <c r="C1322" t="s">
        <v>108</v>
      </c>
      <c r="D1322" s="1" t="s">
        <v>667</v>
      </c>
      <c r="E1322" t="s">
        <v>77</v>
      </c>
      <c r="F1322" s="1" t="s">
        <v>82</v>
      </c>
      <c r="G1322" t="s">
        <v>185</v>
      </c>
      <c r="H1322" t="s">
        <v>71</v>
      </c>
      <c r="I1322">
        <v>1</v>
      </c>
      <c r="J1322" t="s">
        <v>229</v>
      </c>
      <c r="K1322" s="1" t="s">
        <v>165</v>
      </c>
      <c r="L1322" s="1" t="s">
        <v>162</v>
      </c>
      <c r="M1322">
        <v>13</v>
      </c>
      <c r="N1322">
        <v>0</v>
      </c>
      <c r="O1322">
        <v>0</v>
      </c>
      <c r="P1322">
        <v>0</v>
      </c>
      <c r="T1322" t="str">
        <f>Receive[[#This Row],[服装]]&amp;Receive[[#This Row],[名前]]&amp;Receive[[#This Row],[レアリティ]]</f>
        <v>ユニフォーム大耳練ICONIC</v>
      </c>
    </row>
    <row r="1323" spans="1:20" x14ac:dyDescent="0.35">
      <c r="A1323">
        <f>VLOOKUP(Receive[[#This Row],[No用]],SetNo[[No.用]:[vlookup 用]],2,FALSE)</f>
        <v>229</v>
      </c>
      <c r="B1323">
        <f>IF(ROW()=2,1,IF(A1322&lt;&gt;Receive[[#This Row],[No]],1,B1322+1))</f>
        <v>1</v>
      </c>
      <c r="C1323" t="s">
        <v>108</v>
      </c>
      <c r="D1323" s="1" t="s">
        <v>669</v>
      </c>
      <c r="E1323" t="s">
        <v>77</v>
      </c>
      <c r="F1323" s="1" t="s">
        <v>78</v>
      </c>
      <c r="G1323" t="s">
        <v>185</v>
      </c>
      <c r="H1323" t="s">
        <v>71</v>
      </c>
      <c r="I1323">
        <v>1</v>
      </c>
      <c r="J1323" t="s">
        <v>229</v>
      </c>
      <c r="K1323" s="1" t="s">
        <v>119</v>
      </c>
      <c r="L1323" s="1" t="s">
        <v>178</v>
      </c>
      <c r="M1323">
        <v>28</v>
      </c>
      <c r="N1323">
        <v>0</v>
      </c>
      <c r="O1323">
        <v>0</v>
      </c>
      <c r="P1323">
        <v>0</v>
      </c>
      <c r="T1323" t="str">
        <f>Receive[[#This Row],[服装]]&amp;Receive[[#This Row],[名前]]&amp;Receive[[#This Row],[レアリティ]]</f>
        <v>ユニフォーム理石平介ICONIC</v>
      </c>
    </row>
    <row r="1324" spans="1:20" x14ac:dyDescent="0.35">
      <c r="A1324">
        <f>VLOOKUP(Receive[[#This Row],[No用]],SetNo[[No.用]:[vlookup 用]],2,FALSE)</f>
        <v>229</v>
      </c>
      <c r="B1324">
        <f>IF(ROW()=2,1,IF(A1323&lt;&gt;Receive[[#This Row],[No]],1,B1323+1))</f>
        <v>2</v>
      </c>
      <c r="C1324" t="s">
        <v>108</v>
      </c>
      <c r="D1324" s="1" t="s">
        <v>669</v>
      </c>
      <c r="E1324" t="s">
        <v>77</v>
      </c>
      <c r="F1324" s="1" t="s">
        <v>78</v>
      </c>
      <c r="G1324" t="s">
        <v>185</v>
      </c>
      <c r="H1324" t="s">
        <v>71</v>
      </c>
      <c r="I1324">
        <v>1</v>
      </c>
      <c r="J1324" t="s">
        <v>229</v>
      </c>
      <c r="K1324" s="1" t="s">
        <v>195</v>
      </c>
      <c r="L1324" s="1" t="s">
        <v>173</v>
      </c>
      <c r="M1324">
        <v>31</v>
      </c>
      <c r="N1324">
        <v>0</v>
      </c>
      <c r="O1324">
        <v>0</v>
      </c>
      <c r="P1324">
        <v>0</v>
      </c>
      <c r="T1324" t="str">
        <f>Receive[[#This Row],[服装]]&amp;Receive[[#This Row],[名前]]&amp;Receive[[#This Row],[レアリティ]]</f>
        <v>ユニフォーム理石平介ICONIC</v>
      </c>
    </row>
    <row r="1325" spans="1:20" x14ac:dyDescent="0.35">
      <c r="A1325">
        <f>VLOOKUP(Receive[[#This Row],[No用]],SetNo[[No.用]:[vlookup 用]],2,FALSE)</f>
        <v>229</v>
      </c>
      <c r="B1325">
        <f>IF(ROW()=2,1,IF(A1324&lt;&gt;Receive[[#This Row],[No]],1,B1324+1))</f>
        <v>3</v>
      </c>
      <c r="C1325" t="s">
        <v>108</v>
      </c>
      <c r="D1325" s="1" t="s">
        <v>669</v>
      </c>
      <c r="E1325" t="s">
        <v>77</v>
      </c>
      <c r="F1325" s="1" t="s">
        <v>78</v>
      </c>
      <c r="G1325" t="s">
        <v>185</v>
      </c>
      <c r="H1325" t="s">
        <v>71</v>
      </c>
      <c r="I1325">
        <v>1</v>
      </c>
      <c r="J1325" t="s">
        <v>229</v>
      </c>
      <c r="K1325" s="1" t="s">
        <v>163</v>
      </c>
      <c r="L1325" s="1" t="s">
        <v>162</v>
      </c>
      <c r="M1325">
        <v>25</v>
      </c>
      <c r="N1325">
        <v>0</v>
      </c>
      <c r="O1325">
        <v>0</v>
      </c>
      <c r="P1325">
        <v>0</v>
      </c>
      <c r="T1325" t="str">
        <f>Receive[[#This Row],[服装]]&amp;Receive[[#This Row],[名前]]&amp;Receive[[#This Row],[レアリティ]]</f>
        <v>ユニフォーム理石平介ICONIC</v>
      </c>
    </row>
    <row r="1326" spans="1:20" x14ac:dyDescent="0.35">
      <c r="A1326">
        <f>VLOOKUP(Receive[[#This Row],[No用]],SetNo[[No.用]:[vlookup 用]],2,FALSE)</f>
        <v>229</v>
      </c>
      <c r="B1326">
        <f>IF(ROW()=2,1,IF(A1325&lt;&gt;Receive[[#This Row],[No]],1,B1325+1))</f>
        <v>4</v>
      </c>
      <c r="C1326" t="s">
        <v>108</v>
      </c>
      <c r="D1326" s="1" t="s">
        <v>669</v>
      </c>
      <c r="E1326" t="s">
        <v>77</v>
      </c>
      <c r="F1326" s="1" t="s">
        <v>78</v>
      </c>
      <c r="G1326" t="s">
        <v>185</v>
      </c>
      <c r="H1326" t="s">
        <v>71</v>
      </c>
      <c r="I1326">
        <v>1</v>
      </c>
      <c r="J1326" t="s">
        <v>229</v>
      </c>
      <c r="K1326" s="1" t="s">
        <v>120</v>
      </c>
      <c r="L1326" s="1" t="s">
        <v>178</v>
      </c>
      <c r="M1326">
        <v>28</v>
      </c>
      <c r="N1326">
        <v>0</v>
      </c>
      <c r="O1326">
        <v>0</v>
      </c>
      <c r="P1326">
        <v>0</v>
      </c>
      <c r="T1326" t="str">
        <f>Receive[[#This Row],[服装]]&amp;Receive[[#This Row],[名前]]&amp;Receive[[#This Row],[レアリティ]]</f>
        <v>ユニフォーム理石平介ICONIC</v>
      </c>
    </row>
    <row r="1327" spans="1:20" x14ac:dyDescent="0.35">
      <c r="A1327">
        <f>VLOOKUP(Receive[[#This Row],[No用]],SetNo[[No.用]:[vlookup 用]],2,FALSE)</f>
        <v>229</v>
      </c>
      <c r="B1327">
        <f>IF(ROW()=2,1,IF(A1326&lt;&gt;Receive[[#This Row],[No]],1,B1326+1))</f>
        <v>5</v>
      </c>
      <c r="C1327" t="s">
        <v>108</v>
      </c>
      <c r="D1327" s="1" t="s">
        <v>669</v>
      </c>
      <c r="E1327" t="s">
        <v>77</v>
      </c>
      <c r="F1327" s="1" t="s">
        <v>78</v>
      </c>
      <c r="G1327" t="s">
        <v>185</v>
      </c>
      <c r="H1327" t="s">
        <v>71</v>
      </c>
      <c r="I1327">
        <v>1</v>
      </c>
      <c r="J1327" t="s">
        <v>229</v>
      </c>
      <c r="K1327" s="1" t="s">
        <v>164</v>
      </c>
      <c r="L1327" s="1" t="s">
        <v>162</v>
      </c>
      <c r="M1327">
        <v>25</v>
      </c>
      <c r="N1327">
        <v>0</v>
      </c>
      <c r="O1327">
        <v>0</v>
      </c>
      <c r="P1327">
        <v>0</v>
      </c>
      <c r="T1327" t="str">
        <f>Receive[[#This Row],[服装]]&amp;Receive[[#This Row],[名前]]&amp;Receive[[#This Row],[レアリティ]]</f>
        <v>ユニフォーム理石平介ICONIC</v>
      </c>
    </row>
    <row r="1328" spans="1:20" x14ac:dyDescent="0.35">
      <c r="A1328">
        <f>VLOOKUP(Receive[[#This Row],[No用]],SetNo[[No.用]:[vlookup 用]],2,FALSE)</f>
        <v>229</v>
      </c>
      <c r="B1328">
        <f>IF(ROW()=2,1,IF(A1327&lt;&gt;Receive[[#This Row],[No]],1,B1327+1))</f>
        <v>6</v>
      </c>
      <c r="C1328" t="s">
        <v>108</v>
      </c>
      <c r="D1328" s="1" t="s">
        <v>669</v>
      </c>
      <c r="E1328" t="s">
        <v>77</v>
      </c>
      <c r="F1328" s="1" t="s">
        <v>78</v>
      </c>
      <c r="G1328" t="s">
        <v>185</v>
      </c>
      <c r="H1328" t="s">
        <v>71</v>
      </c>
      <c r="I1328">
        <v>1</v>
      </c>
      <c r="J1328" t="s">
        <v>229</v>
      </c>
      <c r="K1328" s="1" t="s">
        <v>165</v>
      </c>
      <c r="L1328" s="1" t="s">
        <v>162</v>
      </c>
      <c r="M1328">
        <v>13</v>
      </c>
      <c r="N1328">
        <v>0</v>
      </c>
      <c r="O1328">
        <v>0</v>
      </c>
      <c r="P1328">
        <v>0</v>
      </c>
      <c r="T1328" t="str">
        <f>Receive[[#This Row],[服装]]&amp;Receive[[#This Row],[名前]]&amp;Receive[[#This Row],[レアリティ]]</f>
        <v>ユニフォーム理石平介ICONIC</v>
      </c>
    </row>
    <row r="1329" spans="1:20" x14ac:dyDescent="0.35">
      <c r="A1329">
        <f>VLOOKUP(Receive[[#This Row],[No用]],SetNo[[No.用]:[vlookup 用]],2,FALSE)</f>
        <v>230</v>
      </c>
      <c r="B1329">
        <f>IF(ROW()=2,1,IF(A1328&lt;&gt;Receive[[#This Row],[No]],1,B1328+1))</f>
        <v>1</v>
      </c>
      <c r="C1329" s="1" t="s">
        <v>108</v>
      </c>
      <c r="D1329" s="1" t="s">
        <v>951</v>
      </c>
      <c r="E1329" s="1" t="s">
        <v>77</v>
      </c>
      <c r="F1329" s="1" t="s">
        <v>78</v>
      </c>
      <c r="G1329" s="1" t="s">
        <v>185</v>
      </c>
      <c r="H1329" s="1" t="s">
        <v>71</v>
      </c>
      <c r="I1329">
        <v>1</v>
      </c>
      <c r="J1329" t="s">
        <v>229</v>
      </c>
      <c r="K1329" s="1" t="s">
        <v>119</v>
      </c>
      <c r="L1329" s="1" t="s">
        <v>162</v>
      </c>
      <c r="M1329">
        <v>27</v>
      </c>
      <c r="N1329">
        <v>0</v>
      </c>
      <c r="O1329">
        <v>0</v>
      </c>
      <c r="P1329">
        <v>0</v>
      </c>
      <c r="T1329" t="str">
        <f>Receive[[#This Row],[服装]]&amp;Receive[[#This Row],[名前]]&amp;Receive[[#This Row],[レアリティ]]</f>
        <v>ユニフォーム銀島結ICONIC</v>
      </c>
    </row>
    <row r="1330" spans="1:20" x14ac:dyDescent="0.35">
      <c r="A1330">
        <f>VLOOKUP(Receive[[#This Row],[No用]],SetNo[[No.用]:[vlookup 用]],2,FALSE)</f>
        <v>230</v>
      </c>
      <c r="B1330">
        <f>IF(ROW()=2,1,IF(A1329&lt;&gt;Receive[[#This Row],[No]],1,B1329+1))</f>
        <v>2</v>
      </c>
      <c r="C1330" s="1" t="s">
        <v>108</v>
      </c>
      <c r="D1330" s="1" t="s">
        <v>951</v>
      </c>
      <c r="E1330" s="1" t="s">
        <v>77</v>
      </c>
      <c r="F1330" s="1" t="s">
        <v>78</v>
      </c>
      <c r="G1330" s="1" t="s">
        <v>185</v>
      </c>
      <c r="H1330" s="1" t="s">
        <v>71</v>
      </c>
      <c r="I1330">
        <v>1</v>
      </c>
      <c r="J1330" t="s">
        <v>229</v>
      </c>
      <c r="K1330" s="1" t="s">
        <v>163</v>
      </c>
      <c r="L1330" s="1" t="s">
        <v>162</v>
      </c>
      <c r="M1330">
        <v>27</v>
      </c>
      <c r="N1330">
        <v>0</v>
      </c>
      <c r="O1330">
        <v>0</v>
      </c>
      <c r="P1330">
        <v>0</v>
      </c>
      <c r="T1330" t="str">
        <f>Receive[[#This Row],[服装]]&amp;Receive[[#This Row],[名前]]&amp;Receive[[#This Row],[レアリティ]]</f>
        <v>ユニフォーム銀島結ICONIC</v>
      </c>
    </row>
    <row r="1331" spans="1:20" x14ac:dyDescent="0.35">
      <c r="A1331">
        <f>VLOOKUP(Receive[[#This Row],[No用]],SetNo[[No.用]:[vlookup 用]],2,FALSE)</f>
        <v>230</v>
      </c>
      <c r="B1331">
        <f>IF(ROW()=2,1,IF(A1330&lt;&gt;Receive[[#This Row],[No]],1,B1330+1))</f>
        <v>3</v>
      </c>
      <c r="C1331" s="1" t="s">
        <v>108</v>
      </c>
      <c r="D1331" s="1" t="s">
        <v>951</v>
      </c>
      <c r="E1331" s="1" t="s">
        <v>77</v>
      </c>
      <c r="F1331" s="1" t="s">
        <v>78</v>
      </c>
      <c r="G1331" s="1" t="s">
        <v>185</v>
      </c>
      <c r="H1331" s="1" t="s">
        <v>71</v>
      </c>
      <c r="I1331">
        <v>1</v>
      </c>
      <c r="J1331" t="s">
        <v>229</v>
      </c>
      <c r="K1331" s="1" t="s">
        <v>120</v>
      </c>
      <c r="L1331" s="1" t="s">
        <v>162</v>
      </c>
      <c r="M1331">
        <v>27</v>
      </c>
      <c r="N1331">
        <v>0</v>
      </c>
      <c r="O1331">
        <v>0</v>
      </c>
      <c r="P1331">
        <v>0</v>
      </c>
      <c r="T1331" t="str">
        <f>Receive[[#This Row],[服装]]&amp;Receive[[#This Row],[名前]]&amp;Receive[[#This Row],[レアリティ]]</f>
        <v>ユニフォーム銀島結ICONIC</v>
      </c>
    </row>
    <row r="1332" spans="1:20" x14ac:dyDescent="0.35">
      <c r="A1332">
        <f>VLOOKUP(Receive[[#This Row],[No用]],SetNo[[No.用]:[vlookup 用]],2,FALSE)</f>
        <v>230</v>
      </c>
      <c r="B1332">
        <f>IF(ROW()=2,1,IF(A1331&lt;&gt;Receive[[#This Row],[No]],1,B1331+1))</f>
        <v>4</v>
      </c>
      <c r="C1332" s="1" t="s">
        <v>108</v>
      </c>
      <c r="D1332" s="1" t="s">
        <v>951</v>
      </c>
      <c r="E1332" s="1" t="s">
        <v>77</v>
      </c>
      <c r="F1332" s="1" t="s">
        <v>78</v>
      </c>
      <c r="G1332" s="1" t="s">
        <v>185</v>
      </c>
      <c r="H1332" s="1" t="s">
        <v>71</v>
      </c>
      <c r="I1332">
        <v>1</v>
      </c>
      <c r="J1332" t="s">
        <v>229</v>
      </c>
      <c r="K1332" s="1" t="s">
        <v>164</v>
      </c>
      <c r="L1332" s="1" t="s">
        <v>162</v>
      </c>
      <c r="M1332">
        <v>27</v>
      </c>
      <c r="N1332">
        <v>0</v>
      </c>
      <c r="O1332">
        <v>0</v>
      </c>
      <c r="P1332">
        <v>0</v>
      </c>
      <c r="T1332" t="str">
        <f>Receive[[#This Row],[服装]]&amp;Receive[[#This Row],[名前]]&amp;Receive[[#This Row],[レアリティ]]</f>
        <v>ユニフォーム銀島結ICONIC</v>
      </c>
    </row>
    <row r="1333" spans="1:20" x14ac:dyDescent="0.35">
      <c r="A1333">
        <f>VLOOKUP(Receive[[#This Row],[No用]],SetNo[[No.用]:[vlookup 用]],2,FALSE)</f>
        <v>230</v>
      </c>
      <c r="B1333">
        <f>IF(ROW()=2,1,IF(A1332&lt;&gt;Receive[[#This Row],[No]],1,B1332+1))</f>
        <v>5</v>
      </c>
      <c r="C1333" s="1" t="s">
        <v>108</v>
      </c>
      <c r="D1333" s="1" t="s">
        <v>951</v>
      </c>
      <c r="E1333" s="1" t="s">
        <v>77</v>
      </c>
      <c r="F1333" s="1" t="s">
        <v>78</v>
      </c>
      <c r="G1333" s="1" t="s">
        <v>185</v>
      </c>
      <c r="H1333" s="1" t="s">
        <v>71</v>
      </c>
      <c r="I1333">
        <v>1</v>
      </c>
      <c r="J1333" t="s">
        <v>229</v>
      </c>
      <c r="K1333" s="1" t="s">
        <v>165</v>
      </c>
      <c r="L1333" s="1" t="s">
        <v>162</v>
      </c>
      <c r="M1333">
        <v>13</v>
      </c>
      <c r="N1333">
        <v>0</v>
      </c>
      <c r="O1333">
        <v>0</v>
      </c>
      <c r="P1333">
        <v>0</v>
      </c>
      <c r="T1333" t="str">
        <f>Receive[[#This Row],[服装]]&amp;Receive[[#This Row],[名前]]&amp;Receive[[#This Row],[レアリティ]]</f>
        <v>ユニフォーム銀島結ICONIC</v>
      </c>
    </row>
    <row r="1334" spans="1:20" x14ac:dyDescent="0.35">
      <c r="A1334">
        <f>VLOOKUP(Receive[[#This Row],[No用]],SetNo[[No.用]:[vlookup 用]],2,FALSE)</f>
        <v>231</v>
      </c>
      <c r="B1334">
        <f>IF(ROW()=2,1,IF(A1333&lt;&gt;Receive[[#This Row],[No]],1,B1333+1))</f>
        <v>1</v>
      </c>
      <c r="C1334" s="1" t="s">
        <v>1195</v>
      </c>
      <c r="D1334" s="1" t="s">
        <v>951</v>
      </c>
      <c r="E1334" s="1" t="s">
        <v>73</v>
      </c>
      <c r="F1334" s="1" t="s">
        <v>78</v>
      </c>
      <c r="G1334" s="1" t="s">
        <v>185</v>
      </c>
      <c r="H1334" s="1" t="s">
        <v>71</v>
      </c>
      <c r="I1334">
        <v>1</v>
      </c>
      <c r="J1334" t="s">
        <v>229</v>
      </c>
      <c r="K1334" s="1" t="s">
        <v>119</v>
      </c>
      <c r="L1334" s="1" t="s">
        <v>178</v>
      </c>
      <c r="M1334">
        <v>30</v>
      </c>
      <c r="N1334">
        <v>0</v>
      </c>
      <c r="O1334">
        <v>0</v>
      </c>
      <c r="P1334">
        <v>0</v>
      </c>
      <c r="T1334" t="str">
        <f>Receive[[#This Row],[服装]]&amp;Receive[[#This Row],[名前]]&amp;Receive[[#This Row],[レアリティ]]</f>
        <v>Xmas2銀島結ICONIC</v>
      </c>
    </row>
    <row r="1335" spans="1:20" x14ac:dyDescent="0.35">
      <c r="A1335">
        <f>VLOOKUP(Receive[[#This Row],[No用]],SetNo[[No.用]:[vlookup 用]],2,FALSE)</f>
        <v>231</v>
      </c>
      <c r="B1335">
        <f>IF(ROW()=2,1,IF(A1334&lt;&gt;Receive[[#This Row],[No]],1,B1334+1))</f>
        <v>2</v>
      </c>
      <c r="C1335" s="1" t="s">
        <v>1195</v>
      </c>
      <c r="D1335" s="1" t="s">
        <v>951</v>
      </c>
      <c r="E1335" s="1" t="s">
        <v>73</v>
      </c>
      <c r="F1335" s="1" t="s">
        <v>78</v>
      </c>
      <c r="G1335" s="1" t="s">
        <v>185</v>
      </c>
      <c r="H1335" s="1" t="s">
        <v>71</v>
      </c>
      <c r="I1335">
        <v>1</v>
      </c>
      <c r="J1335" t="s">
        <v>229</v>
      </c>
      <c r="K1335" s="1" t="s">
        <v>163</v>
      </c>
      <c r="L1335" s="1" t="s">
        <v>162</v>
      </c>
      <c r="M1335">
        <v>27</v>
      </c>
      <c r="N1335">
        <v>0</v>
      </c>
      <c r="O1335" s="6">
        <v>0</v>
      </c>
      <c r="P1335">
        <v>0</v>
      </c>
      <c r="T1335" t="str">
        <f>Receive[[#This Row],[服装]]&amp;Receive[[#This Row],[名前]]&amp;Receive[[#This Row],[レアリティ]]</f>
        <v>Xmas2銀島結ICONIC</v>
      </c>
    </row>
    <row r="1336" spans="1:20" x14ac:dyDescent="0.35">
      <c r="A1336">
        <f>VLOOKUP(Receive[[#This Row],[No用]],SetNo[[No.用]:[vlookup 用]],2,FALSE)</f>
        <v>231</v>
      </c>
      <c r="B1336">
        <f>IF(ROW()=2,1,IF(A1335&lt;&gt;Receive[[#This Row],[No]],1,B1335+1))</f>
        <v>3</v>
      </c>
      <c r="C1336" s="1" t="s">
        <v>1195</v>
      </c>
      <c r="D1336" s="1" t="s">
        <v>951</v>
      </c>
      <c r="E1336" s="1" t="s">
        <v>73</v>
      </c>
      <c r="F1336" s="1" t="s">
        <v>78</v>
      </c>
      <c r="G1336" s="1" t="s">
        <v>185</v>
      </c>
      <c r="H1336" s="1" t="s">
        <v>71</v>
      </c>
      <c r="I1336">
        <v>1</v>
      </c>
      <c r="J1336" t="s">
        <v>229</v>
      </c>
      <c r="K1336" s="1" t="s">
        <v>120</v>
      </c>
      <c r="L1336" s="1" t="s">
        <v>178</v>
      </c>
      <c r="M1336">
        <v>30</v>
      </c>
      <c r="N1336">
        <v>0</v>
      </c>
      <c r="O1336">
        <v>0</v>
      </c>
      <c r="P1336">
        <v>0</v>
      </c>
      <c r="T1336" t="str">
        <f>Receive[[#This Row],[服装]]&amp;Receive[[#This Row],[名前]]&amp;Receive[[#This Row],[レアリティ]]</f>
        <v>Xmas2銀島結ICONIC</v>
      </c>
    </row>
    <row r="1337" spans="1:20" x14ac:dyDescent="0.35">
      <c r="A1337">
        <f>VLOOKUP(Receive[[#This Row],[No用]],SetNo[[No.用]:[vlookup 用]],2,FALSE)</f>
        <v>231</v>
      </c>
      <c r="B1337">
        <f>IF(ROW()=2,1,IF(A1336&lt;&gt;Receive[[#This Row],[No]],1,B1336+1))</f>
        <v>4</v>
      </c>
      <c r="C1337" s="1" t="s">
        <v>1195</v>
      </c>
      <c r="D1337" s="1" t="s">
        <v>951</v>
      </c>
      <c r="E1337" s="1" t="s">
        <v>73</v>
      </c>
      <c r="F1337" s="1" t="s">
        <v>78</v>
      </c>
      <c r="G1337" s="1" t="s">
        <v>185</v>
      </c>
      <c r="H1337" s="1" t="s">
        <v>71</v>
      </c>
      <c r="I1337">
        <v>1</v>
      </c>
      <c r="J1337" t="s">
        <v>229</v>
      </c>
      <c r="K1337" s="1" t="s">
        <v>164</v>
      </c>
      <c r="L1337" s="1" t="s">
        <v>162</v>
      </c>
      <c r="M1337">
        <v>27</v>
      </c>
      <c r="N1337">
        <v>0</v>
      </c>
      <c r="O1337">
        <v>0</v>
      </c>
      <c r="P1337">
        <v>0</v>
      </c>
      <c r="T1337" t="str">
        <f>Receive[[#This Row],[服装]]&amp;Receive[[#This Row],[名前]]&amp;Receive[[#This Row],[レアリティ]]</f>
        <v>Xmas2銀島結ICONIC</v>
      </c>
    </row>
    <row r="1338" spans="1:20" x14ac:dyDescent="0.35">
      <c r="A1338">
        <f>VLOOKUP(Receive[[#This Row],[No用]],SetNo[[No.用]:[vlookup 用]],2,FALSE)</f>
        <v>231</v>
      </c>
      <c r="B1338">
        <f>IF(ROW()=2,1,IF(A1337&lt;&gt;Receive[[#This Row],[No]],1,B1337+1))</f>
        <v>5</v>
      </c>
      <c r="C1338" s="1" t="s">
        <v>1195</v>
      </c>
      <c r="D1338" s="1" t="s">
        <v>951</v>
      </c>
      <c r="E1338" s="1" t="s">
        <v>73</v>
      </c>
      <c r="F1338" s="1" t="s">
        <v>78</v>
      </c>
      <c r="G1338" s="1" t="s">
        <v>185</v>
      </c>
      <c r="H1338" s="1" t="s">
        <v>71</v>
      </c>
      <c r="I1338">
        <v>1</v>
      </c>
      <c r="J1338" t="s">
        <v>229</v>
      </c>
      <c r="K1338" s="1" t="s">
        <v>165</v>
      </c>
      <c r="L1338" s="1" t="s">
        <v>162</v>
      </c>
      <c r="M1338">
        <v>13</v>
      </c>
      <c r="N1338">
        <v>0</v>
      </c>
      <c r="O1338">
        <v>0</v>
      </c>
      <c r="P1338">
        <v>0</v>
      </c>
      <c r="T1338" t="str">
        <f>Receive[[#This Row],[服装]]&amp;Receive[[#This Row],[名前]]&amp;Receive[[#This Row],[レアリティ]]</f>
        <v>Xmas2銀島結ICONIC</v>
      </c>
    </row>
    <row r="1339" spans="1:20" x14ac:dyDescent="0.35">
      <c r="A1339">
        <f>VLOOKUP(Receive[[#This Row],[No用]],SetNo[[No.用]:[vlookup 用]],2,FALSE)</f>
        <v>231</v>
      </c>
      <c r="B1339">
        <f>IF(ROW()=2,1,IF(A1338&lt;&gt;Receive[[#This Row],[No]],1,B1338+1))</f>
        <v>6</v>
      </c>
      <c r="C1339" s="1" t="s">
        <v>1195</v>
      </c>
      <c r="D1339" s="1" t="s">
        <v>951</v>
      </c>
      <c r="E1339" s="1" t="s">
        <v>73</v>
      </c>
      <c r="F1339" s="1" t="s">
        <v>78</v>
      </c>
      <c r="G1339" s="1" t="s">
        <v>185</v>
      </c>
      <c r="H1339" s="1" t="s">
        <v>71</v>
      </c>
      <c r="I1339">
        <v>1</v>
      </c>
      <c r="J1339" t="s">
        <v>229</v>
      </c>
      <c r="K1339" s="1" t="s">
        <v>183</v>
      </c>
      <c r="L1339" s="1" t="s">
        <v>225</v>
      </c>
      <c r="M1339">
        <v>46</v>
      </c>
      <c r="N1339">
        <v>0</v>
      </c>
      <c r="O1339">
        <v>56</v>
      </c>
      <c r="P1339">
        <v>0</v>
      </c>
      <c r="T1339" t="str">
        <f>Receive[[#This Row],[服装]]&amp;Receive[[#This Row],[名前]]&amp;Receive[[#This Row],[レアリティ]]</f>
        <v>Xmas2銀島結ICONIC</v>
      </c>
    </row>
    <row r="1340" spans="1:20" x14ac:dyDescent="0.35">
      <c r="A1340">
        <f>VLOOKUP(Receive[[#This Row],[No用]],SetNo[[No.用]:[vlookup 用]],2,FALSE)</f>
        <v>232</v>
      </c>
      <c r="B1340">
        <f>IF(ROW()=2,1,IF(A1339&lt;&gt;Receive[[#This Row],[No]],1,B1339+1))</f>
        <v>1</v>
      </c>
      <c r="C1340" t="s">
        <v>108</v>
      </c>
      <c r="D1340" t="s">
        <v>122</v>
      </c>
      <c r="E1340" t="s">
        <v>90</v>
      </c>
      <c r="F1340" t="s">
        <v>78</v>
      </c>
      <c r="G1340" t="s">
        <v>128</v>
      </c>
      <c r="H1340" t="s">
        <v>71</v>
      </c>
      <c r="I1340">
        <v>1</v>
      </c>
      <c r="J1340" t="s">
        <v>16</v>
      </c>
      <c r="K1340" s="1" t="s">
        <v>119</v>
      </c>
      <c r="L1340" s="1" t="s">
        <v>162</v>
      </c>
      <c r="M1340">
        <v>29</v>
      </c>
      <c r="N1340">
        <v>0</v>
      </c>
      <c r="O1340">
        <v>0</v>
      </c>
      <c r="P1340">
        <v>0</v>
      </c>
      <c r="T1340" t="str">
        <f>Receive[[#This Row],[服装]]&amp;Receive[[#This Row],[名前]]&amp;Receive[[#This Row],[レアリティ]]</f>
        <v>ユニフォーム木兎光太郎ICONIC</v>
      </c>
    </row>
    <row r="1341" spans="1:20" x14ac:dyDescent="0.35">
      <c r="A1341">
        <f>VLOOKUP(Receive[[#This Row],[No用]],SetNo[[No.用]:[vlookup 用]],2,FALSE)</f>
        <v>232</v>
      </c>
      <c r="B1341">
        <f>IF(ROW()=2,1,IF(A1340&lt;&gt;Receive[[#This Row],[No]],1,B1340+1))</f>
        <v>2</v>
      </c>
      <c r="C1341" t="s">
        <v>108</v>
      </c>
      <c r="D1341" t="s">
        <v>122</v>
      </c>
      <c r="E1341" t="s">
        <v>90</v>
      </c>
      <c r="F1341" t="s">
        <v>78</v>
      </c>
      <c r="G1341" t="s">
        <v>128</v>
      </c>
      <c r="H1341" t="s">
        <v>71</v>
      </c>
      <c r="I1341">
        <v>1</v>
      </c>
      <c r="J1341" t="s">
        <v>16</v>
      </c>
      <c r="K1341" s="1" t="s">
        <v>163</v>
      </c>
      <c r="L1341" s="1" t="s">
        <v>162</v>
      </c>
      <c r="M1341">
        <v>29</v>
      </c>
      <c r="N1341">
        <v>0</v>
      </c>
      <c r="O1341">
        <v>0</v>
      </c>
      <c r="P1341">
        <v>0</v>
      </c>
      <c r="T1341" t="str">
        <f>Receive[[#This Row],[服装]]&amp;Receive[[#This Row],[名前]]&amp;Receive[[#This Row],[レアリティ]]</f>
        <v>ユニフォーム木兎光太郎ICONIC</v>
      </c>
    </row>
    <row r="1342" spans="1:20" x14ac:dyDescent="0.35">
      <c r="A1342">
        <f>VLOOKUP(Receive[[#This Row],[No用]],SetNo[[No.用]:[vlookup 用]],2,FALSE)</f>
        <v>232</v>
      </c>
      <c r="B1342">
        <f>IF(ROW()=2,1,IF(A1341&lt;&gt;Receive[[#This Row],[No]],1,B1341+1))</f>
        <v>3</v>
      </c>
      <c r="C1342" t="s">
        <v>108</v>
      </c>
      <c r="D1342" t="s">
        <v>122</v>
      </c>
      <c r="E1342" t="s">
        <v>90</v>
      </c>
      <c r="F1342" t="s">
        <v>78</v>
      </c>
      <c r="G1342" t="s">
        <v>128</v>
      </c>
      <c r="H1342" t="s">
        <v>71</v>
      </c>
      <c r="I1342">
        <v>1</v>
      </c>
      <c r="J1342" t="s">
        <v>16</v>
      </c>
      <c r="K1342" s="1" t="s">
        <v>120</v>
      </c>
      <c r="L1342" s="1" t="s">
        <v>162</v>
      </c>
      <c r="M1342">
        <v>29</v>
      </c>
      <c r="N1342">
        <v>0</v>
      </c>
      <c r="O1342">
        <v>0</v>
      </c>
      <c r="P1342">
        <v>0</v>
      </c>
      <c r="T1342" t="str">
        <f>Receive[[#This Row],[服装]]&amp;Receive[[#This Row],[名前]]&amp;Receive[[#This Row],[レアリティ]]</f>
        <v>ユニフォーム木兎光太郎ICONIC</v>
      </c>
    </row>
    <row r="1343" spans="1:20" x14ac:dyDescent="0.35">
      <c r="A1343">
        <f>VLOOKUP(Receive[[#This Row],[No用]],SetNo[[No.用]:[vlookup 用]],2,FALSE)</f>
        <v>232</v>
      </c>
      <c r="B1343">
        <f>IF(ROW()=2,1,IF(A1342&lt;&gt;Receive[[#This Row],[No]],1,B1342+1))</f>
        <v>4</v>
      </c>
      <c r="C1343" t="s">
        <v>108</v>
      </c>
      <c r="D1343" t="s">
        <v>122</v>
      </c>
      <c r="E1343" t="s">
        <v>90</v>
      </c>
      <c r="F1343" t="s">
        <v>78</v>
      </c>
      <c r="G1343" t="s">
        <v>128</v>
      </c>
      <c r="H1343" t="s">
        <v>71</v>
      </c>
      <c r="I1343">
        <v>1</v>
      </c>
      <c r="J1343" t="s">
        <v>16</v>
      </c>
      <c r="K1343" s="1" t="s">
        <v>164</v>
      </c>
      <c r="L1343" s="1" t="s">
        <v>162</v>
      </c>
      <c r="M1343">
        <v>29</v>
      </c>
      <c r="N1343">
        <v>0</v>
      </c>
      <c r="O1343">
        <v>0</v>
      </c>
      <c r="P1343">
        <v>0</v>
      </c>
      <c r="T1343" t="str">
        <f>Receive[[#This Row],[服装]]&amp;Receive[[#This Row],[名前]]&amp;Receive[[#This Row],[レアリティ]]</f>
        <v>ユニフォーム木兎光太郎ICONIC</v>
      </c>
    </row>
    <row r="1344" spans="1:20" x14ac:dyDescent="0.35">
      <c r="A1344">
        <f>VLOOKUP(Receive[[#This Row],[No用]],SetNo[[No.用]:[vlookup 用]],2,FALSE)</f>
        <v>232</v>
      </c>
      <c r="B1344">
        <f>IF(ROW()=2,1,IF(A1343&lt;&gt;Receive[[#This Row],[No]],1,B1343+1))</f>
        <v>5</v>
      </c>
      <c r="C1344" t="s">
        <v>108</v>
      </c>
      <c r="D1344" t="s">
        <v>122</v>
      </c>
      <c r="E1344" t="s">
        <v>90</v>
      </c>
      <c r="F1344" t="s">
        <v>78</v>
      </c>
      <c r="G1344" t="s">
        <v>128</v>
      </c>
      <c r="H1344" t="s">
        <v>71</v>
      </c>
      <c r="I1344">
        <v>1</v>
      </c>
      <c r="J1344" t="s">
        <v>16</v>
      </c>
      <c r="K1344" s="1" t="s">
        <v>165</v>
      </c>
      <c r="L1344" s="1" t="s">
        <v>162</v>
      </c>
      <c r="M1344">
        <v>13</v>
      </c>
      <c r="N1344">
        <v>0</v>
      </c>
      <c r="O1344">
        <v>0</v>
      </c>
      <c r="P1344">
        <v>0</v>
      </c>
      <c r="T1344" t="str">
        <f>Receive[[#This Row],[服装]]&amp;Receive[[#This Row],[名前]]&amp;Receive[[#This Row],[レアリティ]]</f>
        <v>ユニフォーム木兎光太郎ICONIC</v>
      </c>
    </row>
    <row r="1345" spans="1:20" x14ac:dyDescent="0.35">
      <c r="A1345">
        <f>VLOOKUP(Receive[[#This Row],[No用]],SetNo[[No.用]:[vlookup 用]],2,FALSE)</f>
        <v>233</v>
      </c>
      <c r="B1345">
        <f>IF(ROW()=2,1,IF(A1344&lt;&gt;Receive[[#This Row],[No]],1,B1344+1))</f>
        <v>1</v>
      </c>
      <c r="C1345" t="s">
        <v>150</v>
      </c>
      <c r="D1345" t="s">
        <v>122</v>
      </c>
      <c r="E1345" t="s">
        <v>77</v>
      </c>
      <c r="F1345" t="s">
        <v>78</v>
      </c>
      <c r="G1345" t="s">
        <v>128</v>
      </c>
      <c r="H1345" t="s">
        <v>71</v>
      </c>
      <c r="I1345">
        <v>1</v>
      </c>
      <c r="J1345" t="s">
        <v>16</v>
      </c>
      <c r="K1345" s="1" t="s">
        <v>119</v>
      </c>
      <c r="L1345" s="1" t="s">
        <v>162</v>
      </c>
      <c r="M1345">
        <v>29</v>
      </c>
      <c r="N1345">
        <v>0</v>
      </c>
      <c r="O1345">
        <v>0</v>
      </c>
      <c r="P1345">
        <v>0</v>
      </c>
      <c r="T1345" t="str">
        <f>Receive[[#This Row],[服装]]&amp;Receive[[#This Row],[名前]]&amp;Receive[[#This Row],[レアリティ]]</f>
        <v>夏祭り木兎光太郎ICONIC</v>
      </c>
    </row>
    <row r="1346" spans="1:20" x14ac:dyDescent="0.35">
      <c r="A1346">
        <f>VLOOKUP(Receive[[#This Row],[No用]],SetNo[[No.用]:[vlookup 用]],2,FALSE)</f>
        <v>233</v>
      </c>
      <c r="B1346">
        <f>IF(ROW()=2,1,IF(A1345&lt;&gt;Receive[[#This Row],[No]],1,B1345+1))</f>
        <v>2</v>
      </c>
      <c r="C1346" t="s">
        <v>150</v>
      </c>
      <c r="D1346" t="s">
        <v>122</v>
      </c>
      <c r="E1346" t="s">
        <v>77</v>
      </c>
      <c r="F1346" t="s">
        <v>78</v>
      </c>
      <c r="G1346" t="s">
        <v>128</v>
      </c>
      <c r="H1346" t="s">
        <v>71</v>
      </c>
      <c r="I1346">
        <v>1</v>
      </c>
      <c r="J1346" t="s">
        <v>16</v>
      </c>
      <c r="K1346" s="1" t="s">
        <v>163</v>
      </c>
      <c r="L1346" s="1" t="s">
        <v>162</v>
      </c>
      <c r="M1346">
        <v>29</v>
      </c>
      <c r="N1346">
        <v>0</v>
      </c>
      <c r="O1346">
        <v>0</v>
      </c>
      <c r="P1346">
        <v>0</v>
      </c>
      <c r="T1346" t="str">
        <f>Receive[[#This Row],[服装]]&amp;Receive[[#This Row],[名前]]&amp;Receive[[#This Row],[レアリティ]]</f>
        <v>夏祭り木兎光太郎ICONIC</v>
      </c>
    </row>
    <row r="1347" spans="1:20" x14ac:dyDescent="0.35">
      <c r="A1347">
        <f>VLOOKUP(Receive[[#This Row],[No用]],SetNo[[No.用]:[vlookup 用]],2,FALSE)</f>
        <v>233</v>
      </c>
      <c r="B1347">
        <f>IF(ROW()=2,1,IF(A1346&lt;&gt;Receive[[#This Row],[No]],1,B1346+1))</f>
        <v>3</v>
      </c>
      <c r="C1347" t="s">
        <v>150</v>
      </c>
      <c r="D1347" t="s">
        <v>122</v>
      </c>
      <c r="E1347" t="s">
        <v>77</v>
      </c>
      <c r="F1347" t="s">
        <v>78</v>
      </c>
      <c r="G1347" t="s">
        <v>128</v>
      </c>
      <c r="H1347" t="s">
        <v>71</v>
      </c>
      <c r="I1347">
        <v>1</v>
      </c>
      <c r="J1347" t="s">
        <v>229</v>
      </c>
      <c r="K1347" s="1" t="s">
        <v>120</v>
      </c>
      <c r="L1347" s="1" t="s">
        <v>162</v>
      </c>
      <c r="M1347">
        <v>29</v>
      </c>
      <c r="N1347">
        <v>0</v>
      </c>
      <c r="O1347">
        <v>0</v>
      </c>
      <c r="P1347">
        <v>0</v>
      </c>
      <c r="T1347" t="str">
        <f>Receive[[#This Row],[服装]]&amp;Receive[[#This Row],[名前]]&amp;Receive[[#This Row],[レアリティ]]</f>
        <v>夏祭り木兎光太郎ICONIC</v>
      </c>
    </row>
    <row r="1348" spans="1:20" x14ac:dyDescent="0.35">
      <c r="A1348">
        <f>VLOOKUP(Receive[[#This Row],[No用]],SetNo[[No.用]:[vlookup 用]],2,FALSE)</f>
        <v>233</v>
      </c>
      <c r="B1348">
        <f>IF(ROW()=2,1,IF(A1347&lt;&gt;Receive[[#This Row],[No]],1,B1347+1))</f>
        <v>4</v>
      </c>
      <c r="C1348" t="s">
        <v>150</v>
      </c>
      <c r="D1348" t="s">
        <v>122</v>
      </c>
      <c r="E1348" t="s">
        <v>77</v>
      </c>
      <c r="F1348" t="s">
        <v>78</v>
      </c>
      <c r="G1348" t="s">
        <v>128</v>
      </c>
      <c r="H1348" t="s">
        <v>71</v>
      </c>
      <c r="I1348">
        <v>1</v>
      </c>
      <c r="J1348" t="s">
        <v>229</v>
      </c>
      <c r="K1348" s="1" t="s">
        <v>164</v>
      </c>
      <c r="L1348" s="1" t="s">
        <v>162</v>
      </c>
      <c r="M1348">
        <v>29</v>
      </c>
      <c r="N1348">
        <v>0</v>
      </c>
      <c r="O1348">
        <v>0</v>
      </c>
      <c r="P1348">
        <v>0</v>
      </c>
      <c r="T1348" t="str">
        <f>Receive[[#This Row],[服装]]&amp;Receive[[#This Row],[名前]]&amp;Receive[[#This Row],[レアリティ]]</f>
        <v>夏祭り木兎光太郎ICONIC</v>
      </c>
    </row>
    <row r="1349" spans="1:20" x14ac:dyDescent="0.35">
      <c r="A1349">
        <f>VLOOKUP(Receive[[#This Row],[No用]],SetNo[[No.用]:[vlookup 用]],2,FALSE)</f>
        <v>233</v>
      </c>
      <c r="B1349">
        <f>IF(ROW()=2,1,IF(A1348&lt;&gt;Receive[[#This Row],[No]],1,B1348+1))</f>
        <v>5</v>
      </c>
      <c r="C1349" t="s">
        <v>150</v>
      </c>
      <c r="D1349" t="s">
        <v>122</v>
      </c>
      <c r="E1349" t="s">
        <v>77</v>
      </c>
      <c r="F1349" t="s">
        <v>78</v>
      </c>
      <c r="G1349" t="s">
        <v>128</v>
      </c>
      <c r="H1349" t="s">
        <v>71</v>
      </c>
      <c r="I1349">
        <v>1</v>
      </c>
      <c r="J1349" t="s">
        <v>229</v>
      </c>
      <c r="K1349" s="1" t="s">
        <v>165</v>
      </c>
      <c r="L1349" s="1" t="s">
        <v>162</v>
      </c>
      <c r="M1349">
        <v>13</v>
      </c>
      <c r="N1349">
        <v>0</v>
      </c>
      <c r="O1349">
        <v>0</v>
      </c>
      <c r="P1349">
        <v>0</v>
      </c>
      <c r="T1349" t="str">
        <f>Receive[[#This Row],[服装]]&amp;Receive[[#This Row],[名前]]&amp;Receive[[#This Row],[レアリティ]]</f>
        <v>夏祭り木兎光太郎ICONIC</v>
      </c>
    </row>
    <row r="1350" spans="1:20" x14ac:dyDescent="0.35">
      <c r="A1350">
        <f>VLOOKUP(Receive[[#This Row],[No用]],SetNo[[No.用]:[vlookup 用]],2,FALSE)</f>
        <v>234</v>
      </c>
      <c r="B1350">
        <f>IF(ROW()=2,1,IF(A1349&lt;&gt;Receive[[#This Row],[No]],1,B1349+1))</f>
        <v>1</v>
      </c>
      <c r="C1350" s="1" t="s">
        <v>782</v>
      </c>
      <c r="D1350" t="s">
        <v>122</v>
      </c>
      <c r="E1350" s="1" t="s">
        <v>73</v>
      </c>
      <c r="F1350" t="s">
        <v>78</v>
      </c>
      <c r="G1350" t="s">
        <v>128</v>
      </c>
      <c r="H1350" t="s">
        <v>71</v>
      </c>
      <c r="I1350">
        <v>1</v>
      </c>
      <c r="J1350" t="s">
        <v>16</v>
      </c>
      <c r="K1350" s="1" t="s">
        <v>119</v>
      </c>
      <c r="L1350" s="1" t="s">
        <v>162</v>
      </c>
      <c r="M1350">
        <v>29</v>
      </c>
      <c r="N1350">
        <v>0</v>
      </c>
      <c r="O1350">
        <v>0</v>
      </c>
      <c r="P1350">
        <v>0</v>
      </c>
      <c r="T1350" t="str">
        <f>Receive[[#This Row],[服装]]&amp;Receive[[#This Row],[名前]]&amp;Receive[[#This Row],[レアリティ]]</f>
        <v>Xmas木兎光太郎ICONIC</v>
      </c>
    </row>
    <row r="1351" spans="1:20" x14ac:dyDescent="0.35">
      <c r="A1351">
        <f>VLOOKUP(Receive[[#This Row],[No用]],SetNo[[No.用]:[vlookup 用]],2,FALSE)</f>
        <v>234</v>
      </c>
      <c r="B1351">
        <f>IF(ROW()=2,1,IF(A1350&lt;&gt;Receive[[#This Row],[No]],1,B1350+1))</f>
        <v>2</v>
      </c>
      <c r="C1351" s="1" t="s">
        <v>782</v>
      </c>
      <c r="D1351" t="s">
        <v>122</v>
      </c>
      <c r="E1351" s="1" t="s">
        <v>73</v>
      </c>
      <c r="F1351" t="s">
        <v>78</v>
      </c>
      <c r="G1351" t="s">
        <v>128</v>
      </c>
      <c r="H1351" t="s">
        <v>71</v>
      </c>
      <c r="I1351">
        <v>1</v>
      </c>
      <c r="J1351" t="s">
        <v>16</v>
      </c>
      <c r="K1351" s="1" t="s">
        <v>163</v>
      </c>
      <c r="L1351" s="1" t="s">
        <v>162</v>
      </c>
      <c r="M1351">
        <v>29</v>
      </c>
      <c r="N1351">
        <v>0</v>
      </c>
      <c r="O1351">
        <v>0</v>
      </c>
      <c r="P1351">
        <v>0</v>
      </c>
      <c r="T1351" t="str">
        <f>Receive[[#This Row],[服装]]&amp;Receive[[#This Row],[名前]]&amp;Receive[[#This Row],[レアリティ]]</f>
        <v>Xmas木兎光太郎ICONIC</v>
      </c>
    </row>
    <row r="1352" spans="1:20" x14ac:dyDescent="0.35">
      <c r="A1352">
        <f>VLOOKUP(Receive[[#This Row],[No用]],SetNo[[No.用]:[vlookup 用]],2,FALSE)</f>
        <v>234</v>
      </c>
      <c r="B1352">
        <f>IF(ROW()=2,1,IF(A1351&lt;&gt;Receive[[#This Row],[No]],1,B1351+1))</f>
        <v>3</v>
      </c>
      <c r="C1352" s="1" t="s">
        <v>782</v>
      </c>
      <c r="D1352" t="s">
        <v>122</v>
      </c>
      <c r="E1352" s="1" t="s">
        <v>73</v>
      </c>
      <c r="F1352" t="s">
        <v>78</v>
      </c>
      <c r="G1352" t="s">
        <v>128</v>
      </c>
      <c r="H1352" t="s">
        <v>71</v>
      </c>
      <c r="I1352">
        <v>1</v>
      </c>
      <c r="J1352" t="s">
        <v>229</v>
      </c>
      <c r="K1352" s="1" t="s">
        <v>120</v>
      </c>
      <c r="L1352" s="1" t="s">
        <v>162</v>
      </c>
      <c r="M1352">
        <v>29</v>
      </c>
      <c r="N1352">
        <v>0</v>
      </c>
      <c r="O1352">
        <v>0</v>
      </c>
      <c r="P1352">
        <v>0</v>
      </c>
      <c r="T1352" t="str">
        <f>Receive[[#This Row],[服装]]&amp;Receive[[#This Row],[名前]]&amp;Receive[[#This Row],[レアリティ]]</f>
        <v>Xmas木兎光太郎ICONIC</v>
      </c>
    </row>
    <row r="1353" spans="1:20" x14ac:dyDescent="0.35">
      <c r="A1353">
        <f>VLOOKUP(Receive[[#This Row],[No用]],SetNo[[No.用]:[vlookup 用]],2,FALSE)</f>
        <v>234</v>
      </c>
      <c r="B1353">
        <f>IF(ROW()=2,1,IF(A1352&lt;&gt;Receive[[#This Row],[No]],1,B1352+1))</f>
        <v>4</v>
      </c>
      <c r="C1353" s="1" t="s">
        <v>782</v>
      </c>
      <c r="D1353" t="s">
        <v>122</v>
      </c>
      <c r="E1353" s="1" t="s">
        <v>73</v>
      </c>
      <c r="F1353" t="s">
        <v>78</v>
      </c>
      <c r="G1353" t="s">
        <v>128</v>
      </c>
      <c r="H1353" t="s">
        <v>71</v>
      </c>
      <c r="I1353">
        <v>1</v>
      </c>
      <c r="J1353" t="s">
        <v>229</v>
      </c>
      <c r="K1353" s="1" t="s">
        <v>164</v>
      </c>
      <c r="L1353" s="1" t="s">
        <v>162</v>
      </c>
      <c r="M1353">
        <v>29</v>
      </c>
      <c r="N1353">
        <v>0</v>
      </c>
      <c r="O1353">
        <v>0</v>
      </c>
      <c r="P1353">
        <v>0</v>
      </c>
      <c r="T1353" t="str">
        <f>Receive[[#This Row],[服装]]&amp;Receive[[#This Row],[名前]]&amp;Receive[[#This Row],[レアリティ]]</f>
        <v>Xmas木兎光太郎ICONIC</v>
      </c>
    </row>
    <row r="1354" spans="1:20" x14ac:dyDescent="0.35">
      <c r="A1354">
        <f>VLOOKUP(Receive[[#This Row],[No用]],SetNo[[No.用]:[vlookup 用]],2,FALSE)</f>
        <v>234</v>
      </c>
      <c r="B1354">
        <f>IF(ROW()=2,1,IF(A1353&lt;&gt;Receive[[#This Row],[No]],1,B1353+1))</f>
        <v>5</v>
      </c>
      <c r="C1354" s="1" t="s">
        <v>782</v>
      </c>
      <c r="D1354" t="s">
        <v>122</v>
      </c>
      <c r="E1354" s="1" t="s">
        <v>73</v>
      </c>
      <c r="F1354" t="s">
        <v>78</v>
      </c>
      <c r="G1354" t="s">
        <v>128</v>
      </c>
      <c r="H1354" t="s">
        <v>71</v>
      </c>
      <c r="I1354">
        <v>1</v>
      </c>
      <c r="J1354" t="s">
        <v>229</v>
      </c>
      <c r="K1354" s="1" t="s">
        <v>165</v>
      </c>
      <c r="L1354" s="1" t="s">
        <v>162</v>
      </c>
      <c r="M1354">
        <v>13</v>
      </c>
      <c r="N1354">
        <v>0</v>
      </c>
      <c r="O1354">
        <v>0</v>
      </c>
      <c r="P1354">
        <v>0</v>
      </c>
      <c r="T1354" t="str">
        <f>Receive[[#This Row],[服装]]&amp;Receive[[#This Row],[名前]]&amp;Receive[[#This Row],[レアリティ]]</f>
        <v>Xmas木兎光太郎ICONIC</v>
      </c>
    </row>
    <row r="1355" spans="1:20" x14ac:dyDescent="0.35">
      <c r="A1355">
        <f>VLOOKUP(Receive[[#This Row],[No用]],SetNo[[No.用]:[vlookup 用]],2,FALSE)</f>
        <v>235</v>
      </c>
      <c r="B1355">
        <f>IF(ROW()=2,1,IF(A1354&lt;&gt;Receive[[#This Row],[No]],1,B1354+1))</f>
        <v>1</v>
      </c>
      <c r="C1355" s="1" t="s">
        <v>149</v>
      </c>
      <c r="D1355" t="s">
        <v>122</v>
      </c>
      <c r="E1355" s="1" t="s">
        <v>90</v>
      </c>
      <c r="F1355" t="s">
        <v>78</v>
      </c>
      <c r="G1355" t="s">
        <v>128</v>
      </c>
      <c r="H1355" t="s">
        <v>71</v>
      </c>
      <c r="I1355">
        <v>1</v>
      </c>
      <c r="J1355" t="s">
        <v>16</v>
      </c>
      <c r="K1355" s="1" t="s">
        <v>119</v>
      </c>
      <c r="L1355" s="1" t="s">
        <v>178</v>
      </c>
      <c r="M1355">
        <v>32</v>
      </c>
      <c r="N1355">
        <v>0</v>
      </c>
      <c r="O1355">
        <v>0</v>
      </c>
      <c r="P1355">
        <v>0</v>
      </c>
      <c r="T1355" t="str">
        <f>Receive[[#This Row],[服装]]&amp;Receive[[#This Row],[名前]]&amp;Receive[[#This Row],[レアリティ]]</f>
        <v>制服木兎光太郎ICONIC</v>
      </c>
    </row>
    <row r="1356" spans="1:20" x14ac:dyDescent="0.35">
      <c r="A1356">
        <f>VLOOKUP(Receive[[#This Row],[No用]],SetNo[[No.用]:[vlookup 用]],2,FALSE)</f>
        <v>235</v>
      </c>
      <c r="B1356">
        <f>IF(ROW()=2,1,IF(A1355&lt;&gt;Receive[[#This Row],[No]],1,B1355+1))</f>
        <v>2</v>
      </c>
      <c r="C1356" s="1" t="s">
        <v>149</v>
      </c>
      <c r="D1356" t="s">
        <v>122</v>
      </c>
      <c r="E1356" s="1" t="s">
        <v>90</v>
      </c>
      <c r="F1356" t="s">
        <v>78</v>
      </c>
      <c r="G1356" t="s">
        <v>128</v>
      </c>
      <c r="H1356" t="s">
        <v>71</v>
      </c>
      <c r="I1356">
        <v>1</v>
      </c>
      <c r="J1356" t="s">
        <v>16</v>
      </c>
      <c r="K1356" s="1" t="s">
        <v>163</v>
      </c>
      <c r="L1356" s="1" t="s">
        <v>162</v>
      </c>
      <c r="M1356">
        <v>29</v>
      </c>
      <c r="N1356">
        <v>0</v>
      </c>
      <c r="O1356">
        <v>0</v>
      </c>
      <c r="P1356">
        <v>0</v>
      </c>
      <c r="T1356" t="str">
        <f>Receive[[#This Row],[服装]]&amp;Receive[[#This Row],[名前]]&amp;Receive[[#This Row],[レアリティ]]</f>
        <v>制服木兎光太郎ICONIC</v>
      </c>
    </row>
    <row r="1357" spans="1:20" x14ac:dyDescent="0.35">
      <c r="A1357">
        <f>VLOOKUP(Receive[[#This Row],[No用]],SetNo[[No.用]:[vlookup 用]],2,FALSE)</f>
        <v>235</v>
      </c>
      <c r="B1357">
        <f>IF(ROW()=2,1,IF(A1356&lt;&gt;Receive[[#This Row],[No]],1,B1356+1))</f>
        <v>3</v>
      </c>
      <c r="C1357" s="1" t="s">
        <v>149</v>
      </c>
      <c r="D1357" t="s">
        <v>122</v>
      </c>
      <c r="E1357" s="1" t="s">
        <v>90</v>
      </c>
      <c r="F1357" t="s">
        <v>78</v>
      </c>
      <c r="G1357" t="s">
        <v>128</v>
      </c>
      <c r="H1357" t="s">
        <v>71</v>
      </c>
      <c r="I1357">
        <v>1</v>
      </c>
      <c r="J1357" t="s">
        <v>229</v>
      </c>
      <c r="K1357" s="1" t="s">
        <v>120</v>
      </c>
      <c r="L1357" s="1" t="s">
        <v>178</v>
      </c>
      <c r="M1357">
        <v>32</v>
      </c>
      <c r="N1357">
        <v>0</v>
      </c>
      <c r="O1357">
        <v>0</v>
      </c>
      <c r="P1357">
        <v>0</v>
      </c>
      <c r="T1357" t="str">
        <f>Receive[[#This Row],[服装]]&amp;Receive[[#This Row],[名前]]&amp;Receive[[#This Row],[レアリティ]]</f>
        <v>制服木兎光太郎ICONIC</v>
      </c>
    </row>
    <row r="1358" spans="1:20" x14ac:dyDescent="0.35">
      <c r="A1358">
        <f>VLOOKUP(Receive[[#This Row],[No用]],SetNo[[No.用]:[vlookup 用]],2,FALSE)</f>
        <v>235</v>
      </c>
      <c r="B1358">
        <f>IF(ROW()=2,1,IF(A1357&lt;&gt;Receive[[#This Row],[No]],1,B1357+1))</f>
        <v>4</v>
      </c>
      <c r="C1358" s="1" t="s">
        <v>149</v>
      </c>
      <c r="D1358" t="s">
        <v>122</v>
      </c>
      <c r="E1358" s="1" t="s">
        <v>90</v>
      </c>
      <c r="F1358" t="s">
        <v>78</v>
      </c>
      <c r="G1358" t="s">
        <v>128</v>
      </c>
      <c r="H1358" t="s">
        <v>71</v>
      </c>
      <c r="I1358">
        <v>1</v>
      </c>
      <c r="J1358" t="s">
        <v>229</v>
      </c>
      <c r="K1358" s="1" t="s">
        <v>164</v>
      </c>
      <c r="L1358" s="1" t="s">
        <v>162</v>
      </c>
      <c r="M1358">
        <v>29</v>
      </c>
      <c r="N1358">
        <v>0</v>
      </c>
      <c r="O1358">
        <v>0</v>
      </c>
      <c r="P1358">
        <v>0</v>
      </c>
      <c r="T1358" t="str">
        <f>Receive[[#This Row],[服装]]&amp;Receive[[#This Row],[名前]]&amp;Receive[[#This Row],[レアリティ]]</f>
        <v>制服木兎光太郎ICONIC</v>
      </c>
    </row>
    <row r="1359" spans="1:20" x14ac:dyDescent="0.35">
      <c r="A1359">
        <f>VLOOKUP(Receive[[#This Row],[No用]],SetNo[[No.用]:[vlookup 用]],2,FALSE)</f>
        <v>235</v>
      </c>
      <c r="B1359">
        <f>IF(ROW()=2,1,IF(A1358&lt;&gt;Receive[[#This Row],[No]],1,B1358+1))</f>
        <v>5</v>
      </c>
      <c r="C1359" s="1" t="s">
        <v>149</v>
      </c>
      <c r="D1359" t="s">
        <v>122</v>
      </c>
      <c r="E1359" s="1" t="s">
        <v>90</v>
      </c>
      <c r="F1359" t="s">
        <v>78</v>
      </c>
      <c r="G1359" t="s">
        <v>128</v>
      </c>
      <c r="H1359" t="s">
        <v>71</v>
      </c>
      <c r="I1359">
        <v>1</v>
      </c>
      <c r="J1359" t="s">
        <v>229</v>
      </c>
      <c r="K1359" s="1" t="s">
        <v>165</v>
      </c>
      <c r="L1359" s="1" t="s">
        <v>162</v>
      </c>
      <c r="M1359">
        <v>13</v>
      </c>
      <c r="N1359">
        <v>0</v>
      </c>
      <c r="O1359">
        <v>0</v>
      </c>
      <c r="P1359">
        <v>0</v>
      </c>
      <c r="T1359" t="str">
        <f>Receive[[#This Row],[服装]]&amp;Receive[[#This Row],[名前]]&amp;Receive[[#This Row],[レアリティ]]</f>
        <v>制服木兎光太郎ICONIC</v>
      </c>
    </row>
    <row r="1360" spans="1:20" x14ac:dyDescent="0.35">
      <c r="A1360">
        <f>VLOOKUP(Receive[[#This Row],[No用]],SetNo[[No.用]:[vlookup 用]],2,FALSE)</f>
        <v>236</v>
      </c>
      <c r="B1360">
        <f>IF(ROW()=2,1,IF(A1359&lt;&gt;Receive[[#This Row],[No]],1,B1359+1))</f>
        <v>1</v>
      </c>
      <c r="C1360" s="1" t="s">
        <v>968</v>
      </c>
      <c r="D1360" s="1" t="s">
        <v>122</v>
      </c>
      <c r="E1360" s="1" t="s">
        <v>77</v>
      </c>
      <c r="F1360" s="1" t="s">
        <v>78</v>
      </c>
      <c r="G1360" s="1" t="s">
        <v>128</v>
      </c>
      <c r="H1360" s="1" t="s">
        <v>71</v>
      </c>
      <c r="I1360">
        <v>1</v>
      </c>
      <c r="J1360" t="s">
        <v>16</v>
      </c>
      <c r="K1360" s="1" t="s">
        <v>119</v>
      </c>
      <c r="L1360" s="1" t="s">
        <v>162</v>
      </c>
      <c r="M1360">
        <v>29</v>
      </c>
      <c r="N1360">
        <v>0</v>
      </c>
      <c r="O1360">
        <v>0</v>
      </c>
      <c r="P1360">
        <v>0</v>
      </c>
      <c r="T1360" t="str">
        <f>Receive[[#This Row],[服装]]&amp;Receive[[#This Row],[名前]]&amp;Receive[[#This Row],[レアリティ]]</f>
        <v>キャンプ木兎光太郎ICONIC</v>
      </c>
    </row>
    <row r="1361" spans="1:20" x14ac:dyDescent="0.35">
      <c r="A1361">
        <f>VLOOKUP(Receive[[#This Row],[No用]],SetNo[[No.用]:[vlookup 用]],2,FALSE)</f>
        <v>236</v>
      </c>
      <c r="B1361">
        <f>IF(ROW()=2,1,IF(A1360&lt;&gt;Receive[[#This Row],[No]],1,B1360+1))</f>
        <v>2</v>
      </c>
      <c r="C1361" s="1" t="s">
        <v>968</v>
      </c>
      <c r="D1361" s="1" t="s">
        <v>122</v>
      </c>
      <c r="E1361" s="1" t="s">
        <v>77</v>
      </c>
      <c r="F1361" s="1" t="s">
        <v>78</v>
      </c>
      <c r="G1361" s="1" t="s">
        <v>128</v>
      </c>
      <c r="H1361" s="1" t="s">
        <v>71</v>
      </c>
      <c r="I1361">
        <v>1</v>
      </c>
      <c r="J1361" t="s">
        <v>16</v>
      </c>
      <c r="K1361" s="1" t="s">
        <v>163</v>
      </c>
      <c r="L1361" s="1" t="s">
        <v>162</v>
      </c>
      <c r="M1361">
        <v>29</v>
      </c>
      <c r="N1361">
        <v>0</v>
      </c>
      <c r="O1361">
        <v>0</v>
      </c>
      <c r="P1361">
        <v>0</v>
      </c>
      <c r="T1361" t="str">
        <f>Receive[[#This Row],[服装]]&amp;Receive[[#This Row],[名前]]&amp;Receive[[#This Row],[レアリティ]]</f>
        <v>キャンプ木兎光太郎ICONIC</v>
      </c>
    </row>
    <row r="1362" spans="1:20" x14ac:dyDescent="0.35">
      <c r="A1362">
        <f>VLOOKUP(Receive[[#This Row],[No用]],SetNo[[No.用]:[vlookup 用]],2,FALSE)</f>
        <v>236</v>
      </c>
      <c r="B1362">
        <f>IF(ROW()=2,1,IF(A1361&lt;&gt;Receive[[#This Row],[No]],1,B1361+1))</f>
        <v>3</v>
      </c>
      <c r="C1362" s="1" t="s">
        <v>968</v>
      </c>
      <c r="D1362" s="1" t="s">
        <v>122</v>
      </c>
      <c r="E1362" s="1" t="s">
        <v>77</v>
      </c>
      <c r="F1362" s="1" t="s">
        <v>78</v>
      </c>
      <c r="G1362" s="1" t="s">
        <v>128</v>
      </c>
      <c r="H1362" s="1" t="s">
        <v>71</v>
      </c>
      <c r="I1362">
        <v>1</v>
      </c>
      <c r="J1362" t="s">
        <v>229</v>
      </c>
      <c r="K1362" s="1" t="s">
        <v>120</v>
      </c>
      <c r="L1362" s="1" t="s">
        <v>162</v>
      </c>
      <c r="M1362">
        <v>29</v>
      </c>
      <c r="N1362">
        <v>0</v>
      </c>
      <c r="O1362">
        <v>0</v>
      </c>
      <c r="P1362">
        <v>0</v>
      </c>
      <c r="T1362" t="str">
        <f>Receive[[#This Row],[服装]]&amp;Receive[[#This Row],[名前]]&amp;Receive[[#This Row],[レアリティ]]</f>
        <v>キャンプ木兎光太郎ICONIC</v>
      </c>
    </row>
    <row r="1363" spans="1:20" x14ac:dyDescent="0.35">
      <c r="A1363">
        <f>VLOOKUP(Receive[[#This Row],[No用]],SetNo[[No.用]:[vlookup 用]],2,FALSE)</f>
        <v>236</v>
      </c>
      <c r="B1363">
        <f>IF(ROW()=2,1,IF(A1362&lt;&gt;Receive[[#This Row],[No]],1,B1362+1))</f>
        <v>4</v>
      </c>
      <c r="C1363" s="1" t="s">
        <v>968</v>
      </c>
      <c r="D1363" s="1" t="s">
        <v>122</v>
      </c>
      <c r="E1363" s="1" t="s">
        <v>77</v>
      </c>
      <c r="F1363" s="1" t="s">
        <v>78</v>
      </c>
      <c r="G1363" s="1" t="s">
        <v>128</v>
      </c>
      <c r="H1363" s="1" t="s">
        <v>71</v>
      </c>
      <c r="I1363">
        <v>1</v>
      </c>
      <c r="J1363" t="s">
        <v>229</v>
      </c>
      <c r="K1363" s="1" t="s">
        <v>164</v>
      </c>
      <c r="L1363" s="1" t="s">
        <v>162</v>
      </c>
      <c r="M1363">
        <v>29</v>
      </c>
      <c r="N1363">
        <v>0</v>
      </c>
      <c r="O1363">
        <v>0</v>
      </c>
      <c r="P1363">
        <v>0</v>
      </c>
      <c r="T1363" t="str">
        <f>Receive[[#This Row],[服装]]&amp;Receive[[#This Row],[名前]]&amp;Receive[[#This Row],[レアリティ]]</f>
        <v>キャンプ木兎光太郎ICONIC</v>
      </c>
    </row>
    <row r="1364" spans="1:20" x14ac:dyDescent="0.35">
      <c r="A1364">
        <f>VLOOKUP(Receive[[#This Row],[No用]],SetNo[[No.用]:[vlookup 用]],2,FALSE)</f>
        <v>236</v>
      </c>
      <c r="B1364">
        <f>IF(ROW()=2,1,IF(A1363&lt;&gt;Receive[[#This Row],[No]],1,B1363+1))</f>
        <v>5</v>
      </c>
      <c r="C1364" s="1" t="s">
        <v>968</v>
      </c>
      <c r="D1364" s="1" t="s">
        <v>122</v>
      </c>
      <c r="E1364" s="1" t="s">
        <v>77</v>
      </c>
      <c r="F1364" s="1" t="s">
        <v>78</v>
      </c>
      <c r="G1364" s="1" t="s">
        <v>128</v>
      </c>
      <c r="H1364" s="1" t="s">
        <v>71</v>
      </c>
      <c r="I1364">
        <v>1</v>
      </c>
      <c r="J1364" t="s">
        <v>229</v>
      </c>
      <c r="K1364" s="1" t="s">
        <v>165</v>
      </c>
      <c r="L1364" s="1" t="s">
        <v>162</v>
      </c>
      <c r="M1364">
        <v>13</v>
      </c>
      <c r="N1364">
        <v>0</v>
      </c>
      <c r="O1364">
        <v>0</v>
      </c>
      <c r="P1364">
        <v>0</v>
      </c>
      <c r="T1364" t="str">
        <f>Receive[[#This Row],[服装]]&amp;Receive[[#This Row],[名前]]&amp;Receive[[#This Row],[レアリティ]]</f>
        <v>キャンプ木兎光太郎ICONIC</v>
      </c>
    </row>
    <row r="1365" spans="1:20" x14ac:dyDescent="0.35">
      <c r="A1365">
        <f>VLOOKUP(Receive[[#This Row],[No用]],SetNo[[No.用]:[vlookup 用]],2,FALSE)</f>
        <v>236</v>
      </c>
      <c r="B1365">
        <f>IF(ROW()=2,1,IF(A1364&lt;&gt;Receive[[#This Row],[No]],1,B1364+1))</f>
        <v>6</v>
      </c>
      <c r="C1365" s="1" t="s">
        <v>968</v>
      </c>
      <c r="D1365" s="1" t="s">
        <v>122</v>
      </c>
      <c r="E1365" s="1" t="s">
        <v>77</v>
      </c>
      <c r="F1365" s="1" t="s">
        <v>78</v>
      </c>
      <c r="G1365" s="1" t="s">
        <v>128</v>
      </c>
      <c r="H1365" s="1" t="s">
        <v>71</v>
      </c>
      <c r="I1365">
        <v>1</v>
      </c>
      <c r="J1365" t="s">
        <v>229</v>
      </c>
      <c r="K1365" s="1" t="s">
        <v>164</v>
      </c>
      <c r="L1365" s="1" t="s">
        <v>162</v>
      </c>
      <c r="M1365">
        <v>51</v>
      </c>
      <c r="N1365">
        <v>0</v>
      </c>
      <c r="O1365">
        <v>61</v>
      </c>
      <c r="P1365">
        <v>0</v>
      </c>
      <c r="T1365" t="str">
        <f>Receive[[#This Row],[服装]]&amp;Receive[[#This Row],[名前]]&amp;Receive[[#This Row],[レアリティ]]</f>
        <v>キャンプ木兎光太郎ICONIC</v>
      </c>
    </row>
    <row r="1366" spans="1:20" x14ac:dyDescent="0.35">
      <c r="A1366">
        <f>VLOOKUP(Receive[[#This Row],[No用]],SetNo[[No.用]:[vlookup 用]],2,FALSE)</f>
        <v>237</v>
      </c>
      <c r="B1366">
        <f>IF(ROW()=2,1,IF(A1365&lt;&gt;Receive[[#This Row],[No]],1,B1365+1))</f>
        <v>1</v>
      </c>
      <c r="C1366" t="s">
        <v>108</v>
      </c>
      <c r="D1366" t="s">
        <v>123</v>
      </c>
      <c r="E1366" t="s">
        <v>90</v>
      </c>
      <c r="F1366" t="s">
        <v>78</v>
      </c>
      <c r="G1366" t="s">
        <v>128</v>
      </c>
      <c r="H1366" t="s">
        <v>71</v>
      </c>
      <c r="I1366">
        <v>1</v>
      </c>
      <c r="J1366" t="s">
        <v>229</v>
      </c>
      <c r="K1366" s="1" t="s">
        <v>119</v>
      </c>
      <c r="L1366" s="1" t="s">
        <v>173</v>
      </c>
      <c r="M1366">
        <v>33</v>
      </c>
      <c r="N1366">
        <v>0</v>
      </c>
      <c r="O1366">
        <v>0</v>
      </c>
      <c r="P1366">
        <v>0</v>
      </c>
      <c r="T1366" t="str">
        <f>Receive[[#This Row],[服装]]&amp;Receive[[#This Row],[名前]]&amp;Receive[[#This Row],[レアリティ]]</f>
        <v>ユニフォーム木葉秋紀ICONIC</v>
      </c>
    </row>
    <row r="1367" spans="1:20" x14ac:dyDescent="0.35">
      <c r="A1367">
        <f>VLOOKUP(Receive[[#This Row],[No用]],SetNo[[No.用]:[vlookup 用]],2,FALSE)</f>
        <v>237</v>
      </c>
      <c r="B1367">
        <f>IF(ROW()=2,1,IF(A1366&lt;&gt;Receive[[#This Row],[No]],1,B1366+1))</f>
        <v>2</v>
      </c>
      <c r="C1367" t="s">
        <v>108</v>
      </c>
      <c r="D1367" t="s">
        <v>123</v>
      </c>
      <c r="E1367" t="s">
        <v>90</v>
      </c>
      <c r="F1367" t="s">
        <v>78</v>
      </c>
      <c r="G1367" t="s">
        <v>128</v>
      </c>
      <c r="H1367" t="s">
        <v>71</v>
      </c>
      <c r="I1367">
        <v>1</v>
      </c>
      <c r="J1367" t="s">
        <v>229</v>
      </c>
      <c r="K1367" s="1" t="s">
        <v>163</v>
      </c>
      <c r="L1367" s="1" t="s">
        <v>162</v>
      </c>
      <c r="M1367">
        <v>30</v>
      </c>
      <c r="N1367">
        <v>0</v>
      </c>
      <c r="O1367">
        <v>0</v>
      </c>
      <c r="P1367">
        <v>0</v>
      </c>
      <c r="T1367" t="str">
        <f>Receive[[#This Row],[服装]]&amp;Receive[[#This Row],[名前]]&amp;Receive[[#This Row],[レアリティ]]</f>
        <v>ユニフォーム木葉秋紀ICONIC</v>
      </c>
    </row>
    <row r="1368" spans="1:20" x14ac:dyDescent="0.35">
      <c r="A1368">
        <f>VLOOKUP(Receive[[#This Row],[No用]],SetNo[[No.用]:[vlookup 用]],2,FALSE)</f>
        <v>237</v>
      </c>
      <c r="B1368">
        <f>IF(ROW()=2,1,IF(A1367&lt;&gt;Receive[[#This Row],[No]],1,B1367+1))</f>
        <v>3</v>
      </c>
      <c r="C1368" t="s">
        <v>108</v>
      </c>
      <c r="D1368" t="s">
        <v>123</v>
      </c>
      <c r="E1368" t="s">
        <v>90</v>
      </c>
      <c r="F1368" t="s">
        <v>78</v>
      </c>
      <c r="G1368" t="s">
        <v>128</v>
      </c>
      <c r="H1368" t="s">
        <v>71</v>
      </c>
      <c r="I1368">
        <v>1</v>
      </c>
      <c r="J1368" t="s">
        <v>229</v>
      </c>
      <c r="K1368" s="1" t="s">
        <v>231</v>
      </c>
      <c r="L1368" s="1" t="s">
        <v>162</v>
      </c>
      <c r="M1368">
        <v>30</v>
      </c>
      <c r="N1368">
        <v>0</v>
      </c>
      <c r="O1368">
        <v>0</v>
      </c>
      <c r="P1368">
        <v>0</v>
      </c>
      <c r="T1368" t="str">
        <f>Receive[[#This Row],[服装]]&amp;Receive[[#This Row],[名前]]&amp;Receive[[#This Row],[レアリティ]]</f>
        <v>ユニフォーム木葉秋紀ICONIC</v>
      </c>
    </row>
    <row r="1369" spans="1:20" x14ac:dyDescent="0.35">
      <c r="A1369">
        <f>VLOOKUP(Receive[[#This Row],[No用]],SetNo[[No.用]:[vlookup 用]],2,FALSE)</f>
        <v>237</v>
      </c>
      <c r="B1369">
        <f>IF(ROW()=2,1,IF(A1368&lt;&gt;Receive[[#This Row],[No]],1,B1368+1))</f>
        <v>4</v>
      </c>
      <c r="C1369" t="s">
        <v>108</v>
      </c>
      <c r="D1369" t="s">
        <v>123</v>
      </c>
      <c r="E1369" t="s">
        <v>90</v>
      </c>
      <c r="F1369" t="s">
        <v>78</v>
      </c>
      <c r="G1369" t="s">
        <v>128</v>
      </c>
      <c r="H1369" t="s">
        <v>71</v>
      </c>
      <c r="I1369">
        <v>1</v>
      </c>
      <c r="J1369" t="s">
        <v>229</v>
      </c>
      <c r="K1369" s="1" t="s">
        <v>120</v>
      </c>
      <c r="L1369" s="1" t="s">
        <v>173</v>
      </c>
      <c r="M1369">
        <v>33</v>
      </c>
      <c r="N1369">
        <v>0</v>
      </c>
      <c r="O1369">
        <v>0</v>
      </c>
      <c r="P1369">
        <v>0</v>
      </c>
      <c r="T1369" t="str">
        <f>Receive[[#This Row],[服装]]&amp;Receive[[#This Row],[名前]]&amp;Receive[[#This Row],[レアリティ]]</f>
        <v>ユニフォーム木葉秋紀ICONIC</v>
      </c>
    </row>
    <row r="1370" spans="1:20" x14ac:dyDescent="0.35">
      <c r="A1370">
        <f>VLOOKUP(Receive[[#This Row],[No用]],SetNo[[No.用]:[vlookup 用]],2,FALSE)</f>
        <v>237</v>
      </c>
      <c r="B1370">
        <f>IF(ROW()=2,1,IF(A1369&lt;&gt;Receive[[#This Row],[No]],1,B1369+1))</f>
        <v>5</v>
      </c>
      <c r="C1370" t="s">
        <v>108</v>
      </c>
      <c r="D1370" t="s">
        <v>123</v>
      </c>
      <c r="E1370" t="s">
        <v>90</v>
      </c>
      <c r="F1370" t="s">
        <v>78</v>
      </c>
      <c r="G1370" t="s">
        <v>128</v>
      </c>
      <c r="H1370" t="s">
        <v>71</v>
      </c>
      <c r="I1370">
        <v>1</v>
      </c>
      <c r="J1370" t="s">
        <v>229</v>
      </c>
      <c r="K1370" s="1" t="s">
        <v>164</v>
      </c>
      <c r="L1370" s="1" t="s">
        <v>162</v>
      </c>
      <c r="M1370">
        <v>30</v>
      </c>
      <c r="N1370">
        <v>0</v>
      </c>
      <c r="O1370">
        <v>0</v>
      </c>
      <c r="P1370">
        <v>0</v>
      </c>
      <c r="T1370" t="str">
        <f>Receive[[#This Row],[服装]]&amp;Receive[[#This Row],[名前]]&amp;Receive[[#This Row],[レアリティ]]</f>
        <v>ユニフォーム木葉秋紀ICONIC</v>
      </c>
    </row>
    <row r="1371" spans="1:20" x14ac:dyDescent="0.35">
      <c r="A1371">
        <f>VLOOKUP(Receive[[#This Row],[No用]],SetNo[[No.用]:[vlookup 用]],2,FALSE)</f>
        <v>237</v>
      </c>
      <c r="B1371">
        <f>IF(ROW()=2,1,IF(A1370&lt;&gt;Receive[[#This Row],[No]],1,B1370+1))</f>
        <v>6</v>
      </c>
      <c r="C1371" t="s">
        <v>108</v>
      </c>
      <c r="D1371" t="s">
        <v>123</v>
      </c>
      <c r="E1371" t="s">
        <v>90</v>
      </c>
      <c r="F1371" t="s">
        <v>78</v>
      </c>
      <c r="G1371" t="s">
        <v>128</v>
      </c>
      <c r="H1371" t="s">
        <v>71</v>
      </c>
      <c r="I1371">
        <v>1</v>
      </c>
      <c r="J1371" t="s">
        <v>229</v>
      </c>
      <c r="K1371" s="1" t="s">
        <v>165</v>
      </c>
      <c r="L1371" s="1" t="s">
        <v>162</v>
      </c>
      <c r="M1371">
        <v>13</v>
      </c>
      <c r="N1371">
        <v>0</v>
      </c>
      <c r="O1371">
        <v>0</v>
      </c>
      <c r="P1371">
        <v>0</v>
      </c>
      <c r="T1371" t="str">
        <f>Receive[[#This Row],[服装]]&amp;Receive[[#This Row],[名前]]&amp;Receive[[#This Row],[レアリティ]]</f>
        <v>ユニフォーム木葉秋紀ICONIC</v>
      </c>
    </row>
    <row r="1372" spans="1:20" x14ac:dyDescent="0.35">
      <c r="A1372">
        <f>VLOOKUP(Receive[[#This Row],[No用]],SetNo[[No.用]:[vlookup 用]],2,FALSE)</f>
        <v>238</v>
      </c>
      <c r="B1372">
        <f>IF(ROW()=2,1,IF(A1371&lt;&gt;Receive[[#This Row],[No]],1,B1371+1))</f>
        <v>1</v>
      </c>
      <c r="C1372" s="1" t="s">
        <v>386</v>
      </c>
      <c r="D1372" t="s">
        <v>123</v>
      </c>
      <c r="E1372" s="1" t="s">
        <v>77</v>
      </c>
      <c r="F1372" t="s">
        <v>78</v>
      </c>
      <c r="G1372" t="s">
        <v>128</v>
      </c>
      <c r="H1372" t="s">
        <v>71</v>
      </c>
      <c r="I1372">
        <v>1</v>
      </c>
      <c r="J1372" t="s">
        <v>229</v>
      </c>
      <c r="K1372" s="1" t="s">
        <v>119</v>
      </c>
      <c r="L1372" s="1" t="s">
        <v>173</v>
      </c>
      <c r="M1372">
        <v>33</v>
      </c>
      <c r="N1372">
        <v>0</v>
      </c>
      <c r="O1372">
        <v>0</v>
      </c>
      <c r="P1372">
        <v>0</v>
      </c>
      <c r="T1372" t="str">
        <f>Receive[[#This Row],[服装]]&amp;Receive[[#This Row],[名前]]&amp;Receive[[#This Row],[レアリティ]]</f>
        <v>探偵木葉秋紀ICONIC</v>
      </c>
    </row>
    <row r="1373" spans="1:20" x14ac:dyDescent="0.35">
      <c r="A1373">
        <f>VLOOKUP(Receive[[#This Row],[No用]],SetNo[[No.用]:[vlookup 用]],2,FALSE)</f>
        <v>238</v>
      </c>
      <c r="B1373">
        <f>IF(ROW()=2,1,IF(A1372&lt;&gt;Receive[[#This Row],[No]],1,B1372+1))</f>
        <v>2</v>
      </c>
      <c r="C1373" s="1" t="s">
        <v>386</v>
      </c>
      <c r="D1373" t="s">
        <v>123</v>
      </c>
      <c r="E1373" s="1" t="s">
        <v>77</v>
      </c>
      <c r="F1373" t="s">
        <v>78</v>
      </c>
      <c r="G1373" t="s">
        <v>128</v>
      </c>
      <c r="H1373" t="s">
        <v>71</v>
      </c>
      <c r="I1373">
        <v>1</v>
      </c>
      <c r="J1373" t="s">
        <v>229</v>
      </c>
      <c r="K1373" s="1" t="s">
        <v>163</v>
      </c>
      <c r="L1373" s="1" t="s">
        <v>162</v>
      </c>
      <c r="M1373">
        <v>30</v>
      </c>
      <c r="N1373">
        <v>0</v>
      </c>
      <c r="O1373">
        <v>0</v>
      </c>
      <c r="P1373">
        <v>0</v>
      </c>
      <c r="T1373" t="str">
        <f>Receive[[#This Row],[服装]]&amp;Receive[[#This Row],[名前]]&amp;Receive[[#This Row],[レアリティ]]</f>
        <v>探偵木葉秋紀ICONIC</v>
      </c>
    </row>
    <row r="1374" spans="1:20" x14ac:dyDescent="0.35">
      <c r="A1374">
        <f>VLOOKUP(Receive[[#This Row],[No用]],SetNo[[No.用]:[vlookup 用]],2,FALSE)</f>
        <v>238</v>
      </c>
      <c r="B1374">
        <f>IF(ROW()=2,1,IF(A1373&lt;&gt;Receive[[#This Row],[No]],1,B1373+1))</f>
        <v>3</v>
      </c>
      <c r="C1374" s="1" t="s">
        <v>386</v>
      </c>
      <c r="D1374" t="s">
        <v>123</v>
      </c>
      <c r="E1374" s="1" t="s">
        <v>77</v>
      </c>
      <c r="F1374" t="s">
        <v>78</v>
      </c>
      <c r="G1374" t="s">
        <v>128</v>
      </c>
      <c r="H1374" t="s">
        <v>71</v>
      </c>
      <c r="I1374">
        <v>1</v>
      </c>
      <c r="J1374" t="s">
        <v>229</v>
      </c>
      <c r="K1374" s="1" t="s">
        <v>231</v>
      </c>
      <c r="L1374" s="1" t="s">
        <v>162</v>
      </c>
      <c r="M1374">
        <v>30</v>
      </c>
      <c r="N1374">
        <v>0</v>
      </c>
      <c r="O1374">
        <v>0</v>
      </c>
      <c r="P1374">
        <v>0</v>
      </c>
      <c r="T1374" t="str">
        <f>Receive[[#This Row],[服装]]&amp;Receive[[#This Row],[名前]]&amp;Receive[[#This Row],[レアリティ]]</f>
        <v>探偵木葉秋紀ICONIC</v>
      </c>
    </row>
    <row r="1375" spans="1:20" x14ac:dyDescent="0.35">
      <c r="A1375">
        <f>VLOOKUP(Receive[[#This Row],[No用]],SetNo[[No.用]:[vlookup 用]],2,FALSE)</f>
        <v>238</v>
      </c>
      <c r="B1375">
        <f>IF(ROW()=2,1,IF(A1374&lt;&gt;Receive[[#This Row],[No]],1,B1374+1))</f>
        <v>4</v>
      </c>
      <c r="C1375" s="1" t="s">
        <v>386</v>
      </c>
      <c r="D1375" t="s">
        <v>123</v>
      </c>
      <c r="E1375" s="1" t="s">
        <v>77</v>
      </c>
      <c r="F1375" t="s">
        <v>78</v>
      </c>
      <c r="G1375" t="s">
        <v>128</v>
      </c>
      <c r="H1375" t="s">
        <v>71</v>
      </c>
      <c r="I1375">
        <v>1</v>
      </c>
      <c r="J1375" t="s">
        <v>229</v>
      </c>
      <c r="K1375" s="1" t="s">
        <v>120</v>
      </c>
      <c r="L1375" s="1" t="s">
        <v>173</v>
      </c>
      <c r="M1375">
        <v>33</v>
      </c>
      <c r="N1375">
        <v>0</v>
      </c>
      <c r="O1375">
        <v>0</v>
      </c>
      <c r="P1375">
        <v>0</v>
      </c>
      <c r="T1375" t="str">
        <f>Receive[[#This Row],[服装]]&amp;Receive[[#This Row],[名前]]&amp;Receive[[#This Row],[レアリティ]]</f>
        <v>探偵木葉秋紀ICONIC</v>
      </c>
    </row>
    <row r="1376" spans="1:20" x14ac:dyDescent="0.35">
      <c r="A1376">
        <f>VLOOKUP(Receive[[#This Row],[No用]],SetNo[[No.用]:[vlookup 用]],2,FALSE)</f>
        <v>238</v>
      </c>
      <c r="B1376">
        <f>IF(ROW()=2,1,IF(A1375&lt;&gt;Receive[[#This Row],[No]],1,B1375+1))</f>
        <v>5</v>
      </c>
      <c r="C1376" s="1" t="s">
        <v>386</v>
      </c>
      <c r="D1376" t="s">
        <v>123</v>
      </c>
      <c r="E1376" s="1" t="s">
        <v>77</v>
      </c>
      <c r="F1376" t="s">
        <v>78</v>
      </c>
      <c r="G1376" t="s">
        <v>128</v>
      </c>
      <c r="H1376" t="s">
        <v>71</v>
      </c>
      <c r="I1376">
        <v>1</v>
      </c>
      <c r="J1376" t="s">
        <v>229</v>
      </c>
      <c r="K1376" s="1" t="s">
        <v>164</v>
      </c>
      <c r="L1376" s="1" t="s">
        <v>162</v>
      </c>
      <c r="M1376">
        <v>30</v>
      </c>
      <c r="N1376">
        <v>0</v>
      </c>
      <c r="O1376">
        <v>0</v>
      </c>
      <c r="P1376">
        <v>0</v>
      </c>
      <c r="T1376" t="str">
        <f>Receive[[#This Row],[服装]]&amp;Receive[[#This Row],[名前]]&amp;Receive[[#This Row],[レアリティ]]</f>
        <v>探偵木葉秋紀ICONIC</v>
      </c>
    </row>
    <row r="1377" spans="1:20" x14ac:dyDescent="0.35">
      <c r="A1377">
        <f>VLOOKUP(Receive[[#This Row],[No用]],SetNo[[No.用]:[vlookup 用]],2,FALSE)</f>
        <v>238</v>
      </c>
      <c r="B1377">
        <f>IF(ROW()=2,1,IF(A1376&lt;&gt;Receive[[#This Row],[No]],1,B1376+1))</f>
        <v>6</v>
      </c>
      <c r="C1377" s="1" t="s">
        <v>386</v>
      </c>
      <c r="D1377" t="s">
        <v>123</v>
      </c>
      <c r="E1377" s="1" t="s">
        <v>77</v>
      </c>
      <c r="F1377" t="s">
        <v>78</v>
      </c>
      <c r="G1377" t="s">
        <v>128</v>
      </c>
      <c r="H1377" t="s">
        <v>71</v>
      </c>
      <c r="I1377">
        <v>1</v>
      </c>
      <c r="J1377" t="s">
        <v>229</v>
      </c>
      <c r="K1377" s="1" t="s">
        <v>165</v>
      </c>
      <c r="L1377" s="1" t="s">
        <v>162</v>
      </c>
      <c r="M1377">
        <v>13</v>
      </c>
      <c r="N1377">
        <v>0</v>
      </c>
      <c r="O1377">
        <v>0</v>
      </c>
      <c r="P1377">
        <v>0</v>
      </c>
      <c r="T1377" t="str">
        <f>Receive[[#This Row],[服装]]&amp;Receive[[#This Row],[名前]]&amp;Receive[[#This Row],[レアリティ]]</f>
        <v>探偵木葉秋紀ICONIC</v>
      </c>
    </row>
    <row r="1378" spans="1:20" x14ac:dyDescent="0.35">
      <c r="A1378">
        <f>VLOOKUP(Receive[[#This Row],[No用]],SetNo[[No.用]:[vlookup 用]],2,FALSE)</f>
        <v>238</v>
      </c>
      <c r="B1378">
        <f>IF(ROW()=2,1,IF(A1377&lt;&gt;Receive[[#This Row],[No]],1,B1377+1))</f>
        <v>7</v>
      </c>
      <c r="C1378" s="1" t="s">
        <v>386</v>
      </c>
      <c r="D1378" t="s">
        <v>123</v>
      </c>
      <c r="E1378" s="1" t="s">
        <v>77</v>
      </c>
      <c r="F1378" t="s">
        <v>78</v>
      </c>
      <c r="G1378" t="s">
        <v>128</v>
      </c>
      <c r="H1378" t="s">
        <v>71</v>
      </c>
      <c r="I1378">
        <v>1</v>
      </c>
      <c r="J1378" t="s">
        <v>229</v>
      </c>
      <c r="K1378" s="1" t="s">
        <v>183</v>
      </c>
      <c r="L1378" s="1" t="s">
        <v>225</v>
      </c>
      <c r="M1378">
        <v>49</v>
      </c>
      <c r="N1378">
        <v>0</v>
      </c>
      <c r="O1378">
        <v>59</v>
      </c>
      <c r="P1378">
        <v>0</v>
      </c>
      <c r="T1378" t="str">
        <f>Receive[[#This Row],[服装]]&amp;Receive[[#This Row],[名前]]&amp;Receive[[#This Row],[レアリティ]]</f>
        <v>探偵木葉秋紀ICONIC</v>
      </c>
    </row>
    <row r="1379" spans="1:20" x14ac:dyDescent="0.35">
      <c r="A1379">
        <f>VLOOKUP(Receive[[#This Row],[No用]],SetNo[[No.用]:[vlookup 用]],2,FALSE)</f>
        <v>239</v>
      </c>
      <c r="B1379">
        <f>IF(ROW()=2,1,IF(A1378&lt;&gt;Receive[[#This Row],[No]],1,B1378+1))</f>
        <v>1</v>
      </c>
      <c r="C1379" s="1" t="s">
        <v>956</v>
      </c>
      <c r="D1379" s="1" t="s">
        <v>123</v>
      </c>
      <c r="E1379" s="1" t="s">
        <v>73</v>
      </c>
      <c r="F1379" s="1" t="s">
        <v>78</v>
      </c>
      <c r="G1379" s="1" t="s">
        <v>128</v>
      </c>
      <c r="H1379" s="1" t="s">
        <v>71</v>
      </c>
      <c r="I1379">
        <v>1</v>
      </c>
      <c r="J1379" t="s">
        <v>229</v>
      </c>
      <c r="K1379" s="1" t="s">
        <v>119</v>
      </c>
      <c r="L1379" s="1" t="s">
        <v>173</v>
      </c>
      <c r="M1379">
        <v>33</v>
      </c>
      <c r="N1379">
        <v>0</v>
      </c>
      <c r="O1379">
        <v>0</v>
      </c>
      <c r="P1379">
        <v>0</v>
      </c>
      <c r="T1379" t="str">
        <f>Receive[[#This Row],[服装]]&amp;Receive[[#This Row],[名前]]&amp;Receive[[#This Row],[レアリティ]]</f>
        <v>梅雨木葉秋紀ICONIC</v>
      </c>
    </row>
    <row r="1380" spans="1:20" x14ac:dyDescent="0.35">
      <c r="A1380">
        <f>VLOOKUP(Receive[[#This Row],[No用]],SetNo[[No.用]:[vlookup 用]],2,FALSE)</f>
        <v>239</v>
      </c>
      <c r="B1380">
        <f>IF(ROW()=2,1,IF(A1379&lt;&gt;Receive[[#This Row],[No]],1,B1379+1))</f>
        <v>2</v>
      </c>
      <c r="C1380" s="1" t="s">
        <v>956</v>
      </c>
      <c r="D1380" s="1" t="s">
        <v>123</v>
      </c>
      <c r="E1380" s="1" t="s">
        <v>73</v>
      </c>
      <c r="F1380" s="1" t="s">
        <v>78</v>
      </c>
      <c r="G1380" s="1" t="s">
        <v>128</v>
      </c>
      <c r="H1380" s="1" t="s">
        <v>71</v>
      </c>
      <c r="I1380">
        <v>1</v>
      </c>
      <c r="J1380" t="s">
        <v>229</v>
      </c>
      <c r="K1380" s="1" t="s">
        <v>195</v>
      </c>
      <c r="L1380" s="1" t="s">
        <v>178</v>
      </c>
      <c r="M1380">
        <v>35</v>
      </c>
      <c r="N1380">
        <v>0</v>
      </c>
      <c r="O1380">
        <v>0</v>
      </c>
      <c r="P1380">
        <v>0</v>
      </c>
      <c r="T1380" t="str">
        <f>Receive[[#This Row],[服装]]&amp;Receive[[#This Row],[名前]]&amp;Receive[[#This Row],[レアリティ]]</f>
        <v>梅雨木葉秋紀ICONIC</v>
      </c>
    </row>
    <row r="1381" spans="1:20" x14ac:dyDescent="0.35">
      <c r="A1381">
        <f>VLOOKUP(Receive[[#This Row],[No用]],SetNo[[No.用]:[vlookup 用]],2,FALSE)</f>
        <v>239</v>
      </c>
      <c r="B1381">
        <f>IF(ROW()=2,1,IF(A1380&lt;&gt;Receive[[#This Row],[No]],1,B1380+1))</f>
        <v>3</v>
      </c>
      <c r="C1381" s="1" t="s">
        <v>956</v>
      </c>
      <c r="D1381" s="1" t="s">
        <v>123</v>
      </c>
      <c r="E1381" s="1" t="s">
        <v>73</v>
      </c>
      <c r="F1381" s="1" t="s">
        <v>78</v>
      </c>
      <c r="G1381" s="1" t="s">
        <v>128</v>
      </c>
      <c r="H1381" s="1" t="s">
        <v>71</v>
      </c>
      <c r="I1381">
        <v>1</v>
      </c>
      <c r="J1381" t="s">
        <v>229</v>
      </c>
      <c r="K1381" s="1" t="s">
        <v>163</v>
      </c>
      <c r="L1381" s="1" t="s">
        <v>162</v>
      </c>
      <c r="M1381">
        <v>30</v>
      </c>
      <c r="N1381">
        <v>0</v>
      </c>
      <c r="O1381">
        <v>0</v>
      </c>
      <c r="P1381">
        <v>0</v>
      </c>
      <c r="T1381" t="str">
        <f>Receive[[#This Row],[服装]]&amp;Receive[[#This Row],[名前]]&amp;Receive[[#This Row],[レアリティ]]</f>
        <v>梅雨木葉秋紀ICONIC</v>
      </c>
    </row>
    <row r="1382" spans="1:20" x14ac:dyDescent="0.35">
      <c r="A1382">
        <f>VLOOKUP(Receive[[#This Row],[No用]],SetNo[[No.用]:[vlookup 用]],2,FALSE)</f>
        <v>239</v>
      </c>
      <c r="B1382">
        <f>IF(ROW()=2,1,IF(A1381&lt;&gt;Receive[[#This Row],[No]],1,B1381+1))</f>
        <v>4</v>
      </c>
      <c r="C1382" s="1" t="s">
        <v>956</v>
      </c>
      <c r="D1382" s="1" t="s">
        <v>123</v>
      </c>
      <c r="E1382" s="1" t="s">
        <v>73</v>
      </c>
      <c r="F1382" s="1" t="s">
        <v>78</v>
      </c>
      <c r="G1382" s="1" t="s">
        <v>128</v>
      </c>
      <c r="H1382" s="1" t="s">
        <v>71</v>
      </c>
      <c r="I1382">
        <v>1</v>
      </c>
      <c r="J1382" t="s">
        <v>229</v>
      </c>
      <c r="K1382" s="1" t="s">
        <v>231</v>
      </c>
      <c r="L1382" s="1" t="s">
        <v>162</v>
      </c>
      <c r="M1382">
        <v>30</v>
      </c>
      <c r="N1382">
        <v>0</v>
      </c>
      <c r="O1382">
        <v>0</v>
      </c>
      <c r="P1382">
        <v>0</v>
      </c>
      <c r="T1382" t="str">
        <f>Receive[[#This Row],[服装]]&amp;Receive[[#This Row],[名前]]&amp;Receive[[#This Row],[レアリティ]]</f>
        <v>梅雨木葉秋紀ICONIC</v>
      </c>
    </row>
    <row r="1383" spans="1:20" x14ac:dyDescent="0.35">
      <c r="A1383">
        <f>VLOOKUP(Receive[[#This Row],[No用]],SetNo[[No.用]:[vlookup 用]],2,FALSE)</f>
        <v>239</v>
      </c>
      <c r="B1383">
        <f>IF(ROW()=2,1,IF(A1382&lt;&gt;Receive[[#This Row],[No]],1,B1382+1))</f>
        <v>5</v>
      </c>
      <c r="C1383" s="1" t="s">
        <v>956</v>
      </c>
      <c r="D1383" s="1" t="s">
        <v>123</v>
      </c>
      <c r="E1383" s="1" t="s">
        <v>73</v>
      </c>
      <c r="F1383" s="1" t="s">
        <v>78</v>
      </c>
      <c r="G1383" s="1" t="s">
        <v>128</v>
      </c>
      <c r="H1383" s="1" t="s">
        <v>71</v>
      </c>
      <c r="I1383">
        <v>1</v>
      </c>
      <c r="J1383" t="s">
        <v>229</v>
      </c>
      <c r="K1383" s="1" t="s">
        <v>120</v>
      </c>
      <c r="L1383" s="1" t="s">
        <v>173</v>
      </c>
      <c r="M1383">
        <v>33</v>
      </c>
      <c r="N1383">
        <v>0</v>
      </c>
      <c r="O1383">
        <v>0</v>
      </c>
      <c r="P1383">
        <v>0</v>
      </c>
      <c r="T1383" t="str">
        <f>Receive[[#This Row],[服装]]&amp;Receive[[#This Row],[名前]]&amp;Receive[[#This Row],[レアリティ]]</f>
        <v>梅雨木葉秋紀ICONIC</v>
      </c>
    </row>
    <row r="1384" spans="1:20" x14ac:dyDescent="0.35">
      <c r="A1384">
        <f>VLOOKUP(Receive[[#This Row],[No用]],SetNo[[No.用]:[vlookup 用]],2,FALSE)</f>
        <v>239</v>
      </c>
      <c r="B1384">
        <f>IF(ROW()=2,1,IF(A1383&lt;&gt;Receive[[#This Row],[No]],1,B1383+1))</f>
        <v>6</v>
      </c>
      <c r="C1384" s="1" t="s">
        <v>956</v>
      </c>
      <c r="D1384" s="1" t="s">
        <v>123</v>
      </c>
      <c r="E1384" s="1" t="s">
        <v>73</v>
      </c>
      <c r="F1384" s="1" t="s">
        <v>78</v>
      </c>
      <c r="G1384" s="1" t="s">
        <v>128</v>
      </c>
      <c r="H1384" s="1" t="s">
        <v>71</v>
      </c>
      <c r="I1384">
        <v>1</v>
      </c>
      <c r="J1384" t="s">
        <v>229</v>
      </c>
      <c r="K1384" s="1" t="s">
        <v>164</v>
      </c>
      <c r="L1384" s="1" t="s">
        <v>162</v>
      </c>
      <c r="M1384">
        <v>30</v>
      </c>
      <c r="N1384">
        <v>0</v>
      </c>
      <c r="O1384">
        <v>0</v>
      </c>
      <c r="P1384">
        <v>0</v>
      </c>
      <c r="T1384" t="str">
        <f>Receive[[#This Row],[服装]]&amp;Receive[[#This Row],[名前]]&amp;Receive[[#This Row],[レアリティ]]</f>
        <v>梅雨木葉秋紀ICONIC</v>
      </c>
    </row>
    <row r="1385" spans="1:20" x14ac:dyDescent="0.35">
      <c r="A1385">
        <f>VLOOKUP(Receive[[#This Row],[No用]],SetNo[[No.用]:[vlookup 用]],2,FALSE)</f>
        <v>239</v>
      </c>
      <c r="B1385">
        <f>IF(ROW()=2,1,IF(A1384&lt;&gt;Receive[[#This Row],[No]],1,B1384+1))</f>
        <v>7</v>
      </c>
      <c r="C1385" s="1" t="s">
        <v>956</v>
      </c>
      <c r="D1385" s="1" t="s">
        <v>123</v>
      </c>
      <c r="E1385" s="1" t="s">
        <v>73</v>
      </c>
      <c r="F1385" s="1" t="s">
        <v>78</v>
      </c>
      <c r="G1385" s="1" t="s">
        <v>128</v>
      </c>
      <c r="H1385" s="1" t="s">
        <v>71</v>
      </c>
      <c r="I1385">
        <v>1</v>
      </c>
      <c r="J1385" t="s">
        <v>229</v>
      </c>
      <c r="K1385" s="1" t="s">
        <v>165</v>
      </c>
      <c r="L1385" s="1" t="s">
        <v>162</v>
      </c>
      <c r="M1385">
        <v>13</v>
      </c>
      <c r="N1385">
        <v>0</v>
      </c>
      <c r="O1385">
        <v>0</v>
      </c>
      <c r="P1385">
        <v>0</v>
      </c>
      <c r="T1385" t="str">
        <f>Receive[[#This Row],[服装]]&amp;Receive[[#This Row],[名前]]&amp;Receive[[#This Row],[レアリティ]]</f>
        <v>梅雨木葉秋紀ICONIC</v>
      </c>
    </row>
    <row r="1386" spans="1:20" x14ac:dyDescent="0.35">
      <c r="A1386">
        <f>VLOOKUP(Receive[[#This Row],[No用]],SetNo[[No.用]:[vlookup 用]],2,FALSE)</f>
        <v>239</v>
      </c>
      <c r="B1386">
        <f>IF(ROW()=2,1,IF(A1385&lt;&gt;Receive[[#This Row],[No]],1,B1385+1))</f>
        <v>8</v>
      </c>
      <c r="C1386" s="1" t="s">
        <v>956</v>
      </c>
      <c r="D1386" s="1" t="s">
        <v>123</v>
      </c>
      <c r="E1386" s="1" t="s">
        <v>73</v>
      </c>
      <c r="F1386" s="1" t="s">
        <v>78</v>
      </c>
      <c r="G1386" s="1" t="s">
        <v>128</v>
      </c>
      <c r="H1386" s="1" t="s">
        <v>71</v>
      </c>
      <c r="I1386">
        <v>1</v>
      </c>
      <c r="J1386" t="s">
        <v>229</v>
      </c>
      <c r="K1386" s="1" t="s">
        <v>183</v>
      </c>
      <c r="L1386" s="1" t="s">
        <v>225</v>
      </c>
      <c r="M1386">
        <v>49</v>
      </c>
      <c r="N1386">
        <v>0</v>
      </c>
      <c r="O1386">
        <v>59</v>
      </c>
      <c r="P1386">
        <v>0</v>
      </c>
      <c r="T1386" t="str">
        <f>Receive[[#This Row],[服装]]&amp;Receive[[#This Row],[名前]]&amp;Receive[[#This Row],[レアリティ]]</f>
        <v>梅雨木葉秋紀ICONIC</v>
      </c>
    </row>
    <row r="1387" spans="1:20" x14ac:dyDescent="0.35">
      <c r="A1387">
        <f>VLOOKUP(Receive[[#This Row],[No用]],SetNo[[No.用]:[vlookup 用]],2,FALSE)</f>
        <v>240</v>
      </c>
      <c r="B1387">
        <f>IF(ROW()=2,1,IF(A1386&lt;&gt;Receive[[#This Row],[No]],1,B1386+1))</f>
        <v>1</v>
      </c>
      <c r="C1387" t="s">
        <v>108</v>
      </c>
      <c r="D1387" t="s">
        <v>124</v>
      </c>
      <c r="E1387" t="s">
        <v>90</v>
      </c>
      <c r="F1387" t="s">
        <v>78</v>
      </c>
      <c r="G1387" t="s">
        <v>128</v>
      </c>
      <c r="H1387" t="s">
        <v>71</v>
      </c>
      <c r="I1387">
        <v>1</v>
      </c>
      <c r="J1387" t="s">
        <v>229</v>
      </c>
      <c r="K1387" s="1" t="s">
        <v>119</v>
      </c>
      <c r="L1387" s="1" t="s">
        <v>697</v>
      </c>
      <c r="M1387">
        <v>28</v>
      </c>
      <c r="N1387">
        <v>0</v>
      </c>
      <c r="O1387">
        <v>0</v>
      </c>
      <c r="P1387">
        <v>0</v>
      </c>
      <c r="T1387" t="str">
        <f>Receive[[#This Row],[服装]]&amp;Receive[[#This Row],[名前]]&amp;Receive[[#This Row],[レアリティ]]</f>
        <v>ユニフォーム猿杙大和ICONIC</v>
      </c>
    </row>
    <row r="1388" spans="1:20" x14ac:dyDescent="0.35">
      <c r="A1388">
        <f>VLOOKUP(Receive[[#This Row],[No用]],SetNo[[No.用]:[vlookup 用]],2,FALSE)</f>
        <v>240</v>
      </c>
      <c r="B1388">
        <f>IF(ROW()=2,1,IF(A1387&lt;&gt;Receive[[#This Row],[No]],1,B1387+1))</f>
        <v>2</v>
      </c>
      <c r="C1388" t="s">
        <v>108</v>
      </c>
      <c r="D1388" t="s">
        <v>124</v>
      </c>
      <c r="E1388" t="s">
        <v>90</v>
      </c>
      <c r="F1388" t="s">
        <v>78</v>
      </c>
      <c r="G1388" t="s">
        <v>128</v>
      </c>
      <c r="H1388" t="s">
        <v>71</v>
      </c>
      <c r="I1388">
        <v>1</v>
      </c>
      <c r="J1388" t="s">
        <v>229</v>
      </c>
      <c r="K1388" s="1" t="s">
        <v>163</v>
      </c>
      <c r="L1388" s="1" t="s">
        <v>162</v>
      </c>
      <c r="M1388">
        <v>25</v>
      </c>
      <c r="N1388">
        <v>0</v>
      </c>
      <c r="O1388">
        <v>0</v>
      </c>
      <c r="P1388">
        <v>0</v>
      </c>
      <c r="T1388" t="str">
        <f>Receive[[#This Row],[服装]]&amp;Receive[[#This Row],[名前]]&amp;Receive[[#This Row],[レアリティ]]</f>
        <v>ユニフォーム猿杙大和ICONIC</v>
      </c>
    </row>
    <row r="1389" spans="1:20" x14ac:dyDescent="0.35">
      <c r="A1389">
        <f>VLOOKUP(Receive[[#This Row],[No用]],SetNo[[No.用]:[vlookup 用]],2,FALSE)</f>
        <v>240</v>
      </c>
      <c r="B1389">
        <f>IF(ROW()=2,1,IF(A1388&lt;&gt;Receive[[#This Row],[No]],1,B1388+1))</f>
        <v>3</v>
      </c>
      <c r="C1389" t="s">
        <v>108</v>
      </c>
      <c r="D1389" t="s">
        <v>124</v>
      </c>
      <c r="E1389" t="s">
        <v>90</v>
      </c>
      <c r="F1389" t="s">
        <v>78</v>
      </c>
      <c r="G1389" t="s">
        <v>128</v>
      </c>
      <c r="H1389" t="s">
        <v>71</v>
      </c>
      <c r="I1389">
        <v>1</v>
      </c>
      <c r="J1389" t="s">
        <v>229</v>
      </c>
      <c r="K1389" s="1" t="s">
        <v>120</v>
      </c>
      <c r="L1389" s="1" t="s">
        <v>697</v>
      </c>
      <c r="M1389">
        <v>28</v>
      </c>
      <c r="N1389">
        <v>0</v>
      </c>
      <c r="O1389">
        <v>0</v>
      </c>
      <c r="P1389">
        <v>0</v>
      </c>
      <c r="T1389" t="str">
        <f>Receive[[#This Row],[服装]]&amp;Receive[[#This Row],[名前]]&amp;Receive[[#This Row],[レアリティ]]</f>
        <v>ユニフォーム猿杙大和ICONIC</v>
      </c>
    </row>
    <row r="1390" spans="1:20" x14ac:dyDescent="0.35">
      <c r="A1390">
        <f>VLOOKUP(Receive[[#This Row],[No用]],SetNo[[No.用]:[vlookup 用]],2,FALSE)</f>
        <v>240</v>
      </c>
      <c r="B1390">
        <f>IF(ROW()=2,1,IF(A1389&lt;&gt;Receive[[#This Row],[No]],1,B1389+1))</f>
        <v>4</v>
      </c>
      <c r="C1390" t="s">
        <v>108</v>
      </c>
      <c r="D1390" t="s">
        <v>124</v>
      </c>
      <c r="E1390" t="s">
        <v>90</v>
      </c>
      <c r="F1390" t="s">
        <v>78</v>
      </c>
      <c r="G1390" t="s">
        <v>128</v>
      </c>
      <c r="H1390" t="s">
        <v>71</v>
      </c>
      <c r="I1390">
        <v>1</v>
      </c>
      <c r="J1390" t="s">
        <v>229</v>
      </c>
      <c r="K1390" s="1" t="s">
        <v>164</v>
      </c>
      <c r="L1390" s="1" t="s">
        <v>162</v>
      </c>
      <c r="M1390">
        <v>25</v>
      </c>
      <c r="N1390">
        <v>0</v>
      </c>
      <c r="O1390">
        <v>0</v>
      </c>
      <c r="P1390">
        <v>0</v>
      </c>
      <c r="T1390" t="str">
        <f>Receive[[#This Row],[服装]]&amp;Receive[[#This Row],[名前]]&amp;Receive[[#This Row],[レアリティ]]</f>
        <v>ユニフォーム猿杙大和ICONIC</v>
      </c>
    </row>
    <row r="1391" spans="1:20" x14ac:dyDescent="0.35">
      <c r="A1391">
        <f>VLOOKUP(Receive[[#This Row],[No用]],SetNo[[No.用]:[vlookup 用]],2,FALSE)</f>
        <v>240</v>
      </c>
      <c r="B1391">
        <f>IF(ROW()=2,1,IF(A1390&lt;&gt;Receive[[#This Row],[No]],1,B1390+1))</f>
        <v>5</v>
      </c>
      <c r="C1391" t="s">
        <v>108</v>
      </c>
      <c r="D1391" t="s">
        <v>124</v>
      </c>
      <c r="E1391" t="s">
        <v>90</v>
      </c>
      <c r="F1391" t="s">
        <v>78</v>
      </c>
      <c r="G1391" t="s">
        <v>128</v>
      </c>
      <c r="H1391" t="s">
        <v>71</v>
      </c>
      <c r="I1391">
        <v>1</v>
      </c>
      <c r="J1391" t="s">
        <v>229</v>
      </c>
      <c r="K1391" s="1" t="s">
        <v>165</v>
      </c>
      <c r="L1391" s="1" t="s">
        <v>162</v>
      </c>
      <c r="M1391">
        <v>12</v>
      </c>
      <c r="N1391">
        <v>0</v>
      </c>
      <c r="O1391">
        <v>0</v>
      </c>
      <c r="P1391">
        <v>0</v>
      </c>
      <c r="T1391" t="str">
        <f>Receive[[#This Row],[服装]]&amp;Receive[[#This Row],[名前]]&amp;Receive[[#This Row],[レアリティ]]</f>
        <v>ユニフォーム猿杙大和ICONIC</v>
      </c>
    </row>
    <row r="1392" spans="1:20" x14ac:dyDescent="0.35">
      <c r="A1392">
        <f>VLOOKUP(Receive[[#This Row],[No用]],SetNo[[No.用]:[vlookup 用]],2,FALSE)</f>
        <v>241</v>
      </c>
      <c r="B1392">
        <f>IF(ROW()=2,1,IF(A1391&lt;&gt;Receive[[#This Row],[No]],1,B1391+1))</f>
        <v>1</v>
      </c>
      <c r="C1392" t="s">
        <v>108</v>
      </c>
      <c r="D1392" t="s">
        <v>125</v>
      </c>
      <c r="E1392" t="s">
        <v>90</v>
      </c>
      <c r="F1392" t="s">
        <v>80</v>
      </c>
      <c r="G1392" t="s">
        <v>128</v>
      </c>
      <c r="H1392" t="s">
        <v>71</v>
      </c>
      <c r="I1392">
        <v>1</v>
      </c>
      <c r="J1392" t="s">
        <v>229</v>
      </c>
      <c r="K1392" s="1" t="s">
        <v>119</v>
      </c>
      <c r="L1392" s="1" t="s">
        <v>173</v>
      </c>
      <c r="M1392">
        <v>35</v>
      </c>
      <c r="N1392">
        <v>0</v>
      </c>
      <c r="O1392">
        <v>0</v>
      </c>
      <c r="P1392">
        <v>0</v>
      </c>
      <c r="T1392" t="str">
        <f>Receive[[#This Row],[服装]]&amp;Receive[[#This Row],[名前]]&amp;Receive[[#This Row],[レアリティ]]</f>
        <v>ユニフォーム小見春樹ICONIC</v>
      </c>
    </row>
    <row r="1393" spans="1:20" x14ac:dyDescent="0.35">
      <c r="A1393">
        <f>VLOOKUP(Receive[[#This Row],[No用]],SetNo[[No.用]:[vlookup 用]],2,FALSE)</f>
        <v>241</v>
      </c>
      <c r="B1393">
        <f>IF(ROW()=2,1,IF(A1392&lt;&gt;Receive[[#This Row],[No]],1,B1392+1))</f>
        <v>2</v>
      </c>
      <c r="C1393" t="s">
        <v>108</v>
      </c>
      <c r="D1393" t="s">
        <v>125</v>
      </c>
      <c r="E1393" t="s">
        <v>90</v>
      </c>
      <c r="F1393" t="s">
        <v>80</v>
      </c>
      <c r="G1393" t="s">
        <v>128</v>
      </c>
      <c r="H1393" t="s">
        <v>71</v>
      </c>
      <c r="I1393">
        <v>1</v>
      </c>
      <c r="J1393" t="s">
        <v>229</v>
      </c>
      <c r="K1393" s="1" t="s">
        <v>195</v>
      </c>
      <c r="L1393" s="1" t="s">
        <v>178</v>
      </c>
      <c r="M1393">
        <v>41</v>
      </c>
      <c r="N1393">
        <v>0</v>
      </c>
      <c r="O1393">
        <v>0</v>
      </c>
      <c r="P1393">
        <v>0</v>
      </c>
      <c r="T1393" t="str">
        <f>Receive[[#This Row],[服装]]&amp;Receive[[#This Row],[名前]]&amp;Receive[[#This Row],[レアリティ]]</f>
        <v>ユニフォーム小見春樹ICONIC</v>
      </c>
    </row>
    <row r="1394" spans="1:20" x14ac:dyDescent="0.35">
      <c r="A1394">
        <f>VLOOKUP(Receive[[#This Row],[No用]],SetNo[[No.用]:[vlookup 用]],2,FALSE)</f>
        <v>241</v>
      </c>
      <c r="B1394">
        <f>IF(ROW()=2,1,IF(A1393&lt;&gt;Receive[[#This Row],[No]],1,B1393+1))</f>
        <v>3</v>
      </c>
      <c r="C1394" t="s">
        <v>108</v>
      </c>
      <c r="D1394" t="s">
        <v>125</v>
      </c>
      <c r="E1394" t="s">
        <v>90</v>
      </c>
      <c r="F1394" t="s">
        <v>80</v>
      </c>
      <c r="G1394" t="s">
        <v>128</v>
      </c>
      <c r="H1394" t="s">
        <v>71</v>
      </c>
      <c r="I1394">
        <v>1</v>
      </c>
      <c r="J1394" t="s">
        <v>229</v>
      </c>
      <c r="K1394" s="1" t="s">
        <v>163</v>
      </c>
      <c r="L1394" s="1" t="s">
        <v>162</v>
      </c>
      <c r="M1394">
        <v>32</v>
      </c>
      <c r="N1394">
        <v>0</v>
      </c>
      <c r="O1394">
        <v>0</v>
      </c>
      <c r="P1394">
        <v>0</v>
      </c>
      <c r="T1394" t="str">
        <f>Receive[[#This Row],[服装]]&amp;Receive[[#This Row],[名前]]&amp;Receive[[#This Row],[レアリティ]]</f>
        <v>ユニフォーム小見春樹ICONIC</v>
      </c>
    </row>
    <row r="1395" spans="1:20" x14ac:dyDescent="0.35">
      <c r="A1395">
        <f>VLOOKUP(Receive[[#This Row],[No用]],SetNo[[No.用]:[vlookup 用]],2,FALSE)</f>
        <v>241</v>
      </c>
      <c r="B1395">
        <f>IF(ROW()=2,1,IF(A1394&lt;&gt;Receive[[#This Row],[No]],1,B1394+1))</f>
        <v>4</v>
      </c>
      <c r="C1395" t="s">
        <v>108</v>
      </c>
      <c r="D1395" t="s">
        <v>125</v>
      </c>
      <c r="E1395" t="s">
        <v>90</v>
      </c>
      <c r="F1395" t="s">
        <v>80</v>
      </c>
      <c r="G1395" t="s">
        <v>128</v>
      </c>
      <c r="H1395" t="s">
        <v>71</v>
      </c>
      <c r="I1395">
        <v>1</v>
      </c>
      <c r="J1395" t="s">
        <v>229</v>
      </c>
      <c r="K1395" s="1" t="s">
        <v>231</v>
      </c>
      <c r="L1395" s="1" t="s">
        <v>162</v>
      </c>
      <c r="M1395">
        <v>32</v>
      </c>
      <c r="N1395">
        <v>0</v>
      </c>
      <c r="O1395">
        <v>0</v>
      </c>
      <c r="P1395">
        <v>0</v>
      </c>
      <c r="T1395" t="str">
        <f>Receive[[#This Row],[服装]]&amp;Receive[[#This Row],[名前]]&amp;Receive[[#This Row],[レアリティ]]</f>
        <v>ユニフォーム小見春樹ICONIC</v>
      </c>
    </row>
    <row r="1396" spans="1:20" x14ac:dyDescent="0.35">
      <c r="A1396">
        <f>VLOOKUP(Receive[[#This Row],[No用]],SetNo[[No.用]:[vlookup 用]],2,FALSE)</f>
        <v>241</v>
      </c>
      <c r="B1396">
        <f>IF(ROW()=2,1,IF(A1395&lt;&gt;Receive[[#This Row],[No]],1,B1395+1))</f>
        <v>5</v>
      </c>
      <c r="C1396" t="s">
        <v>108</v>
      </c>
      <c r="D1396" t="s">
        <v>125</v>
      </c>
      <c r="E1396" t="s">
        <v>90</v>
      </c>
      <c r="F1396" t="s">
        <v>80</v>
      </c>
      <c r="G1396" t="s">
        <v>128</v>
      </c>
      <c r="H1396" t="s">
        <v>71</v>
      </c>
      <c r="I1396">
        <v>1</v>
      </c>
      <c r="J1396" t="s">
        <v>229</v>
      </c>
      <c r="K1396" s="1" t="s">
        <v>120</v>
      </c>
      <c r="L1396" s="1" t="s">
        <v>173</v>
      </c>
      <c r="M1396">
        <v>35</v>
      </c>
      <c r="N1396">
        <v>0</v>
      </c>
      <c r="O1396">
        <v>0</v>
      </c>
      <c r="P1396">
        <v>0</v>
      </c>
      <c r="T1396" t="str">
        <f>Receive[[#This Row],[服装]]&amp;Receive[[#This Row],[名前]]&amp;Receive[[#This Row],[レアリティ]]</f>
        <v>ユニフォーム小見春樹ICONIC</v>
      </c>
    </row>
    <row r="1397" spans="1:20" x14ac:dyDescent="0.35">
      <c r="A1397">
        <f>VLOOKUP(Receive[[#This Row],[No用]],SetNo[[No.用]:[vlookup 用]],2,FALSE)</f>
        <v>241</v>
      </c>
      <c r="B1397">
        <f>IF(ROW()=2,1,IF(A1396&lt;&gt;Receive[[#This Row],[No]],1,B1396+1))</f>
        <v>6</v>
      </c>
      <c r="C1397" t="s">
        <v>108</v>
      </c>
      <c r="D1397" t="s">
        <v>125</v>
      </c>
      <c r="E1397" t="s">
        <v>90</v>
      </c>
      <c r="F1397" t="s">
        <v>80</v>
      </c>
      <c r="G1397" t="s">
        <v>128</v>
      </c>
      <c r="H1397" t="s">
        <v>71</v>
      </c>
      <c r="I1397">
        <v>1</v>
      </c>
      <c r="J1397" t="s">
        <v>229</v>
      </c>
      <c r="K1397" s="1" t="s">
        <v>164</v>
      </c>
      <c r="L1397" s="1" t="s">
        <v>162</v>
      </c>
      <c r="M1397">
        <v>32</v>
      </c>
      <c r="N1397">
        <v>0</v>
      </c>
      <c r="O1397">
        <v>0</v>
      </c>
      <c r="P1397">
        <v>0</v>
      </c>
      <c r="T1397" t="str">
        <f>Receive[[#This Row],[服装]]&amp;Receive[[#This Row],[名前]]&amp;Receive[[#This Row],[レアリティ]]</f>
        <v>ユニフォーム小見春樹ICONIC</v>
      </c>
    </row>
    <row r="1398" spans="1:20" x14ac:dyDescent="0.35">
      <c r="A1398">
        <f>VLOOKUP(Receive[[#This Row],[No用]],SetNo[[No.用]:[vlookup 用]],2,FALSE)</f>
        <v>241</v>
      </c>
      <c r="B1398">
        <f>IF(ROW()=2,1,IF(A1397&lt;&gt;Receive[[#This Row],[No]],1,B1397+1))</f>
        <v>7</v>
      </c>
      <c r="C1398" t="s">
        <v>108</v>
      </c>
      <c r="D1398" t="s">
        <v>125</v>
      </c>
      <c r="E1398" t="s">
        <v>90</v>
      </c>
      <c r="F1398" t="s">
        <v>80</v>
      </c>
      <c r="G1398" t="s">
        <v>128</v>
      </c>
      <c r="H1398" t="s">
        <v>71</v>
      </c>
      <c r="I1398">
        <v>1</v>
      </c>
      <c r="J1398" t="s">
        <v>229</v>
      </c>
      <c r="K1398" s="1" t="s">
        <v>165</v>
      </c>
      <c r="L1398" s="1" t="s">
        <v>162</v>
      </c>
      <c r="M1398">
        <v>32</v>
      </c>
      <c r="N1398">
        <v>0</v>
      </c>
      <c r="O1398">
        <v>0</v>
      </c>
      <c r="P1398">
        <v>0</v>
      </c>
      <c r="T1398" t="str">
        <f>Receive[[#This Row],[服装]]&amp;Receive[[#This Row],[名前]]&amp;Receive[[#This Row],[レアリティ]]</f>
        <v>ユニフォーム小見春樹ICONIC</v>
      </c>
    </row>
    <row r="1399" spans="1:20" x14ac:dyDescent="0.35">
      <c r="A1399">
        <f>VLOOKUP(Receive[[#This Row],[No用]],SetNo[[No.用]:[vlookup 用]],2,FALSE)</f>
        <v>241</v>
      </c>
      <c r="B1399">
        <f>IF(ROW()=2,1,IF(A1398&lt;&gt;Receive[[#This Row],[No]],1,B1398+1))</f>
        <v>8</v>
      </c>
      <c r="C1399" t="s">
        <v>108</v>
      </c>
      <c r="D1399" t="s">
        <v>125</v>
      </c>
      <c r="E1399" t="s">
        <v>90</v>
      </c>
      <c r="F1399" t="s">
        <v>80</v>
      </c>
      <c r="G1399" t="s">
        <v>128</v>
      </c>
      <c r="H1399" t="s">
        <v>71</v>
      </c>
      <c r="I1399">
        <v>1</v>
      </c>
      <c r="J1399" t="s">
        <v>229</v>
      </c>
      <c r="K1399" s="1" t="s">
        <v>183</v>
      </c>
      <c r="L1399" s="1" t="s">
        <v>225</v>
      </c>
      <c r="M1399">
        <v>45</v>
      </c>
      <c r="N1399">
        <v>0</v>
      </c>
      <c r="O1399">
        <v>55</v>
      </c>
      <c r="P1399">
        <v>0</v>
      </c>
      <c r="T1399" t="str">
        <f>Receive[[#This Row],[服装]]&amp;Receive[[#This Row],[名前]]&amp;Receive[[#This Row],[レアリティ]]</f>
        <v>ユニフォーム小見春樹ICONIC</v>
      </c>
    </row>
    <row r="1400" spans="1:20" x14ac:dyDescent="0.35">
      <c r="A1400">
        <f>VLOOKUP(Receive[[#This Row],[No用]],SetNo[[No.用]:[vlookup 用]],2,FALSE)</f>
        <v>242</v>
      </c>
      <c r="B1400">
        <f>IF(ROW()=2,1,IF(A1399&lt;&gt;Receive[[#This Row],[No]],1,B1399+1))</f>
        <v>1</v>
      </c>
      <c r="C1400" t="s">
        <v>108</v>
      </c>
      <c r="D1400" t="s">
        <v>126</v>
      </c>
      <c r="E1400" t="s">
        <v>90</v>
      </c>
      <c r="F1400" t="s">
        <v>82</v>
      </c>
      <c r="G1400" t="s">
        <v>128</v>
      </c>
      <c r="H1400" t="s">
        <v>71</v>
      </c>
      <c r="I1400">
        <v>1</v>
      </c>
      <c r="J1400" t="s">
        <v>229</v>
      </c>
      <c r="K1400" s="1" t="s">
        <v>119</v>
      </c>
      <c r="L1400" s="1" t="s">
        <v>162</v>
      </c>
      <c r="M1400">
        <v>25</v>
      </c>
      <c r="N1400">
        <v>0</v>
      </c>
      <c r="O1400">
        <v>0</v>
      </c>
      <c r="P1400">
        <v>0</v>
      </c>
      <c r="T1400" t="str">
        <f>Receive[[#This Row],[服装]]&amp;Receive[[#This Row],[名前]]&amp;Receive[[#This Row],[レアリティ]]</f>
        <v>ユニフォーム尾長渉ICONIC</v>
      </c>
    </row>
    <row r="1401" spans="1:20" x14ac:dyDescent="0.35">
      <c r="A1401">
        <f>VLOOKUP(Receive[[#This Row],[No用]],SetNo[[No.用]:[vlookup 用]],2,FALSE)</f>
        <v>242</v>
      </c>
      <c r="B1401">
        <f>IF(ROW()=2,1,IF(A1400&lt;&gt;Receive[[#This Row],[No]],1,B1400+1))</f>
        <v>2</v>
      </c>
      <c r="C1401" t="s">
        <v>108</v>
      </c>
      <c r="D1401" t="s">
        <v>126</v>
      </c>
      <c r="E1401" t="s">
        <v>90</v>
      </c>
      <c r="F1401" t="s">
        <v>82</v>
      </c>
      <c r="G1401" t="s">
        <v>128</v>
      </c>
      <c r="H1401" t="s">
        <v>71</v>
      </c>
      <c r="I1401">
        <v>1</v>
      </c>
      <c r="J1401" t="s">
        <v>229</v>
      </c>
      <c r="K1401" s="1" t="s">
        <v>163</v>
      </c>
      <c r="L1401" s="1" t="s">
        <v>162</v>
      </c>
      <c r="M1401">
        <v>25</v>
      </c>
      <c r="N1401">
        <v>0</v>
      </c>
      <c r="O1401">
        <v>0</v>
      </c>
      <c r="P1401">
        <v>0</v>
      </c>
      <c r="T1401" t="str">
        <f>Receive[[#This Row],[服装]]&amp;Receive[[#This Row],[名前]]&amp;Receive[[#This Row],[レアリティ]]</f>
        <v>ユニフォーム尾長渉ICONIC</v>
      </c>
    </row>
    <row r="1402" spans="1:20" x14ac:dyDescent="0.35">
      <c r="A1402">
        <f>VLOOKUP(Receive[[#This Row],[No用]],SetNo[[No.用]:[vlookup 用]],2,FALSE)</f>
        <v>242</v>
      </c>
      <c r="B1402">
        <f>IF(ROW()=2,1,IF(A1401&lt;&gt;Receive[[#This Row],[No]],1,B1401+1))</f>
        <v>3</v>
      </c>
      <c r="C1402" t="s">
        <v>108</v>
      </c>
      <c r="D1402" t="s">
        <v>126</v>
      </c>
      <c r="E1402" t="s">
        <v>90</v>
      </c>
      <c r="F1402" t="s">
        <v>82</v>
      </c>
      <c r="G1402" t="s">
        <v>128</v>
      </c>
      <c r="H1402" t="s">
        <v>71</v>
      </c>
      <c r="I1402">
        <v>1</v>
      </c>
      <c r="J1402" t="s">
        <v>229</v>
      </c>
      <c r="K1402" s="1" t="s">
        <v>120</v>
      </c>
      <c r="L1402" s="1" t="s">
        <v>162</v>
      </c>
      <c r="M1402">
        <v>25</v>
      </c>
      <c r="N1402">
        <v>0</v>
      </c>
      <c r="O1402">
        <v>0</v>
      </c>
      <c r="P1402">
        <v>0</v>
      </c>
      <c r="T1402" t="str">
        <f>Receive[[#This Row],[服装]]&amp;Receive[[#This Row],[名前]]&amp;Receive[[#This Row],[レアリティ]]</f>
        <v>ユニフォーム尾長渉ICONIC</v>
      </c>
    </row>
    <row r="1403" spans="1:20" x14ac:dyDescent="0.35">
      <c r="A1403">
        <f>VLOOKUP(Receive[[#This Row],[No用]],SetNo[[No.用]:[vlookup 用]],2,FALSE)</f>
        <v>242</v>
      </c>
      <c r="B1403">
        <f>IF(ROW()=2,1,IF(A1402&lt;&gt;Receive[[#This Row],[No]],1,B1402+1))</f>
        <v>4</v>
      </c>
      <c r="C1403" t="s">
        <v>108</v>
      </c>
      <c r="D1403" t="s">
        <v>126</v>
      </c>
      <c r="E1403" t="s">
        <v>90</v>
      </c>
      <c r="F1403" t="s">
        <v>82</v>
      </c>
      <c r="G1403" t="s">
        <v>128</v>
      </c>
      <c r="H1403" t="s">
        <v>71</v>
      </c>
      <c r="I1403">
        <v>1</v>
      </c>
      <c r="J1403" t="s">
        <v>229</v>
      </c>
      <c r="K1403" s="1" t="s">
        <v>164</v>
      </c>
      <c r="L1403" s="1" t="s">
        <v>162</v>
      </c>
      <c r="M1403">
        <v>25</v>
      </c>
      <c r="N1403">
        <v>0</v>
      </c>
      <c r="O1403">
        <v>0</v>
      </c>
      <c r="P1403">
        <v>0</v>
      </c>
      <c r="T1403" t="str">
        <f>Receive[[#This Row],[服装]]&amp;Receive[[#This Row],[名前]]&amp;Receive[[#This Row],[レアリティ]]</f>
        <v>ユニフォーム尾長渉ICONIC</v>
      </c>
    </row>
    <row r="1404" spans="1:20" x14ac:dyDescent="0.35">
      <c r="A1404">
        <f>VLOOKUP(Receive[[#This Row],[No用]],SetNo[[No.用]:[vlookup 用]],2,FALSE)</f>
        <v>242</v>
      </c>
      <c r="B1404">
        <f>IF(ROW()=2,1,IF(A1403&lt;&gt;Receive[[#This Row],[No]],1,B1403+1))</f>
        <v>5</v>
      </c>
      <c r="C1404" t="s">
        <v>108</v>
      </c>
      <c r="D1404" t="s">
        <v>126</v>
      </c>
      <c r="E1404" t="s">
        <v>90</v>
      </c>
      <c r="F1404" t="s">
        <v>82</v>
      </c>
      <c r="G1404" t="s">
        <v>128</v>
      </c>
      <c r="H1404" t="s">
        <v>71</v>
      </c>
      <c r="I1404">
        <v>1</v>
      </c>
      <c r="J1404" t="s">
        <v>229</v>
      </c>
      <c r="K1404" s="1" t="s">
        <v>165</v>
      </c>
      <c r="L1404" s="1" t="s">
        <v>162</v>
      </c>
      <c r="M1404">
        <v>12</v>
      </c>
      <c r="N1404">
        <v>0</v>
      </c>
      <c r="O1404">
        <v>0</v>
      </c>
      <c r="P1404">
        <v>0</v>
      </c>
      <c r="T1404" t="str">
        <f>Receive[[#This Row],[服装]]&amp;Receive[[#This Row],[名前]]&amp;Receive[[#This Row],[レアリティ]]</f>
        <v>ユニフォーム尾長渉ICONIC</v>
      </c>
    </row>
    <row r="1405" spans="1:20" x14ac:dyDescent="0.35">
      <c r="A1405">
        <f>VLOOKUP(Receive[[#This Row],[No用]],SetNo[[No.用]:[vlookup 用]],2,FALSE)</f>
        <v>243</v>
      </c>
      <c r="B1405">
        <f>IF(ROW()=2,1,IF(A1404&lt;&gt;Receive[[#This Row],[No]],1,B1404+1))</f>
        <v>1</v>
      </c>
      <c r="C1405" t="s">
        <v>108</v>
      </c>
      <c r="D1405" t="s">
        <v>127</v>
      </c>
      <c r="E1405" t="s">
        <v>90</v>
      </c>
      <c r="F1405" t="s">
        <v>82</v>
      </c>
      <c r="G1405" t="s">
        <v>128</v>
      </c>
      <c r="H1405" t="s">
        <v>71</v>
      </c>
      <c r="I1405">
        <v>1</v>
      </c>
      <c r="J1405" t="s">
        <v>16</v>
      </c>
      <c r="K1405" s="1" t="s">
        <v>119</v>
      </c>
      <c r="L1405" s="1" t="s">
        <v>162</v>
      </c>
      <c r="M1405">
        <v>26</v>
      </c>
      <c r="N1405">
        <v>0</v>
      </c>
      <c r="O1405">
        <v>0</v>
      </c>
      <c r="P1405">
        <v>0</v>
      </c>
      <c r="T1405" t="str">
        <f>Receive[[#This Row],[服装]]&amp;Receive[[#This Row],[名前]]&amp;Receive[[#This Row],[レアリティ]]</f>
        <v>ユニフォーム鷲尾辰生ICONIC</v>
      </c>
    </row>
    <row r="1406" spans="1:20" x14ac:dyDescent="0.35">
      <c r="A1406">
        <f>VLOOKUP(Receive[[#This Row],[No用]],SetNo[[No.用]:[vlookup 用]],2,FALSE)</f>
        <v>243</v>
      </c>
      <c r="B1406">
        <f>IF(ROW()=2,1,IF(A1405&lt;&gt;Receive[[#This Row],[No]],1,B1405+1))</f>
        <v>2</v>
      </c>
      <c r="C1406" t="s">
        <v>108</v>
      </c>
      <c r="D1406" t="s">
        <v>127</v>
      </c>
      <c r="E1406" t="s">
        <v>90</v>
      </c>
      <c r="F1406" t="s">
        <v>82</v>
      </c>
      <c r="G1406" t="s">
        <v>128</v>
      </c>
      <c r="H1406" t="s">
        <v>71</v>
      </c>
      <c r="I1406">
        <v>1</v>
      </c>
      <c r="J1406" t="s">
        <v>229</v>
      </c>
      <c r="K1406" s="1" t="s">
        <v>163</v>
      </c>
      <c r="L1406" s="1" t="s">
        <v>162</v>
      </c>
      <c r="M1406">
        <v>26</v>
      </c>
      <c r="N1406">
        <v>0</v>
      </c>
      <c r="O1406">
        <v>0</v>
      </c>
      <c r="P1406">
        <v>0</v>
      </c>
      <c r="T1406" t="str">
        <f>Receive[[#This Row],[服装]]&amp;Receive[[#This Row],[名前]]&amp;Receive[[#This Row],[レアリティ]]</f>
        <v>ユニフォーム鷲尾辰生ICONIC</v>
      </c>
    </row>
    <row r="1407" spans="1:20" x14ac:dyDescent="0.35">
      <c r="A1407">
        <f>VLOOKUP(Receive[[#This Row],[No用]],SetNo[[No.用]:[vlookup 用]],2,FALSE)</f>
        <v>243</v>
      </c>
      <c r="B1407">
        <f>IF(ROW()=2,1,IF(A1406&lt;&gt;Receive[[#This Row],[No]],1,B1406+1))</f>
        <v>3</v>
      </c>
      <c r="C1407" t="s">
        <v>108</v>
      </c>
      <c r="D1407" t="s">
        <v>127</v>
      </c>
      <c r="E1407" t="s">
        <v>90</v>
      </c>
      <c r="F1407" t="s">
        <v>82</v>
      </c>
      <c r="G1407" t="s">
        <v>128</v>
      </c>
      <c r="H1407" t="s">
        <v>71</v>
      </c>
      <c r="I1407">
        <v>1</v>
      </c>
      <c r="J1407" t="s">
        <v>229</v>
      </c>
      <c r="K1407" s="1" t="s">
        <v>120</v>
      </c>
      <c r="L1407" s="1" t="s">
        <v>162</v>
      </c>
      <c r="M1407">
        <v>26</v>
      </c>
      <c r="N1407">
        <v>0</v>
      </c>
      <c r="O1407">
        <v>0</v>
      </c>
      <c r="P1407">
        <v>0</v>
      </c>
      <c r="T1407" t="str">
        <f>Receive[[#This Row],[服装]]&amp;Receive[[#This Row],[名前]]&amp;Receive[[#This Row],[レアリティ]]</f>
        <v>ユニフォーム鷲尾辰生ICONIC</v>
      </c>
    </row>
    <row r="1408" spans="1:20" x14ac:dyDescent="0.35">
      <c r="A1408">
        <f>VLOOKUP(Receive[[#This Row],[No用]],SetNo[[No.用]:[vlookup 用]],2,FALSE)</f>
        <v>243</v>
      </c>
      <c r="B1408">
        <f>IF(ROW()=2,1,IF(A1407&lt;&gt;Receive[[#This Row],[No]],1,B1407+1))</f>
        <v>4</v>
      </c>
      <c r="C1408" t="s">
        <v>108</v>
      </c>
      <c r="D1408" t="s">
        <v>127</v>
      </c>
      <c r="E1408" t="s">
        <v>90</v>
      </c>
      <c r="F1408" t="s">
        <v>82</v>
      </c>
      <c r="G1408" t="s">
        <v>128</v>
      </c>
      <c r="H1408" t="s">
        <v>71</v>
      </c>
      <c r="I1408">
        <v>1</v>
      </c>
      <c r="J1408" t="s">
        <v>229</v>
      </c>
      <c r="K1408" s="1" t="s">
        <v>164</v>
      </c>
      <c r="L1408" s="1" t="s">
        <v>162</v>
      </c>
      <c r="M1408">
        <v>26</v>
      </c>
      <c r="N1408">
        <v>0</v>
      </c>
      <c r="O1408">
        <v>0</v>
      </c>
      <c r="P1408">
        <v>0</v>
      </c>
      <c r="T1408" t="str">
        <f>Receive[[#This Row],[服装]]&amp;Receive[[#This Row],[名前]]&amp;Receive[[#This Row],[レアリティ]]</f>
        <v>ユニフォーム鷲尾辰生ICONIC</v>
      </c>
    </row>
    <row r="1409" spans="1:20" x14ac:dyDescent="0.35">
      <c r="A1409">
        <f>VLOOKUP(Receive[[#This Row],[No用]],SetNo[[No.用]:[vlookup 用]],2,FALSE)</f>
        <v>243</v>
      </c>
      <c r="B1409">
        <f>IF(ROW()=2,1,IF(A1408&lt;&gt;Receive[[#This Row],[No]],1,B1408+1))</f>
        <v>5</v>
      </c>
      <c r="C1409" t="s">
        <v>108</v>
      </c>
      <c r="D1409" t="s">
        <v>127</v>
      </c>
      <c r="E1409" t="s">
        <v>90</v>
      </c>
      <c r="F1409" t="s">
        <v>82</v>
      </c>
      <c r="G1409" t="s">
        <v>128</v>
      </c>
      <c r="H1409" t="s">
        <v>71</v>
      </c>
      <c r="I1409">
        <v>1</v>
      </c>
      <c r="J1409" t="s">
        <v>229</v>
      </c>
      <c r="K1409" s="1" t="s">
        <v>165</v>
      </c>
      <c r="L1409" s="1" t="s">
        <v>162</v>
      </c>
      <c r="M1409">
        <v>13</v>
      </c>
      <c r="N1409">
        <v>0</v>
      </c>
      <c r="O1409">
        <v>0</v>
      </c>
      <c r="P1409">
        <v>0</v>
      </c>
      <c r="T1409" t="str">
        <f>Receive[[#This Row],[服装]]&amp;Receive[[#This Row],[名前]]&amp;Receive[[#This Row],[レアリティ]]</f>
        <v>ユニフォーム鷲尾辰生ICONIC</v>
      </c>
    </row>
    <row r="1410" spans="1:20" x14ac:dyDescent="0.35">
      <c r="A1410">
        <f>VLOOKUP(Receive[[#This Row],[No用]],SetNo[[No.用]:[vlookup 用]],2,FALSE)</f>
        <v>244</v>
      </c>
      <c r="B1410">
        <f>IF(ROW()=2,1,IF(A1409&lt;&gt;Receive[[#This Row],[No]],1,B1409+1))</f>
        <v>1</v>
      </c>
      <c r="C1410" t="s">
        <v>108</v>
      </c>
      <c r="D1410" t="s">
        <v>129</v>
      </c>
      <c r="E1410" t="s">
        <v>73</v>
      </c>
      <c r="F1410" t="s">
        <v>74</v>
      </c>
      <c r="G1410" t="s">
        <v>128</v>
      </c>
      <c r="H1410" t="s">
        <v>71</v>
      </c>
      <c r="I1410">
        <v>1</v>
      </c>
      <c r="J1410" t="s">
        <v>229</v>
      </c>
      <c r="K1410" s="1" t="s">
        <v>119</v>
      </c>
      <c r="L1410" s="1" t="s">
        <v>178</v>
      </c>
      <c r="M1410">
        <v>34</v>
      </c>
      <c r="N1410">
        <v>0</v>
      </c>
      <c r="O1410">
        <v>0</v>
      </c>
      <c r="P1410">
        <v>0</v>
      </c>
      <c r="T1410" t="str">
        <f>Receive[[#This Row],[服装]]&amp;Receive[[#This Row],[名前]]&amp;Receive[[#This Row],[レアリティ]]</f>
        <v>ユニフォーム赤葦京治ICONIC</v>
      </c>
    </row>
    <row r="1411" spans="1:20" x14ac:dyDescent="0.35">
      <c r="A1411">
        <f>VLOOKUP(Receive[[#This Row],[No用]],SetNo[[No.用]:[vlookup 用]],2,FALSE)</f>
        <v>244</v>
      </c>
      <c r="B1411">
        <f>IF(ROW()=2,1,IF(A1410&lt;&gt;Receive[[#This Row],[No]],1,B1410+1))</f>
        <v>2</v>
      </c>
      <c r="C1411" t="s">
        <v>108</v>
      </c>
      <c r="D1411" t="s">
        <v>129</v>
      </c>
      <c r="E1411" t="s">
        <v>73</v>
      </c>
      <c r="F1411" t="s">
        <v>74</v>
      </c>
      <c r="G1411" t="s">
        <v>128</v>
      </c>
      <c r="H1411" t="s">
        <v>71</v>
      </c>
      <c r="I1411">
        <v>1</v>
      </c>
      <c r="J1411" t="s">
        <v>229</v>
      </c>
      <c r="K1411" s="1" t="s">
        <v>163</v>
      </c>
      <c r="L1411" s="1" t="s">
        <v>162</v>
      </c>
      <c r="M1411">
        <v>31</v>
      </c>
      <c r="N1411">
        <v>0</v>
      </c>
      <c r="O1411">
        <v>0</v>
      </c>
      <c r="P1411">
        <v>0</v>
      </c>
      <c r="T1411" t="str">
        <f>Receive[[#This Row],[服装]]&amp;Receive[[#This Row],[名前]]&amp;Receive[[#This Row],[レアリティ]]</f>
        <v>ユニフォーム赤葦京治ICONIC</v>
      </c>
    </row>
    <row r="1412" spans="1:20" x14ac:dyDescent="0.35">
      <c r="A1412">
        <f>VLOOKUP(Receive[[#This Row],[No用]],SetNo[[No.用]:[vlookup 用]],2,FALSE)</f>
        <v>244</v>
      </c>
      <c r="B1412">
        <f>IF(ROW()=2,1,IF(A1411&lt;&gt;Receive[[#This Row],[No]],1,B1411+1))</f>
        <v>3</v>
      </c>
      <c r="C1412" t="s">
        <v>108</v>
      </c>
      <c r="D1412" t="s">
        <v>129</v>
      </c>
      <c r="E1412" t="s">
        <v>73</v>
      </c>
      <c r="F1412" t="s">
        <v>74</v>
      </c>
      <c r="G1412" t="s">
        <v>128</v>
      </c>
      <c r="H1412" t="s">
        <v>71</v>
      </c>
      <c r="I1412">
        <v>1</v>
      </c>
      <c r="J1412" t="s">
        <v>229</v>
      </c>
      <c r="K1412" s="1" t="s">
        <v>231</v>
      </c>
      <c r="L1412" s="1" t="s">
        <v>162</v>
      </c>
      <c r="M1412">
        <v>31</v>
      </c>
      <c r="N1412">
        <v>0</v>
      </c>
      <c r="O1412">
        <v>0</v>
      </c>
      <c r="P1412">
        <v>0</v>
      </c>
      <c r="T1412" t="str">
        <f>Receive[[#This Row],[服装]]&amp;Receive[[#This Row],[名前]]&amp;Receive[[#This Row],[レアリティ]]</f>
        <v>ユニフォーム赤葦京治ICONIC</v>
      </c>
    </row>
    <row r="1413" spans="1:20" x14ac:dyDescent="0.35">
      <c r="A1413">
        <f>VLOOKUP(Receive[[#This Row],[No用]],SetNo[[No.用]:[vlookup 用]],2,FALSE)</f>
        <v>244</v>
      </c>
      <c r="B1413">
        <f>IF(ROW()=2,1,IF(A1412&lt;&gt;Receive[[#This Row],[No]],1,B1412+1))</f>
        <v>4</v>
      </c>
      <c r="C1413" t="s">
        <v>108</v>
      </c>
      <c r="D1413" t="s">
        <v>129</v>
      </c>
      <c r="E1413" t="s">
        <v>73</v>
      </c>
      <c r="F1413" t="s">
        <v>74</v>
      </c>
      <c r="G1413" t="s">
        <v>128</v>
      </c>
      <c r="H1413" t="s">
        <v>71</v>
      </c>
      <c r="I1413">
        <v>1</v>
      </c>
      <c r="J1413" t="s">
        <v>229</v>
      </c>
      <c r="K1413" s="1" t="s">
        <v>120</v>
      </c>
      <c r="L1413" s="1" t="s">
        <v>178</v>
      </c>
      <c r="M1413">
        <v>34</v>
      </c>
      <c r="N1413">
        <v>0</v>
      </c>
      <c r="O1413">
        <v>0</v>
      </c>
      <c r="P1413">
        <v>0</v>
      </c>
      <c r="T1413" t="str">
        <f>Receive[[#This Row],[服装]]&amp;Receive[[#This Row],[名前]]&amp;Receive[[#This Row],[レアリティ]]</f>
        <v>ユニフォーム赤葦京治ICONIC</v>
      </c>
    </row>
    <row r="1414" spans="1:20" x14ac:dyDescent="0.35">
      <c r="A1414">
        <f>VLOOKUP(Receive[[#This Row],[No用]],SetNo[[No.用]:[vlookup 用]],2,FALSE)</f>
        <v>244</v>
      </c>
      <c r="B1414">
        <f>IF(ROW()=2,1,IF(A1413&lt;&gt;Receive[[#This Row],[No]],1,B1413+1))</f>
        <v>5</v>
      </c>
      <c r="C1414" t="s">
        <v>108</v>
      </c>
      <c r="D1414" t="s">
        <v>129</v>
      </c>
      <c r="E1414" t="s">
        <v>73</v>
      </c>
      <c r="F1414" t="s">
        <v>74</v>
      </c>
      <c r="G1414" t="s">
        <v>128</v>
      </c>
      <c r="H1414" t="s">
        <v>71</v>
      </c>
      <c r="I1414">
        <v>1</v>
      </c>
      <c r="J1414" t="s">
        <v>229</v>
      </c>
      <c r="K1414" s="1" t="s">
        <v>164</v>
      </c>
      <c r="L1414" s="1" t="s">
        <v>162</v>
      </c>
      <c r="M1414">
        <v>31</v>
      </c>
      <c r="N1414">
        <v>0</v>
      </c>
      <c r="O1414">
        <v>0</v>
      </c>
      <c r="P1414">
        <v>0</v>
      </c>
      <c r="T1414" t="str">
        <f>Receive[[#This Row],[服装]]&amp;Receive[[#This Row],[名前]]&amp;Receive[[#This Row],[レアリティ]]</f>
        <v>ユニフォーム赤葦京治ICONIC</v>
      </c>
    </row>
    <row r="1415" spans="1:20" x14ac:dyDescent="0.35">
      <c r="A1415">
        <f>VLOOKUP(Receive[[#This Row],[No用]],SetNo[[No.用]:[vlookup 用]],2,FALSE)</f>
        <v>244</v>
      </c>
      <c r="B1415">
        <f>IF(ROW()=2,1,IF(A1414&lt;&gt;Receive[[#This Row],[No]],1,B1414+1))</f>
        <v>6</v>
      </c>
      <c r="C1415" t="s">
        <v>108</v>
      </c>
      <c r="D1415" t="s">
        <v>129</v>
      </c>
      <c r="E1415" t="s">
        <v>73</v>
      </c>
      <c r="F1415" t="s">
        <v>74</v>
      </c>
      <c r="G1415" t="s">
        <v>128</v>
      </c>
      <c r="H1415" t="s">
        <v>71</v>
      </c>
      <c r="I1415">
        <v>1</v>
      </c>
      <c r="J1415" t="s">
        <v>229</v>
      </c>
      <c r="K1415" s="1" t="s">
        <v>165</v>
      </c>
      <c r="L1415" s="1" t="s">
        <v>162</v>
      </c>
      <c r="M1415">
        <v>13</v>
      </c>
      <c r="N1415">
        <v>0</v>
      </c>
      <c r="O1415">
        <v>0</v>
      </c>
      <c r="P1415">
        <v>0</v>
      </c>
      <c r="T1415" t="str">
        <f>Receive[[#This Row],[服装]]&amp;Receive[[#This Row],[名前]]&amp;Receive[[#This Row],[レアリティ]]</f>
        <v>ユニフォーム赤葦京治ICONIC</v>
      </c>
    </row>
    <row r="1416" spans="1:20" x14ac:dyDescent="0.35">
      <c r="A1416">
        <f>VLOOKUP(Receive[[#This Row],[No用]],SetNo[[No.用]:[vlookup 用]],2,FALSE)</f>
        <v>245</v>
      </c>
      <c r="B1416">
        <f>IF(ROW()=2,1,IF(A1415&lt;&gt;Receive[[#This Row],[No]],1,B1415+1))</f>
        <v>1</v>
      </c>
      <c r="C1416" t="s">
        <v>150</v>
      </c>
      <c r="D1416" t="s">
        <v>129</v>
      </c>
      <c r="E1416" t="s">
        <v>90</v>
      </c>
      <c r="F1416" t="s">
        <v>74</v>
      </c>
      <c r="G1416" t="s">
        <v>128</v>
      </c>
      <c r="H1416" t="s">
        <v>71</v>
      </c>
      <c r="I1416">
        <v>1</v>
      </c>
      <c r="J1416" t="s">
        <v>229</v>
      </c>
      <c r="K1416" s="1" t="s">
        <v>119</v>
      </c>
      <c r="L1416" s="1" t="s">
        <v>178</v>
      </c>
      <c r="M1416">
        <v>34</v>
      </c>
      <c r="N1416">
        <v>0</v>
      </c>
      <c r="O1416">
        <v>0</v>
      </c>
      <c r="P1416">
        <v>0</v>
      </c>
      <c r="T1416" t="str">
        <f>Receive[[#This Row],[服装]]&amp;Receive[[#This Row],[名前]]&amp;Receive[[#This Row],[レアリティ]]</f>
        <v>夏祭り赤葦京治ICONIC</v>
      </c>
    </row>
    <row r="1417" spans="1:20" x14ac:dyDescent="0.35">
      <c r="A1417">
        <f>VLOOKUP(Receive[[#This Row],[No用]],SetNo[[No.用]:[vlookup 用]],2,FALSE)</f>
        <v>245</v>
      </c>
      <c r="B1417">
        <f>IF(ROW()=2,1,IF(A1416&lt;&gt;Receive[[#This Row],[No]],1,B1416+1))</f>
        <v>2</v>
      </c>
      <c r="C1417" t="s">
        <v>150</v>
      </c>
      <c r="D1417" t="s">
        <v>129</v>
      </c>
      <c r="E1417" t="s">
        <v>90</v>
      </c>
      <c r="F1417" t="s">
        <v>74</v>
      </c>
      <c r="G1417" t="s">
        <v>128</v>
      </c>
      <c r="H1417" t="s">
        <v>71</v>
      </c>
      <c r="I1417">
        <v>1</v>
      </c>
      <c r="J1417" t="s">
        <v>229</v>
      </c>
      <c r="K1417" s="1" t="s">
        <v>163</v>
      </c>
      <c r="L1417" s="1" t="s">
        <v>162</v>
      </c>
      <c r="M1417">
        <v>31</v>
      </c>
      <c r="N1417">
        <v>0</v>
      </c>
      <c r="O1417">
        <v>0</v>
      </c>
      <c r="P1417">
        <v>0</v>
      </c>
      <c r="T1417" t="str">
        <f>Receive[[#This Row],[服装]]&amp;Receive[[#This Row],[名前]]&amp;Receive[[#This Row],[レアリティ]]</f>
        <v>夏祭り赤葦京治ICONIC</v>
      </c>
    </row>
    <row r="1418" spans="1:20" x14ac:dyDescent="0.35">
      <c r="A1418">
        <f>VLOOKUP(Receive[[#This Row],[No用]],SetNo[[No.用]:[vlookup 用]],2,FALSE)</f>
        <v>245</v>
      </c>
      <c r="B1418">
        <f>IF(ROW()=2,1,IF(A1417&lt;&gt;Receive[[#This Row],[No]],1,B1417+1))</f>
        <v>3</v>
      </c>
      <c r="C1418" t="s">
        <v>150</v>
      </c>
      <c r="D1418" t="s">
        <v>129</v>
      </c>
      <c r="E1418" t="s">
        <v>90</v>
      </c>
      <c r="F1418" t="s">
        <v>74</v>
      </c>
      <c r="G1418" t="s">
        <v>128</v>
      </c>
      <c r="H1418" t="s">
        <v>71</v>
      </c>
      <c r="I1418">
        <v>1</v>
      </c>
      <c r="J1418" t="s">
        <v>229</v>
      </c>
      <c r="K1418" s="1" t="s">
        <v>231</v>
      </c>
      <c r="L1418" s="1" t="s">
        <v>162</v>
      </c>
      <c r="M1418">
        <v>31</v>
      </c>
      <c r="N1418">
        <v>0</v>
      </c>
      <c r="O1418">
        <v>0</v>
      </c>
      <c r="P1418">
        <v>0</v>
      </c>
      <c r="T1418" t="str">
        <f>Receive[[#This Row],[服装]]&amp;Receive[[#This Row],[名前]]&amp;Receive[[#This Row],[レアリティ]]</f>
        <v>夏祭り赤葦京治ICONIC</v>
      </c>
    </row>
    <row r="1419" spans="1:20" x14ac:dyDescent="0.35">
      <c r="A1419">
        <f>VLOOKUP(Receive[[#This Row],[No用]],SetNo[[No.用]:[vlookup 用]],2,FALSE)</f>
        <v>245</v>
      </c>
      <c r="B1419">
        <f>IF(ROW()=2,1,IF(A1418&lt;&gt;Receive[[#This Row],[No]],1,B1418+1))</f>
        <v>4</v>
      </c>
      <c r="C1419" t="s">
        <v>150</v>
      </c>
      <c r="D1419" t="s">
        <v>129</v>
      </c>
      <c r="E1419" t="s">
        <v>90</v>
      </c>
      <c r="F1419" t="s">
        <v>74</v>
      </c>
      <c r="G1419" t="s">
        <v>128</v>
      </c>
      <c r="H1419" t="s">
        <v>71</v>
      </c>
      <c r="I1419">
        <v>1</v>
      </c>
      <c r="J1419" t="s">
        <v>229</v>
      </c>
      <c r="K1419" s="1" t="s">
        <v>120</v>
      </c>
      <c r="L1419" s="1" t="s">
        <v>178</v>
      </c>
      <c r="M1419">
        <v>34</v>
      </c>
      <c r="N1419">
        <v>0</v>
      </c>
      <c r="O1419">
        <v>0</v>
      </c>
      <c r="P1419">
        <v>0</v>
      </c>
      <c r="T1419" t="str">
        <f>Receive[[#This Row],[服装]]&amp;Receive[[#This Row],[名前]]&amp;Receive[[#This Row],[レアリティ]]</f>
        <v>夏祭り赤葦京治ICONIC</v>
      </c>
    </row>
    <row r="1420" spans="1:20" x14ac:dyDescent="0.35">
      <c r="A1420">
        <f>VLOOKUP(Receive[[#This Row],[No用]],SetNo[[No.用]:[vlookup 用]],2,FALSE)</f>
        <v>245</v>
      </c>
      <c r="B1420">
        <f>IF(ROW()=2,1,IF(A1419&lt;&gt;Receive[[#This Row],[No]],1,B1419+1))</f>
        <v>5</v>
      </c>
      <c r="C1420" t="s">
        <v>150</v>
      </c>
      <c r="D1420" t="s">
        <v>129</v>
      </c>
      <c r="E1420" t="s">
        <v>90</v>
      </c>
      <c r="F1420" t="s">
        <v>74</v>
      </c>
      <c r="G1420" t="s">
        <v>128</v>
      </c>
      <c r="H1420" t="s">
        <v>71</v>
      </c>
      <c r="I1420">
        <v>1</v>
      </c>
      <c r="J1420" t="s">
        <v>229</v>
      </c>
      <c r="K1420" s="1" t="s">
        <v>164</v>
      </c>
      <c r="L1420" s="1" t="s">
        <v>162</v>
      </c>
      <c r="M1420">
        <v>31</v>
      </c>
      <c r="N1420">
        <v>0</v>
      </c>
      <c r="O1420">
        <v>0</v>
      </c>
      <c r="P1420">
        <v>0</v>
      </c>
      <c r="T1420" t="str">
        <f>Receive[[#This Row],[服装]]&amp;Receive[[#This Row],[名前]]&amp;Receive[[#This Row],[レアリティ]]</f>
        <v>夏祭り赤葦京治ICONIC</v>
      </c>
    </row>
    <row r="1421" spans="1:20" x14ac:dyDescent="0.35">
      <c r="A1421">
        <f>VLOOKUP(Receive[[#This Row],[No用]],SetNo[[No.用]:[vlookup 用]],2,FALSE)</f>
        <v>245</v>
      </c>
      <c r="B1421">
        <f>IF(ROW()=2,1,IF(A1420&lt;&gt;Receive[[#This Row],[No]],1,B1420+1))</f>
        <v>6</v>
      </c>
      <c r="C1421" t="s">
        <v>150</v>
      </c>
      <c r="D1421" t="s">
        <v>129</v>
      </c>
      <c r="E1421" t="s">
        <v>90</v>
      </c>
      <c r="F1421" t="s">
        <v>74</v>
      </c>
      <c r="G1421" t="s">
        <v>128</v>
      </c>
      <c r="H1421" t="s">
        <v>71</v>
      </c>
      <c r="I1421">
        <v>1</v>
      </c>
      <c r="J1421" t="s">
        <v>229</v>
      </c>
      <c r="K1421" s="1" t="s">
        <v>165</v>
      </c>
      <c r="L1421" s="1" t="s">
        <v>162</v>
      </c>
      <c r="M1421">
        <v>13</v>
      </c>
      <c r="N1421">
        <v>0</v>
      </c>
      <c r="O1421">
        <v>0</v>
      </c>
      <c r="P1421">
        <v>0</v>
      </c>
      <c r="T1421" t="str">
        <f>Receive[[#This Row],[服装]]&amp;Receive[[#This Row],[名前]]&amp;Receive[[#This Row],[レアリティ]]</f>
        <v>夏祭り赤葦京治ICONIC</v>
      </c>
    </row>
    <row r="1422" spans="1:20" x14ac:dyDescent="0.35">
      <c r="A1422">
        <f>VLOOKUP(Receive[[#This Row],[No用]],SetNo[[No.用]:[vlookup 用]],2,FALSE)</f>
        <v>246</v>
      </c>
      <c r="B1422">
        <f>IF(ROW()=2,1,IF(A1421&lt;&gt;Receive[[#This Row],[No]],1,B1421+1))</f>
        <v>1</v>
      </c>
      <c r="C1422" s="1" t="s">
        <v>149</v>
      </c>
      <c r="D1422" s="1" t="s">
        <v>129</v>
      </c>
      <c r="E1422" s="1" t="s">
        <v>77</v>
      </c>
      <c r="F1422" s="1" t="s">
        <v>74</v>
      </c>
      <c r="G1422" s="1" t="s">
        <v>128</v>
      </c>
      <c r="H1422" s="1" t="s">
        <v>71</v>
      </c>
      <c r="I1422">
        <v>1</v>
      </c>
      <c r="J1422" t="s">
        <v>229</v>
      </c>
      <c r="K1422" s="1" t="s">
        <v>119</v>
      </c>
      <c r="L1422" s="1" t="s">
        <v>178</v>
      </c>
      <c r="M1422">
        <v>34</v>
      </c>
      <c r="N1422">
        <v>0</v>
      </c>
      <c r="O1422">
        <v>0</v>
      </c>
      <c r="P1422">
        <v>0</v>
      </c>
      <c r="T1422" t="str">
        <f>Receive[[#This Row],[服装]]&amp;Receive[[#This Row],[名前]]&amp;Receive[[#This Row],[レアリティ]]</f>
        <v>制服赤葦京治ICONIC</v>
      </c>
    </row>
    <row r="1423" spans="1:20" x14ac:dyDescent="0.35">
      <c r="A1423">
        <f>VLOOKUP(Receive[[#This Row],[No用]],SetNo[[No.用]:[vlookup 用]],2,FALSE)</f>
        <v>246</v>
      </c>
      <c r="B1423">
        <f>IF(ROW()=2,1,IF(A1422&lt;&gt;Receive[[#This Row],[No]],1,B1422+1))</f>
        <v>2</v>
      </c>
      <c r="C1423" s="1" t="s">
        <v>149</v>
      </c>
      <c r="D1423" s="1" t="s">
        <v>129</v>
      </c>
      <c r="E1423" s="1" t="s">
        <v>77</v>
      </c>
      <c r="F1423" s="1" t="s">
        <v>74</v>
      </c>
      <c r="G1423" s="1" t="s">
        <v>128</v>
      </c>
      <c r="H1423" s="1" t="s">
        <v>71</v>
      </c>
      <c r="I1423">
        <v>1</v>
      </c>
      <c r="J1423" t="s">
        <v>229</v>
      </c>
      <c r="K1423" s="1" t="s">
        <v>163</v>
      </c>
      <c r="L1423" s="1" t="s">
        <v>162</v>
      </c>
      <c r="M1423">
        <v>31</v>
      </c>
      <c r="N1423">
        <v>0</v>
      </c>
      <c r="O1423">
        <v>0</v>
      </c>
      <c r="P1423">
        <v>0</v>
      </c>
      <c r="T1423" t="str">
        <f>Receive[[#This Row],[服装]]&amp;Receive[[#This Row],[名前]]&amp;Receive[[#This Row],[レアリティ]]</f>
        <v>制服赤葦京治ICONIC</v>
      </c>
    </row>
    <row r="1424" spans="1:20" x14ac:dyDescent="0.35">
      <c r="A1424">
        <f>VLOOKUP(Receive[[#This Row],[No用]],SetNo[[No.用]:[vlookup 用]],2,FALSE)</f>
        <v>246</v>
      </c>
      <c r="B1424">
        <f>IF(ROW()=2,1,IF(A1423&lt;&gt;Receive[[#This Row],[No]],1,B1423+1))</f>
        <v>3</v>
      </c>
      <c r="C1424" s="1" t="s">
        <v>149</v>
      </c>
      <c r="D1424" s="1" t="s">
        <v>129</v>
      </c>
      <c r="E1424" s="1" t="s">
        <v>77</v>
      </c>
      <c r="F1424" s="1" t="s">
        <v>74</v>
      </c>
      <c r="G1424" s="1" t="s">
        <v>128</v>
      </c>
      <c r="H1424" s="1" t="s">
        <v>71</v>
      </c>
      <c r="I1424">
        <v>1</v>
      </c>
      <c r="J1424" t="s">
        <v>229</v>
      </c>
      <c r="K1424" s="1" t="s">
        <v>231</v>
      </c>
      <c r="L1424" s="1" t="s">
        <v>162</v>
      </c>
      <c r="M1424">
        <v>31</v>
      </c>
      <c r="N1424">
        <v>0</v>
      </c>
      <c r="O1424">
        <v>0</v>
      </c>
      <c r="P1424">
        <v>0</v>
      </c>
      <c r="T1424" t="str">
        <f>Receive[[#This Row],[服装]]&amp;Receive[[#This Row],[名前]]&amp;Receive[[#This Row],[レアリティ]]</f>
        <v>制服赤葦京治ICONIC</v>
      </c>
    </row>
    <row r="1425" spans="1:20" x14ac:dyDescent="0.35">
      <c r="A1425">
        <f>VLOOKUP(Receive[[#This Row],[No用]],SetNo[[No.用]:[vlookup 用]],2,FALSE)</f>
        <v>246</v>
      </c>
      <c r="B1425">
        <f>IF(ROW()=2,1,IF(A1424&lt;&gt;Receive[[#This Row],[No]],1,B1424+1))</f>
        <v>4</v>
      </c>
      <c r="C1425" s="1" t="s">
        <v>149</v>
      </c>
      <c r="D1425" s="1" t="s">
        <v>129</v>
      </c>
      <c r="E1425" s="1" t="s">
        <v>77</v>
      </c>
      <c r="F1425" s="1" t="s">
        <v>74</v>
      </c>
      <c r="G1425" s="1" t="s">
        <v>128</v>
      </c>
      <c r="H1425" s="1" t="s">
        <v>71</v>
      </c>
      <c r="I1425">
        <v>1</v>
      </c>
      <c r="J1425" t="s">
        <v>229</v>
      </c>
      <c r="K1425" s="1" t="s">
        <v>120</v>
      </c>
      <c r="L1425" s="1" t="s">
        <v>178</v>
      </c>
      <c r="M1425">
        <v>34</v>
      </c>
      <c r="N1425">
        <v>0</v>
      </c>
      <c r="O1425">
        <v>0</v>
      </c>
      <c r="P1425">
        <v>0</v>
      </c>
      <c r="T1425" t="str">
        <f>Receive[[#This Row],[服装]]&amp;Receive[[#This Row],[名前]]&amp;Receive[[#This Row],[レアリティ]]</f>
        <v>制服赤葦京治ICONIC</v>
      </c>
    </row>
    <row r="1426" spans="1:20" x14ac:dyDescent="0.35">
      <c r="A1426">
        <f>VLOOKUP(Receive[[#This Row],[No用]],SetNo[[No.用]:[vlookup 用]],2,FALSE)</f>
        <v>246</v>
      </c>
      <c r="B1426">
        <f>IF(ROW()=2,1,IF(A1425&lt;&gt;Receive[[#This Row],[No]],1,B1425+1))</f>
        <v>5</v>
      </c>
      <c r="C1426" s="1" t="s">
        <v>149</v>
      </c>
      <c r="D1426" s="1" t="s">
        <v>129</v>
      </c>
      <c r="E1426" s="1" t="s">
        <v>77</v>
      </c>
      <c r="F1426" s="1" t="s">
        <v>74</v>
      </c>
      <c r="G1426" s="1" t="s">
        <v>128</v>
      </c>
      <c r="H1426" s="1" t="s">
        <v>71</v>
      </c>
      <c r="I1426">
        <v>1</v>
      </c>
      <c r="J1426" t="s">
        <v>229</v>
      </c>
      <c r="K1426" s="1" t="s">
        <v>164</v>
      </c>
      <c r="L1426" s="1" t="s">
        <v>162</v>
      </c>
      <c r="M1426">
        <v>31</v>
      </c>
      <c r="N1426">
        <v>0</v>
      </c>
      <c r="O1426">
        <v>0</v>
      </c>
      <c r="P1426">
        <v>0</v>
      </c>
      <c r="T1426" t="str">
        <f>Receive[[#This Row],[服装]]&amp;Receive[[#This Row],[名前]]&amp;Receive[[#This Row],[レアリティ]]</f>
        <v>制服赤葦京治ICONIC</v>
      </c>
    </row>
    <row r="1427" spans="1:20" x14ac:dyDescent="0.35">
      <c r="A1427">
        <f>VLOOKUP(Receive[[#This Row],[No用]],SetNo[[No.用]:[vlookup 用]],2,FALSE)</f>
        <v>246</v>
      </c>
      <c r="B1427">
        <f>IF(ROW()=2,1,IF(A1426&lt;&gt;Receive[[#This Row],[No]],1,B1426+1))</f>
        <v>6</v>
      </c>
      <c r="C1427" s="1" t="s">
        <v>149</v>
      </c>
      <c r="D1427" s="1" t="s">
        <v>129</v>
      </c>
      <c r="E1427" s="1" t="s">
        <v>77</v>
      </c>
      <c r="F1427" s="1" t="s">
        <v>74</v>
      </c>
      <c r="G1427" s="1" t="s">
        <v>128</v>
      </c>
      <c r="H1427" s="1" t="s">
        <v>71</v>
      </c>
      <c r="I1427">
        <v>1</v>
      </c>
      <c r="J1427" t="s">
        <v>229</v>
      </c>
      <c r="K1427" s="1" t="s">
        <v>165</v>
      </c>
      <c r="L1427" s="1" t="s">
        <v>162</v>
      </c>
      <c r="M1427">
        <v>13</v>
      </c>
      <c r="N1427">
        <v>0</v>
      </c>
      <c r="O1427">
        <v>0</v>
      </c>
      <c r="P1427">
        <v>0</v>
      </c>
      <c r="T1427" t="str">
        <f>Receive[[#This Row],[服装]]&amp;Receive[[#This Row],[名前]]&amp;Receive[[#This Row],[レアリティ]]</f>
        <v>制服赤葦京治ICONIC</v>
      </c>
    </row>
    <row r="1428" spans="1:20" x14ac:dyDescent="0.35">
      <c r="A1428">
        <f>VLOOKUP(Receive[[#This Row],[No用]],SetNo[[No.用]:[vlookup 用]],2,FALSE)</f>
        <v>247</v>
      </c>
      <c r="B1428">
        <f>IF(ROW()=2,1,IF(A1427&lt;&gt;Receive[[#This Row],[No]],1,B1427+1))</f>
        <v>1</v>
      </c>
      <c r="C1428" s="1" t="s">
        <v>943</v>
      </c>
      <c r="D1428" s="1" t="s">
        <v>129</v>
      </c>
      <c r="E1428" s="1" t="s">
        <v>73</v>
      </c>
      <c r="F1428" s="1" t="s">
        <v>74</v>
      </c>
      <c r="G1428" s="1" t="s">
        <v>128</v>
      </c>
      <c r="H1428" s="1" t="s">
        <v>71</v>
      </c>
      <c r="I1428">
        <v>1</v>
      </c>
      <c r="J1428" t="s">
        <v>229</v>
      </c>
      <c r="K1428" s="1" t="s">
        <v>119</v>
      </c>
      <c r="L1428" s="1" t="s">
        <v>178</v>
      </c>
      <c r="M1428">
        <v>34</v>
      </c>
      <c r="N1428">
        <v>0</v>
      </c>
      <c r="O1428">
        <v>0</v>
      </c>
      <c r="P1428">
        <v>0</v>
      </c>
      <c r="T1428" t="str">
        <f>Receive[[#This Row],[服装]]&amp;Receive[[#This Row],[名前]]&amp;Receive[[#This Row],[レアリティ]]</f>
        <v>バーガー赤葦京治ICONIC</v>
      </c>
    </row>
    <row r="1429" spans="1:20" x14ac:dyDescent="0.35">
      <c r="A1429">
        <f>VLOOKUP(Receive[[#This Row],[No用]],SetNo[[No.用]:[vlookup 用]],2,FALSE)</f>
        <v>247</v>
      </c>
      <c r="B1429">
        <f>IF(ROW()=2,1,IF(A1428&lt;&gt;Receive[[#This Row],[No]],1,B1428+1))</f>
        <v>2</v>
      </c>
      <c r="C1429" s="1" t="s">
        <v>943</v>
      </c>
      <c r="D1429" s="1" t="s">
        <v>129</v>
      </c>
      <c r="E1429" s="1" t="s">
        <v>73</v>
      </c>
      <c r="F1429" s="1" t="s">
        <v>74</v>
      </c>
      <c r="G1429" s="1" t="s">
        <v>128</v>
      </c>
      <c r="H1429" s="1" t="s">
        <v>71</v>
      </c>
      <c r="I1429">
        <v>1</v>
      </c>
      <c r="J1429" t="s">
        <v>229</v>
      </c>
      <c r="K1429" s="1" t="s">
        <v>163</v>
      </c>
      <c r="L1429" s="1" t="s">
        <v>162</v>
      </c>
      <c r="M1429">
        <v>31</v>
      </c>
      <c r="N1429">
        <v>0</v>
      </c>
      <c r="O1429">
        <v>0</v>
      </c>
      <c r="P1429">
        <v>0</v>
      </c>
      <c r="T1429" t="str">
        <f>Receive[[#This Row],[服装]]&amp;Receive[[#This Row],[名前]]&amp;Receive[[#This Row],[レアリティ]]</f>
        <v>バーガー赤葦京治ICONIC</v>
      </c>
    </row>
    <row r="1430" spans="1:20" x14ac:dyDescent="0.35">
      <c r="A1430">
        <f>VLOOKUP(Receive[[#This Row],[No用]],SetNo[[No.用]:[vlookup 用]],2,FALSE)</f>
        <v>247</v>
      </c>
      <c r="B1430">
        <f>IF(ROW()=2,1,IF(A1429&lt;&gt;Receive[[#This Row],[No]],1,B1429+1))</f>
        <v>3</v>
      </c>
      <c r="C1430" s="1" t="s">
        <v>943</v>
      </c>
      <c r="D1430" s="1" t="s">
        <v>129</v>
      </c>
      <c r="E1430" s="1" t="s">
        <v>73</v>
      </c>
      <c r="F1430" s="1" t="s">
        <v>74</v>
      </c>
      <c r="G1430" s="1" t="s">
        <v>128</v>
      </c>
      <c r="H1430" s="1" t="s">
        <v>71</v>
      </c>
      <c r="I1430">
        <v>1</v>
      </c>
      <c r="J1430" t="s">
        <v>229</v>
      </c>
      <c r="K1430" s="1" t="s">
        <v>231</v>
      </c>
      <c r="L1430" s="1" t="s">
        <v>162</v>
      </c>
      <c r="M1430">
        <v>31</v>
      </c>
      <c r="N1430">
        <v>0</v>
      </c>
      <c r="O1430">
        <v>0</v>
      </c>
      <c r="P1430">
        <v>0</v>
      </c>
      <c r="T1430" t="str">
        <f>Receive[[#This Row],[服装]]&amp;Receive[[#This Row],[名前]]&amp;Receive[[#This Row],[レアリティ]]</f>
        <v>バーガー赤葦京治ICONIC</v>
      </c>
    </row>
    <row r="1431" spans="1:20" x14ac:dyDescent="0.35">
      <c r="A1431">
        <f>VLOOKUP(Receive[[#This Row],[No用]],SetNo[[No.用]:[vlookup 用]],2,FALSE)</f>
        <v>247</v>
      </c>
      <c r="B1431">
        <f>IF(ROW()=2,1,IF(A1430&lt;&gt;Receive[[#This Row],[No]],1,B1430+1))</f>
        <v>4</v>
      </c>
      <c r="C1431" s="1" t="s">
        <v>943</v>
      </c>
      <c r="D1431" s="1" t="s">
        <v>129</v>
      </c>
      <c r="E1431" s="1" t="s">
        <v>73</v>
      </c>
      <c r="F1431" s="1" t="s">
        <v>74</v>
      </c>
      <c r="G1431" s="1" t="s">
        <v>128</v>
      </c>
      <c r="H1431" s="1" t="s">
        <v>71</v>
      </c>
      <c r="I1431">
        <v>1</v>
      </c>
      <c r="J1431" t="s">
        <v>229</v>
      </c>
      <c r="K1431" s="1" t="s">
        <v>120</v>
      </c>
      <c r="L1431" s="1" t="s">
        <v>178</v>
      </c>
      <c r="M1431">
        <v>34</v>
      </c>
      <c r="N1431">
        <v>0</v>
      </c>
      <c r="O1431">
        <v>0</v>
      </c>
      <c r="P1431">
        <v>0</v>
      </c>
      <c r="T1431" t="str">
        <f>Receive[[#This Row],[服装]]&amp;Receive[[#This Row],[名前]]&amp;Receive[[#This Row],[レアリティ]]</f>
        <v>バーガー赤葦京治ICONIC</v>
      </c>
    </row>
    <row r="1432" spans="1:20" x14ac:dyDescent="0.35">
      <c r="A1432">
        <f>VLOOKUP(Receive[[#This Row],[No用]],SetNo[[No.用]:[vlookup 用]],2,FALSE)</f>
        <v>247</v>
      </c>
      <c r="B1432">
        <f>IF(ROW()=2,1,IF(A1431&lt;&gt;Receive[[#This Row],[No]],1,B1431+1))</f>
        <v>5</v>
      </c>
      <c r="C1432" s="1" t="s">
        <v>943</v>
      </c>
      <c r="D1432" s="1" t="s">
        <v>129</v>
      </c>
      <c r="E1432" s="1" t="s">
        <v>73</v>
      </c>
      <c r="F1432" s="1" t="s">
        <v>74</v>
      </c>
      <c r="G1432" s="1" t="s">
        <v>128</v>
      </c>
      <c r="H1432" s="1" t="s">
        <v>71</v>
      </c>
      <c r="I1432">
        <v>1</v>
      </c>
      <c r="J1432" t="s">
        <v>229</v>
      </c>
      <c r="K1432" s="1" t="s">
        <v>164</v>
      </c>
      <c r="L1432" s="1" t="s">
        <v>162</v>
      </c>
      <c r="M1432">
        <v>31</v>
      </c>
      <c r="N1432">
        <v>0</v>
      </c>
      <c r="O1432">
        <v>0</v>
      </c>
      <c r="P1432">
        <v>0</v>
      </c>
      <c r="T1432" t="str">
        <f>Receive[[#This Row],[服装]]&amp;Receive[[#This Row],[名前]]&amp;Receive[[#This Row],[レアリティ]]</f>
        <v>バーガー赤葦京治ICONIC</v>
      </c>
    </row>
    <row r="1433" spans="1:20" x14ac:dyDescent="0.35">
      <c r="A1433">
        <f>VLOOKUP(Receive[[#This Row],[No用]],SetNo[[No.用]:[vlookup 用]],2,FALSE)</f>
        <v>247</v>
      </c>
      <c r="B1433">
        <f>IF(ROW()=2,1,IF(A1432&lt;&gt;Receive[[#This Row],[No]],1,B1432+1))</f>
        <v>6</v>
      </c>
      <c r="C1433" s="1" t="s">
        <v>943</v>
      </c>
      <c r="D1433" s="1" t="s">
        <v>129</v>
      </c>
      <c r="E1433" s="1" t="s">
        <v>73</v>
      </c>
      <c r="F1433" s="1" t="s">
        <v>74</v>
      </c>
      <c r="G1433" s="1" t="s">
        <v>128</v>
      </c>
      <c r="H1433" s="1" t="s">
        <v>71</v>
      </c>
      <c r="I1433">
        <v>1</v>
      </c>
      <c r="J1433" t="s">
        <v>229</v>
      </c>
      <c r="K1433" s="1" t="s">
        <v>165</v>
      </c>
      <c r="L1433" s="1" t="s">
        <v>162</v>
      </c>
      <c r="M1433">
        <v>13</v>
      </c>
      <c r="N1433">
        <v>0</v>
      </c>
      <c r="O1433">
        <v>0</v>
      </c>
      <c r="P1433">
        <v>0</v>
      </c>
      <c r="T1433" t="str">
        <f>Receive[[#This Row],[服装]]&amp;Receive[[#This Row],[名前]]&amp;Receive[[#This Row],[レアリティ]]</f>
        <v>バーガー赤葦京治ICONIC</v>
      </c>
    </row>
    <row r="1434" spans="1:20" x14ac:dyDescent="0.35">
      <c r="A1434">
        <f>VLOOKUP(Receive[[#This Row],[No用]],SetNo[[No.用]:[vlookup 用]],2,FALSE)</f>
        <v>248</v>
      </c>
      <c r="B1434">
        <f>IF(ROW()=2,1,IF(A1433&lt;&gt;Receive[[#This Row],[No]],1,B1433+1))</f>
        <v>1</v>
      </c>
      <c r="C1434" s="1" t="s">
        <v>1096</v>
      </c>
      <c r="D1434" s="1" t="s">
        <v>129</v>
      </c>
      <c r="E1434" s="1" t="s">
        <v>90</v>
      </c>
      <c r="F1434" s="1" t="s">
        <v>74</v>
      </c>
      <c r="G1434" s="1" t="s">
        <v>128</v>
      </c>
      <c r="H1434" s="1" t="s">
        <v>71</v>
      </c>
      <c r="I1434">
        <v>1</v>
      </c>
      <c r="J1434" t="s">
        <v>229</v>
      </c>
      <c r="K1434" s="1" t="s">
        <v>119</v>
      </c>
      <c r="L1434" s="1" t="s">
        <v>173</v>
      </c>
      <c r="M1434">
        <v>37</v>
      </c>
      <c r="N1434">
        <v>0</v>
      </c>
      <c r="O1434">
        <v>0</v>
      </c>
      <c r="P1434">
        <v>0</v>
      </c>
      <c r="T1434" t="str">
        <f>Receive[[#This Row],[服装]]&amp;Receive[[#This Row],[名前]]&amp;Receive[[#This Row],[レアリティ]]</f>
        <v>仮装赤葦京治ICONIC</v>
      </c>
    </row>
    <row r="1435" spans="1:20" x14ac:dyDescent="0.35">
      <c r="A1435">
        <f>VLOOKUP(Receive[[#This Row],[No用]],SetNo[[No.用]:[vlookup 用]],2,FALSE)</f>
        <v>248</v>
      </c>
      <c r="B1435">
        <f>IF(ROW()=2,1,IF(A1434&lt;&gt;Receive[[#This Row],[No]],1,B1434+1))</f>
        <v>2</v>
      </c>
      <c r="C1435" s="1" t="s">
        <v>1096</v>
      </c>
      <c r="D1435" s="1" t="s">
        <v>129</v>
      </c>
      <c r="E1435" s="1" t="s">
        <v>90</v>
      </c>
      <c r="F1435" s="1" t="s">
        <v>74</v>
      </c>
      <c r="G1435" s="1" t="s">
        <v>128</v>
      </c>
      <c r="H1435" s="1" t="s">
        <v>71</v>
      </c>
      <c r="I1435">
        <v>1</v>
      </c>
      <c r="J1435" t="s">
        <v>229</v>
      </c>
      <c r="K1435" s="1" t="s">
        <v>163</v>
      </c>
      <c r="L1435" s="1" t="s">
        <v>162</v>
      </c>
      <c r="M1435">
        <v>31</v>
      </c>
      <c r="N1435">
        <v>0</v>
      </c>
      <c r="O1435">
        <v>0</v>
      </c>
      <c r="P1435">
        <v>0</v>
      </c>
      <c r="T1435" t="str">
        <f>Receive[[#This Row],[服装]]&amp;Receive[[#This Row],[名前]]&amp;Receive[[#This Row],[レアリティ]]</f>
        <v>仮装赤葦京治ICONIC</v>
      </c>
    </row>
    <row r="1436" spans="1:20" x14ac:dyDescent="0.35">
      <c r="A1436">
        <f>VLOOKUP(Receive[[#This Row],[No用]],SetNo[[No.用]:[vlookup 用]],2,FALSE)</f>
        <v>248</v>
      </c>
      <c r="B1436">
        <f>IF(ROW()=2,1,IF(A1435&lt;&gt;Receive[[#This Row],[No]],1,B1435+1))</f>
        <v>3</v>
      </c>
      <c r="C1436" s="1" t="s">
        <v>1096</v>
      </c>
      <c r="D1436" s="1" t="s">
        <v>129</v>
      </c>
      <c r="E1436" s="1" t="s">
        <v>90</v>
      </c>
      <c r="F1436" s="1" t="s">
        <v>74</v>
      </c>
      <c r="G1436" s="1" t="s">
        <v>128</v>
      </c>
      <c r="H1436" s="1" t="s">
        <v>71</v>
      </c>
      <c r="I1436">
        <v>1</v>
      </c>
      <c r="J1436" t="s">
        <v>229</v>
      </c>
      <c r="K1436" s="1" t="s">
        <v>231</v>
      </c>
      <c r="L1436" s="1" t="s">
        <v>162</v>
      </c>
      <c r="M1436">
        <v>31</v>
      </c>
      <c r="N1436">
        <v>0</v>
      </c>
      <c r="O1436">
        <v>0</v>
      </c>
      <c r="P1436">
        <v>0</v>
      </c>
      <c r="T1436" t="str">
        <f>Receive[[#This Row],[服装]]&amp;Receive[[#This Row],[名前]]&amp;Receive[[#This Row],[レアリティ]]</f>
        <v>仮装赤葦京治ICONIC</v>
      </c>
    </row>
    <row r="1437" spans="1:20" x14ac:dyDescent="0.35">
      <c r="A1437">
        <f>VLOOKUP(Receive[[#This Row],[No用]],SetNo[[No.用]:[vlookup 用]],2,FALSE)</f>
        <v>248</v>
      </c>
      <c r="B1437">
        <f>IF(ROW()=2,1,IF(A1436&lt;&gt;Receive[[#This Row],[No]],1,B1436+1))</f>
        <v>4</v>
      </c>
      <c r="C1437" s="1" t="s">
        <v>1096</v>
      </c>
      <c r="D1437" s="1" t="s">
        <v>129</v>
      </c>
      <c r="E1437" s="1" t="s">
        <v>90</v>
      </c>
      <c r="F1437" s="1" t="s">
        <v>74</v>
      </c>
      <c r="G1437" s="1" t="s">
        <v>128</v>
      </c>
      <c r="H1437" s="1" t="s">
        <v>71</v>
      </c>
      <c r="I1437">
        <v>1</v>
      </c>
      <c r="J1437" t="s">
        <v>229</v>
      </c>
      <c r="K1437" s="1" t="s">
        <v>120</v>
      </c>
      <c r="L1437" s="1" t="s">
        <v>173</v>
      </c>
      <c r="M1437">
        <v>37</v>
      </c>
      <c r="N1437">
        <v>0</v>
      </c>
      <c r="O1437">
        <v>0</v>
      </c>
      <c r="P1437">
        <v>0</v>
      </c>
      <c r="T1437" t="str">
        <f>Receive[[#This Row],[服装]]&amp;Receive[[#This Row],[名前]]&amp;Receive[[#This Row],[レアリティ]]</f>
        <v>仮装赤葦京治ICONIC</v>
      </c>
    </row>
    <row r="1438" spans="1:20" x14ac:dyDescent="0.35">
      <c r="A1438">
        <f>VLOOKUP(Receive[[#This Row],[No用]],SetNo[[No.用]:[vlookup 用]],2,FALSE)</f>
        <v>248</v>
      </c>
      <c r="B1438">
        <f>IF(ROW()=2,1,IF(A1437&lt;&gt;Receive[[#This Row],[No]],1,B1437+1))</f>
        <v>5</v>
      </c>
      <c r="C1438" s="1" t="s">
        <v>1096</v>
      </c>
      <c r="D1438" s="1" t="s">
        <v>129</v>
      </c>
      <c r="E1438" s="1" t="s">
        <v>90</v>
      </c>
      <c r="F1438" s="1" t="s">
        <v>74</v>
      </c>
      <c r="G1438" s="1" t="s">
        <v>128</v>
      </c>
      <c r="H1438" s="1" t="s">
        <v>71</v>
      </c>
      <c r="I1438">
        <v>1</v>
      </c>
      <c r="J1438" t="s">
        <v>229</v>
      </c>
      <c r="K1438" s="1" t="s">
        <v>164</v>
      </c>
      <c r="L1438" s="1" t="s">
        <v>162</v>
      </c>
      <c r="M1438">
        <v>31</v>
      </c>
      <c r="N1438">
        <v>0</v>
      </c>
      <c r="O1438">
        <v>0</v>
      </c>
      <c r="P1438">
        <v>0</v>
      </c>
      <c r="T1438" t="str">
        <f>Receive[[#This Row],[服装]]&amp;Receive[[#This Row],[名前]]&amp;Receive[[#This Row],[レアリティ]]</f>
        <v>仮装赤葦京治ICONIC</v>
      </c>
    </row>
    <row r="1439" spans="1:20" x14ac:dyDescent="0.35">
      <c r="A1439">
        <f>VLOOKUP(Receive[[#This Row],[No用]],SetNo[[No.用]:[vlookup 用]],2,FALSE)</f>
        <v>248</v>
      </c>
      <c r="B1439">
        <f>IF(ROW()=2,1,IF(A1438&lt;&gt;Receive[[#This Row],[No]],1,B1438+1))</f>
        <v>6</v>
      </c>
      <c r="C1439" s="1" t="s">
        <v>1096</v>
      </c>
      <c r="D1439" s="1" t="s">
        <v>129</v>
      </c>
      <c r="E1439" s="1" t="s">
        <v>90</v>
      </c>
      <c r="F1439" s="1" t="s">
        <v>74</v>
      </c>
      <c r="G1439" s="1" t="s">
        <v>128</v>
      </c>
      <c r="H1439" s="1" t="s">
        <v>71</v>
      </c>
      <c r="I1439">
        <v>1</v>
      </c>
      <c r="J1439" t="s">
        <v>229</v>
      </c>
      <c r="K1439" s="1" t="s">
        <v>165</v>
      </c>
      <c r="L1439" s="1" t="s">
        <v>162</v>
      </c>
      <c r="M1439">
        <v>13</v>
      </c>
      <c r="N1439">
        <v>0</v>
      </c>
      <c r="O1439">
        <v>0</v>
      </c>
      <c r="P1439">
        <v>0</v>
      </c>
      <c r="T1439" t="str">
        <f>Receive[[#This Row],[服装]]&amp;Receive[[#This Row],[名前]]&amp;Receive[[#This Row],[レアリティ]]</f>
        <v>仮装赤葦京治ICONIC</v>
      </c>
    </row>
    <row r="1440" spans="1:20" x14ac:dyDescent="0.35">
      <c r="A1440">
        <f>VLOOKUP(Receive[[#This Row],[No用]],SetNo[[No.用]:[vlookup 用]],2,FALSE)</f>
        <v>249</v>
      </c>
      <c r="B1440">
        <f>IF(ROW()=2,1,IF(A1439&lt;&gt;Receive[[#This Row],[No]],1,B1439+1))</f>
        <v>1</v>
      </c>
      <c r="C1440" s="1" t="s">
        <v>108</v>
      </c>
      <c r="D1440" s="1" t="s">
        <v>905</v>
      </c>
      <c r="E1440" s="1" t="s">
        <v>90</v>
      </c>
      <c r="F1440" s="1" t="s">
        <v>78</v>
      </c>
      <c r="G1440" s="1" t="s">
        <v>893</v>
      </c>
      <c r="H1440" s="1" t="s">
        <v>688</v>
      </c>
      <c r="I1440">
        <v>1</v>
      </c>
      <c r="J1440" t="s">
        <v>229</v>
      </c>
      <c r="K1440" s="1" t="s">
        <v>119</v>
      </c>
      <c r="L1440" s="1" t="s">
        <v>162</v>
      </c>
      <c r="M1440">
        <v>26</v>
      </c>
      <c r="N1440">
        <v>0</v>
      </c>
      <c r="O1440">
        <v>0</v>
      </c>
      <c r="P1440">
        <v>0</v>
      </c>
      <c r="T1440" t="str">
        <f>Receive[[#This Row],[服装]]&amp;Receive[[#This Row],[名前]]&amp;Receive[[#This Row],[レアリティ]]</f>
        <v>ユニフォーム姫川葵ICONIC</v>
      </c>
    </row>
    <row r="1441" spans="1:20" x14ac:dyDescent="0.35">
      <c r="A1441">
        <f>VLOOKUP(Receive[[#This Row],[No用]],SetNo[[No.用]:[vlookup 用]],2,FALSE)</f>
        <v>249</v>
      </c>
      <c r="B1441">
        <f>IF(ROW()=2,1,IF(A1440&lt;&gt;Receive[[#This Row],[No]],1,B1440+1))</f>
        <v>2</v>
      </c>
      <c r="C1441" s="1" t="s">
        <v>108</v>
      </c>
      <c r="D1441" s="1" t="s">
        <v>905</v>
      </c>
      <c r="E1441" s="1" t="s">
        <v>90</v>
      </c>
      <c r="F1441" s="1" t="s">
        <v>78</v>
      </c>
      <c r="G1441" s="1" t="s">
        <v>893</v>
      </c>
      <c r="H1441" s="1" t="s">
        <v>688</v>
      </c>
      <c r="I1441">
        <v>1</v>
      </c>
      <c r="J1441" t="s">
        <v>229</v>
      </c>
      <c r="K1441" s="1" t="s">
        <v>195</v>
      </c>
      <c r="L1441" s="1" t="s">
        <v>173</v>
      </c>
      <c r="M1441">
        <v>32</v>
      </c>
      <c r="N1441">
        <v>0</v>
      </c>
      <c r="O1441">
        <v>0</v>
      </c>
      <c r="P1441">
        <v>0</v>
      </c>
      <c r="T1441" t="str">
        <f>Receive[[#This Row],[服装]]&amp;Receive[[#This Row],[名前]]&amp;Receive[[#This Row],[レアリティ]]</f>
        <v>ユニフォーム姫川葵ICONIC</v>
      </c>
    </row>
    <row r="1442" spans="1:20" x14ac:dyDescent="0.35">
      <c r="A1442">
        <f>VLOOKUP(Receive[[#This Row],[No用]],SetNo[[No.用]:[vlookup 用]],2,FALSE)</f>
        <v>249</v>
      </c>
      <c r="B1442">
        <f>IF(ROW()=2,1,IF(A1441&lt;&gt;Receive[[#This Row],[No]],1,B1441+1))</f>
        <v>3</v>
      </c>
      <c r="C1442" s="1" t="s">
        <v>108</v>
      </c>
      <c r="D1442" s="1" t="s">
        <v>905</v>
      </c>
      <c r="E1442" s="1" t="s">
        <v>90</v>
      </c>
      <c r="F1442" s="1" t="s">
        <v>78</v>
      </c>
      <c r="G1442" s="1" t="s">
        <v>893</v>
      </c>
      <c r="H1442" s="1" t="s">
        <v>688</v>
      </c>
      <c r="I1442">
        <v>1</v>
      </c>
      <c r="J1442" t="s">
        <v>229</v>
      </c>
      <c r="K1442" s="1" t="s">
        <v>163</v>
      </c>
      <c r="L1442" s="1" t="s">
        <v>162</v>
      </c>
      <c r="M1442">
        <v>26</v>
      </c>
      <c r="N1442">
        <v>0</v>
      </c>
      <c r="O1442">
        <v>0</v>
      </c>
      <c r="P1442">
        <v>0</v>
      </c>
      <c r="T1442" t="str">
        <f>Receive[[#This Row],[服装]]&amp;Receive[[#This Row],[名前]]&amp;Receive[[#This Row],[レアリティ]]</f>
        <v>ユニフォーム姫川葵ICONIC</v>
      </c>
    </row>
    <row r="1443" spans="1:20" x14ac:dyDescent="0.35">
      <c r="A1443">
        <f>VLOOKUP(Receive[[#This Row],[No用]],SetNo[[No.用]:[vlookup 用]],2,FALSE)</f>
        <v>249</v>
      </c>
      <c r="B1443">
        <f>IF(ROW()=2,1,IF(A1442&lt;&gt;Receive[[#This Row],[No]],1,B1442+1))</f>
        <v>4</v>
      </c>
      <c r="C1443" s="1" t="s">
        <v>108</v>
      </c>
      <c r="D1443" s="1" t="s">
        <v>905</v>
      </c>
      <c r="E1443" s="1" t="s">
        <v>90</v>
      </c>
      <c r="F1443" s="1" t="s">
        <v>78</v>
      </c>
      <c r="G1443" s="1" t="s">
        <v>893</v>
      </c>
      <c r="H1443" s="1" t="s">
        <v>688</v>
      </c>
      <c r="I1443">
        <v>1</v>
      </c>
      <c r="J1443" t="s">
        <v>229</v>
      </c>
      <c r="K1443" s="1" t="s">
        <v>120</v>
      </c>
      <c r="L1443" s="1" t="s">
        <v>162</v>
      </c>
      <c r="M1443">
        <v>26</v>
      </c>
      <c r="N1443">
        <v>0</v>
      </c>
      <c r="O1443">
        <v>0</v>
      </c>
      <c r="P1443">
        <v>0</v>
      </c>
      <c r="T1443" t="str">
        <f>Receive[[#This Row],[服装]]&amp;Receive[[#This Row],[名前]]&amp;Receive[[#This Row],[レアリティ]]</f>
        <v>ユニフォーム姫川葵ICONIC</v>
      </c>
    </row>
    <row r="1444" spans="1:20" x14ac:dyDescent="0.35">
      <c r="A1444">
        <f>VLOOKUP(Receive[[#This Row],[No用]],SetNo[[No.用]:[vlookup 用]],2,FALSE)</f>
        <v>249</v>
      </c>
      <c r="B1444">
        <f>IF(ROW()=2,1,IF(A1443&lt;&gt;Receive[[#This Row],[No]],1,B1443+1))</f>
        <v>5</v>
      </c>
      <c r="C1444" s="1" t="s">
        <v>108</v>
      </c>
      <c r="D1444" s="1" t="s">
        <v>905</v>
      </c>
      <c r="E1444" s="1" t="s">
        <v>90</v>
      </c>
      <c r="F1444" s="1" t="s">
        <v>78</v>
      </c>
      <c r="G1444" s="1" t="s">
        <v>893</v>
      </c>
      <c r="H1444" s="1" t="s">
        <v>688</v>
      </c>
      <c r="I1444">
        <v>1</v>
      </c>
      <c r="J1444" t="s">
        <v>229</v>
      </c>
      <c r="K1444" s="1" t="s">
        <v>164</v>
      </c>
      <c r="L1444" s="1" t="s">
        <v>162</v>
      </c>
      <c r="M1444">
        <v>26</v>
      </c>
      <c r="N1444">
        <v>0</v>
      </c>
      <c r="O1444">
        <v>0</v>
      </c>
      <c r="P1444">
        <v>0</v>
      </c>
      <c r="T1444" t="str">
        <f>Receive[[#This Row],[服装]]&amp;Receive[[#This Row],[名前]]&amp;Receive[[#This Row],[レアリティ]]</f>
        <v>ユニフォーム姫川葵ICONIC</v>
      </c>
    </row>
    <row r="1445" spans="1:20" x14ac:dyDescent="0.35">
      <c r="A1445">
        <f>VLOOKUP(Receive[[#This Row],[No用]],SetNo[[No.用]:[vlookup 用]],2,FALSE)</f>
        <v>249</v>
      </c>
      <c r="B1445">
        <f>IF(ROW()=2,1,IF(A1444&lt;&gt;Receive[[#This Row],[No]],1,B1444+1))</f>
        <v>6</v>
      </c>
      <c r="C1445" s="1" t="s">
        <v>108</v>
      </c>
      <c r="D1445" s="1" t="s">
        <v>905</v>
      </c>
      <c r="E1445" s="1" t="s">
        <v>90</v>
      </c>
      <c r="F1445" s="1" t="s">
        <v>78</v>
      </c>
      <c r="G1445" s="1" t="s">
        <v>893</v>
      </c>
      <c r="H1445" s="1" t="s">
        <v>688</v>
      </c>
      <c r="I1445">
        <v>1</v>
      </c>
      <c r="J1445" t="s">
        <v>229</v>
      </c>
      <c r="K1445" s="1" t="s">
        <v>165</v>
      </c>
      <c r="L1445" s="1" t="s">
        <v>162</v>
      </c>
      <c r="M1445">
        <v>13</v>
      </c>
      <c r="N1445">
        <v>0</v>
      </c>
      <c r="O1445">
        <v>0</v>
      </c>
      <c r="P1445">
        <v>0</v>
      </c>
      <c r="T1445" t="str">
        <f>Receive[[#This Row],[服装]]&amp;Receive[[#This Row],[名前]]&amp;Receive[[#This Row],[レアリティ]]</f>
        <v>ユニフォーム姫川葵ICONIC</v>
      </c>
    </row>
    <row r="1446" spans="1:20" x14ac:dyDescent="0.35">
      <c r="A1446">
        <f>VLOOKUP(Receive[[#This Row],[No用]],SetNo[[No.用]:[vlookup 用]],2,FALSE)</f>
        <v>250</v>
      </c>
      <c r="B1446">
        <f>IF(ROW()=2,1,IF(A1445&lt;&gt;Receive[[#This Row],[No]],1,B1445+1))</f>
        <v>1</v>
      </c>
      <c r="C1446" s="1" t="s">
        <v>1006</v>
      </c>
      <c r="D1446" s="1" t="s">
        <v>905</v>
      </c>
      <c r="E1446" s="11" t="s">
        <v>77</v>
      </c>
      <c r="F1446" s="1" t="s">
        <v>78</v>
      </c>
      <c r="G1446" s="1" t="s">
        <v>893</v>
      </c>
      <c r="H1446" s="1" t="s">
        <v>688</v>
      </c>
      <c r="I1446">
        <v>1</v>
      </c>
      <c r="J1446" t="s">
        <v>229</v>
      </c>
      <c r="K1446" s="1" t="s">
        <v>119</v>
      </c>
      <c r="L1446" s="1" t="s">
        <v>178</v>
      </c>
      <c r="M1446">
        <v>29</v>
      </c>
      <c r="N1446">
        <v>0</v>
      </c>
      <c r="O1446">
        <v>0</v>
      </c>
      <c r="P1446">
        <v>0</v>
      </c>
      <c r="T1446" t="str">
        <f>Receive[[#This Row],[服装]]&amp;Receive[[#This Row],[名前]]&amp;Receive[[#This Row],[レアリティ]]</f>
        <v>花火姫川葵ICONIC</v>
      </c>
    </row>
    <row r="1447" spans="1:20" x14ac:dyDescent="0.35">
      <c r="A1447">
        <f>VLOOKUP(Receive[[#This Row],[No用]],SetNo[[No.用]:[vlookup 用]],2,FALSE)</f>
        <v>250</v>
      </c>
      <c r="B1447">
        <f>IF(ROW()=2,1,IF(A1446&lt;&gt;Receive[[#This Row],[No]],1,B1446+1))</f>
        <v>2</v>
      </c>
      <c r="C1447" s="1" t="s">
        <v>1006</v>
      </c>
      <c r="D1447" s="1" t="s">
        <v>905</v>
      </c>
      <c r="E1447" s="11" t="s">
        <v>77</v>
      </c>
      <c r="F1447" s="1" t="s">
        <v>78</v>
      </c>
      <c r="G1447" s="1" t="s">
        <v>893</v>
      </c>
      <c r="H1447" s="1" t="s">
        <v>688</v>
      </c>
      <c r="I1447">
        <v>1</v>
      </c>
      <c r="J1447" t="s">
        <v>229</v>
      </c>
      <c r="K1447" s="1" t="s">
        <v>195</v>
      </c>
      <c r="L1447" s="1" t="s">
        <v>173</v>
      </c>
      <c r="M1447">
        <v>32</v>
      </c>
      <c r="N1447">
        <v>0</v>
      </c>
      <c r="O1447">
        <v>0</v>
      </c>
      <c r="P1447">
        <v>0</v>
      </c>
      <c r="T1447" t="str">
        <f>Receive[[#This Row],[服装]]&amp;Receive[[#This Row],[名前]]&amp;Receive[[#This Row],[レアリティ]]</f>
        <v>花火姫川葵ICONIC</v>
      </c>
    </row>
    <row r="1448" spans="1:20" x14ac:dyDescent="0.35">
      <c r="A1448">
        <f>VLOOKUP(Receive[[#This Row],[No用]],SetNo[[No.用]:[vlookup 用]],2,FALSE)</f>
        <v>250</v>
      </c>
      <c r="B1448">
        <f>IF(ROW()=2,1,IF(A1447&lt;&gt;Receive[[#This Row],[No]],1,B1447+1))</f>
        <v>3</v>
      </c>
      <c r="C1448" s="1" t="s">
        <v>1006</v>
      </c>
      <c r="D1448" s="1" t="s">
        <v>905</v>
      </c>
      <c r="E1448" s="11" t="s">
        <v>77</v>
      </c>
      <c r="F1448" s="1" t="s">
        <v>78</v>
      </c>
      <c r="G1448" s="1" t="s">
        <v>893</v>
      </c>
      <c r="H1448" s="1" t="s">
        <v>688</v>
      </c>
      <c r="I1448">
        <v>1</v>
      </c>
      <c r="J1448" t="s">
        <v>229</v>
      </c>
      <c r="K1448" s="1" t="s">
        <v>163</v>
      </c>
      <c r="L1448" s="1" t="s">
        <v>162</v>
      </c>
      <c r="M1448">
        <v>26</v>
      </c>
      <c r="N1448">
        <v>0</v>
      </c>
      <c r="O1448">
        <v>0</v>
      </c>
      <c r="P1448">
        <v>0</v>
      </c>
      <c r="T1448" t="str">
        <f>Receive[[#This Row],[服装]]&amp;Receive[[#This Row],[名前]]&amp;Receive[[#This Row],[レアリティ]]</f>
        <v>花火姫川葵ICONIC</v>
      </c>
    </row>
    <row r="1449" spans="1:20" x14ac:dyDescent="0.35">
      <c r="A1449">
        <f>VLOOKUP(Receive[[#This Row],[No用]],SetNo[[No.用]:[vlookup 用]],2,FALSE)</f>
        <v>250</v>
      </c>
      <c r="B1449">
        <f>IF(ROW()=2,1,IF(A1448&lt;&gt;Receive[[#This Row],[No]],1,B1448+1))</f>
        <v>4</v>
      </c>
      <c r="C1449" s="1" t="s">
        <v>1006</v>
      </c>
      <c r="D1449" s="1" t="s">
        <v>905</v>
      </c>
      <c r="E1449" s="11" t="s">
        <v>77</v>
      </c>
      <c r="F1449" s="1" t="s">
        <v>78</v>
      </c>
      <c r="G1449" s="1" t="s">
        <v>893</v>
      </c>
      <c r="H1449" s="1" t="s">
        <v>688</v>
      </c>
      <c r="I1449">
        <v>1</v>
      </c>
      <c r="J1449" t="s">
        <v>229</v>
      </c>
      <c r="K1449" s="1" t="s">
        <v>120</v>
      </c>
      <c r="L1449" s="1" t="s">
        <v>178</v>
      </c>
      <c r="M1449">
        <v>29</v>
      </c>
      <c r="N1449">
        <v>0</v>
      </c>
      <c r="O1449">
        <v>0</v>
      </c>
      <c r="P1449">
        <v>0</v>
      </c>
      <c r="T1449" t="str">
        <f>Receive[[#This Row],[服装]]&amp;Receive[[#This Row],[名前]]&amp;Receive[[#This Row],[レアリティ]]</f>
        <v>花火姫川葵ICONIC</v>
      </c>
    </row>
    <row r="1450" spans="1:20" x14ac:dyDescent="0.35">
      <c r="A1450">
        <f>VLOOKUP(Receive[[#This Row],[No用]],SetNo[[No.用]:[vlookup 用]],2,FALSE)</f>
        <v>250</v>
      </c>
      <c r="B1450">
        <f>IF(ROW()=2,1,IF(A1449&lt;&gt;Receive[[#This Row],[No]],1,B1449+1))</f>
        <v>5</v>
      </c>
      <c r="C1450" s="1" t="s">
        <v>1006</v>
      </c>
      <c r="D1450" s="1" t="s">
        <v>905</v>
      </c>
      <c r="E1450" s="11" t="s">
        <v>77</v>
      </c>
      <c r="F1450" s="1" t="s">
        <v>78</v>
      </c>
      <c r="G1450" s="1" t="s">
        <v>893</v>
      </c>
      <c r="H1450" s="1" t="s">
        <v>688</v>
      </c>
      <c r="I1450">
        <v>1</v>
      </c>
      <c r="J1450" t="s">
        <v>229</v>
      </c>
      <c r="K1450" s="1" t="s">
        <v>164</v>
      </c>
      <c r="L1450" s="1" t="s">
        <v>162</v>
      </c>
      <c r="M1450">
        <v>26</v>
      </c>
      <c r="N1450">
        <v>0</v>
      </c>
      <c r="O1450">
        <v>0</v>
      </c>
      <c r="P1450">
        <v>0</v>
      </c>
      <c r="T1450" t="str">
        <f>Receive[[#This Row],[服装]]&amp;Receive[[#This Row],[名前]]&amp;Receive[[#This Row],[レアリティ]]</f>
        <v>花火姫川葵ICONIC</v>
      </c>
    </row>
    <row r="1451" spans="1:20" x14ac:dyDescent="0.35">
      <c r="A1451">
        <f>VLOOKUP(Receive[[#This Row],[No用]],SetNo[[No.用]:[vlookup 用]],2,FALSE)</f>
        <v>250</v>
      </c>
      <c r="B1451">
        <f>IF(ROW()=2,1,IF(A1450&lt;&gt;Receive[[#This Row],[No]],1,B1450+1))</f>
        <v>6</v>
      </c>
      <c r="C1451" s="1" t="s">
        <v>1006</v>
      </c>
      <c r="D1451" s="1" t="s">
        <v>905</v>
      </c>
      <c r="E1451" s="11" t="s">
        <v>77</v>
      </c>
      <c r="F1451" s="1" t="s">
        <v>78</v>
      </c>
      <c r="G1451" s="1" t="s">
        <v>893</v>
      </c>
      <c r="H1451" s="1" t="s">
        <v>688</v>
      </c>
      <c r="I1451">
        <v>1</v>
      </c>
      <c r="J1451" t="s">
        <v>229</v>
      </c>
      <c r="K1451" s="1" t="s">
        <v>165</v>
      </c>
      <c r="L1451" s="1" t="s">
        <v>162</v>
      </c>
      <c r="M1451">
        <v>13</v>
      </c>
      <c r="N1451">
        <v>0</v>
      </c>
      <c r="O1451">
        <v>0</v>
      </c>
      <c r="P1451">
        <v>0</v>
      </c>
      <c r="T1451" t="str">
        <f>Receive[[#This Row],[服装]]&amp;Receive[[#This Row],[名前]]&amp;Receive[[#This Row],[レアリティ]]</f>
        <v>花火姫川葵ICONIC</v>
      </c>
    </row>
    <row r="1452" spans="1:20" x14ac:dyDescent="0.35">
      <c r="A1452">
        <f>VLOOKUP(Receive[[#This Row],[No用]],SetNo[[No.用]:[vlookup 用]],2,FALSE)</f>
        <v>250</v>
      </c>
      <c r="B1452">
        <f>IF(ROW()=2,1,IF(A1451&lt;&gt;Receive[[#This Row],[No]],1,B1451+1))</f>
        <v>7</v>
      </c>
      <c r="C1452" s="1" t="s">
        <v>1006</v>
      </c>
      <c r="D1452" s="1" t="s">
        <v>905</v>
      </c>
      <c r="E1452" s="11" t="s">
        <v>77</v>
      </c>
      <c r="F1452" s="1" t="s">
        <v>78</v>
      </c>
      <c r="G1452" s="1" t="s">
        <v>893</v>
      </c>
      <c r="H1452" s="1" t="s">
        <v>688</v>
      </c>
      <c r="I1452">
        <v>1</v>
      </c>
      <c r="J1452" t="s">
        <v>229</v>
      </c>
      <c r="K1452" s="1" t="s">
        <v>119</v>
      </c>
      <c r="L1452" s="1" t="s">
        <v>225</v>
      </c>
      <c r="M1452">
        <v>45</v>
      </c>
      <c r="N1452">
        <v>0</v>
      </c>
      <c r="O1452">
        <v>55</v>
      </c>
      <c r="P1452">
        <v>0</v>
      </c>
      <c r="T1452" t="str">
        <f>Receive[[#This Row],[服装]]&amp;Receive[[#This Row],[名前]]&amp;Receive[[#This Row],[レアリティ]]</f>
        <v>花火姫川葵ICONIC</v>
      </c>
    </row>
    <row r="1453" spans="1:20" x14ac:dyDescent="0.35">
      <c r="A1453">
        <f>VLOOKUP(Receive[[#This Row],[No用]],SetNo[[No.用]:[vlookup 用]],2,FALSE)</f>
        <v>251</v>
      </c>
      <c r="B1453">
        <f>IF(ROW()=2,1,IF(A1452&lt;&gt;Receive[[#This Row],[No]],1,B1452+1))</f>
        <v>1</v>
      </c>
      <c r="C1453" s="1" t="s">
        <v>108</v>
      </c>
      <c r="D1453" s="1" t="s">
        <v>915</v>
      </c>
      <c r="E1453" s="1" t="s">
        <v>90</v>
      </c>
      <c r="F1453" s="1" t="s">
        <v>82</v>
      </c>
      <c r="G1453" s="1" t="s">
        <v>893</v>
      </c>
      <c r="H1453" s="1" t="s">
        <v>71</v>
      </c>
      <c r="I1453">
        <v>1</v>
      </c>
      <c r="J1453" t="s">
        <v>229</v>
      </c>
      <c r="K1453" s="1" t="s">
        <v>119</v>
      </c>
      <c r="L1453" s="1" t="s">
        <v>162</v>
      </c>
      <c r="M1453">
        <v>27</v>
      </c>
      <c r="N1453">
        <v>0</v>
      </c>
      <c r="O1453">
        <v>0</v>
      </c>
      <c r="P1453">
        <v>0</v>
      </c>
      <c r="T1453" t="str">
        <f>Receive[[#This Row],[服装]]&amp;Receive[[#This Row],[名前]]&amp;Receive[[#This Row],[レアリティ]]</f>
        <v>ユニフォーム当間義友ICONIC</v>
      </c>
    </row>
    <row r="1454" spans="1:20" x14ac:dyDescent="0.35">
      <c r="A1454">
        <f>VLOOKUP(Receive[[#This Row],[No用]],SetNo[[No.用]:[vlookup 用]],2,FALSE)</f>
        <v>251</v>
      </c>
      <c r="B1454">
        <f>IF(ROW()=2,1,IF(A1453&lt;&gt;Receive[[#This Row],[No]],1,B1453+1))</f>
        <v>2</v>
      </c>
      <c r="C1454" s="1" t="s">
        <v>108</v>
      </c>
      <c r="D1454" s="1" t="s">
        <v>915</v>
      </c>
      <c r="E1454" s="1" t="s">
        <v>90</v>
      </c>
      <c r="F1454" s="1" t="s">
        <v>82</v>
      </c>
      <c r="G1454" s="1" t="s">
        <v>893</v>
      </c>
      <c r="H1454" s="1" t="s">
        <v>71</v>
      </c>
      <c r="I1454">
        <v>1</v>
      </c>
      <c r="J1454" t="s">
        <v>229</v>
      </c>
      <c r="K1454" s="1" t="s">
        <v>163</v>
      </c>
      <c r="L1454" s="1" t="s">
        <v>162</v>
      </c>
      <c r="M1454">
        <v>27</v>
      </c>
      <c r="N1454">
        <v>0</v>
      </c>
      <c r="O1454">
        <v>0</v>
      </c>
      <c r="P1454">
        <v>0</v>
      </c>
      <c r="T1454" t="str">
        <f>Receive[[#This Row],[服装]]&amp;Receive[[#This Row],[名前]]&amp;Receive[[#This Row],[レアリティ]]</f>
        <v>ユニフォーム当間義友ICONIC</v>
      </c>
    </row>
    <row r="1455" spans="1:20" x14ac:dyDescent="0.35">
      <c r="A1455">
        <f>VLOOKUP(Receive[[#This Row],[No用]],SetNo[[No.用]:[vlookup 用]],2,FALSE)</f>
        <v>251</v>
      </c>
      <c r="B1455">
        <f>IF(ROW()=2,1,IF(A1454&lt;&gt;Receive[[#This Row],[No]],1,B1454+1))</f>
        <v>3</v>
      </c>
      <c r="C1455" s="1" t="s">
        <v>108</v>
      </c>
      <c r="D1455" s="1" t="s">
        <v>915</v>
      </c>
      <c r="E1455" s="1" t="s">
        <v>90</v>
      </c>
      <c r="F1455" s="1" t="s">
        <v>82</v>
      </c>
      <c r="G1455" s="1" t="s">
        <v>893</v>
      </c>
      <c r="H1455" s="1" t="s">
        <v>71</v>
      </c>
      <c r="I1455">
        <v>1</v>
      </c>
      <c r="J1455" t="s">
        <v>229</v>
      </c>
      <c r="K1455" s="1" t="s">
        <v>120</v>
      </c>
      <c r="L1455" s="1" t="s">
        <v>162</v>
      </c>
      <c r="M1455">
        <v>27</v>
      </c>
      <c r="N1455">
        <v>0</v>
      </c>
      <c r="O1455">
        <v>0</v>
      </c>
      <c r="P1455">
        <v>0</v>
      </c>
      <c r="T1455" t="str">
        <f>Receive[[#This Row],[服装]]&amp;Receive[[#This Row],[名前]]&amp;Receive[[#This Row],[レアリティ]]</f>
        <v>ユニフォーム当間義友ICONIC</v>
      </c>
    </row>
    <row r="1456" spans="1:20" x14ac:dyDescent="0.35">
      <c r="A1456">
        <f>VLOOKUP(Receive[[#This Row],[No用]],SetNo[[No.用]:[vlookup 用]],2,FALSE)</f>
        <v>251</v>
      </c>
      <c r="B1456">
        <f>IF(ROW()=2,1,IF(A1455&lt;&gt;Receive[[#This Row],[No]],1,B1455+1))</f>
        <v>4</v>
      </c>
      <c r="C1456" s="1" t="s">
        <v>108</v>
      </c>
      <c r="D1456" s="1" t="s">
        <v>915</v>
      </c>
      <c r="E1456" s="1" t="s">
        <v>90</v>
      </c>
      <c r="F1456" s="1" t="s">
        <v>82</v>
      </c>
      <c r="G1456" s="1" t="s">
        <v>893</v>
      </c>
      <c r="H1456" s="1" t="s">
        <v>71</v>
      </c>
      <c r="I1456">
        <v>1</v>
      </c>
      <c r="J1456" t="s">
        <v>229</v>
      </c>
      <c r="K1456" s="1" t="s">
        <v>164</v>
      </c>
      <c r="L1456" s="1" t="s">
        <v>162</v>
      </c>
      <c r="M1456">
        <v>27</v>
      </c>
      <c r="N1456">
        <v>0</v>
      </c>
      <c r="O1456">
        <v>0</v>
      </c>
      <c r="P1456">
        <v>0</v>
      </c>
      <c r="T1456" t="str">
        <f>Receive[[#This Row],[服装]]&amp;Receive[[#This Row],[名前]]&amp;Receive[[#This Row],[レアリティ]]</f>
        <v>ユニフォーム当間義友ICONIC</v>
      </c>
    </row>
    <row r="1457" spans="1:20" x14ac:dyDescent="0.35">
      <c r="A1457">
        <f>VLOOKUP(Receive[[#This Row],[No用]],SetNo[[No.用]:[vlookup 用]],2,FALSE)</f>
        <v>251</v>
      </c>
      <c r="B1457">
        <f>IF(ROW()=2,1,IF(A1456&lt;&gt;Receive[[#This Row],[No]],1,B1456+1))</f>
        <v>5</v>
      </c>
      <c r="C1457" s="1" t="s">
        <v>108</v>
      </c>
      <c r="D1457" s="1" t="s">
        <v>915</v>
      </c>
      <c r="E1457" s="1" t="s">
        <v>90</v>
      </c>
      <c r="F1457" s="1" t="s">
        <v>82</v>
      </c>
      <c r="G1457" s="1" t="s">
        <v>893</v>
      </c>
      <c r="H1457" s="1" t="s">
        <v>71</v>
      </c>
      <c r="I1457">
        <v>1</v>
      </c>
      <c r="J1457" t="s">
        <v>229</v>
      </c>
      <c r="K1457" s="1" t="s">
        <v>165</v>
      </c>
      <c r="L1457" s="1" t="s">
        <v>162</v>
      </c>
      <c r="M1457">
        <v>13</v>
      </c>
      <c r="N1457">
        <v>0</v>
      </c>
      <c r="O1457">
        <v>0</v>
      </c>
      <c r="P1457">
        <v>0</v>
      </c>
      <c r="T1457" t="str">
        <f>Receive[[#This Row],[服装]]&amp;Receive[[#This Row],[名前]]&amp;Receive[[#This Row],[レアリティ]]</f>
        <v>ユニフォーム当間義友ICONIC</v>
      </c>
    </row>
    <row r="1458" spans="1:20" x14ac:dyDescent="0.35">
      <c r="A1458">
        <f>VLOOKUP(Receive[[#This Row],[No用]],SetNo[[No.用]:[vlookup 用]],2,FALSE)</f>
        <v>252</v>
      </c>
      <c r="B1458">
        <f>IF(ROW()=2,1,IF(A1457&lt;&gt;Receive[[#This Row],[No]],1,B1457+1))</f>
        <v>1</v>
      </c>
      <c r="C1458" s="1" t="s">
        <v>108</v>
      </c>
      <c r="D1458" s="1" t="s">
        <v>891</v>
      </c>
      <c r="E1458" s="1" t="s">
        <v>90</v>
      </c>
      <c r="F1458" s="1" t="s">
        <v>74</v>
      </c>
      <c r="G1458" s="1" t="s">
        <v>893</v>
      </c>
      <c r="H1458" s="1" t="s">
        <v>71</v>
      </c>
      <c r="I1458">
        <v>1</v>
      </c>
      <c r="J1458" t="s">
        <v>229</v>
      </c>
      <c r="K1458" s="1" t="s">
        <v>119</v>
      </c>
      <c r="L1458" s="1" t="s">
        <v>162</v>
      </c>
      <c r="M1458">
        <v>29</v>
      </c>
      <c r="N1458">
        <v>0</v>
      </c>
      <c r="O1458">
        <v>0</v>
      </c>
      <c r="P1458">
        <v>0</v>
      </c>
      <c r="T1458" t="str">
        <f>Receive[[#This Row],[服装]]&amp;Receive[[#This Row],[名前]]&amp;Receive[[#This Row],[レアリティ]]</f>
        <v>ユニフォーム越後栄ICONIC</v>
      </c>
    </row>
    <row r="1459" spans="1:20" x14ac:dyDescent="0.35">
      <c r="A1459">
        <f>VLOOKUP(Receive[[#This Row],[No用]],SetNo[[No.用]:[vlookup 用]],2,FALSE)</f>
        <v>252</v>
      </c>
      <c r="B1459">
        <f>IF(ROW()=2,1,IF(A1458&lt;&gt;Receive[[#This Row],[No]],1,B1458+1))</f>
        <v>2</v>
      </c>
      <c r="C1459" s="1" t="s">
        <v>108</v>
      </c>
      <c r="D1459" s="1" t="s">
        <v>891</v>
      </c>
      <c r="E1459" s="1" t="s">
        <v>90</v>
      </c>
      <c r="F1459" s="1" t="s">
        <v>74</v>
      </c>
      <c r="G1459" s="1" t="s">
        <v>893</v>
      </c>
      <c r="H1459" s="1" t="s">
        <v>71</v>
      </c>
      <c r="I1459">
        <v>1</v>
      </c>
      <c r="J1459" t="s">
        <v>229</v>
      </c>
      <c r="K1459" s="1" t="s">
        <v>163</v>
      </c>
      <c r="L1459" s="1" t="s">
        <v>162</v>
      </c>
      <c r="M1459">
        <v>29</v>
      </c>
      <c r="N1459">
        <v>0</v>
      </c>
      <c r="O1459">
        <v>0</v>
      </c>
      <c r="P1459">
        <v>0</v>
      </c>
      <c r="T1459" t="str">
        <f>Receive[[#This Row],[服装]]&amp;Receive[[#This Row],[名前]]&amp;Receive[[#This Row],[レアリティ]]</f>
        <v>ユニフォーム越後栄ICONIC</v>
      </c>
    </row>
    <row r="1460" spans="1:20" x14ac:dyDescent="0.35">
      <c r="A1460">
        <f>VLOOKUP(Receive[[#This Row],[No用]],SetNo[[No.用]:[vlookup 用]],2,FALSE)</f>
        <v>252</v>
      </c>
      <c r="B1460">
        <f>IF(ROW()=2,1,IF(A1459&lt;&gt;Receive[[#This Row],[No]],1,B1459+1))</f>
        <v>3</v>
      </c>
      <c r="C1460" s="1" t="s">
        <v>108</v>
      </c>
      <c r="D1460" s="1" t="s">
        <v>891</v>
      </c>
      <c r="E1460" s="1" t="s">
        <v>90</v>
      </c>
      <c r="F1460" s="1" t="s">
        <v>74</v>
      </c>
      <c r="G1460" s="1" t="s">
        <v>893</v>
      </c>
      <c r="H1460" s="1" t="s">
        <v>71</v>
      </c>
      <c r="I1460">
        <v>1</v>
      </c>
      <c r="J1460" t="s">
        <v>229</v>
      </c>
      <c r="K1460" s="1" t="s">
        <v>120</v>
      </c>
      <c r="L1460" s="1" t="s">
        <v>162</v>
      </c>
      <c r="M1460">
        <v>29</v>
      </c>
      <c r="N1460">
        <v>0</v>
      </c>
      <c r="O1460">
        <v>0</v>
      </c>
      <c r="P1460">
        <v>0</v>
      </c>
      <c r="T1460" t="str">
        <f>Receive[[#This Row],[服装]]&amp;Receive[[#This Row],[名前]]&amp;Receive[[#This Row],[レアリティ]]</f>
        <v>ユニフォーム越後栄ICONIC</v>
      </c>
    </row>
    <row r="1461" spans="1:20" x14ac:dyDescent="0.35">
      <c r="A1461">
        <f>VLOOKUP(Receive[[#This Row],[No用]],SetNo[[No.用]:[vlookup 用]],2,FALSE)</f>
        <v>252</v>
      </c>
      <c r="B1461">
        <f>IF(ROW()=2,1,IF(A1460&lt;&gt;Receive[[#This Row],[No]],1,B1460+1))</f>
        <v>4</v>
      </c>
      <c r="C1461" s="1" t="s">
        <v>108</v>
      </c>
      <c r="D1461" s="1" t="s">
        <v>891</v>
      </c>
      <c r="E1461" s="1" t="s">
        <v>90</v>
      </c>
      <c r="F1461" s="1" t="s">
        <v>74</v>
      </c>
      <c r="G1461" s="1" t="s">
        <v>893</v>
      </c>
      <c r="H1461" s="1" t="s">
        <v>71</v>
      </c>
      <c r="I1461">
        <v>1</v>
      </c>
      <c r="J1461" t="s">
        <v>229</v>
      </c>
      <c r="K1461" s="1" t="s">
        <v>164</v>
      </c>
      <c r="L1461" s="1" t="s">
        <v>162</v>
      </c>
      <c r="M1461">
        <v>29</v>
      </c>
      <c r="N1461">
        <v>0</v>
      </c>
      <c r="O1461">
        <v>0</v>
      </c>
      <c r="P1461">
        <v>0</v>
      </c>
      <c r="T1461" t="str">
        <f>Receive[[#This Row],[服装]]&amp;Receive[[#This Row],[名前]]&amp;Receive[[#This Row],[レアリティ]]</f>
        <v>ユニフォーム越後栄ICONIC</v>
      </c>
    </row>
    <row r="1462" spans="1:20" x14ac:dyDescent="0.35">
      <c r="A1462">
        <f>VLOOKUP(Receive[[#This Row],[No用]],SetNo[[No.用]:[vlookup 用]],2,FALSE)</f>
        <v>252</v>
      </c>
      <c r="B1462">
        <f>IF(ROW()=2,1,IF(A1461&lt;&gt;Receive[[#This Row],[No]],1,B1461+1))</f>
        <v>5</v>
      </c>
      <c r="C1462" s="1" t="s">
        <v>108</v>
      </c>
      <c r="D1462" s="1" t="s">
        <v>891</v>
      </c>
      <c r="E1462" s="1" t="s">
        <v>90</v>
      </c>
      <c r="F1462" s="1" t="s">
        <v>74</v>
      </c>
      <c r="G1462" s="1" t="s">
        <v>893</v>
      </c>
      <c r="H1462" s="1" t="s">
        <v>71</v>
      </c>
      <c r="I1462">
        <v>1</v>
      </c>
      <c r="J1462" t="s">
        <v>229</v>
      </c>
      <c r="K1462" s="1" t="s">
        <v>165</v>
      </c>
      <c r="L1462" s="1" t="s">
        <v>162</v>
      </c>
      <c r="M1462">
        <v>13</v>
      </c>
      <c r="N1462">
        <v>0</v>
      </c>
      <c r="O1462">
        <v>0</v>
      </c>
      <c r="P1462">
        <v>0</v>
      </c>
      <c r="T1462" t="str">
        <f>Receive[[#This Row],[服装]]&amp;Receive[[#This Row],[名前]]&amp;Receive[[#This Row],[レアリティ]]</f>
        <v>ユニフォーム越後栄ICONIC</v>
      </c>
    </row>
    <row r="1463" spans="1:20" x14ac:dyDescent="0.35">
      <c r="A1463">
        <f>VLOOKUP(Receive[[#This Row],[No用]],SetNo[[No.用]:[vlookup 用]],2,FALSE)</f>
        <v>253</v>
      </c>
      <c r="B1463">
        <f>IF(ROW()=2,1,IF(A1462&lt;&gt;Receive[[#This Row],[No]],1,B1462+1))</f>
        <v>1</v>
      </c>
      <c r="C1463" s="1" t="s">
        <v>108</v>
      </c>
      <c r="D1463" s="1" t="s">
        <v>920</v>
      </c>
      <c r="E1463" s="1" t="s">
        <v>90</v>
      </c>
      <c r="F1463" s="1" t="s">
        <v>80</v>
      </c>
      <c r="G1463" s="1" t="s">
        <v>893</v>
      </c>
      <c r="H1463" s="1" t="s">
        <v>71</v>
      </c>
      <c r="I1463">
        <v>1</v>
      </c>
      <c r="J1463" t="s">
        <v>229</v>
      </c>
      <c r="K1463" s="1" t="s">
        <v>119</v>
      </c>
      <c r="L1463" s="1" t="s">
        <v>173</v>
      </c>
      <c r="M1463">
        <v>36</v>
      </c>
      <c r="N1463">
        <v>0</v>
      </c>
      <c r="O1463">
        <v>0</v>
      </c>
      <c r="P1463">
        <v>0</v>
      </c>
      <c r="T1463" t="str">
        <f>Receive[[#This Row],[服装]]&amp;Receive[[#This Row],[名前]]&amp;Receive[[#This Row],[レアリティ]]</f>
        <v>ユニフォーム貝掛亮文ICONIC</v>
      </c>
    </row>
    <row r="1464" spans="1:20" x14ac:dyDescent="0.35">
      <c r="A1464">
        <f>VLOOKUP(Receive[[#This Row],[No用]],SetNo[[No.用]:[vlookup 用]],2,FALSE)</f>
        <v>253</v>
      </c>
      <c r="B1464">
        <f>IF(ROW()=2,1,IF(A1463&lt;&gt;Receive[[#This Row],[No]],1,B1463+1))</f>
        <v>2</v>
      </c>
      <c r="C1464" s="1" t="s">
        <v>108</v>
      </c>
      <c r="D1464" s="1" t="s">
        <v>920</v>
      </c>
      <c r="E1464" s="1" t="s">
        <v>90</v>
      </c>
      <c r="F1464" s="1" t="s">
        <v>80</v>
      </c>
      <c r="G1464" s="1" t="s">
        <v>893</v>
      </c>
      <c r="H1464" s="1" t="s">
        <v>71</v>
      </c>
      <c r="I1464">
        <v>1</v>
      </c>
      <c r="J1464" t="s">
        <v>229</v>
      </c>
      <c r="K1464" s="1" t="s">
        <v>195</v>
      </c>
      <c r="L1464" s="1" t="s">
        <v>178</v>
      </c>
      <c r="M1464">
        <v>38</v>
      </c>
      <c r="N1464">
        <v>0</v>
      </c>
      <c r="O1464">
        <v>0</v>
      </c>
      <c r="P1464">
        <v>0</v>
      </c>
      <c r="T1464" t="str">
        <f>Receive[[#This Row],[服装]]&amp;Receive[[#This Row],[名前]]&amp;Receive[[#This Row],[レアリティ]]</f>
        <v>ユニフォーム貝掛亮文ICONIC</v>
      </c>
    </row>
    <row r="1465" spans="1:20" x14ac:dyDescent="0.35">
      <c r="A1465">
        <f>VLOOKUP(Receive[[#This Row],[No用]],SetNo[[No.用]:[vlookup 用]],2,FALSE)</f>
        <v>253</v>
      </c>
      <c r="B1465">
        <f>IF(ROW()=2,1,IF(A1464&lt;&gt;Receive[[#This Row],[No]],1,B1464+1))</f>
        <v>3</v>
      </c>
      <c r="C1465" s="1" t="s">
        <v>108</v>
      </c>
      <c r="D1465" s="1" t="s">
        <v>920</v>
      </c>
      <c r="E1465" s="1" t="s">
        <v>90</v>
      </c>
      <c r="F1465" s="1" t="s">
        <v>80</v>
      </c>
      <c r="G1465" s="1" t="s">
        <v>893</v>
      </c>
      <c r="H1465" s="1" t="s">
        <v>71</v>
      </c>
      <c r="I1465">
        <v>1</v>
      </c>
      <c r="J1465" t="s">
        <v>229</v>
      </c>
      <c r="K1465" s="1" t="s">
        <v>163</v>
      </c>
      <c r="L1465" s="1" t="s">
        <v>162</v>
      </c>
      <c r="M1465">
        <v>33</v>
      </c>
      <c r="N1465">
        <v>0</v>
      </c>
      <c r="O1465">
        <v>0</v>
      </c>
      <c r="P1465">
        <v>0</v>
      </c>
      <c r="T1465" t="str">
        <f>Receive[[#This Row],[服装]]&amp;Receive[[#This Row],[名前]]&amp;Receive[[#This Row],[レアリティ]]</f>
        <v>ユニフォーム貝掛亮文ICONIC</v>
      </c>
    </row>
    <row r="1466" spans="1:20" x14ac:dyDescent="0.35">
      <c r="A1466">
        <f>VLOOKUP(Receive[[#This Row],[No用]],SetNo[[No.用]:[vlookup 用]],2,FALSE)</f>
        <v>253</v>
      </c>
      <c r="B1466">
        <f>IF(ROW()=2,1,IF(A1465&lt;&gt;Receive[[#This Row],[No]],1,B1465+1))</f>
        <v>4</v>
      </c>
      <c r="C1466" s="1" t="s">
        <v>108</v>
      </c>
      <c r="D1466" s="1" t="s">
        <v>920</v>
      </c>
      <c r="E1466" s="1" t="s">
        <v>90</v>
      </c>
      <c r="F1466" s="1" t="s">
        <v>80</v>
      </c>
      <c r="G1466" s="1" t="s">
        <v>893</v>
      </c>
      <c r="H1466" s="1" t="s">
        <v>71</v>
      </c>
      <c r="I1466">
        <v>1</v>
      </c>
      <c r="J1466" t="s">
        <v>229</v>
      </c>
      <c r="K1466" s="1" t="s">
        <v>231</v>
      </c>
      <c r="L1466" s="1" t="s">
        <v>162</v>
      </c>
      <c r="M1466">
        <v>33</v>
      </c>
      <c r="N1466">
        <v>0</v>
      </c>
      <c r="O1466">
        <v>0</v>
      </c>
      <c r="P1466">
        <v>0</v>
      </c>
      <c r="T1466" t="str">
        <f>Receive[[#This Row],[服装]]&amp;Receive[[#This Row],[名前]]&amp;Receive[[#This Row],[レアリティ]]</f>
        <v>ユニフォーム貝掛亮文ICONIC</v>
      </c>
    </row>
    <row r="1467" spans="1:20" x14ac:dyDescent="0.35">
      <c r="A1467">
        <f>VLOOKUP(Receive[[#This Row],[No用]],SetNo[[No.用]:[vlookup 用]],2,FALSE)</f>
        <v>253</v>
      </c>
      <c r="B1467">
        <f>IF(ROW()=2,1,IF(A1466&lt;&gt;Receive[[#This Row],[No]],1,B1466+1))</f>
        <v>5</v>
      </c>
      <c r="C1467" s="1" t="s">
        <v>108</v>
      </c>
      <c r="D1467" s="1" t="s">
        <v>920</v>
      </c>
      <c r="E1467" s="1" t="s">
        <v>90</v>
      </c>
      <c r="F1467" s="1" t="s">
        <v>80</v>
      </c>
      <c r="G1467" s="1" t="s">
        <v>893</v>
      </c>
      <c r="H1467" s="1" t="s">
        <v>71</v>
      </c>
      <c r="I1467">
        <v>1</v>
      </c>
      <c r="J1467" t="s">
        <v>229</v>
      </c>
      <c r="K1467" s="1" t="s">
        <v>120</v>
      </c>
      <c r="L1467" s="1" t="s">
        <v>173</v>
      </c>
      <c r="M1467">
        <v>36</v>
      </c>
      <c r="N1467">
        <v>0</v>
      </c>
      <c r="O1467">
        <v>0</v>
      </c>
      <c r="P1467">
        <v>0</v>
      </c>
      <c r="T1467" t="str">
        <f>Receive[[#This Row],[服装]]&amp;Receive[[#This Row],[名前]]&amp;Receive[[#This Row],[レアリティ]]</f>
        <v>ユニフォーム貝掛亮文ICONIC</v>
      </c>
    </row>
    <row r="1468" spans="1:20" x14ac:dyDescent="0.35">
      <c r="A1468">
        <f>VLOOKUP(Receive[[#This Row],[No用]],SetNo[[No.用]:[vlookup 用]],2,FALSE)</f>
        <v>253</v>
      </c>
      <c r="B1468">
        <f>IF(ROW()=2,1,IF(A1467&lt;&gt;Receive[[#This Row],[No]],1,B1467+1))</f>
        <v>6</v>
      </c>
      <c r="C1468" s="1" t="s">
        <v>108</v>
      </c>
      <c r="D1468" s="1" t="s">
        <v>920</v>
      </c>
      <c r="E1468" s="1" t="s">
        <v>90</v>
      </c>
      <c r="F1468" s="1" t="s">
        <v>80</v>
      </c>
      <c r="G1468" s="1" t="s">
        <v>893</v>
      </c>
      <c r="H1468" s="1" t="s">
        <v>71</v>
      </c>
      <c r="I1468">
        <v>1</v>
      </c>
      <c r="J1468" t="s">
        <v>229</v>
      </c>
      <c r="K1468" s="1" t="s">
        <v>164</v>
      </c>
      <c r="L1468" s="1" t="s">
        <v>162</v>
      </c>
      <c r="M1468">
        <v>33</v>
      </c>
      <c r="N1468">
        <v>0</v>
      </c>
      <c r="O1468">
        <v>0</v>
      </c>
      <c r="P1468">
        <v>0</v>
      </c>
      <c r="T1468" t="str">
        <f>Receive[[#This Row],[服装]]&amp;Receive[[#This Row],[名前]]&amp;Receive[[#This Row],[レアリティ]]</f>
        <v>ユニフォーム貝掛亮文ICONIC</v>
      </c>
    </row>
    <row r="1469" spans="1:20" x14ac:dyDescent="0.35">
      <c r="A1469">
        <f>VLOOKUP(Receive[[#This Row],[No用]],SetNo[[No.用]:[vlookup 用]],2,FALSE)</f>
        <v>253</v>
      </c>
      <c r="B1469">
        <f>IF(ROW()=2,1,IF(A1468&lt;&gt;Receive[[#This Row],[No]],1,B1468+1))</f>
        <v>7</v>
      </c>
      <c r="C1469" s="1" t="s">
        <v>108</v>
      </c>
      <c r="D1469" s="1" t="s">
        <v>920</v>
      </c>
      <c r="E1469" s="1" t="s">
        <v>90</v>
      </c>
      <c r="F1469" s="1" t="s">
        <v>80</v>
      </c>
      <c r="G1469" s="1" t="s">
        <v>893</v>
      </c>
      <c r="H1469" s="1" t="s">
        <v>71</v>
      </c>
      <c r="I1469">
        <v>1</v>
      </c>
      <c r="J1469" t="s">
        <v>229</v>
      </c>
      <c r="K1469" s="1" t="s">
        <v>165</v>
      </c>
      <c r="L1469" s="1" t="s">
        <v>162</v>
      </c>
      <c r="M1469">
        <v>33</v>
      </c>
      <c r="N1469">
        <v>0</v>
      </c>
      <c r="O1469">
        <v>0</v>
      </c>
      <c r="P1469">
        <v>0</v>
      </c>
      <c r="T1469" t="str">
        <f>Receive[[#This Row],[服装]]&amp;Receive[[#This Row],[名前]]&amp;Receive[[#This Row],[レアリティ]]</f>
        <v>ユニフォーム貝掛亮文ICONIC</v>
      </c>
    </row>
    <row r="1470" spans="1:20" x14ac:dyDescent="0.35">
      <c r="A1470">
        <f>VLOOKUP(Receive[[#This Row],[No用]],SetNo[[No.用]:[vlookup 用]],2,FALSE)</f>
        <v>253</v>
      </c>
      <c r="B1470">
        <f>IF(ROW()=2,1,IF(A1469&lt;&gt;Receive[[#This Row],[No]],1,B1469+1))</f>
        <v>8</v>
      </c>
      <c r="C1470" s="1" t="s">
        <v>108</v>
      </c>
      <c r="D1470" s="1" t="s">
        <v>920</v>
      </c>
      <c r="E1470" s="1" t="s">
        <v>90</v>
      </c>
      <c r="F1470" s="1" t="s">
        <v>80</v>
      </c>
      <c r="G1470" s="1" t="s">
        <v>893</v>
      </c>
      <c r="H1470" s="1" t="s">
        <v>71</v>
      </c>
      <c r="I1470">
        <v>1</v>
      </c>
      <c r="J1470" t="s">
        <v>229</v>
      </c>
      <c r="K1470" s="1" t="s">
        <v>183</v>
      </c>
      <c r="L1470" s="1" t="s">
        <v>225</v>
      </c>
      <c r="M1470">
        <v>46</v>
      </c>
      <c r="N1470">
        <v>0</v>
      </c>
      <c r="O1470">
        <v>56</v>
      </c>
      <c r="P1470">
        <v>0</v>
      </c>
      <c r="T1470" t="str">
        <f>Receive[[#This Row],[服装]]&amp;Receive[[#This Row],[名前]]&amp;Receive[[#This Row],[レアリティ]]</f>
        <v>ユニフォーム貝掛亮文ICONIC</v>
      </c>
    </row>
    <row r="1471" spans="1:20" x14ac:dyDescent="0.35">
      <c r="A1471">
        <f>VLOOKUP(Receive[[#This Row],[No用]],SetNo[[No.用]:[vlookup 用]],2,FALSE)</f>
        <v>254</v>
      </c>
      <c r="B1471">
        <f>IF(ROW()=2,1,IF(A1470&lt;&gt;Receive[[#This Row],[No]],1,B1470+1))</f>
        <v>1</v>
      </c>
      <c r="C1471" s="1" t="s">
        <v>108</v>
      </c>
      <c r="D1471" s="1" t="s">
        <v>928</v>
      </c>
      <c r="E1471" s="1" t="s">
        <v>73</v>
      </c>
      <c r="F1471" s="1" t="s">
        <v>78</v>
      </c>
      <c r="G1471" s="1" t="s">
        <v>893</v>
      </c>
      <c r="H1471" s="1" t="s">
        <v>71</v>
      </c>
      <c r="I1471">
        <v>1</v>
      </c>
      <c r="J1471" t="s">
        <v>229</v>
      </c>
      <c r="K1471" s="1" t="s">
        <v>119</v>
      </c>
      <c r="L1471" s="1" t="s">
        <v>162</v>
      </c>
      <c r="M1471">
        <v>27</v>
      </c>
      <c r="N1471">
        <v>0</v>
      </c>
      <c r="O1471">
        <v>0</v>
      </c>
      <c r="P1471">
        <v>0</v>
      </c>
      <c r="T1471" t="str">
        <f>Receive[[#This Row],[服装]]&amp;Receive[[#This Row],[名前]]&amp;Receive[[#This Row],[レアリティ]]</f>
        <v>ユニフォーム丸山一喜ICONIC</v>
      </c>
    </row>
    <row r="1472" spans="1:20" x14ac:dyDescent="0.35">
      <c r="A1472">
        <f>VLOOKUP(Receive[[#This Row],[No用]],SetNo[[No.用]:[vlookup 用]],2,FALSE)</f>
        <v>254</v>
      </c>
      <c r="B1472">
        <f>IF(ROW()=2,1,IF(A1471&lt;&gt;Receive[[#This Row],[No]],1,B1471+1))</f>
        <v>2</v>
      </c>
      <c r="C1472" s="1" t="s">
        <v>108</v>
      </c>
      <c r="D1472" s="1" t="s">
        <v>928</v>
      </c>
      <c r="E1472" s="1" t="s">
        <v>73</v>
      </c>
      <c r="F1472" s="1" t="s">
        <v>78</v>
      </c>
      <c r="G1472" s="1" t="s">
        <v>893</v>
      </c>
      <c r="H1472" s="1" t="s">
        <v>71</v>
      </c>
      <c r="I1472">
        <v>1</v>
      </c>
      <c r="J1472" t="s">
        <v>229</v>
      </c>
      <c r="K1472" s="1" t="s">
        <v>163</v>
      </c>
      <c r="L1472" s="1" t="s">
        <v>162</v>
      </c>
      <c r="M1472">
        <v>27</v>
      </c>
      <c r="N1472">
        <v>0</v>
      </c>
      <c r="O1472">
        <v>0</v>
      </c>
      <c r="P1472">
        <v>0</v>
      </c>
      <c r="T1472" t="str">
        <f>Receive[[#This Row],[服装]]&amp;Receive[[#This Row],[名前]]&amp;Receive[[#This Row],[レアリティ]]</f>
        <v>ユニフォーム丸山一喜ICONIC</v>
      </c>
    </row>
    <row r="1473" spans="1:20" x14ac:dyDescent="0.35">
      <c r="A1473">
        <f>VLOOKUP(Receive[[#This Row],[No用]],SetNo[[No.用]:[vlookup 用]],2,FALSE)</f>
        <v>254</v>
      </c>
      <c r="B1473">
        <f>IF(ROW()=2,1,IF(A1472&lt;&gt;Receive[[#This Row],[No]],1,B1472+1))</f>
        <v>3</v>
      </c>
      <c r="C1473" s="1" t="s">
        <v>108</v>
      </c>
      <c r="D1473" s="1" t="s">
        <v>928</v>
      </c>
      <c r="E1473" s="1" t="s">
        <v>73</v>
      </c>
      <c r="F1473" s="1" t="s">
        <v>78</v>
      </c>
      <c r="G1473" s="1" t="s">
        <v>893</v>
      </c>
      <c r="H1473" s="1" t="s">
        <v>71</v>
      </c>
      <c r="I1473">
        <v>1</v>
      </c>
      <c r="J1473" t="s">
        <v>229</v>
      </c>
      <c r="K1473" s="1" t="s">
        <v>120</v>
      </c>
      <c r="L1473" s="1" t="s">
        <v>162</v>
      </c>
      <c r="M1473">
        <v>27</v>
      </c>
      <c r="N1473">
        <v>0</v>
      </c>
      <c r="O1473">
        <v>0</v>
      </c>
      <c r="P1473">
        <v>0</v>
      </c>
      <c r="T1473" t="str">
        <f>Receive[[#This Row],[服装]]&amp;Receive[[#This Row],[名前]]&amp;Receive[[#This Row],[レアリティ]]</f>
        <v>ユニフォーム丸山一喜ICONIC</v>
      </c>
    </row>
    <row r="1474" spans="1:20" x14ac:dyDescent="0.35">
      <c r="A1474">
        <f>VLOOKUP(Receive[[#This Row],[No用]],SetNo[[No.用]:[vlookup 用]],2,FALSE)</f>
        <v>254</v>
      </c>
      <c r="B1474">
        <f>IF(ROW()=2,1,IF(A1473&lt;&gt;Receive[[#This Row],[No]],1,B1473+1))</f>
        <v>4</v>
      </c>
      <c r="C1474" s="1" t="s">
        <v>108</v>
      </c>
      <c r="D1474" s="1" t="s">
        <v>928</v>
      </c>
      <c r="E1474" s="1" t="s">
        <v>73</v>
      </c>
      <c r="F1474" s="1" t="s">
        <v>78</v>
      </c>
      <c r="G1474" s="1" t="s">
        <v>893</v>
      </c>
      <c r="H1474" s="1" t="s">
        <v>71</v>
      </c>
      <c r="I1474">
        <v>1</v>
      </c>
      <c r="J1474" t="s">
        <v>229</v>
      </c>
      <c r="K1474" s="1" t="s">
        <v>164</v>
      </c>
      <c r="L1474" s="1" t="s">
        <v>162</v>
      </c>
      <c r="M1474">
        <v>27</v>
      </c>
      <c r="N1474">
        <v>0</v>
      </c>
      <c r="O1474">
        <v>0</v>
      </c>
      <c r="P1474">
        <v>0</v>
      </c>
      <c r="T1474" t="str">
        <f>Receive[[#This Row],[服装]]&amp;Receive[[#This Row],[名前]]&amp;Receive[[#This Row],[レアリティ]]</f>
        <v>ユニフォーム丸山一喜ICONIC</v>
      </c>
    </row>
    <row r="1475" spans="1:20" x14ac:dyDescent="0.35">
      <c r="A1475">
        <f>VLOOKUP(Receive[[#This Row],[No用]],SetNo[[No.用]:[vlookup 用]],2,FALSE)</f>
        <v>254</v>
      </c>
      <c r="B1475">
        <f>IF(ROW()=2,1,IF(A1474&lt;&gt;Receive[[#This Row],[No]],1,B1474+1))</f>
        <v>5</v>
      </c>
      <c r="C1475" s="1" t="s">
        <v>108</v>
      </c>
      <c r="D1475" s="1" t="s">
        <v>928</v>
      </c>
      <c r="E1475" s="1" t="s">
        <v>73</v>
      </c>
      <c r="F1475" s="1" t="s">
        <v>78</v>
      </c>
      <c r="G1475" s="1" t="s">
        <v>893</v>
      </c>
      <c r="H1475" s="1" t="s">
        <v>71</v>
      </c>
      <c r="I1475">
        <v>1</v>
      </c>
      <c r="J1475" t="s">
        <v>229</v>
      </c>
      <c r="K1475" s="1" t="s">
        <v>165</v>
      </c>
      <c r="L1475" s="1" t="s">
        <v>162</v>
      </c>
      <c r="M1475">
        <v>13</v>
      </c>
      <c r="N1475">
        <v>0</v>
      </c>
      <c r="O1475">
        <v>0</v>
      </c>
      <c r="P1475">
        <v>0</v>
      </c>
      <c r="T1475" t="str">
        <f>Receive[[#This Row],[服装]]&amp;Receive[[#This Row],[名前]]&amp;Receive[[#This Row],[レアリティ]]</f>
        <v>ユニフォーム丸山一喜ICONIC</v>
      </c>
    </row>
    <row r="1476" spans="1:20" x14ac:dyDescent="0.35">
      <c r="A1476">
        <f>VLOOKUP(Receive[[#This Row],[No用]],SetNo[[No.用]:[vlookup 用]],2,FALSE)</f>
        <v>254</v>
      </c>
      <c r="B1476">
        <f>IF(ROW()=2,1,IF(A1475&lt;&gt;Receive[[#This Row],[No]],1,B1475+1))</f>
        <v>6</v>
      </c>
      <c r="C1476" s="1" t="s">
        <v>108</v>
      </c>
      <c r="D1476" s="1" t="s">
        <v>928</v>
      </c>
      <c r="E1476" s="1" t="s">
        <v>73</v>
      </c>
      <c r="F1476" s="1" t="s">
        <v>78</v>
      </c>
      <c r="G1476" s="1" t="s">
        <v>893</v>
      </c>
      <c r="H1476" s="1" t="s">
        <v>71</v>
      </c>
      <c r="I1476">
        <v>1</v>
      </c>
      <c r="J1476" t="s">
        <v>229</v>
      </c>
      <c r="K1476" s="1" t="s">
        <v>164</v>
      </c>
      <c r="L1476" s="1" t="s">
        <v>225</v>
      </c>
      <c r="M1476">
        <v>46</v>
      </c>
      <c r="N1476">
        <v>0</v>
      </c>
      <c r="O1476">
        <v>56</v>
      </c>
      <c r="P1476">
        <v>0</v>
      </c>
      <c r="T1476" t="str">
        <f>Receive[[#This Row],[服装]]&amp;Receive[[#This Row],[名前]]&amp;Receive[[#This Row],[レアリティ]]</f>
        <v>ユニフォーム丸山一喜ICONIC</v>
      </c>
    </row>
    <row r="1477" spans="1:20" x14ac:dyDescent="0.35">
      <c r="A1477">
        <f>VLOOKUP(Receive[[#This Row],[No用]],SetNo[[No.用]:[vlookup 用]],2,FALSE)</f>
        <v>255</v>
      </c>
      <c r="B1477">
        <f>IF(ROW()=2,1,IF(A1476&lt;&gt;Receive[[#This Row],[No]],1,B1476+1))</f>
        <v>1</v>
      </c>
      <c r="C1477" s="1" t="s">
        <v>108</v>
      </c>
      <c r="D1477" s="1" t="s">
        <v>932</v>
      </c>
      <c r="E1477" s="1" t="s">
        <v>90</v>
      </c>
      <c r="F1477" s="1" t="s">
        <v>78</v>
      </c>
      <c r="G1477" s="1" t="s">
        <v>893</v>
      </c>
      <c r="H1477" s="1" t="s">
        <v>71</v>
      </c>
      <c r="I1477">
        <v>1</v>
      </c>
      <c r="J1477" t="s">
        <v>229</v>
      </c>
      <c r="K1477" s="1" t="s">
        <v>119</v>
      </c>
      <c r="L1477" s="1" t="s">
        <v>178</v>
      </c>
      <c r="M1477">
        <v>27</v>
      </c>
      <c r="N1477">
        <v>0</v>
      </c>
      <c r="O1477">
        <v>0</v>
      </c>
      <c r="P1477">
        <v>0</v>
      </c>
      <c r="T1477" t="str">
        <f>Receive[[#This Row],[服装]]&amp;Receive[[#This Row],[名前]]&amp;Receive[[#This Row],[レアリティ]]</f>
        <v>ユニフォーム舞子侑志ICONIC</v>
      </c>
    </row>
    <row r="1478" spans="1:20" x14ac:dyDescent="0.35">
      <c r="A1478">
        <f>VLOOKUP(Receive[[#This Row],[No用]],SetNo[[No.用]:[vlookup 用]],2,FALSE)</f>
        <v>255</v>
      </c>
      <c r="B1478">
        <f>IF(ROW()=2,1,IF(A1477&lt;&gt;Receive[[#This Row],[No]],1,B1477+1))</f>
        <v>2</v>
      </c>
      <c r="C1478" s="1" t="s">
        <v>108</v>
      </c>
      <c r="D1478" s="1" t="s">
        <v>932</v>
      </c>
      <c r="E1478" s="1" t="s">
        <v>90</v>
      </c>
      <c r="F1478" s="1" t="s">
        <v>78</v>
      </c>
      <c r="G1478" s="1" t="s">
        <v>893</v>
      </c>
      <c r="H1478" s="1" t="s">
        <v>71</v>
      </c>
      <c r="I1478">
        <v>1</v>
      </c>
      <c r="J1478" t="s">
        <v>229</v>
      </c>
      <c r="K1478" s="1" t="s">
        <v>163</v>
      </c>
      <c r="L1478" s="1" t="s">
        <v>162</v>
      </c>
      <c r="M1478">
        <v>24</v>
      </c>
      <c r="N1478">
        <v>0</v>
      </c>
      <c r="O1478">
        <v>0</v>
      </c>
      <c r="P1478">
        <v>0</v>
      </c>
      <c r="T1478" t="str">
        <f>Receive[[#This Row],[服装]]&amp;Receive[[#This Row],[名前]]&amp;Receive[[#This Row],[レアリティ]]</f>
        <v>ユニフォーム舞子侑志ICONIC</v>
      </c>
    </row>
    <row r="1479" spans="1:20" x14ac:dyDescent="0.35">
      <c r="A1479">
        <f>VLOOKUP(Receive[[#This Row],[No用]],SetNo[[No.用]:[vlookup 用]],2,FALSE)</f>
        <v>255</v>
      </c>
      <c r="B1479">
        <f>IF(ROW()=2,1,IF(A1478&lt;&gt;Receive[[#This Row],[No]],1,B1478+1))</f>
        <v>3</v>
      </c>
      <c r="C1479" s="1" t="s">
        <v>108</v>
      </c>
      <c r="D1479" s="1" t="s">
        <v>932</v>
      </c>
      <c r="E1479" s="1" t="s">
        <v>90</v>
      </c>
      <c r="F1479" s="1" t="s">
        <v>78</v>
      </c>
      <c r="G1479" s="1" t="s">
        <v>893</v>
      </c>
      <c r="H1479" s="1" t="s">
        <v>71</v>
      </c>
      <c r="I1479">
        <v>1</v>
      </c>
      <c r="J1479" t="s">
        <v>229</v>
      </c>
      <c r="K1479" s="1" t="s">
        <v>120</v>
      </c>
      <c r="L1479" s="1" t="s">
        <v>162</v>
      </c>
      <c r="M1479">
        <v>24</v>
      </c>
      <c r="N1479">
        <v>0</v>
      </c>
      <c r="O1479">
        <v>0</v>
      </c>
      <c r="P1479">
        <v>0</v>
      </c>
      <c r="T1479" t="str">
        <f>Receive[[#This Row],[服装]]&amp;Receive[[#This Row],[名前]]&amp;Receive[[#This Row],[レアリティ]]</f>
        <v>ユニフォーム舞子侑志ICONIC</v>
      </c>
    </row>
    <row r="1480" spans="1:20" x14ac:dyDescent="0.35">
      <c r="A1480">
        <f>VLOOKUP(Receive[[#This Row],[No用]],SetNo[[No.用]:[vlookup 用]],2,FALSE)</f>
        <v>255</v>
      </c>
      <c r="B1480">
        <f>IF(ROW()=2,1,IF(A1479&lt;&gt;Receive[[#This Row],[No]],1,B1479+1))</f>
        <v>4</v>
      </c>
      <c r="C1480" s="1" t="s">
        <v>108</v>
      </c>
      <c r="D1480" s="1" t="s">
        <v>932</v>
      </c>
      <c r="E1480" s="1" t="s">
        <v>90</v>
      </c>
      <c r="F1480" s="1" t="s">
        <v>78</v>
      </c>
      <c r="G1480" s="1" t="s">
        <v>893</v>
      </c>
      <c r="H1480" s="1" t="s">
        <v>71</v>
      </c>
      <c r="I1480">
        <v>1</v>
      </c>
      <c r="J1480" t="s">
        <v>229</v>
      </c>
      <c r="K1480" s="1" t="s">
        <v>164</v>
      </c>
      <c r="L1480" s="1" t="s">
        <v>162</v>
      </c>
      <c r="M1480">
        <v>24</v>
      </c>
      <c r="N1480">
        <v>0</v>
      </c>
      <c r="O1480">
        <v>0</v>
      </c>
      <c r="P1480">
        <v>0</v>
      </c>
      <c r="T1480" t="str">
        <f>Receive[[#This Row],[服装]]&amp;Receive[[#This Row],[名前]]&amp;Receive[[#This Row],[レアリティ]]</f>
        <v>ユニフォーム舞子侑志ICONIC</v>
      </c>
    </row>
    <row r="1481" spans="1:20" x14ac:dyDescent="0.35">
      <c r="A1481">
        <f>VLOOKUP(Receive[[#This Row],[No用]],SetNo[[No.用]:[vlookup 用]],2,FALSE)</f>
        <v>255</v>
      </c>
      <c r="B1481">
        <f>IF(ROW()=2,1,IF(A1480&lt;&gt;Receive[[#This Row],[No]],1,B1480+1))</f>
        <v>5</v>
      </c>
      <c r="C1481" s="1" t="s">
        <v>108</v>
      </c>
      <c r="D1481" s="1" t="s">
        <v>932</v>
      </c>
      <c r="E1481" s="1" t="s">
        <v>90</v>
      </c>
      <c r="F1481" s="1" t="s">
        <v>78</v>
      </c>
      <c r="G1481" s="1" t="s">
        <v>893</v>
      </c>
      <c r="H1481" s="1" t="s">
        <v>71</v>
      </c>
      <c r="I1481">
        <v>1</v>
      </c>
      <c r="J1481" t="s">
        <v>229</v>
      </c>
      <c r="K1481" s="1" t="s">
        <v>165</v>
      </c>
      <c r="L1481" s="1" t="s">
        <v>162</v>
      </c>
      <c r="M1481">
        <v>8</v>
      </c>
      <c r="N1481">
        <v>0</v>
      </c>
      <c r="O1481">
        <v>0</v>
      </c>
      <c r="P1481">
        <v>0</v>
      </c>
      <c r="T1481" t="str">
        <f>Receive[[#This Row],[服装]]&amp;Receive[[#This Row],[名前]]&amp;Receive[[#This Row],[レアリティ]]</f>
        <v>ユニフォーム舞子侑志ICONIC</v>
      </c>
    </row>
    <row r="1482" spans="1:20" x14ac:dyDescent="0.35">
      <c r="A1482">
        <f>VLOOKUP(Receive[[#This Row],[No用]],SetNo[[No.用]:[vlookup 用]],2,FALSE)</f>
        <v>256</v>
      </c>
      <c r="B1482">
        <f>IF(ROW()=2,1,IF(A1481&lt;&gt;Receive[[#This Row],[No]],1,B1481+1))</f>
        <v>1</v>
      </c>
      <c r="C1482" s="1" t="s">
        <v>108</v>
      </c>
      <c r="D1482" s="1" t="s">
        <v>900</v>
      </c>
      <c r="E1482" s="1" t="s">
        <v>90</v>
      </c>
      <c r="F1482" s="1" t="s">
        <v>78</v>
      </c>
      <c r="G1482" s="1" t="s">
        <v>893</v>
      </c>
      <c r="H1482" s="1" t="s">
        <v>71</v>
      </c>
      <c r="I1482">
        <v>1</v>
      </c>
      <c r="J1482" t="s">
        <v>229</v>
      </c>
      <c r="K1482" s="1" t="s">
        <v>119</v>
      </c>
      <c r="L1482" s="1" t="s">
        <v>162</v>
      </c>
      <c r="M1482">
        <v>26</v>
      </c>
      <c r="N1482">
        <v>0</v>
      </c>
      <c r="O1482">
        <v>0</v>
      </c>
      <c r="P1482">
        <v>0</v>
      </c>
      <c r="T1482" t="str">
        <f>Receive[[#This Row],[服装]]&amp;Receive[[#This Row],[名前]]&amp;Receive[[#This Row],[レアリティ]]</f>
        <v>ユニフォーム寺泊基希ICONIC</v>
      </c>
    </row>
    <row r="1483" spans="1:20" x14ac:dyDescent="0.35">
      <c r="A1483">
        <f>VLOOKUP(Receive[[#This Row],[No用]],SetNo[[No.用]:[vlookup 用]],2,FALSE)</f>
        <v>256</v>
      </c>
      <c r="B1483">
        <f>IF(ROW()=2,1,IF(A1482&lt;&gt;Receive[[#This Row],[No]],1,B1482+1))</f>
        <v>2</v>
      </c>
      <c r="C1483" s="1" t="s">
        <v>108</v>
      </c>
      <c r="D1483" s="1" t="s">
        <v>900</v>
      </c>
      <c r="E1483" s="1" t="s">
        <v>90</v>
      </c>
      <c r="F1483" s="1" t="s">
        <v>78</v>
      </c>
      <c r="G1483" s="1" t="s">
        <v>893</v>
      </c>
      <c r="H1483" s="1" t="s">
        <v>71</v>
      </c>
      <c r="I1483">
        <v>1</v>
      </c>
      <c r="J1483" t="s">
        <v>229</v>
      </c>
      <c r="K1483" s="1" t="s">
        <v>163</v>
      </c>
      <c r="L1483" s="1" t="s">
        <v>162</v>
      </c>
      <c r="M1483">
        <v>26</v>
      </c>
      <c r="N1483">
        <v>0</v>
      </c>
      <c r="O1483">
        <v>0</v>
      </c>
      <c r="P1483">
        <v>0</v>
      </c>
      <c r="T1483" t="str">
        <f>Receive[[#This Row],[服装]]&amp;Receive[[#This Row],[名前]]&amp;Receive[[#This Row],[レアリティ]]</f>
        <v>ユニフォーム寺泊基希ICONIC</v>
      </c>
    </row>
    <row r="1484" spans="1:20" x14ac:dyDescent="0.35">
      <c r="A1484">
        <f>VLOOKUP(Receive[[#This Row],[No用]],SetNo[[No.用]:[vlookup 用]],2,FALSE)</f>
        <v>256</v>
      </c>
      <c r="B1484">
        <f>IF(ROW()=2,1,IF(A1483&lt;&gt;Receive[[#This Row],[No]],1,B1483+1))</f>
        <v>3</v>
      </c>
      <c r="C1484" s="1" t="s">
        <v>108</v>
      </c>
      <c r="D1484" s="1" t="s">
        <v>900</v>
      </c>
      <c r="E1484" s="1" t="s">
        <v>90</v>
      </c>
      <c r="F1484" s="1" t="s">
        <v>78</v>
      </c>
      <c r="G1484" s="1" t="s">
        <v>893</v>
      </c>
      <c r="H1484" s="1" t="s">
        <v>71</v>
      </c>
      <c r="I1484">
        <v>1</v>
      </c>
      <c r="J1484" t="s">
        <v>229</v>
      </c>
      <c r="K1484" s="1" t="s">
        <v>120</v>
      </c>
      <c r="L1484" s="1" t="s">
        <v>162</v>
      </c>
      <c r="M1484">
        <v>26</v>
      </c>
      <c r="N1484">
        <v>0</v>
      </c>
      <c r="O1484">
        <v>0</v>
      </c>
      <c r="P1484">
        <v>0</v>
      </c>
      <c r="T1484" t="str">
        <f>Receive[[#This Row],[服装]]&amp;Receive[[#This Row],[名前]]&amp;Receive[[#This Row],[レアリティ]]</f>
        <v>ユニフォーム寺泊基希ICONIC</v>
      </c>
    </row>
    <row r="1485" spans="1:20" x14ac:dyDescent="0.35">
      <c r="A1485">
        <f>VLOOKUP(Receive[[#This Row],[No用]],SetNo[[No.用]:[vlookup 用]],2,FALSE)</f>
        <v>256</v>
      </c>
      <c r="B1485">
        <f>IF(ROW()=2,1,IF(A1484&lt;&gt;Receive[[#This Row],[No]],1,B1484+1))</f>
        <v>4</v>
      </c>
      <c r="C1485" s="1" t="s">
        <v>108</v>
      </c>
      <c r="D1485" s="1" t="s">
        <v>900</v>
      </c>
      <c r="E1485" s="1" t="s">
        <v>90</v>
      </c>
      <c r="F1485" s="1" t="s">
        <v>78</v>
      </c>
      <c r="G1485" s="1" t="s">
        <v>893</v>
      </c>
      <c r="H1485" s="1" t="s">
        <v>71</v>
      </c>
      <c r="I1485">
        <v>1</v>
      </c>
      <c r="J1485" t="s">
        <v>229</v>
      </c>
      <c r="K1485" s="1" t="s">
        <v>164</v>
      </c>
      <c r="L1485" s="1" t="s">
        <v>162</v>
      </c>
      <c r="M1485">
        <v>26</v>
      </c>
      <c r="N1485">
        <v>0</v>
      </c>
      <c r="O1485">
        <v>0</v>
      </c>
      <c r="P1485">
        <v>0</v>
      </c>
      <c r="T1485" t="str">
        <f>Receive[[#This Row],[服装]]&amp;Receive[[#This Row],[名前]]&amp;Receive[[#This Row],[レアリティ]]</f>
        <v>ユニフォーム寺泊基希ICONIC</v>
      </c>
    </row>
    <row r="1486" spans="1:20" x14ac:dyDescent="0.35">
      <c r="A1486">
        <f>VLOOKUP(Receive[[#This Row],[No用]],SetNo[[No.用]:[vlookup 用]],2,FALSE)</f>
        <v>256</v>
      </c>
      <c r="B1486">
        <f>IF(ROW()=2,1,IF(A1485&lt;&gt;Receive[[#This Row],[No]],1,B1485+1))</f>
        <v>5</v>
      </c>
      <c r="C1486" s="1" t="s">
        <v>108</v>
      </c>
      <c r="D1486" s="1" t="s">
        <v>900</v>
      </c>
      <c r="E1486" s="1" t="s">
        <v>90</v>
      </c>
      <c r="F1486" s="1" t="s">
        <v>78</v>
      </c>
      <c r="G1486" s="1" t="s">
        <v>893</v>
      </c>
      <c r="H1486" s="1" t="s">
        <v>71</v>
      </c>
      <c r="I1486">
        <v>1</v>
      </c>
      <c r="J1486" t="s">
        <v>229</v>
      </c>
      <c r="K1486" s="1" t="s">
        <v>165</v>
      </c>
      <c r="L1486" s="1" t="s">
        <v>162</v>
      </c>
      <c r="M1486">
        <v>13</v>
      </c>
      <c r="N1486">
        <v>0</v>
      </c>
      <c r="O1486">
        <v>0</v>
      </c>
      <c r="P1486">
        <v>0</v>
      </c>
      <c r="T1486" t="str">
        <f>Receive[[#This Row],[服装]]&amp;Receive[[#This Row],[名前]]&amp;Receive[[#This Row],[レアリティ]]</f>
        <v>ユニフォーム寺泊基希ICONIC</v>
      </c>
    </row>
    <row r="1487" spans="1:20" x14ac:dyDescent="0.35">
      <c r="A1487">
        <f>VLOOKUP(Receive[[#This Row],[No用]],SetNo[[No.用]:[vlookup 用]],2,FALSE)</f>
        <v>257</v>
      </c>
      <c r="B1487">
        <f>IF(ROW()=2,1,IF(A1486&lt;&gt;Receive[[#This Row],[No]],1,B1486+1))</f>
        <v>1</v>
      </c>
      <c r="C1487" t="s">
        <v>108</v>
      </c>
      <c r="D1487" t="s">
        <v>283</v>
      </c>
      <c r="E1487" t="s">
        <v>77</v>
      </c>
      <c r="F1487" t="s">
        <v>78</v>
      </c>
      <c r="G1487" t="s">
        <v>134</v>
      </c>
      <c r="H1487" t="s">
        <v>71</v>
      </c>
      <c r="I1487">
        <v>1</v>
      </c>
      <c r="J1487" t="s">
        <v>229</v>
      </c>
      <c r="K1487" s="1" t="s">
        <v>119</v>
      </c>
      <c r="L1487" s="1" t="s">
        <v>162</v>
      </c>
      <c r="M1487">
        <v>33</v>
      </c>
      <c r="N1487">
        <v>0</v>
      </c>
      <c r="O1487">
        <v>0</v>
      </c>
      <c r="P1487">
        <v>0</v>
      </c>
      <c r="T1487" t="str">
        <f>Receive[[#This Row],[服装]]&amp;Receive[[#This Row],[名前]]&amp;Receive[[#This Row],[レアリティ]]</f>
        <v>ユニフォーム星海光来ICONIC</v>
      </c>
    </row>
    <row r="1488" spans="1:20" x14ac:dyDescent="0.35">
      <c r="A1488">
        <f>VLOOKUP(Receive[[#This Row],[No用]],SetNo[[No.用]:[vlookup 用]],2,FALSE)</f>
        <v>257</v>
      </c>
      <c r="B1488">
        <f>IF(ROW()=2,1,IF(A1487&lt;&gt;Receive[[#This Row],[No]],1,B1487+1))</f>
        <v>2</v>
      </c>
      <c r="C1488" t="s">
        <v>108</v>
      </c>
      <c r="D1488" t="s">
        <v>283</v>
      </c>
      <c r="E1488" t="s">
        <v>77</v>
      </c>
      <c r="F1488" t="s">
        <v>78</v>
      </c>
      <c r="G1488" t="s">
        <v>134</v>
      </c>
      <c r="H1488" t="s">
        <v>71</v>
      </c>
      <c r="I1488">
        <v>1</v>
      </c>
      <c r="J1488" t="s">
        <v>229</v>
      </c>
      <c r="K1488" s="1" t="s">
        <v>163</v>
      </c>
      <c r="L1488" s="1" t="s">
        <v>162</v>
      </c>
      <c r="M1488">
        <v>33</v>
      </c>
      <c r="N1488">
        <v>0</v>
      </c>
      <c r="O1488">
        <v>0</v>
      </c>
      <c r="P1488">
        <v>0</v>
      </c>
      <c r="T1488" t="str">
        <f>Receive[[#This Row],[服装]]&amp;Receive[[#This Row],[名前]]&amp;Receive[[#This Row],[レアリティ]]</f>
        <v>ユニフォーム星海光来ICONIC</v>
      </c>
    </row>
    <row r="1489" spans="1:20" x14ac:dyDescent="0.35">
      <c r="A1489">
        <f>VLOOKUP(Receive[[#This Row],[No用]],SetNo[[No.用]:[vlookup 用]],2,FALSE)</f>
        <v>257</v>
      </c>
      <c r="B1489">
        <f>IF(ROW()=2,1,IF(A1488&lt;&gt;Receive[[#This Row],[No]],1,B1488+1))</f>
        <v>3</v>
      </c>
      <c r="C1489" t="s">
        <v>108</v>
      </c>
      <c r="D1489" t="s">
        <v>283</v>
      </c>
      <c r="E1489" t="s">
        <v>77</v>
      </c>
      <c r="F1489" t="s">
        <v>78</v>
      </c>
      <c r="G1489" t="s">
        <v>134</v>
      </c>
      <c r="H1489" t="s">
        <v>71</v>
      </c>
      <c r="I1489">
        <v>1</v>
      </c>
      <c r="J1489" t="s">
        <v>229</v>
      </c>
      <c r="K1489" s="1" t="s">
        <v>231</v>
      </c>
      <c r="L1489" s="1" t="s">
        <v>162</v>
      </c>
      <c r="M1489">
        <v>32</v>
      </c>
      <c r="N1489">
        <v>0</v>
      </c>
      <c r="O1489">
        <v>0</v>
      </c>
      <c r="P1489">
        <v>0</v>
      </c>
      <c r="T1489" t="str">
        <f>Receive[[#This Row],[服装]]&amp;Receive[[#This Row],[名前]]&amp;Receive[[#This Row],[レアリティ]]</f>
        <v>ユニフォーム星海光来ICONIC</v>
      </c>
    </row>
    <row r="1490" spans="1:20" x14ac:dyDescent="0.35">
      <c r="A1490">
        <f>VLOOKUP(Receive[[#This Row],[No用]],SetNo[[No.用]:[vlookup 用]],2,FALSE)</f>
        <v>257</v>
      </c>
      <c r="B1490">
        <f>IF(ROW()=2,1,IF(A1489&lt;&gt;Receive[[#This Row],[No]],1,B1489+1))</f>
        <v>4</v>
      </c>
      <c r="C1490" t="s">
        <v>108</v>
      </c>
      <c r="D1490" t="s">
        <v>283</v>
      </c>
      <c r="E1490" t="s">
        <v>77</v>
      </c>
      <c r="F1490" t="s">
        <v>78</v>
      </c>
      <c r="G1490" t="s">
        <v>134</v>
      </c>
      <c r="H1490" t="s">
        <v>71</v>
      </c>
      <c r="I1490">
        <v>1</v>
      </c>
      <c r="J1490" t="s">
        <v>229</v>
      </c>
      <c r="K1490" s="1" t="s">
        <v>120</v>
      </c>
      <c r="L1490" s="1" t="s">
        <v>178</v>
      </c>
      <c r="M1490">
        <v>35</v>
      </c>
      <c r="N1490">
        <v>0</v>
      </c>
      <c r="O1490">
        <v>0</v>
      </c>
      <c r="P1490">
        <v>0</v>
      </c>
      <c r="T1490" t="str">
        <f>Receive[[#This Row],[服装]]&amp;Receive[[#This Row],[名前]]&amp;Receive[[#This Row],[レアリティ]]</f>
        <v>ユニフォーム星海光来ICONIC</v>
      </c>
    </row>
    <row r="1491" spans="1:20" x14ac:dyDescent="0.35">
      <c r="A1491">
        <f>VLOOKUP(Receive[[#This Row],[No用]],SetNo[[No.用]:[vlookup 用]],2,FALSE)</f>
        <v>257</v>
      </c>
      <c r="B1491">
        <f>IF(ROW()=2,1,IF(A1490&lt;&gt;Receive[[#This Row],[No]],1,B1490+1))</f>
        <v>5</v>
      </c>
      <c r="C1491" t="s">
        <v>108</v>
      </c>
      <c r="D1491" t="s">
        <v>283</v>
      </c>
      <c r="E1491" t="s">
        <v>77</v>
      </c>
      <c r="F1491" t="s">
        <v>78</v>
      </c>
      <c r="G1491" t="s">
        <v>134</v>
      </c>
      <c r="H1491" t="s">
        <v>71</v>
      </c>
      <c r="I1491">
        <v>1</v>
      </c>
      <c r="J1491" t="s">
        <v>229</v>
      </c>
      <c r="K1491" s="1" t="s">
        <v>164</v>
      </c>
      <c r="L1491" s="1" t="s">
        <v>162</v>
      </c>
      <c r="M1491">
        <v>33</v>
      </c>
      <c r="N1491">
        <v>0</v>
      </c>
      <c r="O1491">
        <v>0</v>
      </c>
      <c r="P1491">
        <v>0</v>
      </c>
      <c r="T1491" t="str">
        <f>Receive[[#This Row],[服装]]&amp;Receive[[#This Row],[名前]]&amp;Receive[[#This Row],[レアリティ]]</f>
        <v>ユニフォーム星海光来ICONIC</v>
      </c>
    </row>
    <row r="1492" spans="1:20" x14ac:dyDescent="0.35">
      <c r="A1492">
        <f>VLOOKUP(Receive[[#This Row],[No用]],SetNo[[No.用]:[vlookup 用]],2,FALSE)</f>
        <v>257</v>
      </c>
      <c r="B1492">
        <f>IF(ROW()=2,1,IF(A1491&lt;&gt;Receive[[#This Row],[No]],1,B1491+1))</f>
        <v>6</v>
      </c>
      <c r="C1492" t="s">
        <v>108</v>
      </c>
      <c r="D1492" t="s">
        <v>283</v>
      </c>
      <c r="E1492" t="s">
        <v>77</v>
      </c>
      <c r="F1492" t="s">
        <v>78</v>
      </c>
      <c r="G1492" t="s">
        <v>134</v>
      </c>
      <c r="H1492" t="s">
        <v>71</v>
      </c>
      <c r="I1492">
        <v>1</v>
      </c>
      <c r="J1492" t="s">
        <v>229</v>
      </c>
      <c r="K1492" s="1" t="s">
        <v>165</v>
      </c>
      <c r="L1492" s="1" t="s">
        <v>162</v>
      </c>
      <c r="M1492">
        <v>13</v>
      </c>
      <c r="N1492">
        <v>0</v>
      </c>
      <c r="O1492">
        <v>0</v>
      </c>
      <c r="P1492">
        <v>0</v>
      </c>
      <c r="T1492" t="str">
        <f>Receive[[#This Row],[服装]]&amp;Receive[[#This Row],[名前]]&amp;Receive[[#This Row],[レアリティ]]</f>
        <v>ユニフォーム星海光来ICONIC</v>
      </c>
    </row>
    <row r="1493" spans="1:20" x14ac:dyDescent="0.35">
      <c r="A1493">
        <f>VLOOKUP(Receive[[#This Row],[No用]],SetNo[[No.用]:[vlookup 用]],2,FALSE)</f>
        <v>258</v>
      </c>
      <c r="B1493">
        <f>IF(ROW()=2,1,IF(A1492&lt;&gt;Receive[[#This Row],[No]],1,B1492+1))</f>
        <v>1</v>
      </c>
      <c r="C1493" s="1" t="s">
        <v>769</v>
      </c>
      <c r="D1493" t="s">
        <v>283</v>
      </c>
      <c r="E1493" s="1" t="s">
        <v>73</v>
      </c>
      <c r="F1493" t="s">
        <v>78</v>
      </c>
      <c r="G1493" t="s">
        <v>134</v>
      </c>
      <c r="H1493" t="s">
        <v>71</v>
      </c>
      <c r="I1493">
        <v>1</v>
      </c>
      <c r="J1493" t="s">
        <v>229</v>
      </c>
      <c r="K1493" s="1" t="s">
        <v>119</v>
      </c>
      <c r="L1493" s="1" t="s">
        <v>178</v>
      </c>
      <c r="M1493">
        <v>36</v>
      </c>
      <c r="N1493">
        <v>0</v>
      </c>
      <c r="O1493">
        <v>0</v>
      </c>
      <c r="P1493">
        <v>0</v>
      </c>
      <c r="T1493" t="str">
        <f>Receive[[#This Row],[服装]]&amp;Receive[[#This Row],[名前]]&amp;Receive[[#This Row],[レアリティ]]</f>
        <v>文化祭星海光来ICONIC</v>
      </c>
    </row>
    <row r="1494" spans="1:20" x14ac:dyDescent="0.35">
      <c r="A1494">
        <f>VLOOKUP(Receive[[#This Row],[No用]],SetNo[[No.用]:[vlookup 用]],2,FALSE)</f>
        <v>258</v>
      </c>
      <c r="B1494">
        <f>IF(ROW()=2,1,IF(A1493&lt;&gt;Receive[[#This Row],[No]],1,B1493+1))</f>
        <v>2</v>
      </c>
      <c r="C1494" s="1" t="s">
        <v>769</v>
      </c>
      <c r="D1494" t="s">
        <v>283</v>
      </c>
      <c r="E1494" s="1" t="s">
        <v>73</v>
      </c>
      <c r="F1494" t="s">
        <v>78</v>
      </c>
      <c r="G1494" t="s">
        <v>134</v>
      </c>
      <c r="H1494" t="s">
        <v>71</v>
      </c>
      <c r="I1494">
        <v>1</v>
      </c>
      <c r="J1494" t="s">
        <v>229</v>
      </c>
      <c r="K1494" s="1" t="s">
        <v>163</v>
      </c>
      <c r="L1494" s="1" t="s">
        <v>162</v>
      </c>
      <c r="M1494">
        <v>33</v>
      </c>
      <c r="N1494">
        <v>0</v>
      </c>
      <c r="O1494">
        <v>0</v>
      </c>
      <c r="P1494">
        <v>0</v>
      </c>
      <c r="T1494" t="str">
        <f>Receive[[#This Row],[服装]]&amp;Receive[[#This Row],[名前]]&amp;Receive[[#This Row],[レアリティ]]</f>
        <v>文化祭星海光来ICONIC</v>
      </c>
    </row>
    <row r="1495" spans="1:20" x14ac:dyDescent="0.35">
      <c r="A1495">
        <f>VLOOKUP(Receive[[#This Row],[No用]],SetNo[[No.用]:[vlookup 用]],2,FALSE)</f>
        <v>258</v>
      </c>
      <c r="B1495">
        <f>IF(ROW()=2,1,IF(A1494&lt;&gt;Receive[[#This Row],[No]],1,B1494+1))</f>
        <v>3</v>
      </c>
      <c r="C1495" s="1" t="s">
        <v>769</v>
      </c>
      <c r="D1495" t="s">
        <v>283</v>
      </c>
      <c r="E1495" s="1" t="s">
        <v>73</v>
      </c>
      <c r="F1495" t="s">
        <v>78</v>
      </c>
      <c r="G1495" t="s">
        <v>134</v>
      </c>
      <c r="H1495" t="s">
        <v>71</v>
      </c>
      <c r="I1495">
        <v>1</v>
      </c>
      <c r="J1495" t="s">
        <v>229</v>
      </c>
      <c r="K1495" s="1" t="s">
        <v>231</v>
      </c>
      <c r="L1495" s="1" t="s">
        <v>162</v>
      </c>
      <c r="M1495">
        <v>32</v>
      </c>
      <c r="N1495">
        <v>0</v>
      </c>
      <c r="O1495">
        <v>0</v>
      </c>
      <c r="P1495">
        <v>0</v>
      </c>
      <c r="T1495" t="str">
        <f>Receive[[#This Row],[服装]]&amp;Receive[[#This Row],[名前]]&amp;Receive[[#This Row],[レアリティ]]</f>
        <v>文化祭星海光来ICONIC</v>
      </c>
    </row>
    <row r="1496" spans="1:20" x14ac:dyDescent="0.35">
      <c r="A1496">
        <f>VLOOKUP(Receive[[#This Row],[No用]],SetNo[[No.用]:[vlookup 用]],2,FALSE)</f>
        <v>258</v>
      </c>
      <c r="B1496">
        <f>IF(ROW()=2,1,IF(A1495&lt;&gt;Receive[[#This Row],[No]],1,B1495+1))</f>
        <v>4</v>
      </c>
      <c r="C1496" s="1" t="s">
        <v>769</v>
      </c>
      <c r="D1496" t="s">
        <v>283</v>
      </c>
      <c r="E1496" s="1" t="s">
        <v>73</v>
      </c>
      <c r="F1496" t="s">
        <v>78</v>
      </c>
      <c r="G1496" t="s">
        <v>134</v>
      </c>
      <c r="H1496" t="s">
        <v>71</v>
      </c>
      <c r="I1496">
        <v>1</v>
      </c>
      <c r="J1496" t="s">
        <v>229</v>
      </c>
      <c r="K1496" s="1" t="s">
        <v>120</v>
      </c>
      <c r="L1496" s="1" t="s">
        <v>178</v>
      </c>
      <c r="M1496">
        <v>35</v>
      </c>
      <c r="N1496">
        <v>0</v>
      </c>
      <c r="O1496">
        <v>0</v>
      </c>
      <c r="P1496">
        <v>0</v>
      </c>
      <c r="T1496" t="str">
        <f>Receive[[#This Row],[服装]]&amp;Receive[[#This Row],[名前]]&amp;Receive[[#This Row],[レアリティ]]</f>
        <v>文化祭星海光来ICONIC</v>
      </c>
    </row>
    <row r="1497" spans="1:20" x14ac:dyDescent="0.35">
      <c r="A1497">
        <f>VLOOKUP(Receive[[#This Row],[No用]],SetNo[[No.用]:[vlookup 用]],2,FALSE)</f>
        <v>258</v>
      </c>
      <c r="B1497">
        <f>IF(ROW()=2,1,IF(A1496&lt;&gt;Receive[[#This Row],[No]],1,B1496+1))</f>
        <v>5</v>
      </c>
      <c r="C1497" s="1" t="s">
        <v>769</v>
      </c>
      <c r="D1497" t="s">
        <v>283</v>
      </c>
      <c r="E1497" s="1" t="s">
        <v>73</v>
      </c>
      <c r="F1497" t="s">
        <v>78</v>
      </c>
      <c r="G1497" t="s">
        <v>134</v>
      </c>
      <c r="H1497" t="s">
        <v>71</v>
      </c>
      <c r="I1497">
        <v>1</v>
      </c>
      <c r="J1497" t="s">
        <v>229</v>
      </c>
      <c r="K1497" s="1" t="s">
        <v>164</v>
      </c>
      <c r="L1497" s="1" t="s">
        <v>162</v>
      </c>
      <c r="M1497">
        <v>33</v>
      </c>
      <c r="N1497">
        <v>0</v>
      </c>
      <c r="O1497">
        <v>0</v>
      </c>
      <c r="P1497">
        <v>0</v>
      </c>
      <c r="T1497" t="str">
        <f>Receive[[#This Row],[服装]]&amp;Receive[[#This Row],[名前]]&amp;Receive[[#This Row],[レアリティ]]</f>
        <v>文化祭星海光来ICONIC</v>
      </c>
    </row>
    <row r="1498" spans="1:20" x14ac:dyDescent="0.35">
      <c r="A1498">
        <f>VLOOKUP(Receive[[#This Row],[No用]],SetNo[[No.用]:[vlookup 用]],2,FALSE)</f>
        <v>258</v>
      </c>
      <c r="B1498">
        <f>IF(ROW()=2,1,IF(A1497&lt;&gt;Receive[[#This Row],[No]],1,B1497+1))</f>
        <v>6</v>
      </c>
      <c r="C1498" s="1" t="s">
        <v>769</v>
      </c>
      <c r="D1498" t="s">
        <v>283</v>
      </c>
      <c r="E1498" s="1" t="s">
        <v>73</v>
      </c>
      <c r="F1498" t="s">
        <v>78</v>
      </c>
      <c r="G1498" t="s">
        <v>134</v>
      </c>
      <c r="H1498" t="s">
        <v>71</v>
      </c>
      <c r="I1498">
        <v>1</v>
      </c>
      <c r="J1498" t="s">
        <v>229</v>
      </c>
      <c r="K1498" s="1" t="s">
        <v>165</v>
      </c>
      <c r="L1498" s="1" t="s">
        <v>162</v>
      </c>
      <c r="M1498">
        <v>13</v>
      </c>
      <c r="N1498">
        <v>0</v>
      </c>
      <c r="O1498">
        <v>0</v>
      </c>
      <c r="P1498">
        <v>0</v>
      </c>
      <c r="T1498" t="str">
        <f>Receive[[#This Row],[服装]]&amp;Receive[[#This Row],[名前]]&amp;Receive[[#This Row],[レアリティ]]</f>
        <v>文化祭星海光来ICONIC</v>
      </c>
    </row>
    <row r="1499" spans="1:20" x14ac:dyDescent="0.35">
      <c r="A1499">
        <f>VLOOKUP(Receive[[#This Row],[No用]],SetNo[[No.用]:[vlookup 用]],2,FALSE)</f>
        <v>259</v>
      </c>
      <c r="B1499">
        <f>IF(ROW()=2,1,IF(A1498&lt;&gt;Receive[[#This Row],[No]],1,B1498+1))</f>
        <v>1</v>
      </c>
      <c r="C1499" s="1" t="s">
        <v>876</v>
      </c>
      <c r="D1499" s="1" t="s">
        <v>283</v>
      </c>
      <c r="E1499" s="1" t="s">
        <v>90</v>
      </c>
      <c r="F1499" s="1" t="s">
        <v>78</v>
      </c>
      <c r="G1499" s="1" t="s">
        <v>134</v>
      </c>
      <c r="H1499" s="1" t="s">
        <v>71</v>
      </c>
      <c r="I1499">
        <v>1</v>
      </c>
      <c r="J1499" t="s">
        <v>229</v>
      </c>
      <c r="K1499" s="1" t="s">
        <v>119</v>
      </c>
      <c r="L1499" s="1" t="s">
        <v>173</v>
      </c>
      <c r="M1499">
        <v>39</v>
      </c>
      <c r="N1499">
        <v>0</v>
      </c>
      <c r="O1499">
        <v>0</v>
      </c>
      <c r="P1499">
        <v>0</v>
      </c>
      <c r="T1499" t="str">
        <f>Receive[[#This Row],[服装]]&amp;Receive[[#This Row],[名前]]&amp;Receive[[#This Row],[レアリティ]]</f>
        <v>サバゲ星海光来ICONIC</v>
      </c>
    </row>
    <row r="1500" spans="1:20" x14ac:dyDescent="0.35">
      <c r="A1500">
        <f>VLOOKUP(Receive[[#This Row],[No用]],SetNo[[No.用]:[vlookup 用]],2,FALSE)</f>
        <v>259</v>
      </c>
      <c r="B1500">
        <f>IF(ROW()=2,1,IF(A1499&lt;&gt;Receive[[#This Row],[No]],1,B1499+1))</f>
        <v>2</v>
      </c>
      <c r="C1500" s="1" t="s">
        <v>876</v>
      </c>
      <c r="D1500" s="1" t="s">
        <v>283</v>
      </c>
      <c r="E1500" s="1" t="s">
        <v>90</v>
      </c>
      <c r="F1500" s="1" t="s">
        <v>78</v>
      </c>
      <c r="G1500" s="1" t="s">
        <v>134</v>
      </c>
      <c r="H1500" s="1" t="s">
        <v>71</v>
      </c>
      <c r="I1500">
        <v>1</v>
      </c>
      <c r="J1500" t="s">
        <v>229</v>
      </c>
      <c r="K1500" s="1" t="s">
        <v>163</v>
      </c>
      <c r="L1500" s="1" t="s">
        <v>162</v>
      </c>
      <c r="M1500">
        <v>33</v>
      </c>
      <c r="N1500">
        <v>0</v>
      </c>
      <c r="O1500">
        <v>0</v>
      </c>
      <c r="P1500">
        <v>0</v>
      </c>
      <c r="T1500" t="str">
        <f>Receive[[#This Row],[服装]]&amp;Receive[[#This Row],[名前]]&amp;Receive[[#This Row],[レアリティ]]</f>
        <v>サバゲ星海光来ICONIC</v>
      </c>
    </row>
    <row r="1501" spans="1:20" x14ac:dyDescent="0.35">
      <c r="A1501">
        <f>VLOOKUP(Receive[[#This Row],[No用]],SetNo[[No.用]:[vlookup 用]],2,FALSE)</f>
        <v>259</v>
      </c>
      <c r="B1501">
        <f>IF(ROW()=2,1,IF(A1500&lt;&gt;Receive[[#This Row],[No]],1,B1500+1))</f>
        <v>3</v>
      </c>
      <c r="C1501" s="1" t="s">
        <v>876</v>
      </c>
      <c r="D1501" s="1" t="s">
        <v>283</v>
      </c>
      <c r="E1501" s="1" t="s">
        <v>90</v>
      </c>
      <c r="F1501" s="1" t="s">
        <v>78</v>
      </c>
      <c r="G1501" s="1" t="s">
        <v>134</v>
      </c>
      <c r="H1501" s="1" t="s">
        <v>71</v>
      </c>
      <c r="I1501">
        <v>1</v>
      </c>
      <c r="J1501" t="s">
        <v>229</v>
      </c>
      <c r="K1501" s="1" t="s">
        <v>231</v>
      </c>
      <c r="L1501" s="1" t="s">
        <v>162</v>
      </c>
      <c r="M1501">
        <v>32</v>
      </c>
      <c r="N1501">
        <v>0</v>
      </c>
      <c r="O1501">
        <v>0</v>
      </c>
      <c r="P1501">
        <v>0</v>
      </c>
      <c r="T1501" t="str">
        <f>Receive[[#This Row],[服装]]&amp;Receive[[#This Row],[名前]]&amp;Receive[[#This Row],[レアリティ]]</f>
        <v>サバゲ星海光来ICONIC</v>
      </c>
    </row>
    <row r="1502" spans="1:20" x14ac:dyDescent="0.35">
      <c r="A1502">
        <f>VLOOKUP(Receive[[#This Row],[No用]],SetNo[[No.用]:[vlookup 用]],2,FALSE)</f>
        <v>259</v>
      </c>
      <c r="B1502">
        <f>IF(ROW()=2,1,IF(A1501&lt;&gt;Receive[[#This Row],[No]],1,B1501+1))</f>
        <v>4</v>
      </c>
      <c r="C1502" s="1" t="s">
        <v>876</v>
      </c>
      <c r="D1502" s="1" t="s">
        <v>283</v>
      </c>
      <c r="E1502" s="1" t="s">
        <v>90</v>
      </c>
      <c r="F1502" s="1" t="s">
        <v>78</v>
      </c>
      <c r="G1502" s="1" t="s">
        <v>134</v>
      </c>
      <c r="H1502" s="1" t="s">
        <v>71</v>
      </c>
      <c r="I1502">
        <v>1</v>
      </c>
      <c r="J1502" t="s">
        <v>229</v>
      </c>
      <c r="K1502" s="1" t="s">
        <v>120</v>
      </c>
      <c r="L1502" s="1" t="s">
        <v>178</v>
      </c>
      <c r="M1502">
        <v>36</v>
      </c>
      <c r="N1502">
        <v>0</v>
      </c>
      <c r="O1502">
        <v>0</v>
      </c>
      <c r="P1502">
        <v>0</v>
      </c>
      <c r="T1502" t="str">
        <f>Receive[[#This Row],[服装]]&amp;Receive[[#This Row],[名前]]&amp;Receive[[#This Row],[レアリティ]]</f>
        <v>サバゲ星海光来ICONIC</v>
      </c>
    </row>
    <row r="1503" spans="1:20" x14ac:dyDescent="0.35">
      <c r="A1503">
        <f>VLOOKUP(Receive[[#This Row],[No用]],SetNo[[No.用]:[vlookup 用]],2,FALSE)</f>
        <v>259</v>
      </c>
      <c r="B1503">
        <f>IF(ROW()=2,1,IF(A1502&lt;&gt;Receive[[#This Row],[No]],1,B1502+1))</f>
        <v>5</v>
      </c>
      <c r="C1503" s="1" t="s">
        <v>876</v>
      </c>
      <c r="D1503" s="1" t="s">
        <v>283</v>
      </c>
      <c r="E1503" s="1" t="s">
        <v>90</v>
      </c>
      <c r="F1503" s="1" t="s">
        <v>78</v>
      </c>
      <c r="G1503" s="1" t="s">
        <v>134</v>
      </c>
      <c r="H1503" s="1" t="s">
        <v>71</v>
      </c>
      <c r="I1503">
        <v>1</v>
      </c>
      <c r="J1503" t="s">
        <v>229</v>
      </c>
      <c r="K1503" s="1" t="s">
        <v>164</v>
      </c>
      <c r="L1503" s="1" t="s">
        <v>162</v>
      </c>
      <c r="M1503">
        <v>33</v>
      </c>
      <c r="N1503">
        <v>0</v>
      </c>
      <c r="O1503">
        <v>0</v>
      </c>
      <c r="P1503">
        <v>0</v>
      </c>
      <c r="T1503" t="str">
        <f>Receive[[#This Row],[服装]]&amp;Receive[[#This Row],[名前]]&amp;Receive[[#This Row],[レアリティ]]</f>
        <v>サバゲ星海光来ICONIC</v>
      </c>
    </row>
    <row r="1504" spans="1:20" x14ac:dyDescent="0.35">
      <c r="A1504">
        <f>VLOOKUP(Receive[[#This Row],[No用]],SetNo[[No.用]:[vlookup 用]],2,FALSE)</f>
        <v>259</v>
      </c>
      <c r="B1504">
        <f>IF(ROW()=2,1,IF(A1503&lt;&gt;Receive[[#This Row],[No]],1,B1503+1))</f>
        <v>6</v>
      </c>
      <c r="C1504" s="1" t="s">
        <v>876</v>
      </c>
      <c r="D1504" s="1" t="s">
        <v>283</v>
      </c>
      <c r="E1504" s="1" t="s">
        <v>90</v>
      </c>
      <c r="F1504" s="1" t="s">
        <v>78</v>
      </c>
      <c r="G1504" s="1" t="s">
        <v>134</v>
      </c>
      <c r="H1504" s="1" t="s">
        <v>71</v>
      </c>
      <c r="I1504">
        <v>1</v>
      </c>
      <c r="J1504" t="s">
        <v>229</v>
      </c>
      <c r="K1504" s="1" t="s">
        <v>165</v>
      </c>
      <c r="L1504" s="1" t="s">
        <v>162</v>
      </c>
      <c r="M1504">
        <v>13</v>
      </c>
      <c r="N1504">
        <v>0</v>
      </c>
      <c r="O1504">
        <v>0</v>
      </c>
      <c r="P1504">
        <v>0</v>
      </c>
      <c r="T1504" t="str">
        <f>Receive[[#This Row],[服装]]&amp;Receive[[#This Row],[名前]]&amp;Receive[[#This Row],[レアリティ]]</f>
        <v>サバゲ星海光来ICONIC</v>
      </c>
    </row>
    <row r="1505" spans="1:20" x14ac:dyDescent="0.35">
      <c r="A1505">
        <f>VLOOKUP(Receive[[#This Row],[No用]],SetNo[[No.用]:[vlookup 用]],2,FALSE)</f>
        <v>259</v>
      </c>
      <c r="B1505">
        <f>IF(ROW()=2,1,IF(A1504&lt;&gt;Receive[[#This Row],[No]],1,B1504+1))</f>
        <v>7</v>
      </c>
      <c r="C1505" s="1" t="s">
        <v>876</v>
      </c>
      <c r="D1505" s="1" t="s">
        <v>283</v>
      </c>
      <c r="E1505" s="1" t="s">
        <v>90</v>
      </c>
      <c r="F1505" s="1" t="s">
        <v>78</v>
      </c>
      <c r="G1505" s="1" t="s">
        <v>134</v>
      </c>
      <c r="H1505" s="1" t="s">
        <v>71</v>
      </c>
      <c r="I1505">
        <v>1</v>
      </c>
      <c r="J1505" t="s">
        <v>229</v>
      </c>
      <c r="K1505" s="1" t="s">
        <v>183</v>
      </c>
      <c r="L1505" s="1" t="s">
        <v>225</v>
      </c>
      <c r="M1505">
        <v>51</v>
      </c>
      <c r="N1505">
        <v>0</v>
      </c>
      <c r="O1505">
        <v>61</v>
      </c>
      <c r="P1505">
        <v>0</v>
      </c>
      <c r="T1505" t="str">
        <f>Receive[[#This Row],[服装]]&amp;Receive[[#This Row],[名前]]&amp;Receive[[#This Row],[レアリティ]]</f>
        <v>サバゲ星海光来ICONIC</v>
      </c>
    </row>
    <row r="1506" spans="1:20" x14ac:dyDescent="0.35">
      <c r="A1506">
        <f>VLOOKUP(Receive[[#This Row],[No用]],SetNo[[No.用]:[vlookup 用]],2,FALSE)</f>
        <v>260</v>
      </c>
      <c r="B1506">
        <f>IF(ROW()=2,1,IF(A1505&lt;&gt;Receive[[#This Row],[No]],1,B1505+1))</f>
        <v>1</v>
      </c>
      <c r="C1506" s="1" t="s">
        <v>1006</v>
      </c>
      <c r="D1506" s="1" t="s">
        <v>283</v>
      </c>
      <c r="E1506" s="1" t="s">
        <v>77</v>
      </c>
      <c r="F1506" s="1" t="s">
        <v>78</v>
      </c>
      <c r="G1506" s="1" t="s">
        <v>134</v>
      </c>
      <c r="H1506" s="1" t="s">
        <v>71</v>
      </c>
      <c r="I1506">
        <v>1</v>
      </c>
      <c r="J1506" t="s">
        <v>229</v>
      </c>
      <c r="K1506" s="1" t="s">
        <v>119</v>
      </c>
      <c r="L1506" s="1" t="s">
        <v>162</v>
      </c>
      <c r="M1506">
        <v>33</v>
      </c>
      <c r="N1506">
        <v>0</v>
      </c>
      <c r="O1506">
        <v>0</v>
      </c>
      <c r="P1506">
        <v>0</v>
      </c>
      <c r="T1506" t="str">
        <f>Receive[[#This Row],[服装]]&amp;Receive[[#This Row],[名前]]&amp;Receive[[#This Row],[レアリティ]]</f>
        <v>花火星海光来ICONIC</v>
      </c>
    </row>
    <row r="1507" spans="1:20" x14ac:dyDescent="0.35">
      <c r="A1507">
        <f>VLOOKUP(Receive[[#This Row],[No用]],SetNo[[No.用]:[vlookup 用]],2,FALSE)</f>
        <v>260</v>
      </c>
      <c r="B1507">
        <f>IF(ROW()=2,1,IF(A1506&lt;&gt;Receive[[#This Row],[No]],1,B1506+1))</f>
        <v>2</v>
      </c>
      <c r="C1507" s="1" t="s">
        <v>1006</v>
      </c>
      <c r="D1507" s="1" t="s">
        <v>283</v>
      </c>
      <c r="E1507" s="1" t="s">
        <v>77</v>
      </c>
      <c r="F1507" s="1" t="s">
        <v>78</v>
      </c>
      <c r="G1507" s="1" t="s">
        <v>134</v>
      </c>
      <c r="H1507" s="1" t="s">
        <v>71</v>
      </c>
      <c r="I1507">
        <v>1</v>
      </c>
      <c r="J1507" t="s">
        <v>229</v>
      </c>
      <c r="K1507" s="1" t="s">
        <v>163</v>
      </c>
      <c r="L1507" s="1" t="s">
        <v>162</v>
      </c>
      <c r="M1507">
        <v>33</v>
      </c>
      <c r="N1507">
        <v>0</v>
      </c>
      <c r="O1507">
        <v>0</v>
      </c>
      <c r="P1507">
        <v>0</v>
      </c>
      <c r="T1507" t="str">
        <f>Receive[[#This Row],[服装]]&amp;Receive[[#This Row],[名前]]&amp;Receive[[#This Row],[レアリティ]]</f>
        <v>花火星海光来ICONIC</v>
      </c>
    </row>
    <row r="1508" spans="1:20" x14ac:dyDescent="0.35">
      <c r="A1508">
        <f>VLOOKUP(Receive[[#This Row],[No用]],SetNo[[No.用]:[vlookup 用]],2,FALSE)</f>
        <v>260</v>
      </c>
      <c r="B1508">
        <f>IF(ROW()=2,1,IF(A1507&lt;&gt;Receive[[#This Row],[No]],1,B1507+1))</f>
        <v>3</v>
      </c>
      <c r="C1508" s="1" t="s">
        <v>1006</v>
      </c>
      <c r="D1508" s="1" t="s">
        <v>283</v>
      </c>
      <c r="E1508" s="1" t="s">
        <v>77</v>
      </c>
      <c r="F1508" s="1" t="s">
        <v>78</v>
      </c>
      <c r="G1508" s="1" t="s">
        <v>134</v>
      </c>
      <c r="H1508" s="1" t="s">
        <v>71</v>
      </c>
      <c r="I1508">
        <v>1</v>
      </c>
      <c r="J1508" t="s">
        <v>229</v>
      </c>
      <c r="K1508" s="1" t="s">
        <v>231</v>
      </c>
      <c r="L1508" s="1" t="s">
        <v>162</v>
      </c>
      <c r="M1508">
        <v>32</v>
      </c>
      <c r="N1508">
        <v>0</v>
      </c>
      <c r="O1508">
        <v>0</v>
      </c>
      <c r="P1508">
        <v>0</v>
      </c>
      <c r="T1508" t="str">
        <f>Receive[[#This Row],[服装]]&amp;Receive[[#This Row],[名前]]&amp;Receive[[#This Row],[レアリティ]]</f>
        <v>花火星海光来ICONIC</v>
      </c>
    </row>
    <row r="1509" spans="1:20" x14ac:dyDescent="0.35">
      <c r="A1509">
        <f>VLOOKUP(Receive[[#This Row],[No用]],SetNo[[No.用]:[vlookup 用]],2,FALSE)</f>
        <v>260</v>
      </c>
      <c r="B1509">
        <f>IF(ROW()=2,1,IF(A1508&lt;&gt;Receive[[#This Row],[No]],1,B1508+1))</f>
        <v>4</v>
      </c>
      <c r="C1509" s="1" t="s">
        <v>1006</v>
      </c>
      <c r="D1509" s="1" t="s">
        <v>283</v>
      </c>
      <c r="E1509" s="1" t="s">
        <v>77</v>
      </c>
      <c r="F1509" s="1" t="s">
        <v>78</v>
      </c>
      <c r="G1509" s="1" t="s">
        <v>134</v>
      </c>
      <c r="H1509" s="1" t="s">
        <v>71</v>
      </c>
      <c r="I1509">
        <v>1</v>
      </c>
      <c r="J1509" t="s">
        <v>229</v>
      </c>
      <c r="K1509" s="1" t="s">
        <v>120</v>
      </c>
      <c r="L1509" s="1" t="s">
        <v>178</v>
      </c>
      <c r="M1509">
        <v>35</v>
      </c>
      <c r="N1509">
        <v>0</v>
      </c>
      <c r="O1509">
        <v>0</v>
      </c>
      <c r="P1509">
        <v>0</v>
      </c>
      <c r="T1509" t="str">
        <f>Receive[[#This Row],[服装]]&amp;Receive[[#This Row],[名前]]&amp;Receive[[#This Row],[レアリティ]]</f>
        <v>花火星海光来ICONIC</v>
      </c>
    </row>
    <row r="1510" spans="1:20" x14ac:dyDescent="0.35">
      <c r="A1510">
        <f>VLOOKUP(Receive[[#This Row],[No用]],SetNo[[No.用]:[vlookup 用]],2,FALSE)</f>
        <v>260</v>
      </c>
      <c r="B1510">
        <f>IF(ROW()=2,1,IF(A1509&lt;&gt;Receive[[#This Row],[No]],1,B1509+1))</f>
        <v>5</v>
      </c>
      <c r="C1510" s="1" t="s">
        <v>1006</v>
      </c>
      <c r="D1510" s="1" t="s">
        <v>283</v>
      </c>
      <c r="E1510" s="1" t="s">
        <v>77</v>
      </c>
      <c r="F1510" s="1" t="s">
        <v>78</v>
      </c>
      <c r="G1510" s="1" t="s">
        <v>134</v>
      </c>
      <c r="H1510" s="1" t="s">
        <v>71</v>
      </c>
      <c r="I1510">
        <v>1</v>
      </c>
      <c r="J1510" t="s">
        <v>229</v>
      </c>
      <c r="K1510" s="1" t="s">
        <v>164</v>
      </c>
      <c r="L1510" s="1" t="s">
        <v>162</v>
      </c>
      <c r="M1510">
        <v>33</v>
      </c>
      <c r="N1510">
        <v>0</v>
      </c>
      <c r="O1510">
        <v>0</v>
      </c>
      <c r="P1510">
        <v>0</v>
      </c>
      <c r="T1510" t="str">
        <f>Receive[[#This Row],[服装]]&amp;Receive[[#This Row],[名前]]&amp;Receive[[#This Row],[レアリティ]]</f>
        <v>花火星海光来ICONIC</v>
      </c>
    </row>
    <row r="1511" spans="1:20" x14ac:dyDescent="0.35">
      <c r="A1511">
        <f>VLOOKUP(Receive[[#This Row],[No用]],SetNo[[No.用]:[vlookup 用]],2,FALSE)</f>
        <v>260</v>
      </c>
      <c r="B1511">
        <f>IF(ROW()=2,1,IF(A1510&lt;&gt;Receive[[#This Row],[No]],1,B1510+1))</f>
        <v>6</v>
      </c>
      <c r="C1511" s="1" t="s">
        <v>1006</v>
      </c>
      <c r="D1511" s="1" t="s">
        <v>283</v>
      </c>
      <c r="E1511" s="1" t="s">
        <v>77</v>
      </c>
      <c r="F1511" s="1" t="s">
        <v>78</v>
      </c>
      <c r="G1511" s="1" t="s">
        <v>134</v>
      </c>
      <c r="H1511" s="1" t="s">
        <v>71</v>
      </c>
      <c r="I1511">
        <v>1</v>
      </c>
      <c r="J1511" t="s">
        <v>229</v>
      </c>
      <c r="K1511" s="1" t="s">
        <v>165</v>
      </c>
      <c r="L1511" s="1" t="s">
        <v>162</v>
      </c>
      <c r="M1511">
        <v>13</v>
      </c>
      <c r="N1511">
        <v>0</v>
      </c>
      <c r="O1511">
        <v>0</v>
      </c>
      <c r="P1511">
        <v>0</v>
      </c>
      <c r="T1511" t="str">
        <f>Receive[[#This Row],[服装]]&amp;Receive[[#This Row],[名前]]&amp;Receive[[#This Row],[レアリティ]]</f>
        <v>花火星海光来ICONIC</v>
      </c>
    </row>
    <row r="1512" spans="1:20" x14ac:dyDescent="0.35">
      <c r="A1512">
        <f>VLOOKUP(Receive[[#This Row],[No用]],SetNo[[No.用]:[vlookup 用]],2,FALSE)</f>
        <v>260</v>
      </c>
      <c r="B1512">
        <f>IF(ROW()=2,1,IF(A1511&lt;&gt;Receive[[#This Row],[No]],1,B1511+1))</f>
        <v>7</v>
      </c>
      <c r="C1512" s="1" t="s">
        <v>1006</v>
      </c>
      <c r="D1512" s="1" t="s">
        <v>283</v>
      </c>
      <c r="E1512" s="1" t="s">
        <v>77</v>
      </c>
      <c r="F1512" s="1" t="s">
        <v>78</v>
      </c>
      <c r="G1512" s="1" t="s">
        <v>134</v>
      </c>
      <c r="H1512" s="1" t="s">
        <v>71</v>
      </c>
      <c r="I1512">
        <v>1</v>
      </c>
      <c r="J1512" t="s">
        <v>229</v>
      </c>
      <c r="K1512" s="1" t="s">
        <v>183</v>
      </c>
      <c r="L1512" s="1" t="s">
        <v>225</v>
      </c>
      <c r="M1512">
        <v>51</v>
      </c>
      <c r="N1512">
        <v>0</v>
      </c>
      <c r="O1512">
        <v>61</v>
      </c>
      <c r="P1512">
        <v>0</v>
      </c>
      <c r="T1512" t="str">
        <f>Receive[[#This Row],[服装]]&amp;Receive[[#This Row],[名前]]&amp;Receive[[#This Row],[レアリティ]]</f>
        <v>花火星海光来ICONIC</v>
      </c>
    </row>
    <row r="1513" spans="1:20" x14ac:dyDescent="0.35">
      <c r="A1513">
        <f>VLOOKUP(Receive[[#This Row],[No用]],SetNo[[No.用]:[vlookup 用]],2,FALSE)</f>
        <v>261</v>
      </c>
      <c r="B1513">
        <f>IF(ROW()=2,1,IF(A1512&lt;&gt;Receive[[#This Row],[No]],1,B1512+1))</f>
        <v>1</v>
      </c>
      <c r="C1513" t="s">
        <v>108</v>
      </c>
      <c r="D1513" t="s">
        <v>133</v>
      </c>
      <c r="E1513" t="s">
        <v>77</v>
      </c>
      <c r="F1513" t="s">
        <v>82</v>
      </c>
      <c r="G1513" t="s">
        <v>134</v>
      </c>
      <c r="H1513" t="s">
        <v>71</v>
      </c>
      <c r="I1513">
        <v>1</v>
      </c>
      <c r="J1513" t="s">
        <v>229</v>
      </c>
      <c r="K1513" s="1" t="s">
        <v>119</v>
      </c>
      <c r="L1513" s="1" t="s">
        <v>162</v>
      </c>
      <c r="M1513">
        <v>27</v>
      </c>
      <c r="N1513">
        <v>0</v>
      </c>
      <c r="O1513">
        <v>0</v>
      </c>
      <c r="P1513">
        <v>0</v>
      </c>
      <c r="T1513" t="str">
        <f>Receive[[#This Row],[服装]]&amp;Receive[[#This Row],[名前]]&amp;Receive[[#This Row],[レアリティ]]</f>
        <v>ユニフォーム昼神幸郎ICONIC</v>
      </c>
    </row>
    <row r="1514" spans="1:20" x14ac:dyDescent="0.35">
      <c r="A1514">
        <f>VLOOKUP(Receive[[#This Row],[No用]],SetNo[[No.用]:[vlookup 用]],2,FALSE)</f>
        <v>261</v>
      </c>
      <c r="B1514">
        <f>IF(ROW()=2,1,IF(A1513&lt;&gt;Receive[[#This Row],[No]],1,B1513+1))</f>
        <v>2</v>
      </c>
      <c r="C1514" t="s">
        <v>108</v>
      </c>
      <c r="D1514" t="s">
        <v>133</v>
      </c>
      <c r="E1514" t="s">
        <v>77</v>
      </c>
      <c r="F1514" t="s">
        <v>82</v>
      </c>
      <c r="G1514" t="s">
        <v>134</v>
      </c>
      <c r="H1514" t="s">
        <v>71</v>
      </c>
      <c r="I1514">
        <v>1</v>
      </c>
      <c r="J1514" t="s">
        <v>229</v>
      </c>
      <c r="K1514" s="1" t="s">
        <v>195</v>
      </c>
      <c r="L1514" s="1" t="s">
        <v>162</v>
      </c>
      <c r="M1514">
        <v>27</v>
      </c>
      <c r="N1514">
        <v>0</v>
      </c>
      <c r="O1514">
        <v>0</v>
      </c>
      <c r="P1514">
        <v>0</v>
      </c>
      <c r="T1514" t="str">
        <f>Receive[[#This Row],[服装]]&amp;Receive[[#This Row],[名前]]&amp;Receive[[#This Row],[レアリティ]]</f>
        <v>ユニフォーム昼神幸郎ICONIC</v>
      </c>
    </row>
    <row r="1515" spans="1:20" x14ac:dyDescent="0.35">
      <c r="A1515">
        <f>VLOOKUP(Receive[[#This Row],[No用]],SetNo[[No.用]:[vlookup 用]],2,FALSE)</f>
        <v>261</v>
      </c>
      <c r="B1515">
        <f>IF(ROW()=2,1,IF(A1514&lt;&gt;Receive[[#This Row],[No]],1,B1514+1))</f>
        <v>3</v>
      </c>
      <c r="C1515" t="s">
        <v>108</v>
      </c>
      <c r="D1515" t="s">
        <v>133</v>
      </c>
      <c r="E1515" t="s">
        <v>77</v>
      </c>
      <c r="F1515" t="s">
        <v>82</v>
      </c>
      <c r="G1515" t="s">
        <v>134</v>
      </c>
      <c r="H1515" t="s">
        <v>71</v>
      </c>
      <c r="I1515">
        <v>1</v>
      </c>
      <c r="J1515" t="s">
        <v>229</v>
      </c>
      <c r="K1515" s="1" t="s">
        <v>163</v>
      </c>
      <c r="L1515" s="1" t="s">
        <v>162</v>
      </c>
      <c r="M1515">
        <v>27</v>
      </c>
      <c r="N1515">
        <v>0</v>
      </c>
      <c r="O1515">
        <v>0</v>
      </c>
      <c r="P1515">
        <v>0</v>
      </c>
      <c r="T1515" t="str">
        <f>Receive[[#This Row],[服装]]&amp;Receive[[#This Row],[名前]]&amp;Receive[[#This Row],[レアリティ]]</f>
        <v>ユニフォーム昼神幸郎ICONIC</v>
      </c>
    </row>
    <row r="1516" spans="1:20" x14ac:dyDescent="0.35">
      <c r="A1516">
        <f>VLOOKUP(Receive[[#This Row],[No用]],SetNo[[No.用]:[vlookup 用]],2,FALSE)</f>
        <v>261</v>
      </c>
      <c r="B1516">
        <f>IF(ROW()=2,1,IF(A1515&lt;&gt;Receive[[#This Row],[No]],1,B1515+1))</f>
        <v>4</v>
      </c>
      <c r="C1516" t="s">
        <v>108</v>
      </c>
      <c r="D1516" t="s">
        <v>133</v>
      </c>
      <c r="E1516" t="s">
        <v>77</v>
      </c>
      <c r="F1516" t="s">
        <v>82</v>
      </c>
      <c r="G1516" t="s">
        <v>134</v>
      </c>
      <c r="H1516" t="s">
        <v>71</v>
      </c>
      <c r="I1516">
        <v>1</v>
      </c>
      <c r="J1516" t="s">
        <v>229</v>
      </c>
      <c r="K1516" s="1" t="s">
        <v>120</v>
      </c>
      <c r="L1516" s="1" t="s">
        <v>162</v>
      </c>
      <c r="M1516">
        <v>27</v>
      </c>
      <c r="N1516">
        <v>0</v>
      </c>
      <c r="O1516">
        <v>0</v>
      </c>
      <c r="P1516">
        <v>0</v>
      </c>
      <c r="T1516" t="str">
        <f>Receive[[#This Row],[服装]]&amp;Receive[[#This Row],[名前]]&amp;Receive[[#This Row],[レアリティ]]</f>
        <v>ユニフォーム昼神幸郎ICONIC</v>
      </c>
    </row>
    <row r="1517" spans="1:20" x14ac:dyDescent="0.35">
      <c r="A1517">
        <f>VLOOKUP(Receive[[#This Row],[No用]],SetNo[[No.用]:[vlookup 用]],2,FALSE)</f>
        <v>261</v>
      </c>
      <c r="B1517">
        <f>IF(ROW()=2,1,IF(A1516&lt;&gt;Receive[[#This Row],[No]],1,B1516+1))</f>
        <v>5</v>
      </c>
      <c r="C1517" t="s">
        <v>108</v>
      </c>
      <c r="D1517" t="s">
        <v>133</v>
      </c>
      <c r="E1517" t="s">
        <v>77</v>
      </c>
      <c r="F1517" t="s">
        <v>82</v>
      </c>
      <c r="G1517" t="s">
        <v>134</v>
      </c>
      <c r="H1517" t="s">
        <v>71</v>
      </c>
      <c r="I1517">
        <v>1</v>
      </c>
      <c r="J1517" t="s">
        <v>229</v>
      </c>
      <c r="K1517" s="1" t="s">
        <v>164</v>
      </c>
      <c r="L1517" s="1" t="s">
        <v>162</v>
      </c>
      <c r="M1517">
        <v>27</v>
      </c>
      <c r="N1517">
        <v>0</v>
      </c>
      <c r="O1517">
        <v>0</v>
      </c>
      <c r="P1517">
        <v>0</v>
      </c>
      <c r="T1517" t="str">
        <f>Receive[[#This Row],[服装]]&amp;Receive[[#This Row],[名前]]&amp;Receive[[#This Row],[レアリティ]]</f>
        <v>ユニフォーム昼神幸郎ICONIC</v>
      </c>
    </row>
    <row r="1518" spans="1:20" x14ac:dyDescent="0.35">
      <c r="A1518">
        <f>VLOOKUP(Receive[[#This Row],[No用]],SetNo[[No.用]:[vlookup 用]],2,FALSE)</f>
        <v>261</v>
      </c>
      <c r="B1518">
        <f>IF(ROW()=2,1,IF(A1517&lt;&gt;Receive[[#This Row],[No]],1,B1517+1))</f>
        <v>6</v>
      </c>
      <c r="C1518" t="s">
        <v>108</v>
      </c>
      <c r="D1518" t="s">
        <v>133</v>
      </c>
      <c r="E1518" t="s">
        <v>77</v>
      </c>
      <c r="F1518" t="s">
        <v>82</v>
      </c>
      <c r="G1518" t="s">
        <v>134</v>
      </c>
      <c r="H1518" t="s">
        <v>71</v>
      </c>
      <c r="I1518">
        <v>1</v>
      </c>
      <c r="J1518" t="s">
        <v>229</v>
      </c>
      <c r="K1518" s="1" t="s">
        <v>165</v>
      </c>
      <c r="L1518" s="1" t="s">
        <v>162</v>
      </c>
      <c r="M1518">
        <v>12</v>
      </c>
      <c r="N1518">
        <v>0</v>
      </c>
      <c r="O1518">
        <v>0</v>
      </c>
      <c r="P1518">
        <v>0</v>
      </c>
      <c r="T1518" t="str">
        <f>Receive[[#This Row],[服装]]&amp;Receive[[#This Row],[名前]]&amp;Receive[[#This Row],[レアリティ]]</f>
        <v>ユニフォーム昼神幸郎ICONIC</v>
      </c>
    </row>
    <row r="1519" spans="1:20" x14ac:dyDescent="0.35">
      <c r="A1519">
        <f>VLOOKUP(Receive[[#This Row],[No用]],SetNo[[No.用]:[vlookup 用]],2,FALSE)</f>
        <v>262</v>
      </c>
      <c r="B1519">
        <f>IF(ROW()=2,1,IF(A1518&lt;&gt;Receive[[#This Row],[No]],1,B1518+1))</f>
        <v>1</v>
      </c>
      <c r="C1519" s="1" t="s">
        <v>782</v>
      </c>
      <c r="D1519" t="s">
        <v>133</v>
      </c>
      <c r="E1519" s="1" t="s">
        <v>73</v>
      </c>
      <c r="F1519" t="s">
        <v>82</v>
      </c>
      <c r="G1519" t="s">
        <v>134</v>
      </c>
      <c r="H1519" t="s">
        <v>71</v>
      </c>
      <c r="I1519">
        <v>1</v>
      </c>
      <c r="J1519" t="s">
        <v>229</v>
      </c>
      <c r="K1519" s="1" t="s">
        <v>119</v>
      </c>
      <c r="L1519" s="1" t="s">
        <v>162</v>
      </c>
      <c r="M1519">
        <v>27</v>
      </c>
      <c r="N1519">
        <v>0</v>
      </c>
      <c r="O1519">
        <v>0</v>
      </c>
      <c r="P1519">
        <v>0</v>
      </c>
      <c r="T1519" t="str">
        <f>Receive[[#This Row],[服装]]&amp;Receive[[#This Row],[名前]]&amp;Receive[[#This Row],[レアリティ]]</f>
        <v>Xmas昼神幸郎ICONIC</v>
      </c>
    </row>
    <row r="1520" spans="1:20" x14ac:dyDescent="0.35">
      <c r="A1520">
        <f>VLOOKUP(Receive[[#This Row],[No用]],SetNo[[No.用]:[vlookup 用]],2,FALSE)</f>
        <v>262</v>
      </c>
      <c r="B1520">
        <f>IF(ROW()=2,1,IF(A1519&lt;&gt;Receive[[#This Row],[No]],1,B1519+1))</f>
        <v>2</v>
      </c>
      <c r="C1520" s="1" t="s">
        <v>782</v>
      </c>
      <c r="D1520" t="s">
        <v>133</v>
      </c>
      <c r="E1520" s="1" t="s">
        <v>73</v>
      </c>
      <c r="F1520" t="s">
        <v>82</v>
      </c>
      <c r="G1520" t="s">
        <v>134</v>
      </c>
      <c r="H1520" t="s">
        <v>71</v>
      </c>
      <c r="I1520">
        <v>1</v>
      </c>
      <c r="J1520" t="s">
        <v>229</v>
      </c>
      <c r="K1520" s="1" t="s">
        <v>195</v>
      </c>
      <c r="L1520" s="1" t="s">
        <v>162</v>
      </c>
      <c r="M1520">
        <v>27</v>
      </c>
      <c r="N1520">
        <v>0</v>
      </c>
      <c r="O1520">
        <v>0</v>
      </c>
      <c r="P1520">
        <v>0</v>
      </c>
      <c r="T1520" t="str">
        <f>Receive[[#This Row],[服装]]&amp;Receive[[#This Row],[名前]]&amp;Receive[[#This Row],[レアリティ]]</f>
        <v>Xmas昼神幸郎ICONIC</v>
      </c>
    </row>
    <row r="1521" spans="1:20" x14ac:dyDescent="0.35">
      <c r="A1521">
        <f>VLOOKUP(Receive[[#This Row],[No用]],SetNo[[No.用]:[vlookup 用]],2,FALSE)</f>
        <v>262</v>
      </c>
      <c r="B1521">
        <f>IF(ROW()=2,1,IF(A1520&lt;&gt;Receive[[#This Row],[No]],1,B1520+1))</f>
        <v>3</v>
      </c>
      <c r="C1521" s="1" t="s">
        <v>782</v>
      </c>
      <c r="D1521" t="s">
        <v>133</v>
      </c>
      <c r="E1521" s="1" t="s">
        <v>73</v>
      </c>
      <c r="F1521" t="s">
        <v>82</v>
      </c>
      <c r="G1521" t="s">
        <v>134</v>
      </c>
      <c r="H1521" t="s">
        <v>71</v>
      </c>
      <c r="I1521">
        <v>1</v>
      </c>
      <c r="J1521" t="s">
        <v>229</v>
      </c>
      <c r="K1521" s="1" t="s">
        <v>163</v>
      </c>
      <c r="L1521" s="1" t="s">
        <v>162</v>
      </c>
      <c r="M1521">
        <v>27</v>
      </c>
      <c r="N1521">
        <v>0</v>
      </c>
      <c r="O1521">
        <v>0</v>
      </c>
      <c r="P1521">
        <v>0</v>
      </c>
      <c r="T1521" t="str">
        <f>Receive[[#This Row],[服装]]&amp;Receive[[#This Row],[名前]]&amp;Receive[[#This Row],[レアリティ]]</f>
        <v>Xmas昼神幸郎ICONIC</v>
      </c>
    </row>
    <row r="1522" spans="1:20" x14ac:dyDescent="0.35">
      <c r="A1522">
        <f>VLOOKUP(Receive[[#This Row],[No用]],SetNo[[No.用]:[vlookup 用]],2,FALSE)</f>
        <v>262</v>
      </c>
      <c r="B1522">
        <f>IF(ROW()=2,1,IF(A1521&lt;&gt;Receive[[#This Row],[No]],1,B1521+1))</f>
        <v>4</v>
      </c>
      <c r="C1522" s="1" t="s">
        <v>782</v>
      </c>
      <c r="D1522" t="s">
        <v>133</v>
      </c>
      <c r="E1522" s="1" t="s">
        <v>73</v>
      </c>
      <c r="F1522" t="s">
        <v>82</v>
      </c>
      <c r="G1522" t="s">
        <v>134</v>
      </c>
      <c r="H1522" t="s">
        <v>71</v>
      </c>
      <c r="I1522">
        <v>1</v>
      </c>
      <c r="J1522" t="s">
        <v>229</v>
      </c>
      <c r="K1522" s="1" t="s">
        <v>120</v>
      </c>
      <c r="L1522" s="1" t="s">
        <v>162</v>
      </c>
      <c r="M1522">
        <v>27</v>
      </c>
      <c r="N1522">
        <v>0</v>
      </c>
      <c r="O1522">
        <v>0</v>
      </c>
      <c r="P1522">
        <v>0</v>
      </c>
      <c r="T1522" t="str">
        <f>Receive[[#This Row],[服装]]&amp;Receive[[#This Row],[名前]]&amp;Receive[[#This Row],[レアリティ]]</f>
        <v>Xmas昼神幸郎ICONIC</v>
      </c>
    </row>
    <row r="1523" spans="1:20" x14ac:dyDescent="0.35">
      <c r="A1523">
        <f>VLOOKUP(Receive[[#This Row],[No用]],SetNo[[No.用]:[vlookup 用]],2,FALSE)</f>
        <v>262</v>
      </c>
      <c r="B1523">
        <f>IF(ROW()=2,1,IF(A1522&lt;&gt;Receive[[#This Row],[No]],1,B1522+1))</f>
        <v>5</v>
      </c>
      <c r="C1523" s="1" t="s">
        <v>782</v>
      </c>
      <c r="D1523" t="s">
        <v>133</v>
      </c>
      <c r="E1523" s="1" t="s">
        <v>73</v>
      </c>
      <c r="F1523" t="s">
        <v>82</v>
      </c>
      <c r="G1523" t="s">
        <v>134</v>
      </c>
      <c r="H1523" t="s">
        <v>71</v>
      </c>
      <c r="I1523">
        <v>1</v>
      </c>
      <c r="J1523" t="s">
        <v>229</v>
      </c>
      <c r="K1523" s="1" t="s">
        <v>164</v>
      </c>
      <c r="L1523" s="1" t="s">
        <v>162</v>
      </c>
      <c r="M1523">
        <v>27</v>
      </c>
      <c r="N1523">
        <v>0</v>
      </c>
      <c r="O1523">
        <v>0</v>
      </c>
      <c r="P1523">
        <v>0</v>
      </c>
      <c r="T1523" t="str">
        <f>Receive[[#This Row],[服装]]&amp;Receive[[#This Row],[名前]]&amp;Receive[[#This Row],[レアリティ]]</f>
        <v>Xmas昼神幸郎ICONIC</v>
      </c>
    </row>
    <row r="1524" spans="1:20" x14ac:dyDescent="0.35">
      <c r="A1524">
        <f>VLOOKUP(Receive[[#This Row],[No用]],SetNo[[No.用]:[vlookup 用]],2,FALSE)</f>
        <v>262</v>
      </c>
      <c r="B1524">
        <f>IF(ROW()=2,1,IF(A1523&lt;&gt;Receive[[#This Row],[No]],1,B1523+1))</f>
        <v>6</v>
      </c>
      <c r="C1524" s="1" t="s">
        <v>782</v>
      </c>
      <c r="D1524" t="s">
        <v>133</v>
      </c>
      <c r="E1524" s="1" t="s">
        <v>73</v>
      </c>
      <c r="F1524" t="s">
        <v>82</v>
      </c>
      <c r="G1524" t="s">
        <v>134</v>
      </c>
      <c r="H1524" t="s">
        <v>71</v>
      </c>
      <c r="I1524">
        <v>1</v>
      </c>
      <c r="J1524" t="s">
        <v>229</v>
      </c>
      <c r="K1524" s="1" t="s">
        <v>165</v>
      </c>
      <c r="L1524" s="1" t="s">
        <v>162</v>
      </c>
      <c r="M1524">
        <v>12</v>
      </c>
      <c r="N1524">
        <v>0</v>
      </c>
      <c r="O1524">
        <v>0</v>
      </c>
      <c r="P1524">
        <v>0</v>
      </c>
      <c r="T1524" t="str">
        <f>Receive[[#This Row],[服装]]&amp;Receive[[#This Row],[名前]]&amp;Receive[[#This Row],[レアリティ]]</f>
        <v>Xmas昼神幸郎ICONIC</v>
      </c>
    </row>
    <row r="1525" spans="1:20" x14ac:dyDescent="0.35">
      <c r="A1525">
        <f>VLOOKUP(Receive[[#This Row],[No用]],SetNo[[No.用]:[vlookup 用]],2,FALSE)</f>
        <v>263</v>
      </c>
      <c r="B1525">
        <f>IF(ROW()=2,1,IF(A1524&lt;&gt;Receive[[#This Row],[No]],1,B1524+1))</f>
        <v>1</v>
      </c>
      <c r="C1525" t="s">
        <v>108</v>
      </c>
      <c r="D1525" t="s">
        <v>131</v>
      </c>
      <c r="E1525" t="s">
        <v>77</v>
      </c>
      <c r="F1525" t="s">
        <v>78</v>
      </c>
      <c r="G1525" t="s">
        <v>135</v>
      </c>
      <c r="H1525" t="s">
        <v>71</v>
      </c>
      <c r="I1525">
        <v>1</v>
      </c>
      <c r="J1525" t="s">
        <v>229</v>
      </c>
      <c r="K1525" s="1" t="s">
        <v>119</v>
      </c>
      <c r="L1525" s="1" t="s">
        <v>162</v>
      </c>
      <c r="M1525">
        <v>33</v>
      </c>
      <c r="N1525">
        <v>0</v>
      </c>
      <c r="O1525">
        <v>0</v>
      </c>
      <c r="P1525">
        <v>0</v>
      </c>
      <c r="T1525" t="str">
        <f>Receive[[#This Row],[服装]]&amp;Receive[[#This Row],[名前]]&amp;Receive[[#This Row],[レアリティ]]</f>
        <v>ユニフォーム佐久早聖臣ICONIC</v>
      </c>
    </row>
    <row r="1526" spans="1:20" x14ac:dyDescent="0.35">
      <c r="A1526">
        <f>VLOOKUP(Receive[[#This Row],[No用]],SetNo[[No.用]:[vlookup 用]],2,FALSE)</f>
        <v>263</v>
      </c>
      <c r="B1526">
        <f>IF(ROW()=2,1,IF(A1525&lt;&gt;Receive[[#This Row],[No]],1,B1525+1))</f>
        <v>2</v>
      </c>
      <c r="C1526" t="s">
        <v>108</v>
      </c>
      <c r="D1526" t="s">
        <v>131</v>
      </c>
      <c r="E1526" t="s">
        <v>77</v>
      </c>
      <c r="F1526" t="s">
        <v>78</v>
      </c>
      <c r="G1526" t="s">
        <v>135</v>
      </c>
      <c r="H1526" t="s">
        <v>71</v>
      </c>
      <c r="I1526">
        <v>1</v>
      </c>
      <c r="J1526" t="s">
        <v>229</v>
      </c>
      <c r="K1526" s="1" t="s">
        <v>163</v>
      </c>
      <c r="L1526" s="1" t="s">
        <v>162</v>
      </c>
      <c r="M1526">
        <v>33</v>
      </c>
      <c r="N1526">
        <v>0</v>
      </c>
      <c r="O1526">
        <v>0</v>
      </c>
      <c r="P1526">
        <v>0</v>
      </c>
      <c r="T1526" t="str">
        <f>Receive[[#This Row],[服装]]&amp;Receive[[#This Row],[名前]]&amp;Receive[[#This Row],[レアリティ]]</f>
        <v>ユニフォーム佐久早聖臣ICONIC</v>
      </c>
    </row>
    <row r="1527" spans="1:20" x14ac:dyDescent="0.35">
      <c r="A1527">
        <f>VLOOKUP(Receive[[#This Row],[No用]],SetNo[[No.用]:[vlookup 用]],2,FALSE)</f>
        <v>263</v>
      </c>
      <c r="B1527">
        <f>IF(ROW()=2,1,IF(A1526&lt;&gt;Receive[[#This Row],[No]],1,B1526+1))</f>
        <v>3</v>
      </c>
      <c r="C1527" t="s">
        <v>108</v>
      </c>
      <c r="D1527" t="s">
        <v>131</v>
      </c>
      <c r="E1527" t="s">
        <v>77</v>
      </c>
      <c r="F1527" t="s">
        <v>78</v>
      </c>
      <c r="G1527" t="s">
        <v>135</v>
      </c>
      <c r="H1527" t="s">
        <v>71</v>
      </c>
      <c r="I1527">
        <v>1</v>
      </c>
      <c r="J1527" t="s">
        <v>229</v>
      </c>
      <c r="K1527" s="1" t="s">
        <v>120</v>
      </c>
      <c r="L1527" s="1" t="s">
        <v>162</v>
      </c>
      <c r="M1527">
        <v>33</v>
      </c>
      <c r="N1527">
        <v>0</v>
      </c>
      <c r="O1527">
        <v>0</v>
      </c>
      <c r="P1527">
        <v>0</v>
      </c>
      <c r="T1527" t="str">
        <f>Receive[[#This Row],[服装]]&amp;Receive[[#This Row],[名前]]&amp;Receive[[#This Row],[レアリティ]]</f>
        <v>ユニフォーム佐久早聖臣ICONIC</v>
      </c>
    </row>
    <row r="1528" spans="1:20" x14ac:dyDescent="0.35">
      <c r="A1528">
        <f>VLOOKUP(Receive[[#This Row],[No用]],SetNo[[No.用]:[vlookup 用]],2,FALSE)</f>
        <v>263</v>
      </c>
      <c r="B1528">
        <f>IF(ROW()=2,1,IF(A1527&lt;&gt;Receive[[#This Row],[No]],1,B1527+1))</f>
        <v>4</v>
      </c>
      <c r="C1528" t="s">
        <v>108</v>
      </c>
      <c r="D1528" t="s">
        <v>131</v>
      </c>
      <c r="E1528" t="s">
        <v>77</v>
      </c>
      <c r="F1528" t="s">
        <v>78</v>
      </c>
      <c r="G1528" t="s">
        <v>135</v>
      </c>
      <c r="H1528" t="s">
        <v>71</v>
      </c>
      <c r="I1528">
        <v>1</v>
      </c>
      <c r="J1528" t="s">
        <v>229</v>
      </c>
      <c r="K1528" s="1" t="s">
        <v>164</v>
      </c>
      <c r="L1528" s="1" t="s">
        <v>162</v>
      </c>
      <c r="M1528">
        <v>33</v>
      </c>
      <c r="N1528">
        <v>0</v>
      </c>
      <c r="O1528">
        <v>0</v>
      </c>
      <c r="P1528">
        <v>0</v>
      </c>
      <c r="T1528" t="str">
        <f>Receive[[#This Row],[服装]]&amp;Receive[[#This Row],[名前]]&amp;Receive[[#This Row],[レアリティ]]</f>
        <v>ユニフォーム佐久早聖臣ICONIC</v>
      </c>
    </row>
    <row r="1529" spans="1:20" x14ac:dyDescent="0.35">
      <c r="A1529">
        <f>VLOOKUP(Receive[[#This Row],[No用]],SetNo[[No.用]:[vlookup 用]],2,FALSE)</f>
        <v>263</v>
      </c>
      <c r="B1529">
        <f>IF(ROW()=2,1,IF(A1528&lt;&gt;Receive[[#This Row],[No]],1,B1528+1))</f>
        <v>5</v>
      </c>
      <c r="C1529" t="s">
        <v>108</v>
      </c>
      <c r="D1529" t="s">
        <v>131</v>
      </c>
      <c r="E1529" t="s">
        <v>77</v>
      </c>
      <c r="F1529" t="s">
        <v>78</v>
      </c>
      <c r="G1529" t="s">
        <v>135</v>
      </c>
      <c r="H1529" t="s">
        <v>71</v>
      </c>
      <c r="I1529">
        <v>1</v>
      </c>
      <c r="J1529" t="s">
        <v>229</v>
      </c>
      <c r="K1529" s="1" t="s">
        <v>165</v>
      </c>
      <c r="L1529" s="1" t="s">
        <v>162</v>
      </c>
      <c r="M1529">
        <v>13</v>
      </c>
      <c r="N1529">
        <v>0</v>
      </c>
      <c r="O1529">
        <v>0</v>
      </c>
      <c r="P1529">
        <v>0</v>
      </c>
      <c r="T1529" t="str">
        <f>Receive[[#This Row],[服装]]&amp;Receive[[#This Row],[名前]]&amp;Receive[[#This Row],[レアリティ]]</f>
        <v>ユニフォーム佐久早聖臣ICONIC</v>
      </c>
    </row>
    <row r="1530" spans="1:20" x14ac:dyDescent="0.35">
      <c r="A1530">
        <f>VLOOKUP(Receive[[#This Row],[No用]],SetNo[[No.用]:[vlookup 用]],2,FALSE)</f>
        <v>264</v>
      </c>
      <c r="B1530">
        <f>IF(ROW()=2,1,IF(A1529&lt;&gt;Receive[[#This Row],[No]],1,B1529+1))</f>
        <v>1</v>
      </c>
      <c r="C1530" s="1" t="s">
        <v>876</v>
      </c>
      <c r="D1530" s="1" t="s">
        <v>131</v>
      </c>
      <c r="E1530" s="1" t="s">
        <v>73</v>
      </c>
      <c r="F1530" s="1" t="s">
        <v>78</v>
      </c>
      <c r="G1530" s="1" t="s">
        <v>135</v>
      </c>
      <c r="H1530" s="1" t="s">
        <v>71</v>
      </c>
      <c r="I1530">
        <v>1</v>
      </c>
      <c r="J1530" t="s">
        <v>229</v>
      </c>
      <c r="K1530" s="1" t="s">
        <v>119</v>
      </c>
      <c r="L1530" s="1" t="s">
        <v>162</v>
      </c>
      <c r="M1530">
        <v>33</v>
      </c>
      <c r="N1530">
        <v>0</v>
      </c>
      <c r="O1530">
        <v>0</v>
      </c>
      <c r="P1530">
        <v>0</v>
      </c>
      <c r="T1530" t="str">
        <f>Receive[[#This Row],[服装]]&amp;Receive[[#This Row],[名前]]&amp;Receive[[#This Row],[レアリティ]]</f>
        <v>サバゲ佐久早聖臣ICONIC</v>
      </c>
    </row>
    <row r="1531" spans="1:20" x14ac:dyDescent="0.35">
      <c r="A1531">
        <f>VLOOKUP(Receive[[#This Row],[No用]],SetNo[[No.用]:[vlookup 用]],2,FALSE)</f>
        <v>264</v>
      </c>
      <c r="B1531">
        <f>IF(ROW()=2,1,IF(A1530&lt;&gt;Receive[[#This Row],[No]],1,B1530+1))</f>
        <v>2</v>
      </c>
      <c r="C1531" s="1" t="s">
        <v>876</v>
      </c>
      <c r="D1531" s="1" t="s">
        <v>131</v>
      </c>
      <c r="E1531" s="1" t="s">
        <v>73</v>
      </c>
      <c r="F1531" s="1" t="s">
        <v>78</v>
      </c>
      <c r="G1531" s="1" t="s">
        <v>135</v>
      </c>
      <c r="H1531" s="1" t="s">
        <v>71</v>
      </c>
      <c r="I1531">
        <v>1</v>
      </c>
      <c r="J1531" t="s">
        <v>229</v>
      </c>
      <c r="K1531" s="1" t="s">
        <v>163</v>
      </c>
      <c r="L1531" s="1" t="s">
        <v>162</v>
      </c>
      <c r="M1531">
        <v>33</v>
      </c>
      <c r="N1531">
        <v>0</v>
      </c>
      <c r="O1531">
        <v>0</v>
      </c>
      <c r="P1531">
        <v>0</v>
      </c>
      <c r="T1531" t="str">
        <f>Receive[[#This Row],[服装]]&amp;Receive[[#This Row],[名前]]&amp;Receive[[#This Row],[レアリティ]]</f>
        <v>サバゲ佐久早聖臣ICONIC</v>
      </c>
    </row>
    <row r="1532" spans="1:20" x14ac:dyDescent="0.35">
      <c r="A1532">
        <f>VLOOKUP(Receive[[#This Row],[No用]],SetNo[[No.用]:[vlookup 用]],2,FALSE)</f>
        <v>264</v>
      </c>
      <c r="B1532">
        <f>IF(ROW()=2,1,IF(A1531&lt;&gt;Receive[[#This Row],[No]],1,B1531+1))</f>
        <v>3</v>
      </c>
      <c r="C1532" s="1" t="s">
        <v>876</v>
      </c>
      <c r="D1532" s="1" t="s">
        <v>131</v>
      </c>
      <c r="E1532" s="1" t="s">
        <v>73</v>
      </c>
      <c r="F1532" s="1" t="s">
        <v>78</v>
      </c>
      <c r="G1532" s="1" t="s">
        <v>135</v>
      </c>
      <c r="H1532" s="1" t="s">
        <v>71</v>
      </c>
      <c r="I1532">
        <v>1</v>
      </c>
      <c r="J1532" t="s">
        <v>229</v>
      </c>
      <c r="K1532" s="1" t="s">
        <v>120</v>
      </c>
      <c r="L1532" s="1" t="s">
        <v>162</v>
      </c>
      <c r="M1532">
        <v>33</v>
      </c>
      <c r="N1532">
        <v>0</v>
      </c>
      <c r="O1532">
        <v>0</v>
      </c>
      <c r="P1532">
        <v>0</v>
      </c>
      <c r="T1532" t="str">
        <f>Receive[[#This Row],[服装]]&amp;Receive[[#This Row],[名前]]&amp;Receive[[#This Row],[レアリティ]]</f>
        <v>サバゲ佐久早聖臣ICONIC</v>
      </c>
    </row>
    <row r="1533" spans="1:20" x14ac:dyDescent="0.35">
      <c r="A1533">
        <f>VLOOKUP(Receive[[#This Row],[No用]],SetNo[[No.用]:[vlookup 用]],2,FALSE)</f>
        <v>264</v>
      </c>
      <c r="B1533">
        <f>IF(ROW()=2,1,IF(A1532&lt;&gt;Receive[[#This Row],[No]],1,B1532+1))</f>
        <v>4</v>
      </c>
      <c r="C1533" s="1" t="s">
        <v>876</v>
      </c>
      <c r="D1533" s="1" t="s">
        <v>131</v>
      </c>
      <c r="E1533" s="1" t="s">
        <v>73</v>
      </c>
      <c r="F1533" s="1" t="s">
        <v>78</v>
      </c>
      <c r="G1533" s="1" t="s">
        <v>135</v>
      </c>
      <c r="H1533" s="1" t="s">
        <v>71</v>
      </c>
      <c r="I1533">
        <v>1</v>
      </c>
      <c r="J1533" t="s">
        <v>229</v>
      </c>
      <c r="K1533" s="1" t="s">
        <v>164</v>
      </c>
      <c r="L1533" s="1" t="s">
        <v>162</v>
      </c>
      <c r="M1533">
        <v>33</v>
      </c>
      <c r="N1533">
        <v>0</v>
      </c>
      <c r="O1533">
        <v>0</v>
      </c>
      <c r="P1533">
        <v>0</v>
      </c>
      <c r="T1533" t="str">
        <f>Receive[[#This Row],[服装]]&amp;Receive[[#This Row],[名前]]&amp;Receive[[#This Row],[レアリティ]]</f>
        <v>サバゲ佐久早聖臣ICONIC</v>
      </c>
    </row>
    <row r="1534" spans="1:20" x14ac:dyDescent="0.35">
      <c r="A1534">
        <f>VLOOKUP(Receive[[#This Row],[No用]],SetNo[[No.用]:[vlookup 用]],2,FALSE)</f>
        <v>264</v>
      </c>
      <c r="B1534">
        <f>IF(ROW()=2,1,IF(A1533&lt;&gt;Receive[[#This Row],[No]],1,B1533+1))</f>
        <v>5</v>
      </c>
      <c r="C1534" s="1" t="s">
        <v>876</v>
      </c>
      <c r="D1534" s="1" t="s">
        <v>131</v>
      </c>
      <c r="E1534" s="1" t="s">
        <v>73</v>
      </c>
      <c r="F1534" s="1" t="s">
        <v>78</v>
      </c>
      <c r="G1534" s="1" t="s">
        <v>135</v>
      </c>
      <c r="H1534" s="1" t="s">
        <v>71</v>
      </c>
      <c r="I1534">
        <v>1</v>
      </c>
      <c r="J1534" t="s">
        <v>229</v>
      </c>
      <c r="K1534" s="1" t="s">
        <v>165</v>
      </c>
      <c r="L1534" s="1" t="s">
        <v>162</v>
      </c>
      <c r="M1534">
        <v>13</v>
      </c>
      <c r="N1534">
        <v>0</v>
      </c>
      <c r="O1534">
        <v>0</v>
      </c>
      <c r="P1534">
        <v>0</v>
      </c>
      <c r="T1534" t="str">
        <f>Receive[[#This Row],[服装]]&amp;Receive[[#This Row],[名前]]&amp;Receive[[#This Row],[レアリティ]]</f>
        <v>サバゲ佐久早聖臣ICONIC</v>
      </c>
    </row>
    <row r="1535" spans="1:20" x14ac:dyDescent="0.35">
      <c r="A1535">
        <f>VLOOKUP(Receive[[#This Row],[No用]],SetNo[[No.用]:[vlookup 用]],2,FALSE)</f>
        <v>265</v>
      </c>
      <c r="B1535">
        <f>IF(ROW()=2,1,IF(A1534&lt;&gt;Receive[[#This Row],[No]],1,B1534+1))</f>
        <v>1</v>
      </c>
      <c r="C1535" t="s">
        <v>108</v>
      </c>
      <c r="D1535" t="s">
        <v>132</v>
      </c>
      <c r="E1535" t="s">
        <v>77</v>
      </c>
      <c r="F1535" t="s">
        <v>80</v>
      </c>
      <c r="G1535" t="s">
        <v>135</v>
      </c>
      <c r="H1535" t="s">
        <v>71</v>
      </c>
      <c r="I1535">
        <v>1</v>
      </c>
      <c r="J1535" t="s">
        <v>229</v>
      </c>
      <c r="K1535" s="1" t="s">
        <v>119</v>
      </c>
      <c r="L1535" s="1" t="s">
        <v>173</v>
      </c>
      <c r="M1535">
        <v>38</v>
      </c>
      <c r="N1535">
        <v>0</v>
      </c>
      <c r="O1535">
        <v>0</v>
      </c>
      <c r="P1535">
        <v>0</v>
      </c>
      <c r="T1535" t="str">
        <f>Receive[[#This Row],[服装]]&amp;Receive[[#This Row],[名前]]&amp;Receive[[#This Row],[レアリティ]]</f>
        <v>ユニフォーム小森元也ICONIC</v>
      </c>
    </row>
    <row r="1536" spans="1:20" x14ac:dyDescent="0.35">
      <c r="A1536">
        <f>VLOOKUP(Receive[[#This Row],[No用]],SetNo[[No.用]:[vlookup 用]],2,FALSE)</f>
        <v>265</v>
      </c>
      <c r="B1536">
        <f>IF(ROW()=2,1,IF(A1535&lt;&gt;Receive[[#This Row],[No]],1,B1535+1))</f>
        <v>2</v>
      </c>
      <c r="C1536" t="s">
        <v>108</v>
      </c>
      <c r="D1536" t="s">
        <v>132</v>
      </c>
      <c r="E1536" t="s">
        <v>77</v>
      </c>
      <c r="F1536" t="s">
        <v>80</v>
      </c>
      <c r="G1536" t="s">
        <v>135</v>
      </c>
      <c r="H1536" t="s">
        <v>71</v>
      </c>
      <c r="I1536">
        <v>1</v>
      </c>
      <c r="J1536" t="s">
        <v>229</v>
      </c>
      <c r="K1536" s="1" t="s">
        <v>195</v>
      </c>
      <c r="L1536" s="1" t="s">
        <v>178</v>
      </c>
      <c r="M1536">
        <v>38</v>
      </c>
      <c r="N1536">
        <v>0</v>
      </c>
      <c r="O1536">
        <v>0</v>
      </c>
      <c r="P1536">
        <v>0</v>
      </c>
      <c r="T1536" t="str">
        <f>Receive[[#This Row],[服装]]&amp;Receive[[#This Row],[名前]]&amp;Receive[[#This Row],[レアリティ]]</f>
        <v>ユニフォーム小森元也ICONIC</v>
      </c>
    </row>
    <row r="1537" spans="1:20" x14ac:dyDescent="0.35">
      <c r="A1537">
        <f>VLOOKUP(Receive[[#This Row],[No用]],SetNo[[No.用]:[vlookup 用]],2,FALSE)</f>
        <v>265</v>
      </c>
      <c r="B1537">
        <f>IF(ROW()=2,1,IF(A1536&lt;&gt;Receive[[#This Row],[No]],1,B1536+1))</f>
        <v>3</v>
      </c>
      <c r="C1537" t="s">
        <v>108</v>
      </c>
      <c r="D1537" t="s">
        <v>132</v>
      </c>
      <c r="E1537" t="s">
        <v>77</v>
      </c>
      <c r="F1537" t="s">
        <v>80</v>
      </c>
      <c r="G1537" t="s">
        <v>135</v>
      </c>
      <c r="H1537" t="s">
        <v>71</v>
      </c>
      <c r="I1537">
        <v>1</v>
      </c>
      <c r="J1537" t="s">
        <v>229</v>
      </c>
      <c r="K1537" s="1" t="s">
        <v>163</v>
      </c>
      <c r="L1537" s="1" t="s">
        <v>162</v>
      </c>
      <c r="M1537">
        <v>35</v>
      </c>
      <c r="N1537">
        <v>0</v>
      </c>
      <c r="O1537">
        <v>0</v>
      </c>
      <c r="P1537">
        <v>0</v>
      </c>
      <c r="T1537" t="str">
        <f>Receive[[#This Row],[服装]]&amp;Receive[[#This Row],[名前]]&amp;Receive[[#This Row],[レアリティ]]</f>
        <v>ユニフォーム小森元也ICONIC</v>
      </c>
    </row>
    <row r="1538" spans="1:20" x14ac:dyDescent="0.35">
      <c r="A1538">
        <f>VLOOKUP(Receive[[#This Row],[No用]],SetNo[[No.用]:[vlookup 用]],2,FALSE)</f>
        <v>265</v>
      </c>
      <c r="B1538">
        <f>IF(ROW()=2,1,IF(A1537&lt;&gt;Receive[[#This Row],[No]],1,B1537+1))</f>
        <v>4</v>
      </c>
      <c r="C1538" t="s">
        <v>108</v>
      </c>
      <c r="D1538" t="s">
        <v>132</v>
      </c>
      <c r="E1538" t="s">
        <v>77</v>
      </c>
      <c r="F1538" t="s">
        <v>80</v>
      </c>
      <c r="G1538" t="s">
        <v>135</v>
      </c>
      <c r="H1538" t="s">
        <v>71</v>
      </c>
      <c r="I1538">
        <v>1</v>
      </c>
      <c r="J1538" t="s">
        <v>229</v>
      </c>
      <c r="K1538" s="1" t="s">
        <v>231</v>
      </c>
      <c r="L1538" s="1" t="s">
        <v>162</v>
      </c>
      <c r="M1538">
        <v>35</v>
      </c>
      <c r="N1538">
        <v>0</v>
      </c>
      <c r="O1538">
        <v>0</v>
      </c>
      <c r="P1538">
        <v>0</v>
      </c>
      <c r="T1538" t="str">
        <f>Receive[[#This Row],[服装]]&amp;Receive[[#This Row],[名前]]&amp;Receive[[#This Row],[レアリティ]]</f>
        <v>ユニフォーム小森元也ICONIC</v>
      </c>
    </row>
    <row r="1539" spans="1:20" x14ac:dyDescent="0.35">
      <c r="A1539">
        <f>VLOOKUP(Receive[[#This Row],[No用]],SetNo[[No.用]:[vlookup 用]],2,FALSE)</f>
        <v>265</v>
      </c>
      <c r="B1539">
        <f>IF(ROW()=2,1,IF(A1538&lt;&gt;Receive[[#This Row],[No]],1,B1538+1))</f>
        <v>5</v>
      </c>
      <c r="C1539" t="s">
        <v>108</v>
      </c>
      <c r="D1539" t="s">
        <v>132</v>
      </c>
      <c r="E1539" t="s">
        <v>77</v>
      </c>
      <c r="F1539" t="s">
        <v>80</v>
      </c>
      <c r="G1539" t="s">
        <v>135</v>
      </c>
      <c r="H1539" t="s">
        <v>71</v>
      </c>
      <c r="I1539">
        <v>1</v>
      </c>
      <c r="J1539" t="s">
        <v>229</v>
      </c>
      <c r="K1539" s="1" t="s">
        <v>120</v>
      </c>
      <c r="L1539" s="1" t="s">
        <v>173</v>
      </c>
      <c r="M1539">
        <v>38</v>
      </c>
      <c r="N1539">
        <v>0</v>
      </c>
      <c r="O1539">
        <v>0</v>
      </c>
      <c r="P1539">
        <v>0</v>
      </c>
      <c r="T1539" t="str">
        <f>Receive[[#This Row],[服装]]&amp;Receive[[#This Row],[名前]]&amp;Receive[[#This Row],[レアリティ]]</f>
        <v>ユニフォーム小森元也ICONIC</v>
      </c>
    </row>
    <row r="1540" spans="1:20" x14ac:dyDescent="0.35">
      <c r="A1540">
        <f>VLOOKUP(Receive[[#This Row],[No用]],SetNo[[No.用]:[vlookup 用]],2,FALSE)</f>
        <v>265</v>
      </c>
      <c r="B1540">
        <f>IF(ROW()=2,1,IF(A1539&lt;&gt;Receive[[#This Row],[No]],1,B1539+1))</f>
        <v>6</v>
      </c>
      <c r="C1540" t="s">
        <v>108</v>
      </c>
      <c r="D1540" t="s">
        <v>132</v>
      </c>
      <c r="E1540" t="s">
        <v>77</v>
      </c>
      <c r="F1540" t="s">
        <v>80</v>
      </c>
      <c r="G1540" t="s">
        <v>135</v>
      </c>
      <c r="H1540" t="s">
        <v>71</v>
      </c>
      <c r="I1540">
        <v>1</v>
      </c>
      <c r="J1540" t="s">
        <v>229</v>
      </c>
      <c r="K1540" s="1" t="s">
        <v>164</v>
      </c>
      <c r="L1540" s="1" t="s">
        <v>162</v>
      </c>
      <c r="M1540">
        <v>35</v>
      </c>
      <c r="N1540">
        <v>0</v>
      </c>
      <c r="O1540">
        <v>0</v>
      </c>
      <c r="P1540">
        <v>0</v>
      </c>
      <c r="T1540" t="str">
        <f>Receive[[#This Row],[服装]]&amp;Receive[[#This Row],[名前]]&amp;Receive[[#This Row],[レアリティ]]</f>
        <v>ユニフォーム小森元也ICONIC</v>
      </c>
    </row>
    <row r="1541" spans="1:20" x14ac:dyDescent="0.35">
      <c r="A1541">
        <f>VLOOKUP(Receive[[#This Row],[No用]],SetNo[[No.用]:[vlookup 用]],2,FALSE)</f>
        <v>265</v>
      </c>
      <c r="B1541">
        <f>IF(ROW()=2,1,IF(A1540&lt;&gt;Receive[[#This Row],[No]],1,B1540+1))</f>
        <v>7</v>
      </c>
      <c r="C1541" t="s">
        <v>108</v>
      </c>
      <c r="D1541" t="s">
        <v>132</v>
      </c>
      <c r="E1541" t="s">
        <v>77</v>
      </c>
      <c r="F1541" t="s">
        <v>80</v>
      </c>
      <c r="G1541" t="s">
        <v>135</v>
      </c>
      <c r="H1541" t="s">
        <v>71</v>
      </c>
      <c r="I1541">
        <v>1</v>
      </c>
      <c r="J1541" t="s">
        <v>229</v>
      </c>
      <c r="K1541" s="1" t="s">
        <v>165</v>
      </c>
      <c r="L1541" s="1" t="s">
        <v>162</v>
      </c>
      <c r="M1541">
        <v>33</v>
      </c>
      <c r="N1541">
        <v>0</v>
      </c>
      <c r="O1541">
        <v>0</v>
      </c>
      <c r="P1541">
        <v>0</v>
      </c>
      <c r="T1541" t="str">
        <f>Receive[[#This Row],[服装]]&amp;Receive[[#This Row],[名前]]&amp;Receive[[#This Row],[レアリティ]]</f>
        <v>ユニフォーム小森元也ICONIC</v>
      </c>
    </row>
    <row r="1542" spans="1:20" x14ac:dyDescent="0.35">
      <c r="A1542">
        <f>VLOOKUP(Receive[[#This Row],[No用]],SetNo[[No.用]:[vlookup 用]],2,FALSE)</f>
        <v>265</v>
      </c>
      <c r="B1542">
        <f>IF(ROW()=2,1,IF(A1541&lt;&gt;Receive[[#This Row],[No]],1,B1541+1))</f>
        <v>8</v>
      </c>
      <c r="C1542" t="s">
        <v>108</v>
      </c>
      <c r="D1542" t="s">
        <v>132</v>
      </c>
      <c r="E1542" t="s">
        <v>77</v>
      </c>
      <c r="F1542" t="s">
        <v>80</v>
      </c>
      <c r="G1542" t="s">
        <v>135</v>
      </c>
      <c r="H1542" t="s">
        <v>71</v>
      </c>
      <c r="I1542">
        <v>1</v>
      </c>
      <c r="J1542" t="s">
        <v>229</v>
      </c>
      <c r="K1542" s="1" t="s">
        <v>183</v>
      </c>
      <c r="L1542" s="1" t="s">
        <v>225</v>
      </c>
      <c r="M1542">
        <v>47</v>
      </c>
      <c r="N1542">
        <v>0</v>
      </c>
      <c r="O1542" s="1">
        <v>57</v>
      </c>
      <c r="P1542">
        <v>0</v>
      </c>
      <c r="R1542" s="1" t="s">
        <v>698</v>
      </c>
      <c r="T1542" t="str">
        <f>Receive[[#This Row],[服装]]&amp;Receive[[#This Row],[名前]]&amp;Receive[[#This Row],[レアリティ]]</f>
        <v>ユニフォーム小森元也ICONIC</v>
      </c>
    </row>
    <row r="1543" spans="1:20" x14ac:dyDescent="0.35">
      <c r="A1543">
        <f>VLOOKUP(Receive[[#This Row],[No用]],SetNo[[No.用]:[vlookup 用]],2,FALSE)</f>
        <v>266</v>
      </c>
      <c r="B1543">
        <f>IF(ROW()=2,1,IF(A1542&lt;&gt;Receive[[#This Row],[No]],1,B1542+1))</f>
        <v>1</v>
      </c>
      <c r="C1543" s="1" t="s">
        <v>968</v>
      </c>
      <c r="D1543" s="1" t="s">
        <v>132</v>
      </c>
      <c r="E1543" s="1" t="s">
        <v>73</v>
      </c>
      <c r="F1543" s="1" t="s">
        <v>80</v>
      </c>
      <c r="G1543" s="1" t="s">
        <v>135</v>
      </c>
      <c r="H1543" s="1" t="s">
        <v>71</v>
      </c>
      <c r="I1543">
        <v>1</v>
      </c>
      <c r="J1543" t="s">
        <v>229</v>
      </c>
      <c r="K1543" s="1" t="s">
        <v>119</v>
      </c>
      <c r="L1543" s="1" t="s">
        <v>173</v>
      </c>
      <c r="M1543">
        <v>38</v>
      </c>
      <c r="N1543">
        <v>0</v>
      </c>
      <c r="O1543">
        <v>0</v>
      </c>
      <c r="P1543">
        <v>0</v>
      </c>
      <c r="R1543" s="1"/>
      <c r="T1543" t="str">
        <f>Receive[[#This Row],[服装]]&amp;Receive[[#This Row],[名前]]&amp;Receive[[#This Row],[レアリティ]]</f>
        <v>キャンプ小森元也ICONIC</v>
      </c>
    </row>
    <row r="1544" spans="1:20" x14ac:dyDescent="0.35">
      <c r="A1544">
        <f>VLOOKUP(Receive[[#This Row],[No用]],SetNo[[No.用]:[vlookup 用]],2,FALSE)</f>
        <v>266</v>
      </c>
      <c r="B1544">
        <f>IF(ROW()=2,1,IF(A1543&lt;&gt;Receive[[#This Row],[No]],1,B1543+1))</f>
        <v>2</v>
      </c>
      <c r="C1544" s="1" t="s">
        <v>968</v>
      </c>
      <c r="D1544" s="1" t="s">
        <v>132</v>
      </c>
      <c r="E1544" s="1" t="s">
        <v>73</v>
      </c>
      <c r="F1544" s="1" t="s">
        <v>80</v>
      </c>
      <c r="G1544" s="1" t="s">
        <v>135</v>
      </c>
      <c r="H1544" s="1" t="s">
        <v>71</v>
      </c>
      <c r="I1544">
        <v>1</v>
      </c>
      <c r="J1544" t="s">
        <v>229</v>
      </c>
      <c r="K1544" s="1" t="s">
        <v>195</v>
      </c>
      <c r="L1544" s="1" t="s">
        <v>178</v>
      </c>
      <c r="M1544">
        <v>38</v>
      </c>
      <c r="N1544">
        <v>0</v>
      </c>
      <c r="O1544">
        <v>0</v>
      </c>
      <c r="P1544">
        <v>0</v>
      </c>
      <c r="R1544" s="1"/>
      <c r="T1544" t="str">
        <f>Receive[[#This Row],[服装]]&amp;Receive[[#This Row],[名前]]&amp;Receive[[#This Row],[レアリティ]]</f>
        <v>キャンプ小森元也ICONIC</v>
      </c>
    </row>
    <row r="1545" spans="1:20" x14ac:dyDescent="0.35">
      <c r="A1545">
        <f>VLOOKUP(Receive[[#This Row],[No用]],SetNo[[No.用]:[vlookup 用]],2,FALSE)</f>
        <v>266</v>
      </c>
      <c r="B1545">
        <f>IF(ROW()=2,1,IF(A1544&lt;&gt;Receive[[#This Row],[No]],1,B1544+1))</f>
        <v>3</v>
      </c>
      <c r="C1545" s="1" t="s">
        <v>968</v>
      </c>
      <c r="D1545" s="1" t="s">
        <v>132</v>
      </c>
      <c r="E1545" s="1" t="s">
        <v>73</v>
      </c>
      <c r="F1545" s="1" t="s">
        <v>80</v>
      </c>
      <c r="G1545" s="1" t="s">
        <v>135</v>
      </c>
      <c r="H1545" s="1" t="s">
        <v>71</v>
      </c>
      <c r="I1545">
        <v>1</v>
      </c>
      <c r="J1545" t="s">
        <v>229</v>
      </c>
      <c r="K1545" s="1" t="s">
        <v>163</v>
      </c>
      <c r="L1545" s="1" t="s">
        <v>162</v>
      </c>
      <c r="M1545">
        <v>35</v>
      </c>
      <c r="N1545">
        <v>0</v>
      </c>
      <c r="O1545">
        <v>0</v>
      </c>
      <c r="P1545">
        <v>0</v>
      </c>
      <c r="R1545" s="1"/>
      <c r="T1545" t="str">
        <f>Receive[[#This Row],[服装]]&amp;Receive[[#This Row],[名前]]&amp;Receive[[#This Row],[レアリティ]]</f>
        <v>キャンプ小森元也ICONIC</v>
      </c>
    </row>
    <row r="1546" spans="1:20" x14ac:dyDescent="0.35">
      <c r="A1546">
        <f>VLOOKUP(Receive[[#This Row],[No用]],SetNo[[No.用]:[vlookup 用]],2,FALSE)</f>
        <v>266</v>
      </c>
      <c r="B1546">
        <f>IF(ROW()=2,1,IF(A1545&lt;&gt;Receive[[#This Row],[No]],1,B1545+1))</f>
        <v>4</v>
      </c>
      <c r="C1546" s="1" t="s">
        <v>968</v>
      </c>
      <c r="D1546" s="1" t="s">
        <v>132</v>
      </c>
      <c r="E1546" s="1" t="s">
        <v>73</v>
      </c>
      <c r="F1546" s="1" t="s">
        <v>80</v>
      </c>
      <c r="G1546" s="1" t="s">
        <v>135</v>
      </c>
      <c r="H1546" s="1" t="s">
        <v>71</v>
      </c>
      <c r="I1546">
        <v>1</v>
      </c>
      <c r="J1546" t="s">
        <v>229</v>
      </c>
      <c r="K1546" s="1" t="s">
        <v>231</v>
      </c>
      <c r="L1546" s="1" t="s">
        <v>162</v>
      </c>
      <c r="M1546">
        <v>35</v>
      </c>
      <c r="N1546">
        <v>0</v>
      </c>
      <c r="O1546">
        <v>0</v>
      </c>
      <c r="P1546">
        <v>0</v>
      </c>
      <c r="R1546" s="1"/>
      <c r="T1546" t="str">
        <f>Receive[[#This Row],[服装]]&amp;Receive[[#This Row],[名前]]&amp;Receive[[#This Row],[レアリティ]]</f>
        <v>キャンプ小森元也ICONIC</v>
      </c>
    </row>
    <row r="1547" spans="1:20" x14ac:dyDescent="0.35">
      <c r="A1547">
        <f>VLOOKUP(Receive[[#This Row],[No用]],SetNo[[No.用]:[vlookup 用]],2,FALSE)</f>
        <v>266</v>
      </c>
      <c r="B1547">
        <f>IF(ROW()=2,1,IF(A1546&lt;&gt;Receive[[#This Row],[No]],1,B1546+1))</f>
        <v>5</v>
      </c>
      <c r="C1547" s="1" t="s">
        <v>968</v>
      </c>
      <c r="D1547" s="1" t="s">
        <v>132</v>
      </c>
      <c r="E1547" s="1" t="s">
        <v>73</v>
      </c>
      <c r="F1547" s="1" t="s">
        <v>80</v>
      </c>
      <c r="G1547" s="1" t="s">
        <v>135</v>
      </c>
      <c r="H1547" s="1" t="s">
        <v>71</v>
      </c>
      <c r="I1547">
        <v>1</v>
      </c>
      <c r="J1547" t="s">
        <v>229</v>
      </c>
      <c r="K1547" s="1" t="s">
        <v>120</v>
      </c>
      <c r="L1547" s="1" t="s">
        <v>173</v>
      </c>
      <c r="M1547">
        <v>38</v>
      </c>
      <c r="N1547">
        <v>0</v>
      </c>
      <c r="O1547">
        <v>0</v>
      </c>
      <c r="P1547">
        <v>0</v>
      </c>
      <c r="R1547" s="1"/>
      <c r="T1547" t="str">
        <f>Receive[[#This Row],[服装]]&amp;Receive[[#This Row],[名前]]&amp;Receive[[#This Row],[レアリティ]]</f>
        <v>キャンプ小森元也ICONIC</v>
      </c>
    </row>
    <row r="1548" spans="1:20" x14ac:dyDescent="0.35">
      <c r="A1548">
        <f>VLOOKUP(Receive[[#This Row],[No用]],SetNo[[No.用]:[vlookup 用]],2,FALSE)</f>
        <v>266</v>
      </c>
      <c r="B1548">
        <f>IF(ROW()=2,1,IF(A1547&lt;&gt;Receive[[#This Row],[No]],1,B1547+1))</f>
        <v>6</v>
      </c>
      <c r="C1548" s="1" t="s">
        <v>968</v>
      </c>
      <c r="D1548" s="1" t="s">
        <v>132</v>
      </c>
      <c r="E1548" s="1" t="s">
        <v>73</v>
      </c>
      <c r="F1548" s="1" t="s">
        <v>80</v>
      </c>
      <c r="G1548" s="1" t="s">
        <v>135</v>
      </c>
      <c r="H1548" s="1" t="s">
        <v>71</v>
      </c>
      <c r="I1548">
        <v>1</v>
      </c>
      <c r="J1548" t="s">
        <v>229</v>
      </c>
      <c r="K1548" s="1" t="s">
        <v>164</v>
      </c>
      <c r="L1548" s="1" t="s">
        <v>162</v>
      </c>
      <c r="M1548">
        <v>35</v>
      </c>
      <c r="N1548">
        <v>0</v>
      </c>
      <c r="O1548">
        <v>0</v>
      </c>
      <c r="P1548">
        <v>0</v>
      </c>
      <c r="R1548" s="1"/>
      <c r="T1548" t="str">
        <f>Receive[[#This Row],[服装]]&amp;Receive[[#This Row],[名前]]&amp;Receive[[#This Row],[レアリティ]]</f>
        <v>キャンプ小森元也ICONIC</v>
      </c>
    </row>
    <row r="1549" spans="1:20" x14ac:dyDescent="0.35">
      <c r="A1549">
        <f>VLOOKUP(Receive[[#This Row],[No用]],SetNo[[No.用]:[vlookup 用]],2,FALSE)</f>
        <v>266</v>
      </c>
      <c r="B1549">
        <f>IF(ROW()=2,1,IF(A1548&lt;&gt;Receive[[#This Row],[No]],1,B1548+1))</f>
        <v>7</v>
      </c>
      <c r="C1549" s="1" t="s">
        <v>968</v>
      </c>
      <c r="D1549" s="1" t="s">
        <v>132</v>
      </c>
      <c r="E1549" s="1" t="s">
        <v>73</v>
      </c>
      <c r="F1549" s="1" t="s">
        <v>80</v>
      </c>
      <c r="G1549" s="1" t="s">
        <v>135</v>
      </c>
      <c r="H1549" s="1" t="s">
        <v>71</v>
      </c>
      <c r="I1549">
        <v>1</v>
      </c>
      <c r="J1549" t="s">
        <v>229</v>
      </c>
      <c r="K1549" s="1" t="s">
        <v>165</v>
      </c>
      <c r="L1549" s="1" t="s">
        <v>162</v>
      </c>
      <c r="M1549">
        <v>33</v>
      </c>
      <c r="N1549">
        <v>0</v>
      </c>
      <c r="O1549">
        <v>0</v>
      </c>
      <c r="P1549">
        <v>0</v>
      </c>
      <c r="R1549" s="1"/>
      <c r="T1549" t="str">
        <f>Receive[[#This Row],[服装]]&amp;Receive[[#This Row],[名前]]&amp;Receive[[#This Row],[レアリティ]]</f>
        <v>キャンプ小森元也ICONIC</v>
      </c>
    </row>
    <row r="1550" spans="1:20" x14ac:dyDescent="0.35">
      <c r="A1550">
        <f>VLOOKUP(Receive[[#This Row],[No用]],SetNo[[No.用]:[vlookup 用]],2,FALSE)</f>
        <v>266</v>
      </c>
      <c r="B1550">
        <f>IF(ROW()=2,1,IF(A1549&lt;&gt;Receive[[#This Row],[No]],1,B1549+1))</f>
        <v>8</v>
      </c>
      <c r="C1550" s="1" t="s">
        <v>968</v>
      </c>
      <c r="D1550" s="1" t="s">
        <v>132</v>
      </c>
      <c r="E1550" s="1" t="s">
        <v>73</v>
      </c>
      <c r="F1550" s="1" t="s">
        <v>80</v>
      </c>
      <c r="G1550" s="1" t="s">
        <v>135</v>
      </c>
      <c r="H1550" s="1" t="s">
        <v>71</v>
      </c>
      <c r="I1550">
        <v>1</v>
      </c>
      <c r="J1550" t="s">
        <v>229</v>
      </c>
      <c r="K1550" s="1" t="s">
        <v>183</v>
      </c>
      <c r="L1550" s="1" t="s">
        <v>225</v>
      </c>
      <c r="M1550">
        <v>47</v>
      </c>
      <c r="N1550">
        <v>0</v>
      </c>
      <c r="O1550" s="1">
        <v>57</v>
      </c>
      <c r="P1550">
        <v>0</v>
      </c>
      <c r="R1550" s="1"/>
      <c r="T1550" t="str">
        <f>Receive[[#This Row],[服装]]&amp;Receive[[#This Row],[名前]]&amp;Receive[[#This Row],[レアリティ]]</f>
        <v>キャンプ小森元也ICONIC</v>
      </c>
    </row>
    <row r="1551" spans="1:20" x14ac:dyDescent="0.35">
      <c r="A1551">
        <f>VLOOKUP(Receive[[#This Row],[No用]],SetNo[[No.用]:[vlookup 用]],2,FALSE)</f>
        <v>267</v>
      </c>
      <c r="B1551">
        <f>IF(ROW()=2,1,IF(A1550&lt;&gt;Receive[[#This Row],[No]],1,B1550+1))</f>
        <v>1</v>
      </c>
      <c r="C1551" t="s">
        <v>108</v>
      </c>
      <c r="D1551" s="1" t="s">
        <v>685</v>
      </c>
      <c r="E1551" s="1" t="s">
        <v>90</v>
      </c>
      <c r="F1551" s="1" t="s">
        <v>78</v>
      </c>
      <c r="G1551" s="1" t="s">
        <v>687</v>
      </c>
      <c r="H1551" t="s">
        <v>71</v>
      </c>
      <c r="I1551">
        <v>1</v>
      </c>
      <c r="J1551" t="s">
        <v>229</v>
      </c>
      <c r="K1551" s="1" t="s">
        <v>119</v>
      </c>
      <c r="L1551" s="1" t="s">
        <v>697</v>
      </c>
      <c r="M1551">
        <v>36</v>
      </c>
      <c r="N1551">
        <v>0</v>
      </c>
      <c r="O1551">
        <v>0</v>
      </c>
      <c r="P1551">
        <v>0</v>
      </c>
      <c r="T1551" t="str">
        <f>Receive[[#This Row],[服装]]&amp;Receive[[#This Row],[名前]]&amp;Receive[[#This Row],[レアリティ]]</f>
        <v>ユニフォーム大将優ICONIC</v>
      </c>
    </row>
    <row r="1552" spans="1:20" x14ac:dyDescent="0.35">
      <c r="A1552">
        <f>VLOOKUP(Receive[[#This Row],[No用]],SetNo[[No.用]:[vlookup 用]],2,FALSE)</f>
        <v>267</v>
      </c>
      <c r="B1552">
        <f>IF(ROW()=2,1,IF(A1551&lt;&gt;Receive[[#This Row],[No]],1,B1551+1))</f>
        <v>2</v>
      </c>
      <c r="C1552" t="s">
        <v>108</v>
      </c>
      <c r="D1552" s="1" t="s">
        <v>685</v>
      </c>
      <c r="E1552" s="1" t="s">
        <v>90</v>
      </c>
      <c r="F1552" s="1" t="s">
        <v>78</v>
      </c>
      <c r="G1552" s="1" t="s">
        <v>687</v>
      </c>
      <c r="H1552" t="s">
        <v>71</v>
      </c>
      <c r="I1552">
        <v>1</v>
      </c>
      <c r="J1552" t="s">
        <v>229</v>
      </c>
      <c r="K1552" s="1" t="s">
        <v>163</v>
      </c>
      <c r="L1552" s="1" t="s">
        <v>162</v>
      </c>
      <c r="M1552">
        <v>33</v>
      </c>
      <c r="N1552">
        <v>0</v>
      </c>
      <c r="O1552">
        <v>0</v>
      </c>
      <c r="P1552">
        <v>0</v>
      </c>
      <c r="T1552" t="str">
        <f>Receive[[#This Row],[服装]]&amp;Receive[[#This Row],[名前]]&amp;Receive[[#This Row],[レアリティ]]</f>
        <v>ユニフォーム大将優ICONIC</v>
      </c>
    </row>
    <row r="1553" spans="1:20" x14ac:dyDescent="0.35">
      <c r="A1553">
        <f>VLOOKUP(Receive[[#This Row],[No用]],SetNo[[No.用]:[vlookup 用]],2,FALSE)</f>
        <v>267</v>
      </c>
      <c r="B1553">
        <f>IF(ROW()=2,1,IF(A1552&lt;&gt;Receive[[#This Row],[No]],1,B1552+1))</f>
        <v>3</v>
      </c>
      <c r="C1553" t="s">
        <v>108</v>
      </c>
      <c r="D1553" s="1" t="s">
        <v>685</v>
      </c>
      <c r="E1553" s="1" t="s">
        <v>90</v>
      </c>
      <c r="F1553" s="1" t="s">
        <v>78</v>
      </c>
      <c r="G1553" s="1" t="s">
        <v>687</v>
      </c>
      <c r="H1553" t="s">
        <v>71</v>
      </c>
      <c r="I1553">
        <v>1</v>
      </c>
      <c r="J1553" t="s">
        <v>229</v>
      </c>
      <c r="K1553" s="1" t="s">
        <v>231</v>
      </c>
      <c r="L1553" s="1" t="s">
        <v>162</v>
      </c>
      <c r="M1553">
        <v>33</v>
      </c>
      <c r="N1553">
        <v>0</v>
      </c>
      <c r="O1553">
        <v>0</v>
      </c>
      <c r="P1553">
        <v>0</v>
      </c>
      <c r="T1553" t="str">
        <f>Receive[[#This Row],[服装]]&amp;Receive[[#This Row],[名前]]&amp;Receive[[#This Row],[レアリティ]]</f>
        <v>ユニフォーム大将優ICONIC</v>
      </c>
    </row>
    <row r="1554" spans="1:20" x14ac:dyDescent="0.35">
      <c r="A1554">
        <f>VLOOKUP(Receive[[#This Row],[No用]],SetNo[[No.用]:[vlookup 用]],2,FALSE)</f>
        <v>267</v>
      </c>
      <c r="B1554">
        <f>IF(ROW()=2,1,IF(A1553&lt;&gt;Receive[[#This Row],[No]],1,B1553+1))</f>
        <v>4</v>
      </c>
      <c r="C1554" t="s">
        <v>108</v>
      </c>
      <c r="D1554" s="1" t="s">
        <v>685</v>
      </c>
      <c r="E1554" s="1" t="s">
        <v>90</v>
      </c>
      <c r="F1554" s="1" t="s">
        <v>78</v>
      </c>
      <c r="G1554" s="1" t="s">
        <v>687</v>
      </c>
      <c r="H1554" t="s">
        <v>71</v>
      </c>
      <c r="I1554">
        <v>1</v>
      </c>
      <c r="J1554" t="s">
        <v>229</v>
      </c>
      <c r="K1554" s="1" t="s">
        <v>120</v>
      </c>
      <c r="L1554" s="1" t="s">
        <v>162</v>
      </c>
      <c r="M1554">
        <v>33</v>
      </c>
      <c r="N1554">
        <v>0</v>
      </c>
      <c r="O1554">
        <v>0</v>
      </c>
      <c r="P1554">
        <v>0</v>
      </c>
      <c r="T1554" t="str">
        <f>Receive[[#This Row],[服装]]&amp;Receive[[#This Row],[名前]]&amp;Receive[[#This Row],[レアリティ]]</f>
        <v>ユニフォーム大将優ICONIC</v>
      </c>
    </row>
    <row r="1555" spans="1:20" x14ac:dyDescent="0.35">
      <c r="A1555">
        <f>VLOOKUP(Receive[[#This Row],[No用]],SetNo[[No.用]:[vlookup 用]],2,FALSE)</f>
        <v>267</v>
      </c>
      <c r="B1555">
        <f>IF(ROW()=2,1,IF(A1554&lt;&gt;Receive[[#This Row],[No]],1,B1554+1))</f>
        <v>5</v>
      </c>
      <c r="C1555" t="s">
        <v>108</v>
      </c>
      <c r="D1555" s="1" t="s">
        <v>685</v>
      </c>
      <c r="E1555" s="1" t="s">
        <v>90</v>
      </c>
      <c r="F1555" s="1" t="s">
        <v>78</v>
      </c>
      <c r="G1555" s="1" t="s">
        <v>687</v>
      </c>
      <c r="H1555" t="s">
        <v>71</v>
      </c>
      <c r="I1555">
        <v>1</v>
      </c>
      <c r="J1555" t="s">
        <v>229</v>
      </c>
      <c r="K1555" s="1" t="s">
        <v>164</v>
      </c>
      <c r="L1555" s="1" t="s">
        <v>162</v>
      </c>
      <c r="M1555">
        <v>33</v>
      </c>
      <c r="N1555">
        <v>0</v>
      </c>
      <c r="O1555">
        <v>0</v>
      </c>
      <c r="P1555">
        <v>0</v>
      </c>
      <c r="T1555" t="str">
        <f>Receive[[#This Row],[服装]]&amp;Receive[[#This Row],[名前]]&amp;Receive[[#This Row],[レアリティ]]</f>
        <v>ユニフォーム大将優ICONIC</v>
      </c>
    </row>
    <row r="1556" spans="1:20" x14ac:dyDescent="0.35">
      <c r="A1556">
        <f>VLOOKUP(Receive[[#This Row],[No用]],SetNo[[No.用]:[vlookup 用]],2,FALSE)</f>
        <v>267</v>
      </c>
      <c r="B1556">
        <f>IF(ROW()=2,1,IF(A1555&lt;&gt;Receive[[#This Row],[No]],1,B1555+1))</f>
        <v>6</v>
      </c>
      <c r="C1556" t="s">
        <v>108</v>
      </c>
      <c r="D1556" s="1" t="s">
        <v>685</v>
      </c>
      <c r="E1556" s="1" t="s">
        <v>90</v>
      </c>
      <c r="F1556" s="1" t="s">
        <v>78</v>
      </c>
      <c r="G1556" s="1" t="s">
        <v>687</v>
      </c>
      <c r="H1556" t="s">
        <v>71</v>
      </c>
      <c r="I1556">
        <v>1</v>
      </c>
      <c r="J1556" t="s">
        <v>229</v>
      </c>
      <c r="K1556" s="1" t="s">
        <v>165</v>
      </c>
      <c r="L1556" s="1" t="s">
        <v>162</v>
      </c>
      <c r="M1556">
        <v>14</v>
      </c>
      <c r="N1556">
        <v>0</v>
      </c>
      <c r="O1556">
        <v>0</v>
      </c>
      <c r="P1556">
        <v>0</v>
      </c>
      <c r="T1556" t="str">
        <f>Receive[[#This Row],[服装]]&amp;Receive[[#This Row],[名前]]&amp;Receive[[#This Row],[レアリティ]]</f>
        <v>ユニフォーム大将優ICONIC</v>
      </c>
    </row>
    <row r="1557" spans="1:20" x14ac:dyDescent="0.35">
      <c r="A1557">
        <f>VLOOKUP(Receive[[#This Row],[No用]],SetNo[[No.用]:[vlookup 用]],2,FALSE)</f>
        <v>268</v>
      </c>
      <c r="B1557">
        <f>IF(ROW()=2,1,IF(A1556&lt;&gt;Receive[[#This Row],[No]],1,B1556+1))</f>
        <v>1</v>
      </c>
      <c r="C1557" s="1" t="s">
        <v>795</v>
      </c>
      <c r="D1557" s="1" t="s">
        <v>685</v>
      </c>
      <c r="E1557" s="1" t="s">
        <v>77</v>
      </c>
      <c r="F1557" s="1" t="s">
        <v>78</v>
      </c>
      <c r="G1557" s="1" t="s">
        <v>687</v>
      </c>
      <c r="H1557" s="1" t="s">
        <v>688</v>
      </c>
      <c r="I1557">
        <v>1</v>
      </c>
      <c r="J1557" t="s">
        <v>229</v>
      </c>
      <c r="K1557" s="1" t="s">
        <v>119</v>
      </c>
      <c r="L1557" s="1" t="s">
        <v>697</v>
      </c>
      <c r="M1557">
        <v>36</v>
      </c>
      <c r="N1557">
        <v>0</v>
      </c>
      <c r="O1557">
        <v>0</v>
      </c>
      <c r="P1557">
        <v>0</v>
      </c>
      <c r="T1557" t="str">
        <f>Receive[[#This Row],[服装]]&amp;Receive[[#This Row],[名前]]&amp;Receive[[#This Row],[レアリティ]]</f>
        <v>新年大将優ICONIC</v>
      </c>
    </row>
    <row r="1558" spans="1:20" x14ac:dyDescent="0.35">
      <c r="A1558">
        <f>VLOOKUP(Receive[[#This Row],[No用]],SetNo[[No.用]:[vlookup 用]],2,FALSE)</f>
        <v>268</v>
      </c>
      <c r="B1558">
        <f>IF(ROW()=2,1,IF(A1557&lt;&gt;Receive[[#This Row],[No]],1,B1557+1))</f>
        <v>2</v>
      </c>
      <c r="C1558" s="1" t="s">
        <v>795</v>
      </c>
      <c r="D1558" s="1" t="s">
        <v>685</v>
      </c>
      <c r="E1558" s="1" t="s">
        <v>77</v>
      </c>
      <c r="F1558" s="1" t="s">
        <v>78</v>
      </c>
      <c r="G1558" s="1" t="s">
        <v>687</v>
      </c>
      <c r="H1558" s="1" t="s">
        <v>688</v>
      </c>
      <c r="I1558">
        <v>1</v>
      </c>
      <c r="J1558" t="s">
        <v>229</v>
      </c>
      <c r="K1558" s="1" t="s">
        <v>163</v>
      </c>
      <c r="L1558" s="1" t="s">
        <v>162</v>
      </c>
      <c r="M1558">
        <v>33</v>
      </c>
      <c r="N1558">
        <v>0</v>
      </c>
      <c r="O1558">
        <v>0</v>
      </c>
      <c r="P1558">
        <v>0</v>
      </c>
      <c r="T1558" t="str">
        <f>Receive[[#This Row],[服装]]&amp;Receive[[#This Row],[名前]]&amp;Receive[[#This Row],[レアリティ]]</f>
        <v>新年大将優ICONIC</v>
      </c>
    </row>
    <row r="1559" spans="1:20" x14ac:dyDescent="0.35">
      <c r="A1559">
        <f>VLOOKUP(Receive[[#This Row],[No用]],SetNo[[No.用]:[vlookup 用]],2,FALSE)</f>
        <v>268</v>
      </c>
      <c r="B1559">
        <f>IF(ROW()=2,1,IF(A1558&lt;&gt;Receive[[#This Row],[No]],1,B1558+1))</f>
        <v>3</v>
      </c>
      <c r="C1559" s="1" t="s">
        <v>795</v>
      </c>
      <c r="D1559" s="1" t="s">
        <v>685</v>
      </c>
      <c r="E1559" s="1" t="s">
        <v>77</v>
      </c>
      <c r="F1559" s="1" t="s">
        <v>78</v>
      </c>
      <c r="G1559" s="1" t="s">
        <v>687</v>
      </c>
      <c r="H1559" s="1" t="s">
        <v>688</v>
      </c>
      <c r="I1559">
        <v>1</v>
      </c>
      <c r="J1559" t="s">
        <v>229</v>
      </c>
      <c r="K1559" s="1" t="s">
        <v>231</v>
      </c>
      <c r="L1559" s="1" t="s">
        <v>162</v>
      </c>
      <c r="M1559">
        <v>33</v>
      </c>
      <c r="N1559">
        <v>0</v>
      </c>
      <c r="O1559">
        <v>0</v>
      </c>
      <c r="P1559">
        <v>0</v>
      </c>
      <c r="T1559" t="str">
        <f>Receive[[#This Row],[服装]]&amp;Receive[[#This Row],[名前]]&amp;Receive[[#This Row],[レアリティ]]</f>
        <v>新年大将優ICONIC</v>
      </c>
    </row>
    <row r="1560" spans="1:20" x14ac:dyDescent="0.35">
      <c r="A1560">
        <f>VLOOKUP(Receive[[#This Row],[No用]],SetNo[[No.用]:[vlookup 用]],2,FALSE)</f>
        <v>268</v>
      </c>
      <c r="B1560">
        <f>IF(ROW()=2,1,IF(A1559&lt;&gt;Receive[[#This Row],[No]],1,B1559+1))</f>
        <v>4</v>
      </c>
      <c r="C1560" s="1" t="s">
        <v>795</v>
      </c>
      <c r="D1560" s="1" t="s">
        <v>685</v>
      </c>
      <c r="E1560" s="1" t="s">
        <v>77</v>
      </c>
      <c r="F1560" s="1" t="s">
        <v>78</v>
      </c>
      <c r="G1560" s="1" t="s">
        <v>687</v>
      </c>
      <c r="H1560" s="1" t="s">
        <v>688</v>
      </c>
      <c r="I1560">
        <v>1</v>
      </c>
      <c r="J1560" t="s">
        <v>229</v>
      </c>
      <c r="K1560" s="1" t="s">
        <v>120</v>
      </c>
      <c r="L1560" s="1" t="s">
        <v>162</v>
      </c>
      <c r="M1560">
        <v>33</v>
      </c>
      <c r="N1560">
        <v>0</v>
      </c>
      <c r="O1560">
        <v>0</v>
      </c>
      <c r="P1560">
        <v>0</v>
      </c>
      <c r="T1560" t="str">
        <f>Receive[[#This Row],[服装]]&amp;Receive[[#This Row],[名前]]&amp;Receive[[#This Row],[レアリティ]]</f>
        <v>新年大将優ICONIC</v>
      </c>
    </row>
    <row r="1561" spans="1:20" x14ac:dyDescent="0.35">
      <c r="A1561">
        <f>VLOOKUP(Receive[[#This Row],[No用]],SetNo[[No.用]:[vlookup 用]],2,FALSE)</f>
        <v>268</v>
      </c>
      <c r="B1561">
        <f>IF(ROW()=2,1,IF(A1560&lt;&gt;Receive[[#This Row],[No]],1,B1560+1))</f>
        <v>5</v>
      </c>
      <c r="C1561" s="1" t="s">
        <v>795</v>
      </c>
      <c r="D1561" s="1" t="s">
        <v>685</v>
      </c>
      <c r="E1561" s="1" t="s">
        <v>77</v>
      </c>
      <c r="F1561" s="1" t="s">
        <v>78</v>
      </c>
      <c r="G1561" s="1" t="s">
        <v>687</v>
      </c>
      <c r="H1561" s="1" t="s">
        <v>688</v>
      </c>
      <c r="I1561">
        <v>1</v>
      </c>
      <c r="J1561" t="s">
        <v>229</v>
      </c>
      <c r="K1561" s="1" t="s">
        <v>164</v>
      </c>
      <c r="L1561" s="1" t="s">
        <v>162</v>
      </c>
      <c r="M1561">
        <v>33</v>
      </c>
      <c r="N1561">
        <v>0</v>
      </c>
      <c r="O1561">
        <v>0</v>
      </c>
      <c r="P1561">
        <v>0</v>
      </c>
      <c r="T1561" t="str">
        <f>Receive[[#This Row],[服装]]&amp;Receive[[#This Row],[名前]]&amp;Receive[[#This Row],[レアリティ]]</f>
        <v>新年大将優ICONIC</v>
      </c>
    </row>
    <row r="1562" spans="1:20" x14ac:dyDescent="0.35">
      <c r="A1562">
        <f>VLOOKUP(Receive[[#This Row],[No用]],SetNo[[No.用]:[vlookup 用]],2,FALSE)</f>
        <v>268</v>
      </c>
      <c r="B1562">
        <f>IF(ROW()=2,1,IF(A1561&lt;&gt;Receive[[#This Row],[No]],1,B1561+1))</f>
        <v>6</v>
      </c>
      <c r="C1562" s="1" t="s">
        <v>795</v>
      </c>
      <c r="D1562" s="1" t="s">
        <v>685</v>
      </c>
      <c r="E1562" s="1" t="s">
        <v>77</v>
      </c>
      <c r="F1562" s="1" t="s">
        <v>78</v>
      </c>
      <c r="G1562" s="1" t="s">
        <v>687</v>
      </c>
      <c r="H1562" s="1" t="s">
        <v>688</v>
      </c>
      <c r="I1562">
        <v>1</v>
      </c>
      <c r="J1562" t="s">
        <v>229</v>
      </c>
      <c r="K1562" s="1" t="s">
        <v>165</v>
      </c>
      <c r="L1562" s="1" t="s">
        <v>162</v>
      </c>
      <c r="M1562">
        <v>14</v>
      </c>
      <c r="N1562">
        <v>0</v>
      </c>
      <c r="O1562">
        <v>0</v>
      </c>
      <c r="P1562">
        <v>0</v>
      </c>
      <c r="T1562" t="str">
        <f>Receive[[#This Row],[服装]]&amp;Receive[[#This Row],[名前]]&amp;Receive[[#This Row],[レアリティ]]</f>
        <v>新年大将優ICONIC</v>
      </c>
    </row>
    <row r="1563" spans="1:20" x14ac:dyDescent="0.35">
      <c r="A1563">
        <f>VLOOKUP(Receive[[#This Row],[No用]],SetNo[[No.用]:[vlookup 用]],2,FALSE)</f>
        <v>269</v>
      </c>
      <c r="B1563">
        <f>IF(ROW()=2,1,IF(A1562&lt;&gt;Receive[[#This Row],[No]],1,B1562+1))</f>
        <v>1</v>
      </c>
      <c r="C1563" s="1" t="s">
        <v>1077</v>
      </c>
      <c r="D1563" s="1" t="s">
        <v>685</v>
      </c>
      <c r="E1563" s="1" t="s">
        <v>73</v>
      </c>
      <c r="F1563" s="1" t="s">
        <v>78</v>
      </c>
      <c r="G1563" s="1" t="s">
        <v>687</v>
      </c>
      <c r="H1563" s="1" t="s">
        <v>688</v>
      </c>
      <c r="I1563">
        <v>1</v>
      </c>
      <c r="J1563" t="s">
        <v>229</v>
      </c>
      <c r="K1563" s="1" t="s">
        <v>119</v>
      </c>
      <c r="L1563" s="1" t="s">
        <v>173</v>
      </c>
      <c r="M1563">
        <v>39</v>
      </c>
      <c r="N1563">
        <v>0</v>
      </c>
      <c r="O1563">
        <v>0</v>
      </c>
      <c r="P1563">
        <v>0</v>
      </c>
      <c r="T1563" t="str">
        <f>Receive[[#This Row],[服装]]&amp;Receive[[#This Row],[名前]]&amp;Receive[[#This Row],[レアリティ]]</f>
        <v>カンフー大将優ICONIC</v>
      </c>
    </row>
    <row r="1564" spans="1:20" x14ac:dyDescent="0.35">
      <c r="A1564">
        <f>VLOOKUP(Receive[[#This Row],[No用]],SetNo[[No.用]:[vlookup 用]],2,FALSE)</f>
        <v>269</v>
      </c>
      <c r="B1564">
        <f>IF(ROW()=2,1,IF(A1563&lt;&gt;Receive[[#This Row],[No]],1,B1563+1))</f>
        <v>2</v>
      </c>
      <c r="C1564" s="1" t="s">
        <v>1077</v>
      </c>
      <c r="D1564" s="1" t="s">
        <v>685</v>
      </c>
      <c r="E1564" s="1" t="s">
        <v>73</v>
      </c>
      <c r="F1564" s="1" t="s">
        <v>78</v>
      </c>
      <c r="G1564" s="1" t="s">
        <v>687</v>
      </c>
      <c r="H1564" s="1" t="s">
        <v>688</v>
      </c>
      <c r="I1564">
        <v>1</v>
      </c>
      <c r="J1564" t="s">
        <v>229</v>
      </c>
      <c r="K1564" s="1" t="s">
        <v>163</v>
      </c>
      <c r="L1564" s="1" t="s">
        <v>162</v>
      </c>
      <c r="M1564">
        <v>33</v>
      </c>
      <c r="N1564">
        <v>0</v>
      </c>
      <c r="O1564">
        <v>0</v>
      </c>
      <c r="P1564">
        <v>0</v>
      </c>
      <c r="T1564" t="str">
        <f>Receive[[#This Row],[服装]]&amp;Receive[[#This Row],[名前]]&amp;Receive[[#This Row],[レアリティ]]</f>
        <v>カンフー大将優ICONIC</v>
      </c>
    </row>
    <row r="1565" spans="1:20" x14ac:dyDescent="0.35">
      <c r="A1565">
        <f>VLOOKUP(Receive[[#This Row],[No用]],SetNo[[No.用]:[vlookup 用]],2,FALSE)</f>
        <v>269</v>
      </c>
      <c r="B1565">
        <f>IF(ROW()=2,1,IF(A1564&lt;&gt;Receive[[#This Row],[No]],1,B1564+1))</f>
        <v>3</v>
      </c>
      <c r="C1565" s="1" t="s">
        <v>1077</v>
      </c>
      <c r="D1565" s="1" t="s">
        <v>685</v>
      </c>
      <c r="E1565" s="1" t="s">
        <v>73</v>
      </c>
      <c r="F1565" s="1" t="s">
        <v>78</v>
      </c>
      <c r="G1565" s="1" t="s">
        <v>687</v>
      </c>
      <c r="H1565" s="1" t="s">
        <v>688</v>
      </c>
      <c r="I1565">
        <v>1</v>
      </c>
      <c r="J1565" t="s">
        <v>229</v>
      </c>
      <c r="K1565" s="1" t="s">
        <v>231</v>
      </c>
      <c r="L1565" s="1" t="s">
        <v>162</v>
      </c>
      <c r="M1565">
        <v>33</v>
      </c>
      <c r="N1565">
        <v>0</v>
      </c>
      <c r="O1565">
        <v>0</v>
      </c>
      <c r="P1565">
        <v>0</v>
      </c>
      <c r="T1565" t="str">
        <f>Receive[[#This Row],[服装]]&amp;Receive[[#This Row],[名前]]&amp;Receive[[#This Row],[レアリティ]]</f>
        <v>カンフー大将優ICONIC</v>
      </c>
    </row>
    <row r="1566" spans="1:20" x14ac:dyDescent="0.35">
      <c r="A1566">
        <f>VLOOKUP(Receive[[#This Row],[No用]],SetNo[[No.用]:[vlookup 用]],2,FALSE)</f>
        <v>269</v>
      </c>
      <c r="B1566">
        <f>IF(ROW()=2,1,IF(A1565&lt;&gt;Receive[[#This Row],[No]],1,B1565+1))</f>
        <v>4</v>
      </c>
      <c r="C1566" s="1" t="s">
        <v>1077</v>
      </c>
      <c r="D1566" s="1" t="s">
        <v>685</v>
      </c>
      <c r="E1566" s="1" t="s">
        <v>73</v>
      </c>
      <c r="F1566" s="1" t="s">
        <v>78</v>
      </c>
      <c r="G1566" s="1" t="s">
        <v>687</v>
      </c>
      <c r="H1566" s="1" t="s">
        <v>688</v>
      </c>
      <c r="I1566">
        <v>1</v>
      </c>
      <c r="J1566" t="s">
        <v>229</v>
      </c>
      <c r="K1566" s="1" t="s">
        <v>120</v>
      </c>
      <c r="L1566" s="1" t="s">
        <v>173</v>
      </c>
      <c r="M1566">
        <v>39</v>
      </c>
      <c r="N1566">
        <v>0</v>
      </c>
      <c r="O1566">
        <v>0</v>
      </c>
      <c r="P1566">
        <v>0</v>
      </c>
      <c r="T1566" t="str">
        <f>Receive[[#This Row],[服装]]&amp;Receive[[#This Row],[名前]]&amp;Receive[[#This Row],[レアリティ]]</f>
        <v>カンフー大将優ICONIC</v>
      </c>
    </row>
    <row r="1567" spans="1:20" x14ac:dyDescent="0.35">
      <c r="A1567">
        <f>VLOOKUP(Receive[[#This Row],[No用]],SetNo[[No.用]:[vlookup 用]],2,FALSE)</f>
        <v>269</v>
      </c>
      <c r="B1567">
        <f>IF(ROW()=2,1,IF(A1566&lt;&gt;Receive[[#This Row],[No]],1,B1566+1))</f>
        <v>5</v>
      </c>
      <c r="C1567" s="1" t="s">
        <v>1077</v>
      </c>
      <c r="D1567" s="1" t="s">
        <v>685</v>
      </c>
      <c r="E1567" s="1" t="s">
        <v>73</v>
      </c>
      <c r="F1567" s="1" t="s">
        <v>78</v>
      </c>
      <c r="G1567" s="1" t="s">
        <v>687</v>
      </c>
      <c r="H1567" s="1" t="s">
        <v>688</v>
      </c>
      <c r="I1567">
        <v>1</v>
      </c>
      <c r="J1567" t="s">
        <v>229</v>
      </c>
      <c r="K1567" s="1" t="s">
        <v>164</v>
      </c>
      <c r="L1567" s="1" t="s">
        <v>162</v>
      </c>
      <c r="M1567">
        <v>33</v>
      </c>
      <c r="N1567">
        <v>0</v>
      </c>
      <c r="O1567">
        <v>0</v>
      </c>
      <c r="P1567">
        <v>0</v>
      </c>
      <c r="T1567" t="str">
        <f>Receive[[#This Row],[服装]]&amp;Receive[[#This Row],[名前]]&amp;Receive[[#This Row],[レアリティ]]</f>
        <v>カンフー大将優ICONIC</v>
      </c>
    </row>
    <row r="1568" spans="1:20" x14ac:dyDescent="0.35">
      <c r="A1568">
        <f>VLOOKUP(Receive[[#This Row],[No用]],SetNo[[No.用]:[vlookup 用]],2,FALSE)</f>
        <v>269</v>
      </c>
      <c r="B1568">
        <f>IF(ROW()=2,1,IF(A1567&lt;&gt;Receive[[#This Row],[No]],1,B1567+1))</f>
        <v>6</v>
      </c>
      <c r="C1568" s="1" t="s">
        <v>1077</v>
      </c>
      <c r="D1568" s="1" t="s">
        <v>685</v>
      </c>
      <c r="E1568" s="1" t="s">
        <v>73</v>
      </c>
      <c r="F1568" s="1" t="s">
        <v>78</v>
      </c>
      <c r="G1568" s="1" t="s">
        <v>687</v>
      </c>
      <c r="H1568" s="1" t="s">
        <v>688</v>
      </c>
      <c r="I1568">
        <v>1</v>
      </c>
      <c r="J1568" t="s">
        <v>229</v>
      </c>
      <c r="K1568" s="1" t="s">
        <v>165</v>
      </c>
      <c r="L1568" s="1" t="s">
        <v>162</v>
      </c>
      <c r="M1568">
        <v>14</v>
      </c>
      <c r="N1568">
        <v>0</v>
      </c>
      <c r="O1568">
        <v>0</v>
      </c>
      <c r="P1568">
        <v>0</v>
      </c>
      <c r="T1568" t="str">
        <f>Receive[[#This Row],[服装]]&amp;Receive[[#This Row],[名前]]&amp;Receive[[#This Row],[レアリティ]]</f>
        <v>カンフー大将優ICONIC</v>
      </c>
    </row>
    <row r="1569" spans="1:20" x14ac:dyDescent="0.35">
      <c r="A1569">
        <f>VLOOKUP(Receive[[#This Row],[No用]],SetNo[[No.用]:[vlookup 用]],2,FALSE)</f>
        <v>269</v>
      </c>
      <c r="B1569">
        <f>IF(ROW()=2,1,IF(A1568&lt;&gt;Receive[[#This Row],[No]],1,B1568+1))</f>
        <v>7</v>
      </c>
      <c r="C1569" s="1" t="s">
        <v>1077</v>
      </c>
      <c r="D1569" s="1" t="s">
        <v>685</v>
      </c>
      <c r="E1569" s="1" t="s">
        <v>73</v>
      </c>
      <c r="F1569" s="1" t="s">
        <v>78</v>
      </c>
      <c r="G1569" s="1" t="s">
        <v>687</v>
      </c>
      <c r="H1569" s="1" t="s">
        <v>688</v>
      </c>
      <c r="I1569">
        <v>1</v>
      </c>
      <c r="J1569" t="s">
        <v>229</v>
      </c>
      <c r="K1569" s="1" t="s">
        <v>164</v>
      </c>
      <c r="L1569" s="1" t="s">
        <v>225</v>
      </c>
      <c r="M1569">
        <v>46</v>
      </c>
      <c r="N1569">
        <v>0</v>
      </c>
      <c r="O1569">
        <v>56</v>
      </c>
      <c r="P1569">
        <v>0</v>
      </c>
      <c r="T1569" t="str">
        <f>Receive[[#This Row],[服装]]&amp;Receive[[#This Row],[名前]]&amp;Receive[[#This Row],[レアリティ]]</f>
        <v>カンフー大将優ICONIC</v>
      </c>
    </row>
    <row r="1570" spans="1:20" x14ac:dyDescent="0.35">
      <c r="A1570">
        <f>VLOOKUP(Receive[[#This Row],[No用]],SetNo[[No.用]:[vlookup 用]],2,FALSE)</f>
        <v>270</v>
      </c>
      <c r="B1570">
        <f>IF(ROW()=2,1,IF(A1569&lt;&gt;Receive[[#This Row],[No]],1,B1569+1))</f>
        <v>1</v>
      </c>
      <c r="C1570" t="s">
        <v>108</v>
      </c>
      <c r="D1570" s="1" t="s">
        <v>690</v>
      </c>
      <c r="E1570" s="1" t="s">
        <v>90</v>
      </c>
      <c r="F1570" s="1" t="s">
        <v>78</v>
      </c>
      <c r="G1570" s="1" t="s">
        <v>687</v>
      </c>
      <c r="H1570" t="s">
        <v>71</v>
      </c>
      <c r="I1570">
        <v>1</v>
      </c>
      <c r="J1570" t="s">
        <v>229</v>
      </c>
      <c r="K1570" s="1" t="s">
        <v>119</v>
      </c>
      <c r="L1570" s="1" t="s">
        <v>162</v>
      </c>
      <c r="M1570">
        <v>29</v>
      </c>
      <c r="N1570">
        <v>0</v>
      </c>
      <c r="O1570">
        <v>0</v>
      </c>
      <c r="P1570">
        <v>0</v>
      </c>
      <c r="T1570" t="str">
        <f>Receive[[#This Row],[服装]]&amp;Receive[[#This Row],[名前]]&amp;Receive[[#This Row],[レアリティ]]</f>
        <v>ユニフォーム沼井和馬ICONIC</v>
      </c>
    </row>
    <row r="1571" spans="1:20" x14ac:dyDescent="0.35">
      <c r="A1571">
        <f>VLOOKUP(Receive[[#This Row],[No用]],SetNo[[No.用]:[vlookup 用]],2,FALSE)</f>
        <v>270</v>
      </c>
      <c r="B1571">
        <f>IF(ROW()=2,1,IF(A1570&lt;&gt;Receive[[#This Row],[No]],1,B1570+1))</f>
        <v>2</v>
      </c>
      <c r="C1571" t="s">
        <v>108</v>
      </c>
      <c r="D1571" s="1" t="s">
        <v>690</v>
      </c>
      <c r="E1571" s="1" t="s">
        <v>90</v>
      </c>
      <c r="F1571" s="1" t="s">
        <v>78</v>
      </c>
      <c r="G1571" s="1" t="s">
        <v>687</v>
      </c>
      <c r="H1571" t="s">
        <v>71</v>
      </c>
      <c r="I1571">
        <v>1</v>
      </c>
      <c r="J1571" t="s">
        <v>229</v>
      </c>
      <c r="K1571" s="1" t="s">
        <v>163</v>
      </c>
      <c r="L1571" s="1" t="s">
        <v>162</v>
      </c>
      <c r="M1571">
        <v>29</v>
      </c>
      <c r="N1571">
        <v>0</v>
      </c>
      <c r="O1571">
        <v>0</v>
      </c>
      <c r="P1571">
        <v>0</v>
      </c>
      <c r="T1571" t="str">
        <f>Receive[[#This Row],[服装]]&amp;Receive[[#This Row],[名前]]&amp;Receive[[#This Row],[レアリティ]]</f>
        <v>ユニフォーム沼井和馬ICONIC</v>
      </c>
    </row>
    <row r="1572" spans="1:20" x14ac:dyDescent="0.35">
      <c r="A1572">
        <f>VLOOKUP(Receive[[#This Row],[No用]],SetNo[[No.用]:[vlookup 用]],2,FALSE)</f>
        <v>270</v>
      </c>
      <c r="B1572">
        <f>IF(ROW()=2,1,IF(A1571&lt;&gt;Receive[[#This Row],[No]],1,B1571+1))</f>
        <v>3</v>
      </c>
      <c r="C1572" t="s">
        <v>108</v>
      </c>
      <c r="D1572" s="1" t="s">
        <v>690</v>
      </c>
      <c r="E1572" s="1" t="s">
        <v>90</v>
      </c>
      <c r="F1572" s="1" t="s">
        <v>78</v>
      </c>
      <c r="G1572" s="1" t="s">
        <v>687</v>
      </c>
      <c r="H1572" t="s">
        <v>71</v>
      </c>
      <c r="I1572">
        <v>1</v>
      </c>
      <c r="J1572" t="s">
        <v>229</v>
      </c>
      <c r="K1572" s="1" t="s">
        <v>120</v>
      </c>
      <c r="L1572" s="1" t="s">
        <v>162</v>
      </c>
      <c r="M1572">
        <v>29</v>
      </c>
      <c r="N1572">
        <v>0</v>
      </c>
      <c r="O1572">
        <v>0</v>
      </c>
      <c r="P1572">
        <v>0</v>
      </c>
      <c r="T1572" t="str">
        <f>Receive[[#This Row],[服装]]&amp;Receive[[#This Row],[名前]]&amp;Receive[[#This Row],[レアリティ]]</f>
        <v>ユニフォーム沼井和馬ICONIC</v>
      </c>
    </row>
    <row r="1573" spans="1:20" x14ac:dyDescent="0.35">
      <c r="A1573">
        <f>VLOOKUP(Receive[[#This Row],[No用]],SetNo[[No.用]:[vlookup 用]],2,FALSE)</f>
        <v>270</v>
      </c>
      <c r="B1573">
        <f>IF(ROW()=2,1,IF(A1572&lt;&gt;Receive[[#This Row],[No]],1,B1572+1))</f>
        <v>4</v>
      </c>
      <c r="C1573" t="s">
        <v>108</v>
      </c>
      <c r="D1573" s="1" t="s">
        <v>690</v>
      </c>
      <c r="E1573" s="1" t="s">
        <v>90</v>
      </c>
      <c r="F1573" s="1" t="s">
        <v>78</v>
      </c>
      <c r="G1573" s="1" t="s">
        <v>687</v>
      </c>
      <c r="H1573" t="s">
        <v>71</v>
      </c>
      <c r="I1573">
        <v>1</v>
      </c>
      <c r="J1573" t="s">
        <v>229</v>
      </c>
      <c r="K1573" s="1" t="s">
        <v>164</v>
      </c>
      <c r="L1573" s="1" t="s">
        <v>162</v>
      </c>
      <c r="M1573">
        <v>29</v>
      </c>
      <c r="N1573">
        <v>0</v>
      </c>
      <c r="O1573">
        <v>0</v>
      </c>
      <c r="P1573">
        <v>0</v>
      </c>
      <c r="T1573" t="str">
        <f>Receive[[#This Row],[服装]]&amp;Receive[[#This Row],[名前]]&amp;Receive[[#This Row],[レアリティ]]</f>
        <v>ユニフォーム沼井和馬ICONIC</v>
      </c>
    </row>
    <row r="1574" spans="1:20" x14ac:dyDescent="0.35">
      <c r="A1574">
        <f>VLOOKUP(Receive[[#This Row],[No用]],SetNo[[No.用]:[vlookup 用]],2,FALSE)</f>
        <v>270</v>
      </c>
      <c r="B1574">
        <f>IF(ROW()=2,1,IF(A1573&lt;&gt;Receive[[#This Row],[No]],1,B1573+1))</f>
        <v>5</v>
      </c>
      <c r="C1574" t="s">
        <v>108</v>
      </c>
      <c r="D1574" s="1" t="s">
        <v>690</v>
      </c>
      <c r="E1574" s="1" t="s">
        <v>90</v>
      </c>
      <c r="F1574" s="1" t="s">
        <v>78</v>
      </c>
      <c r="G1574" s="1" t="s">
        <v>687</v>
      </c>
      <c r="H1574" t="s">
        <v>71</v>
      </c>
      <c r="I1574">
        <v>1</v>
      </c>
      <c r="J1574" t="s">
        <v>229</v>
      </c>
      <c r="K1574" s="1" t="s">
        <v>165</v>
      </c>
      <c r="L1574" s="1" t="s">
        <v>162</v>
      </c>
      <c r="M1574">
        <v>13</v>
      </c>
      <c r="N1574">
        <v>0</v>
      </c>
      <c r="O1574">
        <v>0</v>
      </c>
      <c r="P1574">
        <v>0</v>
      </c>
      <c r="T1574" t="str">
        <f>Receive[[#This Row],[服装]]&amp;Receive[[#This Row],[名前]]&amp;Receive[[#This Row],[レアリティ]]</f>
        <v>ユニフォーム沼井和馬ICONIC</v>
      </c>
    </row>
    <row r="1575" spans="1:20" x14ac:dyDescent="0.35">
      <c r="A1575">
        <f>VLOOKUP(Receive[[#This Row],[No用]],SetNo[[No.用]:[vlookup 用]],2,FALSE)</f>
        <v>271</v>
      </c>
      <c r="B1575">
        <f>IF(ROW()=2,1,IF(A1574&lt;&gt;Receive[[#This Row],[No]],1,B1574+1))</f>
        <v>1</v>
      </c>
      <c r="C1575" t="s">
        <v>108</v>
      </c>
      <c r="D1575" s="1" t="s">
        <v>738</v>
      </c>
      <c r="E1575" s="1" t="s">
        <v>90</v>
      </c>
      <c r="F1575" s="1" t="s">
        <v>78</v>
      </c>
      <c r="G1575" s="1" t="s">
        <v>687</v>
      </c>
      <c r="H1575" t="s">
        <v>71</v>
      </c>
      <c r="I1575">
        <v>1</v>
      </c>
      <c r="J1575" t="s">
        <v>229</v>
      </c>
      <c r="K1575" s="1" t="s">
        <v>119</v>
      </c>
      <c r="L1575" s="1" t="s">
        <v>162</v>
      </c>
      <c r="M1575">
        <v>27</v>
      </c>
      <c r="N1575">
        <v>0</v>
      </c>
      <c r="O1575">
        <v>0</v>
      </c>
      <c r="P1575">
        <v>0</v>
      </c>
      <c r="T1575" t="str">
        <f>Receive[[#This Row],[服装]]&amp;Receive[[#This Row],[名前]]&amp;Receive[[#This Row],[レアリティ]]</f>
        <v>ユニフォーム潜尚保ICONIC</v>
      </c>
    </row>
    <row r="1576" spans="1:20" x14ac:dyDescent="0.35">
      <c r="A1576">
        <f>VLOOKUP(Receive[[#This Row],[No用]],SetNo[[No.用]:[vlookup 用]],2,FALSE)</f>
        <v>271</v>
      </c>
      <c r="B1576">
        <f>IF(ROW()=2,1,IF(A1575&lt;&gt;Receive[[#This Row],[No]],1,B1575+1))</f>
        <v>2</v>
      </c>
      <c r="C1576" t="s">
        <v>108</v>
      </c>
      <c r="D1576" s="1" t="s">
        <v>738</v>
      </c>
      <c r="E1576" s="1" t="s">
        <v>90</v>
      </c>
      <c r="F1576" s="1" t="s">
        <v>78</v>
      </c>
      <c r="G1576" s="1" t="s">
        <v>687</v>
      </c>
      <c r="H1576" t="s">
        <v>71</v>
      </c>
      <c r="I1576">
        <v>1</v>
      </c>
      <c r="J1576" t="s">
        <v>229</v>
      </c>
      <c r="K1576" s="1" t="s">
        <v>163</v>
      </c>
      <c r="L1576" s="1" t="s">
        <v>162</v>
      </c>
      <c r="M1576">
        <v>27</v>
      </c>
      <c r="N1576">
        <v>0</v>
      </c>
      <c r="O1576">
        <v>0</v>
      </c>
      <c r="P1576">
        <v>0</v>
      </c>
      <c r="T1576" t="str">
        <f>Receive[[#This Row],[服装]]&amp;Receive[[#This Row],[名前]]&amp;Receive[[#This Row],[レアリティ]]</f>
        <v>ユニフォーム潜尚保ICONIC</v>
      </c>
    </row>
    <row r="1577" spans="1:20" x14ac:dyDescent="0.35">
      <c r="A1577">
        <f>VLOOKUP(Receive[[#This Row],[No用]],SetNo[[No.用]:[vlookup 用]],2,FALSE)</f>
        <v>271</v>
      </c>
      <c r="B1577">
        <f>IF(ROW()=2,1,IF(A1576&lt;&gt;Receive[[#This Row],[No]],1,B1576+1))</f>
        <v>3</v>
      </c>
      <c r="C1577" t="s">
        <v>108</v>
      </c>
      <c r="D1577" s="1" t="s">
        <v>738</v>
      </c>
      <c r="E1577" s="1" t="s">
        <v>90</v>
      </c>
      <c r="F1577" s="1" t="s">
        <v>78</v>
      </c>
      <c r="G1577" s="1" t="s">
        <v>687</v>
      </c>
      <c r="H1577" t="s">
        <v>71</v>
      </c>
      <c r="I1577">
        <v>1</v>
      </c>
      <c r="J1577" t="s">
        <v>229</v>
      </c>
      <c r="K1577" s="1" t="s">
        <v>120</v>
      </c>
      <c r="L1577" s="1" t="s">
        <v>162</v>
      </c>
      <c r="M1577">
        <v>27</v>
      </c>
      <c r="N1577">
        <v>0</v>
      </c>
      <c r="O1577">
        <v>0</v>
      </c>
      <c r="P1577">
        <v>0</v>
      </c>
      <c r="T1577" t="str">
        <f>Receive[[#This Row],[服装]]&amp;Receive[[#This Row],[名前]]&amp;Receive[[#This Row],[レアリティ]]</f>
        <v>ユニフォーム潜尚保ICONIC</v>
      </c>
    </row>
    <row r="1578" spans="1:20" x14ac:dyDescent="0.35">
      <c r="A1578">
        <f>VLOOKUP(Receive[[#This Row],[No用]],SetNo[[No.用]:[vlookup 用]],2,FALSE)</f>
        <v>271</v>
      </c>
      <c r="B1578">
        <f>IF(ROW()=2,1,IF(A1577&lt;&gt;Receive[[#This Row],[No]],1,B1577+1))</f>
        <v>4</v>
      </c>
      <c r="C1578" t="s">
        <v>108</v>
      </c>
      <c r="D1578" s="1" t="s">
        <v>738</v>
      </c>
      <c r="E1578" s="1" t="s">
        <v>90</v>
      </c>
      <c r="F1578" s="1" t="s">
        <v>78</v>
      </c>
      <c r="G1578" s="1" t="s">
        <v>687</v>
      </c>
      <c r="H1578" t="s">
        <v>71</v>
      </c>
      <c r="I1578">
        <v>1</v>
      </c>
      <c r="J1578" t="s">
        <v>229</v>
      </c>
      <c r="K1578" s="1" t="s">
        <v>164</v>
      </c>
      <c r="L1578" s="1" t="s">
        <v>162</v>
      </c>
      <c r="M1578">
        <v>27</v>
      </c>
      <c r="N1578">
        <v>0</v>
      </c>
      <c r="O1578">
        <v>0</v>
      </c>
      <c r="P1578">
        <v>0</v>
      </c>
      <c r="T1578" t="str">
        <f>Receive[[#This Row],[服装]]&amp;Receive[[#This Row],[名前]]&amp;Receive[[#This Row],[レアリティ]]</f>
        <v>ユニフォーム潜尚保ICONIC</v>
      </c>
    </row>
    <row r="1579" spans="1:20" x14ac:dyDescent="0.35">
      <c r="A1579">
        <f>VLOOKUP(Receive[[#This Row],[No用]],SetNo[[No.用]:[vlookup 用]],2,FALSE)</f>
        <v>271</v>
      </c>
      <c r="B1579">
        <f>IF(ROW()=2,1,IF(A1578&lt;&gt;Receive[[#This Row],[No]],1,B1578+1))</f>
        <v>5</v>
      </c>
      <c r="C1579" t="s">
        <v>108</v>
      </c>
      <c r="D1579" s="1" t="s">
        <v>738</v>
      </c>
      <c r="E1579" s="1" t="s">
        <v>90</v>
      </c>
      <c r="F1579" s="1" t="s">
        <v>78</v>
      </c>
      <c r="G1579" s="1" t="s">
        <v>687</v>
      </c>
      <c r="H1579" t="s">
        <v>71</v>
      </c>
      <c r="I1579">
        <v>1</v>
      </c>
      <c r="J1579" t="s">
        <v>229</v>
      </c>
      <c r="K1579" s="1" t="s">
        <v>165</v>
      </c>
      <c r="L1579" s="1" t="s">
        <v>162</v>
      </c>
      <c r="M1579">
        <v>13</v>
      </c>
      <c r="N1579">
        <v>0</v>
      </c>
      <c r="O1579">
        <v>0</v>
      </c>
      <c r="P1579">
        <v>0</v>
      </c>
      <c r="T1579" t="str">
        <f>Receive[[#This Row],[服装]]&amp;Receive[[#This Row],[名前]]&amp;Receive[[#This Row],[レアリティ]]</f>
        <v>ユニフォーム潜尚保ICONIC</v>
      </c>
    </row>
    <row r="1580" spans="1:20" x14ac:dyDescent="0.35">
      <c r="A1580">
        <f>VLOOKUP(Receive[[#This Row],[No用]],SetNo[[No.用]:[vlookup 用]],2,FALSE)</f>
        <v>272</v>
      </c>
      <c r="B1580">
        <f>IF(ROW()=2,1,IF(A1579&lt;&gt;Receive[[#This Row],[No]],1,B1579+1))</f>
        <v>1</v>
      </c>
      <c r="C1580" s="1" t="s">
        <v>943</v>
      </c>
      <c r="D1580" s="1" t="s">
        <v>738</v>
      </c>
      <c r="E1580" s="1" t="s">
        <v>77</v>
      </c>
      <c r="F1580" s="1" t="s">
        <v>78</v>
      </c>
      <c r="G1580" s="1" t="s">
        <v>687</v>
      </c>
      <c r="H1580" s="1" t="s">
        <v>688</v>
      </c>
      <c r="I1580">
        <v>1</v>
      </c>
      <c r="J1580" t="s">
        <v>229</v>
      </c>
      <c r="K1580" s="1" t="s">
        <v>119</v>
      </c>
      <c r="L1580" s="1" t="s">
        <v>178</v>
      </c>
      <c r="M1580">
        <v>30</v>
      </c>
      <c r="N1580">
        <v>0</v>
      </c>
      <c r="O1580">
        <v>0</v>
      </c>
      <c r="P1580">
        <v>0</v>
      </c>
      <c r="T1580" t="str">
        <f>Receive[[#This Row],[服装]]&amp;Receive[[#This Row],[名前]]&amp;Receive[[#This Row],[レアリティ]]</f>
        <v>バーガー潜尚保ICONIC</v>
      </c>
    </row>
    <row r="1581" spans="1:20" x14ac:dyDescent="0.35">
      <c r="A1581">
        <f>VLOOKUP(Receive[[#This Row],[No用]],SetNo[[No.用]:[vlookup 用]],2,FALSE)</f>
        <v>272</v>
      </c>
      <c r="B1581">
        <f>IF(ROW()=2,1,IF(A1580&lt;&gt;Receive[[#This Row],[No]],1,B1580+1))</f>
        <v>2</v>
      </c>
      <c r="C1581" s="1" t="s">
        <v>943</v>
      </c>
      <c r="D1581" s="1" t="s">
        <v>738</v>
      </c>
      <c r="E1581" s="1" t="s">
        <v>77</v>
      </c>
      <c r="F1581" s="1" t="s">
        <v>78</v>
      </c>
      <c r="G1581" s="1" t="s">
        <v>687</v>
      </c>
      <c r="H1581" s="1" t="s">
        <v>688</v>
      </c>
      <c r="I1581">
        <v>1</v>
      </c>
      <c r="J1581" t="s">
        <v>229</v>
      </c>
      <c r="K1581" s="1" t="s">
        <v>163</v>
      </c>
      <c r="L1581" s="1" t="s">
        <v>162</v>
      </c>
      <c r="M1581">
        <v>27</v>
      </c>
      <c r="N1581">
        <v>0</v>
      </c>
      <c r="O1581">
        <v>0</v>
      </c>
      <c r="P1581">
        <v>0</v>
      </c>
      <c r="T1581" t="str">
        <f>Receive[[#This Row],[服装]]&amp;Receive[[#This Row],[名前]]&amp;Receive[[#This Row],[レアリティ]]</f>
        <v>バーガー潜尚保ICONIC</v>
      </c>
    </row>
    <row r="1582" spans="1:20" x14ac:dyDescent="0.35">
      <c r="A1582">
        <f>VLOOKUP(Receive[[#This Row],[No用]],SetNo[[No.用]:[vlookup 用]],2,FALSE)</f>
        <v>272</v>
      </c>
      <c r="B1582">
        <f>IF(ROW()=2,1,IF(A1581&lt;&gt;Receive[[#This Row],[No]],1,B1581+1))</f>
        <v>3</v>
      </c>
      <c r="C1582" s="1" t="s">
        <v>943</v>
      </c>
      <c r="D1582" s="1" t="s">
        <v>738</v>
      </c>
      <c r="E1582" s="1" t="s">
        <v>77</v>
      </c>
      <c r="F1582" s="1" t="s">
        <v>78</v>
      </c>
      <c r="G1582" s="1" t="s">
        <v>687</v>
      </c>
      <c r="H1582" s="1" t="s">
        <v>688</v>
      </c>
      <c r="I1582">
        <v>1</v>
      </c>
      <c r="J1582" t="s">
        <v>229</v>
      </c>
      <c r="K1582" s="1" t="s">
        <v>120</v>
      </c>
      <c r="L1582" s="1" t="s">
        <v>178</v>
      </c>
      <c r="M1582">
        <v>30</v>
      </c>
      <c r="N1582">
        <v>0</v>
      </c>
      <c r="O1582">
        <v>0</v>
      </c>
      <c r="P1582">
        <v>0</v>
      </c>
      <c r="T1582" t="str">
        <f>Receive[[#This Row],[服装]]&amp;Receive[[#This Row],[名前]]&amp;Receive[[#This Row],[レアリティ]]</f>
        <v>バーガー潜尚保ICONIC</v>
      </c>
    </row>
    <row r="1583" spans="1:20" x14ac:dyDescent="0.35">
      <c r="A1583">
        <f>VLOOKUP(Receive[[#This Row],[No用]],SetNo[[No.用]:[vlookup 用]],2,FALSE)</f>
        <v>272</v>
      </c>
      <c r="B1583">
        <f>IF(ROW()=2,1,IF(A1582&lt;&gt;Receive[[#This Row],[No]],1,B1582+1))</f>
        <v>4</v>
      </c>
      <c r="C1583" s="1" t="s">
        <v>943</v>
      </c>
      <c r="D1583" s="1" t="s">
        <v>738</v>
      </c>
      <c r="E1583" s="1" t="s">
        <v>77</v>
      </c>
      <c r="F1583" s="1" t="s">
        <v>78</v>
      </c>
      <c r="G1583" s="1" t="s">
        <v>687</v>
      </c>
      <c r="H1583" s="1" t="s">
        <v>688</v>
      </c>
      <c r="I1583">
        <v>1</v>
      </c>
      <c r="J1583" t="s">
        <v>229</v>
      </c>
      <c r="K1583" s="1" t="s">
        <v>164</v>
      </c>
      <c r="L1583" s="1" t="s">
        <v>162</v>
      </c>
      <c r="M1583">
        <v>27</v>
      </c>
      <c r="N1583">
        <v>0</v>
      </c>
      <c r="O1583">
        <v>0</v>
      </c>
      <c r="P1583">
        <v>0</v>
      </c>
      <c r="T1583" t="str">
        <f>Receive[[#This Row],[服装]]&amp;Receive[[#This Row],[名前]]&amp;Receive[[#This Row],[レアリティ]]</f>
        <v>バーガー潜尚保ICONIC</v>
      </c>
    </row>
    <row r="1584" spans="1:20" x14ac:dyDescent="0.35">
      <c r="A1584">
        <f>VLOOKUP(Receive[[#This Row],[No用]],SetNo[[No.用]:[vlookup 用]],2,FALSE)</f>
        <v>272</v>
      </c>
      <c r="B1584">
        <f>IF(ROW()=2,1,IF(A1583&lt;&gt;Receive[[#This Row],[No]],1,B1583+1))</f>
        <v>5</v>
      </c>
      <c r="C1584" s="1" t="s">
        <v>943</v>
      </c>
      <c r="D1584" s="1" t="s">
        <v>738</v>
      </c>
      <c r="E1584" s="1" t="s">
        <v>77</v>
      </c>
      <c r="F1584" s="1" t="s">
        <v>78</v>
      </c>
      <c r="G1584" s="1" t="s">
        <v>687</v>
      </c>
      <c r="H1584" s="1" t="s">
        <v>688</v>
      </c>
      <c r="I1584">
        <v>1</v>
      </c>
      <c r="J1584" t="s">
        <v>229</v>
      </c>
      <c r="K1584" s="1" t="s">
        <v>165</v>
      </c>
      <c r="L1584" s="1" t="s">
        <v>162</v>
      </c>
      <c r="M1584">
        <v>13</v>
      </c>
      <c r="N1584">
        <v>0</v>
      </c>
      <c r="O1584">
        <v>0</v>
      </c>
      <c r="P1584">
        <v>0</v>
      </c>
      <c r="T1584" t="str">
        <f>Receive[[#This Row],[服装]]&amp;Receive[[#This Row],[名前]]&amp;Receive[[#This Row],[レアリティ]]</f>
        <v>バーガー潜尚保ICONIC</v>
      </c>
    </row>
    <row r="1585" spans="1:20" x14ac:dyDescent="0.35">
      <c r="A1585">
        <f>VLOOKUP(Receive[[#This Row],[No用]],SetNo[[No.用]:[vlookup 用]],2,FALSE)</f>
        <v>272</v>
      </c>
      <c r="B1585">
        <f>IF(ROW()=2,1,IF(A1584&lt;&gt;Receive[[#This Row],[No]],1,B1584+1))</f>
        <v>6</v>
      </c>
      <c r="C1585" s="1" t="s">
        <v>943</v>
      </c>
      <c r="D1585" s="1" t="s">
        <v>738</v>
      </c>
      <c r="E1585" s="1" t="s">
        <v>77</v>
      </c>
      <c r="F1585" s="1" t="s">
        <v>78</v>
      </c>
      <c r="G1585" s="1" t="s">
        <v>687</v>
      </c>
      <c r="H1585" s="1" t="s">
        <v>688</v>
      </c>
      <c r="I1585">
        <v>1</v>
      </c>
      <c r="J1585" t="s">
        <v>229</v>
      </c>
      <c r="K1585" s="1" t="s">
        <v>183</v>
      </c>
      <c r="L1585" s="1" t="s">
        <v>225</v>
      </c>
      <c r="M1585">
        <v>43</v>
      </c>
      <c r="N1585">
        <v>0</v>
      </c>
      <c r="O1585">
        <v>53</v>
      </c>
      <c r="P1585">
        <v>0</v>
      </c>
      <c r="T1585" t="str">
        <f>Receive[[#This Row],[服装]]&amp;Receive[[#This Row],[名前]]&amp;Receive[[#This Row],[レアリティ]]</f>
        <v>バーガー潜尚保ICONIC</v>
      </c>
    </row>
    <row r="1586" spans="1:20" x14ac:dyDescent="0.35">
      <c r="A1586">
        <f>VLOOKUP(Receive[[#This Row],[No用]],SetNo[[No.用]:[vlookup 用]],2,FALSE)</f>
        <v>273</v>
      </c>
      <c r="B1586">
        <f>IF(ROW()=2,1,IF(A1585&lt;&gt;Receive[[#This Row],[No]],1,B1585+1))</f>
        <v>1</v>
      </c>
      <c r="C1586" t="s">
        <v>108</v>
      </c>
      <c r="D1586" s="1" t="s">
        <v>740</v>
      </c>
      <c r="E1586" s="1" t="s">
        <v>90</v>
      </c>
      <c r="F1586" s="1" t="s">
        <v>78</v>
      </c>
      <c r="G1586" s="1" t="s">
        <v>687</v>
      </c>
      <c r="H1586" t="s">
        <v>71</v>
      </c>
      <c r="I1586">
        <v>1</v>
      </c>
      <c r="J1586" t="s">
        <v>229</v>
      </c>
      <c r="K1586" s="1" t="s">
        <v>119</v>
      </c>
      <c r="L1586" s="1" t="s">
        <v>162</v>
      </c>
      <c r="M1586">
        <v>26</v>
      </c>
      <c r="N1586">
        <v>0</v>
      </c>
      <c r="O1586">
        <v>0</v>
      </c>
      <c r="P1586">
        <v>0</v>
      </c>
      <c r="T1586" t="str">
        <f>Receive[[#This Row],[服装]]&amp;Receive[[#This Row],[名前]]&amp;Receive[[#This Row],[レアリティ]]</f>
        <v>ユニフォーム高千穂恵也ICONIC</v>
      </c>
    </row>
    <row r="1587" spans="1:20" x14ac:dyDescent="0.35">
      <c r="A1587">
        <f>VLOOKUP(Receive[[#This Row],[No用]],SetNo[[No.用]:[vlookup 用]],2,FALSE)</f>
        <v>273</v>
      </c>
      <c r="B1587">
        <f>IF(ROW()=2,1,IF(A1586&lt;&gt;Receive[[#This Row],[No]],1,B1586+1))</f>
        <v>2</v>
      </c>
      <c r="C1587" t="s">
        <v>108</v>
      </c>
      <c r="D1587" s="1" t="s">
        <v>740</v>
      </c>
      <c r="E1587" s="1" t="s">
        <v>90</v>
      </c>
      <c r="F1587" s="1" t="s">
        <v>78</v>
      </c>
      <c r="G1587" s="1" t="s">
        <v>687</v>
      </c>
      <c r="H1587" t="s">
        <v>71</v>
      </c>
      <c r="I1587">
        <v>1</v>
      </c>
      <c r="J1587" t="s">
        <v>229</v>
      </c>
      <c r="K1587" s="1" t="s">
        <v>195</v>
      </c>
      <c r="L1587" s="1" t="s">
        <v>178</v>
      </c>
      <c r="M1587">
        <v>29</v>
      </c>
      <c r="N1587">
        <v>0</v>
      </c>
      <c r="O1587">
        <v>0</v>
      </c>
      <c r="P1587">
        <v>0</v>
      </c>
      <c r="T1587" t="str">
        <f>Receive[[#This Row],[服装]]&amp;Receive[[#This Row],[名前]]&amp;Receive[[#This Row],[レアリティ]]</f>
        <v>ユニフォーム高千穂恵也ICONIC</v>
      </c>
    </row>
    <row r="1588" spans="1:20" x14ac:dyDescent="0.35">
      <c r="A1588">
        <f>VLOOKUP(Receive[[#This Row],[No用]],SetNo[[No.用]:[vlookup 用]],2,FALSE)</f>
        <v>273</v>
      </c>
      <c r="B1588">
        <f>IF(ROW()=2,1,IF(A1587&lt;&gt;Receive[[#This Row],[No]],1,B1587+1))</f>
        <v>3</v>
      </c>
      <c r="C1588" t="s">
        <v>108</v>
      </c>
      <c r="D1588" s="1" t="s">
        <v>740</v>
      </c>
      <c r="E1588" s="1" t="s">
        <v>90</v>
      </c>
      <c r="F1588" s="1" t="s">
        <v>78</v>
      </c>
      <c r="G1588" s="1" t="s">
        <v>687</v>
      </c>
      <c r="H1588" t="s">
        <v>71</v>
      </c>
      <c r="I1588">
        <v>1</v>
      </c>
      <c r="J1588" t="s">
        <v>229</v>
      </c>
      <c r="K1588" s="1" t="s">
        <v>163</v>
      </c>
      <c r="L1588" s="1" t="s">
        <v>162</v>
      </c>
      <c r="M1588">
        <v>26</v>
      </c>
      <c r="N1588">
        <v>0</v>
      </c>
      <c r="O1588">
        <v>0</v>
      </c>
      <c r="P1588">
        <v>0</v>
      </c>
      <c r="T1588" t="str">
        <f>Receive[[#This Row],[服装]]&amp;Receive[[#This Row],[名前]]&amp;Receive[[#This Row],[レアリティ]]</f>
        <v>ユニフォーム高千穂恵也ICONIC</v>
      </c>
    </row>
    <row r="1589" spans="1:20" x14ac:dyDescent="0.35">
      <c r="A1589">
        <f>VLOOKUP(Receive[[#This Row],[No用]],SetNo[[No.用]:[vlookup 用]],2,FALSE)</f>
        <v>273</v>
      </c>
      <c r="B1589">
        <f>IF(ROW()=2,1,IF(A1588&lt;&gt;Receive[[#This Row],[No]],1,B1588+1))</f>
        <v>4</v>
      </c>
      <c r="C1589" t="s">
        <v>108</v>
      </c>
      <c r="D1589" s="1" t="s">
        <v>740</v>
      </c>
      <c r="E1589" s="1" t="s">
        <v>90</v>
      </c>
      <c r="F1589" s="1" t="s">
        <v>78</v>
      </c>
      <c r="G1589" s="1" t="s">
        <v>687</v>
      </c>
      <c r="H1589" t="s">
        <v>71</v>
      </c>
      <c r="I1589">
        <v>1</v>
      </c>
      <c r="J1589" t="s">
        <v>229</v>
      </c>
      <c r="K1589" s="1" t="s">
        <v>120</v>
      </c>
      <c r="L1589" s="1" t="s">
        <v>162</v>
      </c>
      <c r="M1589">
        <v>26</v>
      </c>
      <c r="N1589">
        <v>0</v>
      </c>
      <c r="O1589">
        <v>0</v>
      </c>
      <c r="P1589">
        <v>0</v>
      </c>
      <c r="T1589" t="str">
        <f>Receive[[#This Row],[服装]]&amp;Receive[[#This Row],[名前]]&amp;Receive[[#This Row],[レアリティ]]</f>
        <v>ユニフォーム高千穂恵也ICONIC</v>
      </c>
    </row>
    <row r="1590" spans="1:20" x14ac:dyDescent="0.35">
      <c r="A1590">
        <f>VLOOKUP(Receive[[#This Row],[No用]],SetNo[[No.用]:[vlookup 用]],2,FALSE)</f>
        <v>273</v>
      </c>
      <c r="B1590">
        <f>IF(ROW()=2,1,IF(A1589&lt;&gt;Receive[[#This Row],[No]],1,B1589+1))</f>
        <v>5</v>
      </c>
      <c r="C1590" t="s">
        <v>108</v>
      </c>
      <c r="D1590" s="1" t="s">
        <v>740</v>
      </c>
      <c r="E1590" s="1" t="s">
        <v>90</v>
      </c>
      <c r="F1590" s="1" t="s">
        <v>78</v>
      </c>
      <c r="G1590" s="1" t="s">
        <v>687</v>
      </c>
      <c r="H1590" t="s">
        <v>71</v>
      </c>
      <c r="I1590">
        <v>1</v>
      </c>
      <c r="J1590" t="s">
        <v>229</v>
      </c>
      <c r="K1590" s="1" t="s">
        <v>164</v>
      </c>
      <c r="L1590" s="1" t="s">
        <v>162</v>
      </c>
      <c r="M1590">
        <v>26</v>
      </c>
      <c r="N1590">
        <v>0</v>
      </c>
      <c r="O1590">
        <v>0</v>
      </c>
      <c r="P1590">
        <v>0</v>
      </c>
      <c r="T1590" t="str">
        <f>Receive[[#This Row],[服装]]&amp;Receive[[#This Row],[名前]]&amp;Receive[[#This Row],[レアリティ]]</f>
        <v>ユニフォーム高千穂恵也ICONIC</v>
      </c>
    </row>
    <row r="1591" spans="1:20" x14ac:dyDescent="0.35">
      <c r="A1591">
        <f>VLOOKUP(Receive[[#This Row],[No用]],SetNo[[No.用]:[vlookup 用]],2,FALSE)</f>
        <v>273</v>
      </c>
      <c r="B1591">
        <f>IF(ROW()=2,1,IF(A1590&lt;&gt;Receive[[#This Row],[No]],1,B1590+1))</f>
        <v>6</v>
      </c>
      <c r="C1591" t="s">
        <v>108</v>
      </c>
      <c r="D1591" s="1" t="s">
        <v>740</v>
      </c>
      <c r="E1591" s="1" t="s">
        <v>90</v>
      </c>
      <c r="F1591" s="1" t="s">
        <v>78</v>
      </c>
      <c r="G1591" s="1" t="s">
        <v>687</v>
      </c>
      <c r="H1591" t="s">
        <v>71</v>
      </c>
      <c r="I1591">
        <v>1</v>
      </c>
      <c r="J1591" t="s">
        <v>229</v>
      </c>
      <c r="K1591" s="1" t="s">
        <v>165</v>
      </c>
      <c r="L1591" s="1" t="s">
        <v>162</v>
      </c>
      <c r="M1591">
        <v>13</v>
      </c>
      <c r="N1591">
        <v>0</v>
      </c>
      <c r="O1591">
        <v>0</v>
      </c>
      <c r="P1591">
        <v>0</v>
      </c>
      <c r="T1591" t="str">
        <f>Receive[[#This Row],[服装]]&amp;Receive[[#This Row],[名前]]&amp;Receive[[#This Row],[レアリティ]]</f>
        <v>ユニフォーム高千穂恵也ICONIC</v>
      </c>
    </row>
    <row r="1592" spans="1:20" x14ac:dyDescent="0.35">
      <c r="A1592">
        <f>VLOOKUP(Receive[[#This Row],[No用]],SetNo[[No.用]:[vlookup 用]],2,FALSE)</f>
        <v>274</v>
      </c>
      <c r="B1592">
        <f>IF(ROW()=2,1,IF(A1591&lt;&gt;Receive[[#This Row],[No]],1,B1591+1))</f>
        <v>1</v>
      </c>
      <c r="C1592" t="s">
        <v>108</v>
      </c>
      <c r="D1592" s="1" t="s">
        <v>742</v>
      </c>
      <c r="E1592" s="1" t="s">
        <v>90</v>
      </c>
      <c r="F1592" s="1" t="s">
        <v>82</v>
      </c>
      <c r="G1592" s="1" t="s">
        <v>687</v>
      </c>
      <c r="H1592" t="s">
        <v>71</v>
      </c>
      <c r="I1592">
        <v>1</v>
      </c>
      <c r="J1592" t="s">
        <v>229</v>
      </c>
      <c r="K1592" s="1" t="s">
        <v>119</v>
      </c>
      <c r="L1592" s="1" t="s">
        <v>178</v>
      </c>
      <c r="M1592">
        <v>31</v>
      </c>
      <c r="N1592">
        <v>0</v>
      </c>
      <c r="O1592">
        <v>0</v>
      </c>
      <c r="P1592">
        <v>0</v>
      </c>
      <c r="T1592" t="str">
        <f>Receive[[#This Row],[服装]]&amp;Receive[[#This Row],[名前]]&amp;Receive[[#This Row],[レアリティ]]</f>
        <v>ユニフォーム広尾倖児ICONIC</v>
      </c>
    </row>
    <row r="1593" spans="1:20" x14ac:dyDescent="0.35">
      <c r="A1593">
        <f>VLOOKUP(Receive[[#This Row],[No用]],SetNo[[No.用]:[vlookup 用]],2,FALSE)</f>
        <v>274</v>
      </c>
      <c r="B1593">
        <f>IF(ROW()=2,1,IF(A1592&lt;&gt;Receive[[#This Row],[No]],1,B1592+1))</f>
        <v>2</v>
      </c>
      <c r="C1593" t="s">
        <v>108</v>
      </c>
      <c r="D1593" s="1" t="s">
        <v>742</v>
      </c>
      <c r="E1593" s="1" t="s">
        <v>90</v>
      </c>
      <c r="F1593" s="1" t="s">
        <v>82</v>
      </c>
      <c r="G1593" s="1" t="s">
        <v>687</v>
      </c>
      <c r="H1593" t="s">
        <v>71</v>
      </c>
      <c r="I1593">
        <v>1</v>
      </c>
      <c r="J1593" t="s">
        <v>229</v>
      </c>
      <c r="K1593" s="1" t="s">
        <v>231</v>
      </c>
      <c r="L1593" s="1" t="s">
        <v>162</v>
      </c>
      <c r="M1593">
        <v>28</v>
      </c>
      <c r="N1593">
        <v>0</v>
      </c>
      <c r="O1593">
        <v>0</v>
      </c>
      <c r="P1593">
        <v>0</v>
      </c>
      <c r="T1593" t="str">
        <f>Receive[[#This Row],[服装]]&amp;Receive[[#This Row],[名前]]&amp;Receive[[#This Row],[レアリティ]]</f>
        <v>ユニフォーム広尾倖児ICONIC</v>
      </c>
    </row>
    <row r="1594" spans="1:20" x14ac:dyDescent="0.35">
      <c r="A1594">
        <f>VLOOKUP(Receive[[#This Row],[No用]],SetNo[[No.用]:[vlookup 用]],2,FALSE)</f>
        <v>274</v>
      </c>
      <c r="B1594">
        <f>IF(ROW()=2,1,IF(A1593&lt;&gt;Receive[[#This Row],[No]],1,B1593+1))</f>
        <v>3</v>
      </c>
      <c r="C1594" t="s">
        <v>108</v>
      </c>
      <c r="D1594" s="1" t="s">
        <v>742</v>
      </c>
      <c r="E1594" s="1" t="s">
        <v>90</v>
      </c>
      <c r="F1594" s="1" t="s">
        <v>82</v>
      </c>
      <c r="G1594" s="1" t="s">
        <v>687</v>
      </c>
      <c r="H1594" t="s">
        <v>71</v>
      </c>
      <c r="I1594">
        <v>1</v>
      </c>
      <c r="J1594" t="s">
        <v>229</v>
      </c>
      <c r="K1594" s="1" t="s">
        <v>120</v>
      </c>
      <c r="L1594" s="1" t="s">
        <v>162</v>
      </c>
      <c r="M1594">
        <v>28</v>
      </c>
      <c r="N1594">
        <v>0</v>
      </c>
      <c r="O1594">
        <v>0</v>
      </c>
      <c r="P1594">
        <v>0</v>
      </c>
      <c r="T1594" t="str">
        <f>Receive[[#This Row],[服装]]&amp;Receive[[#This Row],[名前]]&amp;Receive[[#This Row],[レアリティ]]</f>
        <v>ユニフォーム広尾倖児ICONIC</v>
      </c>
    </row>
    <row r="1595" spans="1:20" x14ac:dyDescent="0.35">
      <c r="A1595">
        <f>VLOOKUP(Receive[[#This Row],[No用]],SetNo[[No.用]:[vlookup 用]],2,FALSE)</f>
        <v>274</v>
      </c>
      <c r="B1595">
        <f>IF(ROW()=2,1,IF(A1594&lt;&gt;Receive[[#This Row],[No]],1,B1594+1))</f>
        <v>4</v>
      </c>
      <c r="C1595" t="s">
        <v>108</v>
      </c>
      <c r="D1595" s="1" t="s">
        <v>742</v>
      </c>
      <c r="E1595" s="1" t="s">
        <v>90</v>
      </c>
      <c r="F1595" s="1" t="s">
        <v>82</v>
      </c>
      <c r="G1595" s="1" t="s">
        <v>687</v>
      </c>
      <c r="H1595" t="s">
        <v>71</v>
      </c>
      <c r="I1595">
        <v>1</v>
      </c>
      <c r="J1595" t="s">
        <v>229</v>
      </c>
      <c r="K1595" s="1" t="s">
        <v>164</v>
      </c>
      <c r="L1595" s="1" t="s">
        <v>162</v>
      </c>
      <c r="M1595">
        <v>28</v>
      </c>
      <c r="N1595">
        <v>0</v>
      </c>
      <c r="O1595">
        <v>0</v>
      </c>
      <c r="P1595">
        <v>0</v>
      </c>
      <c r="T1595" t="str">
        <f>Receive[[#This Row],[服装]]&amp;Receive[[#This Row],[名前]]&amp;Receive[[#This Row],[レアリティ]]</f>
        <v>ユニフォーム広尾倖児ICONIC</v>
      </c>
    </row>
    <row r="1596" spans="1:20" x14ac:dyDescent="0.35">
      <c r="A1596">
        <f>VLOOKUP(Receive[[#This Row],[No用]],SetNo[[No.用]:[vlookup 用]],2,FALSE)</f>
        <v>274</v>
      </c>
      <c r="B1596">
        <f>IF(ROW()=2,1,IF(A1595&lt;&gt;Receive[[#This Row],[No]],1,B1595+1))</f>
        <v>5</v>
      </c>
      <c r="C1596" t="s">
        <v>108</v>
      </c>
      <c r="D1596" s="1" t="s">
        <v>742</v>
      </c>
      <c r="E1596" s="1" t="s">
        <v>90</v>
      </c>
      <c r="F1596" s="1" t="s">
        <v>82</v>
      </c>
      <c r="G1596" s="1" t="s">
        <v>687</v>
      </c>
      <c r="H1596" t="s">
        <v>71</v>
      </c>
      <c r="I1596">
        <v>1</v>
      </c>
      <c r="J1596" t="s">
        <v>229</v>
      </c>
      <c r="K1596" s="1" t="s">
        <v>165</v>
      </c>
      <c r="L1596" s="1" t="s">
        <v>162</v>
      </c>
      <c r="M1596">
        <v>13</v>
      </c>
      <c r="N1596">
        <v>0</v>
      </c>
      <c r="O1596">
        <v>0</v>
      </c>
      <c r="P1596">
        <v>0</v>
      </c>
      <c r="T1596" t="str">
        <f>Receive[[#This Row],[服装]]&amp;Receive[[#This Row],[名前]]&amp;Receive[[#This Row],[レアリティ]]</f>
        <v>ユニフォーム広尾倖児ICONIC</v>
      </c>
    </row>
    <row r="1597" spans="1:20" x14ac:dyDescent="0.35">
      <c r="A1597">
        <f>VLOOKUP(Receive[[#This Row],[No用]],SetNo[[No.用]:[vlookup 用]],2,FALSE)</f>
        <v>275</v>
      </c>
      <c r="B1597">
        <f>IF(ROW()=2,1,IF(A1596&lt;&gt;Receive[[#This Row],[No]],1,B1596+1))</f>
        <v>1</v>
      </c>
      <c r="C1597" s="1" t="s">
        <v>1077</v>
      </c>
      <c r="D1597" s="1" t="s">
        <v>742</v>
      </c>
      <c r="E1597" s="1" t="s">
        <v>77</v>
      </c>
      <c r="F1597" s="1" t="s">
        <v>82</v>
      </c>
      <c r="G1597" s="1" t="s">
        <v>687</v>
      </c>
      <c r="H1597" s="1" t="s">
        <v>688</v>
      </c>
      <c r="I1597">
        <v>1</v>
      </c>
      <c r="J1597" t="s">
        <v>229</v>
      </c>
      <c r="K1597" s="1" t="s">
        <v>119</v>
      </c>
      <c r="L1597" s="1" t="s">
        <v>178</v>
      </c>
      <c r="M1597">
        <v>31</v>
      </c>
      <c r="N1597">
        <v>0</v>
      </c>
      <c r="O1597">
        <v>0</v>
      </c>
      <c r="P1597">
        <v>0</v>
      </c>
      <c r="T1597" t="str">
        <f>Receive[[#This Row],[服装]]&amp;Receive[[#This Row],[名前]]&amp;Receive[[#This Row],[レアリティ]]</f>
        <v>カンフー広尾倖児ICONIC</v>
      </c>
    </row>
    <row r="1598" spans="1:20" x14ac:dyDescent="0.35">
      <c r="A1598">
        <f>VLOOKUP(Receive[[#This Row],[No用]],SetNo[[No.用]:[vlookup 用]],2,FALSE)</f>
        <v>275</v>
      </c>
      <c r="B1598">
        <f>IF(ROW()=2,1,IF(A1597&lt;&gt;Receive[[#This Row],[No]],1,B1597+1))</f>
        <v>2</v>
      </c>
      <c r="C1598" s="1" t="s">
        <v>1077</v>
      </c>
      <c r="D1598" s="1" t="s">
        <v>742</v>
      </c>
      <c r="E1598" s="1" t="s">
        <v>77</v>
      </c>
      <c r="F1598" s="1" t="s">
        <v>82</v>
      </c>
      <c r="G1598" s="1" t="s">
        <v>687</v>
      </c>
      <c r="H1598" s="1" t="s">
        <v>688</v>
      </c>
      <c r="I1598">
        <v>1</v>
      </c>
      <c r="J1598" t="s">
        <v>229</v>
      </c>
      <c r="K1598" s="1" t="s">
        <v>231</v>
      </c>
      <c r="L1598" s="1" t="s">
        <v>162</v>
      </c>
      <c r="M1598">
        <v>28</v>
      </c>
      <c r="N1598">
        <v>0</v>
      </c>
      <c r="O1598">
        <v>0</v>
      </c>
      <c r="P1598">
        <v>0</v>
      </c>
      <c r="T1598" t="str">
        <f>Receive[[#This Row],[服装]]&amp;Receive[[#This Row],[名前]]&amp;Receive[[#This Row],[レアリティ]]</f>
        <v>カンフー広尾倖児ICONIC</v>
      </c>
    </row>
    <row r="1599" spans="1:20" x14ac:dyDescent="0.35">
      <c r="A1599">
        <f>VLOOKUP(Receive[[#This Row],[No用]],SetNo[[No.用]:[vlookup 用]],2,FALSE)</f>
        <v>275</v>
      </c>
      <c r="B1599">
        <f>IF(ROW()=2,1,IF(A1598&lt;&gt;Receive[[#This Row],[No]],1,B1598+1))</f>
        <v>3</v>
      </c>
      <c r="C1599" s="1" t="s">
        <v>1077</v>
      </c>
      <c r="D1599" s="1" t="s">
        <v>742</v>
      </c>
      <c r="E1599" s="1" t="s">
        <v>77</v>
      </c>
      <c r="F1599" s="1" t="s">
        <v>82</v>
      </c>
      <c r="G1599" s="1" t="s">
        <v>687</v>
      </c>
      <c r="H1599" s="1" t="s">
        <v>688</v>
      </c>
      <c r="I1599">
        <v>1</v>
      </c>
      <c r="J1599" t="s">
        <v>229</v>
      </c>
      <c r="K1599" s="1" t="s">
        <v>120</v>
      </c>
      <c r="L1599" s="1" t="s">
        <v>178</v>
      </c>
      <c r="M1599">
        <v>31</v>
      </c>
      <c r="N1599">
        <v>0</v>
      </c>
      <c r="O1599">
        <v>0</v>
      </c>
      <c r="P1599">
        <v>0</v>
      </c>
      <c r="T1599" t="str">
        <f>Receive[[#This Row],[服装]]&amp;Receive[[#This Row],[名前]]&amp;Receive[[#This Row],[レアリティ]]</f>
        <v>カンフー広尾倖児ICONIC</v>
      </c>
    </row>
    <row r="1600" spans="1:20" x14ac:dyDescent="0.35">
      <c r="A1600">
        <f>VLOOKUP(Receive[[#This Row],[No用]],SetNo[[No.用]:[vlookup 用]],2,FALSE)</f>
        <v>275</v>
      </c>
      <c r="B1600">
        <f>IF(ROW()=2,1,IF(A1599&lt;&gt;Receive[[#This Row],[No]],1,B1599+1))</f>
        <v>4</v>
      </c>
      <c r="C1600" s="1" t="s">
        <v>1077</v>
      </c>
      <c r="D1600" s="1" t="s">
        <v>742</v>
      </c>
      <c r="E1600" s="1" t="s">
        <v>77</v>
      </c>
      <c r="F1600" s="1" t="s">
        <v>82</v>
      </c>
      <c r="G1600" s="1" t="s">
        <v>687</v>
      </c>
      <c r="H1600" s="1" t="s">
        <v>688</v>
      </c>
      <c r="I1600">
        <v>1</v>
      </c>
      <c r="J1600" t="s">
        <v>229</v>
      </c>
      <c r="K1600" s="1" t="s">
        <v>164</v>
      </c>
      <c r="L1600" s="1" t="s">
        <v>162</v>
      </c>
      <c r="M1600">
        <v>28</v>
      </c>
      <c r="N1600">
        <v>0</v>
      </c>
      <c r="O1600">
        <v>0</v>
      </c>
      <c r="P1600">
        <v>0</v>
      </c>
      <c r="T1600" t="str">
        <f>Receive[[#This Row],[服装]]&amp;Receive[[#This Row],[名前]]&amp;Receive[[#This Row],[レアリティ]]</f>
        <v>カンフー広尾倖児ICONIC</v>
      </c>
    </row>
    <row r="1601" spans="1:20" x14ac:dyDescent="0.35">
      <c r="A1601">
        <f>VLOOKUP(Receive[[#This Row],[No用]],SetNo[[No.用]:[vlookup 用]],2,FALSE)</f>
        <v>275</v>
      </c>
      <c r="B1601">
        <f>IF(ROW()=2,1,IF(A1600&lt;&gt;Receive[[#This Row],[No]],1,B1600+1))</f>
        <v>5</v>
      </c>
      <c r="C1601" s="1" t="s">
        <v>1077</v>
      </c>
      <c r="D1601" s="1" t="s">
        <v>742</v>
      </c>
      <c r="E1601" s="1" t="s">
        <v>77</v>
      </c>
      <c r="F1601" s="1" t="s">
        <v>82</v>
      </c>
      <c r="G1601" s="1" t="s">
        <v>687</v>
      </c>
      <c r="H1601" s="1" t="s">
        <v>688</v>
      </c>
      <c r="I1601">
        <v>1</v>
      </c>
      <c r="J1601" t="s">
        <v>229</v>
      </c>
      <c r="K1601" s="1" t="s">
        <v>165</v>
      </c>
      <c r="L1601" s="1" t="s">
        <v>162</v>
      </c>
      <c r="M1601">
        <v>13</v>
      </c>
      <c r="N1601">
        <v>0</v>
      </c>
      <c r="O1601">
        <v>0</v>
      </c>
      <c r="P1601">
        <v>0</v>
      </c>
      <c r="T1601" t="str">
        <f>Receive[[#This Row],[服装]]&amp;Receive[[#This Row],[名前]]&amp;Receive[[#This Row],[レアリティ]]</f>
        <v>カンフー広尾倖児ICONIC</v>
      </c>
    </row>
    <row r="1602" spans="1:20" x14ac:dyDescent="0.35">
      <c r="A1602">
        <f>VLOOKUP(Receive[[#This Row],[No用]],SetNo[[No.用]:[vlookup 用]],2,FALSE)</f>
        <v>276</v>
      </c>
      <c r="B1602">
        <f>IF(ROW()=2,1,IF(A1601&lt;&gt;Receive[[#This Row],[No]],1,B1601+1))</f>
        <v>1</v>
      </c>
      <c r="C1602" t="s">
        <v>108</v>
      </c>
      <c r="D1602" s="1" t="s">
        <v>744</v>
      </c>
      <c r="E1602" s="1" t="s">
        <v>90</v>
      </c>
      <c r="F1602" s="1" t="s">
        <v>74</v>
      </c>
      <c r="G1602" s="1" t="s">
        <v>687</v>
      </c>
      <c r="H1602" t="s">
        <v>71</v>
      </c>
      <c r="I1602">
        <v>1</v>
      </c>
      <c r="J1602" t="s">
        <v>229</v>
      </c>
      <c r="K1602" s="1" t="s">
        <v>119</v>
      </c>
      <c r="L1602" s="1" t="s">
        <v>162</v>
      </c>
      <c r="M1602">
        <v>27</v>
      </c>
      <c r="N1602">
        <v>0</v>
      </c>
      <c r="O1602">
        <v>0</v>
      </c>
      <c r="P1602">
        <v>0</v>
      </c>
      <c r="T1602" t="str">
        <f>Receive[[#This Row],[服装]]&amp;Receive[[#This Row],[名前]]&amp;Receive[[#This Row],[レアリティ]]</f>
        <v>ユニフォーム先島伊澄ICONIC</v>
      </c>
    </row>
    <row r="1603" spans="1:20" x14ac:dyDescent="0.35">
      <c r="A1603">
        <f>VLOOKUP(Receive[[#This Row],[No用]],SetNo[[No.用]:[vlookup 用]],2,FALSE)</f>
        <v>276</v>
      </c>
      <c r="B1603">
        <f>IF(ROW()=2,1,IF(A1602&lt;&gt;Receive[[#This Row],[No]],1,B1602+1))</f>
        <v>2</v>
      </c>
      <c r="C1603" t="s">
        <v>108</v>
      </c>
      <c r="D1603" s="1" t="s">
        <v>744</v>
      </c>
      <c r="E1603" s="1" t="s">
        <v>90</v>
      </c>
      <c r="F1603" s="1" t="s">
        <v>74</v>
      </c>
      <c r="G1603" s="1" t="s">
        <v>687</v>
      </c>
      <c r="H1603" t="s">
        <v>71</v>
      </c>
      <c r="I1603">
        <v>1</v>
      </c>
      <c r="J1603" t="s">
        <v>229</v>
      </c>
      <c r="K1603" s="1" t="s">
        <v>163</v>
      </c>
      <c r="L1603" s="1" t="s">
        <v>162</v>
      </c>
      <c r="M1603">
        <v>27</v>
      </c>
      <c r="N1603">
        <v>0</v>
      </c>
      <c r="O1603">
        <v>0</v>
      </c>
      <c r="P1603">
        <v>0</v>
      </c>
      <c r="T1603" t="str">
        <f>Receive[[#This Row],[服装]]&amp;Receive[[#This Row],[名前]]&amp;Receive[[#This Row],[レアリティ]]</f>
        <v>ユニフォーム先島伊澄ICONIC</v>
      </c>
    </row>
    <row r="1604" spans="1:20" x14ac:dyDescent="0.35">
      <c r="A1604">
        <f>VLOOKUP(Receive[[#This Row],[No用]],SetNo[[No.用]:[vlookup 用]],2,FALSE)</f>
        <v>276</v>
      </c>
      <c r="B1604">
        <f>IF(ROW()=2,1,IF(A1603&lt;&gt;Receive[[#This Row],[No]],1,B1603+1))</f>
        <v>3</v>
      </c>
      <c r="C1604" t="s">
        <v>108</v>
      </c>
      <c r="D1604" s="1" t="s">
        <v>744</v>
      </c>
      <c r="E1604" s="1" t="s">
        <v>90</v>
      </c>
      <c r="F1604" s="1" t="s">
        <v>74</v>
      </c>
      <c r="G1604" s="1" t="s">
        <v>687</v>
      </c>
      <c r="H1604" t="s">
        <v>71</v>
      </c>
      <c r="I1604">
        <v>1</v>
      </c>
      <c r="J1604" t="s">
        <v>229</v>
      </c>
      <c r="K1604" s="1" t="s">
        <v>120</v>
      </c>
      <c r="L1604" s="1" t="s">
        <v>162</v>
      </c>
      <c r="M1604">
        <v>27</v>
      </c>
      <c r="N1604">
        <v>0</v>
      </c>
      <c r="O1604">
        <v>0</v>
      </c>
      <c r="P1604">
        <v>0</v>
      </c>
      <c r="T1604" t="str">
        <f>Receive[[#This Row],[服装]]&amp;Receive[[#This Row],[名前]]&amp;Receive[[#This Row],[レアリティ]]</f>
        <v>ユニフォーム先島伊澄ICONIC</v>
      </c>
    </row>
    <row r="1605" spans="1:20" x14ac:dyDescent="0.35">
      <c r="A1605">
        <f>VLOOKUP(Receive[[#This Row],[No用]],SetNo[[No.用]:[vlookup 用]],2,FALSE)</f>
        <v>276</v>
      </c>
      <c r="B1605">
        <f>IF(ROW()=2,1,IF(A1604&lt;&gt;Receive[[#This Row],[No]],1,B1604+1))</f>
        <v>4</v>
      </c>
      <c r="C1605" t="s">
        <v>108</v>
      </c>
      <c r="D1605" s="1" t="s">
        <v>744</v>
      </c>
      <c r="E1605" s="1" t="s">
        <v>90</v>
      </c>
      <c r="F1605" s="1" t="s">
        <v>74</v>
      </c>
      <c r="G1605" s="1" t="s">
        <v>687</v>
      </c>
      <c r="H1605" t="s">
        <v>71</v>
      </c>
      <c r="I1605">
        <v>1</v>
      </c>
      <c r="J1605" t="s">
        <v>229</v>
      </c>
      <c r="K1605" s="1" t="s">
        <v>164</v>
      </c>
      <c r="L1605" s="1" t="s">
        <v>162</v>
      </c>
      <c r="M1605">
        <v>27</v>
      </c>
      <c r="N1605">
        <v>0</v>
      </c>
      <c r="O1605">
        <v>0</v>
      </c>
      <c r="P1605">
        <v>0</v>
      </c>
      <c r="T1605" t="str">
        <f>Receive[[#This Row],[服装]]&amp;Receive[[#This Row],[名前]]&amp;Receive[[#This Row],[レアリティ]]</f>
        <v>ユニフォーム先島伊澄ICONIC</v>
      </c>
    </row>
    <row r="1606" spans="1:20" x14ac:dyDescent="0.35">
      <c r="A1606">
        <f>VLOOKUP(Receive[[#This Row],[No用]],SetNo[[No.用]:[vlookup 用]],2,FALSE)</f>
        <v>276</v>
      </c>
      <c r="B1606">
        <f>IF(ROW()=2,1,IF(A1605&lt;&gt;Receive[[#This Row],[No]],1,B1605+1))</f>
        <v>5</v>
      </c>
      <c r="C1606" t="s">
        <v>108</v>
      </c>
      <c r="D1606" s="1" t="s">
        <v>744</v>
      </c>
      <c r="E1606" s="1" t="s">
        <v>90</v>
      </c>
      <c r="F1606" s="1" t="s">
        <v>74</v>
      </c>
      <c r="G1606" s="1" t="s">
        <v>687</v>
      </c>
      <c r="H1606" t="s">
        <v>71</v>
      </c>
      <c r="I1606">
        <v>1</v>
      </c>
      <c r="J1606" t="s">
        <v>229</v>
      </c>
      <c r="K1606" s="1" t="s">
        <v>165</v>
      </c>
      <c r="L1606" s="1" t="s">
        <v>162</v>
      </c>
      <c r="M1606">
        <v>13</v>
      </c>
      <c r="N1606">
        <v>0</v>
      </c>
      <c r="O1606">
        <v>0</v>
      </c>
      <c r="P1606">
        <v>0</v>
      </c>
      <c r="T1606" t="str">
        <f>Receive[[#This Row],[服装]]&amp;Receive[[#This Row],[名前]]&amp;Receive[[#This Row],[レアリティ]]</f>
        <v>ユニフォーム先島伊澄ICONIC</v>
      </c>
    </row>
    <row r="1607" spans="1:20" x14ac:dyDescent="0.35">
      <c r="A1607">
        <f>VLOOKUP(Receive[[#This Row],[No用]],SetNo[[No.用]:[vlookup 用]],2,FALSE)</f>
        <v>277</v>
      </c>
      <c r="B1607">
        <f>IF(ROW()=2,1,IF(A1606&lt;&gt;Receive[[#This Row],[No]],1,B1606+1))</f>
        <v>1</v>
      </c>
      <c r="C1607" t="s">
        <v>108</v>
      </c>
      <c r="D1607" s="1" t="s">
        <v>746</v>
      </c>
      <c r="E1607" s="1" t="s">
        <v>90</v>
      </c>
      <c r="F1607" s="1" t="s">
        <v>82</v>
      </c>
      <c r="G1607" s="1" t="s">
        <v>687</v>
      </c>
      <c r="H1607" t="s">
        <v>71</v>
      </c>
      <c r="I1607">
        <v>1</v>
      </c>
      <c r="J1607" t="s">
        <v>229</v>
      </c>
      <c r="K1607" s="1" t="s">
        <v>119</v>
      </c>
      <c r="L1607" s="1" t="s">
        <v>162</v>
      </c>
      <c r="M1607">
        <v>26</v>
      </c>
      <c r="N1607">
        <v>0</v>
      </c>
      <c r="O1607">
        <v>0</v>
      </c>
      <c r="P1607">
        <v>0</v>
      </c>
      <c r="T1607" t="str">
        <f>Receive[[#This Row],[服装]]&amp;Receive[[#This Row],[名前]]&amp;Receive[[#This Row],[レアリティ]]</f>
        <v>ユニフォーム背黒晃彦ICONIC</v>
      </c>
    </row>
    <row r="1608" spans="1:20" x14ac:dyDescent="0.35">
      <c r="A1608">
        <f>VLOOKUP(Receive[[#This Row],[No用]],SetNo[[No.用]:[vlookup 用]],2,FALSE)</f>
        <v>277</v>
      </c>
      <c r="B1608">
        <f>IF(ROW()=2,1,IF(A1607&lt;&gt;Receive[[#This Row],[No]],1,B1607+1))</f>
        <v>2</v>
      </c>
      <c r="C1608" t="s">
        <v>108</v>
      </c>
      <c r="D1608" s="1" t="s">
        <v>746</v>
      </c>
      <c r="E1608" s="1" t="s">
        <v>90</v>
      </c>
      <c r="F1608" s="1" t="s">
        <v>82</v>
      </c>
      <c r="G1608" s="1" t="s">
        <v>687</v>
      </c>
      <c r="H1608" t="s">
        <v>71</v>
      </c>
      <c r="I1608">
        <v>1</v>
      </c>
      <c r="J1608" t="s">
        <v>229</v>
      </c>
      <c r="K1608" s="1" t="s">
        <v>163</v>
      </c>
      <c r="L1608" s="1" t="s">
        <v>162</v>
      </c>
      <c r="M1608">
        <v>26</v>
      </c>
      <c r="N1608">
        <v>0</v>
      </c>
      <c r="O1608">
        <v>0</v>
      </c>
      <c r="P1608">
        <v>0</v>
      </c>
      <c r="T1608" t="str">
        <f>Receive[[#This Row],[服装]]&amp;Receive[[#This Row],[名前]]&amp;Receive[[#This Row],[レアリティ]]</f>
        <v>ユニフォーム背黒晃彦ICONIC</v>
      </c>
    </row>
    <row r="1609" spans="1:20" x14ac:dyDescent="0.35">
      <c r="A1609">
        <f>VLOOKUP(Receive[[#This Row],[No用]],SetNo[[No.用]:[vlookup 用]],2,FALSE)</f>
        <v>277</v>
      </c>
      <c r="B1609">
        <f>IF(ROW()=2,1,IF(A1608&lt;&gt;Receive[[#This Row],[No]],1,B1608+1))</f>
        <v>3</v>
      </c>
      <c r="C1609" t="s">
        <v>108</v>
      </c>
      <c r="D1609" s="1" t="s">
        <v>746</v>
      </c>
      <c r="E1609" s="1" t="s">
        <v>90</v>
      </c>
      <c r="F1609" s="1" t="s">
        <v>82</v>
      </c>
      <c r="G1609" s="1" t="s">
        <v>687</v>
      </c>
      <c r="H1609" t="s">
        <v>71</v>
      </c>
      <c r="I1609">
        <v>1</v>
      </c>
      <c r="J1609" t="s">
        <v>229</v>
      </c>
      <c r="K1609" s="1" t="s">
        <v>120</v>
      </c>
      <c r="L1609" s="1" t="s">
        <v>162</v>
      </c>
      <c r="M1609">
        <v>26</v>
      </c>
      <c r="N1609">
        <v>0</v>
      </c>
      <c r="O1609">
        <v>0</v>
      </c>
      <c r="P1609">
        <v>0</v>
      </c>
      <c r="T1609" t="str">
        <f>Receive[[#This Row],[服装]]&amp;Receive[[#This Row],[名前]]&amp;Receive[[#This Row],[レアリティ]]</f>
        <v>ユニフォーム背黒晃彦ICONIC</v>
      </c>
    </row>
    <row r="1610" spans="1:20" x14ac:dyDescent="0.35">
      <c r="A1610">
        <f>VLOOKUP(Receive[[#This Row],[No用]],SetNo[[No.用]:[vlookup 用]],2,FALSE)</f>
        <v>277</v>
      </c>
      <c r="B1610">
        <f>IF(ROW()=2,1,IF(A1609&lt;&gt;Receive[[#This Row],[No]],1,B1609+1))</f>
        <v>4</v>
      </c>
      <c r="C1610" t="s">
        <v>108</v>
      </c>
      <c r="D1610" s="1" t="s">
        <v>746</v>
      </c>
      <c r="E1610" s="1" t="s">
        <v>90</v>
      </c>
      <c r="F1610" s="1" t="s">
        <v>82</v>
      </c>
      <c r="G1610" s="1" t="s">
        <v>687</v>
      </c>
      <c r="H1610" t="s">
        <v>71</v>
      </c>
      <c r="I1610">
        <v>1</v>
      </c>
      <c r="J1610" t="s">
        <v>229</v>
      </c>
      <c r="K1610" s="1" t="s">
        <v>164</v>
      </c>
      <c r="L1610" s="1" t="s">
        <v>162</v>
      </c>
      <c r="M1610">
        <v>26</v>
      </c>
      <c r="N1610">
        <v>0</v>
      </c>
      <c r="O1610">
        <v>0</v>
      </c>
      <c r="P1610">
        <v>0</v>
      </c>
      <c r="T1610" t="str">
        <f>Receive[[#This Row],[服装]]&amp;Receive[[#This Row],[名前]]&amp;Receive[[#This Row],[レアリティ]]</f>
        <v>ユニフォーム背黒晃彦ICONIC</v>
      </c>
    </row>
    <row r="1611" spans="1:20" x14ac:dyDescent="0.35">
      <c r="A1611">
        <f>VLOOKUP(Receive[[#This Row],[No用]],SetNo[[No.用]:[vlookup 用]],2,FALSE)</f>
        <v>277</v>
      </c>
      <c r="B1611">
        <f>IF(ROW()=2,1,IF(A1610&lt;&gt;Receive[[#This Row],[No]],1,B1610+1))</f>
        <v>5</v>
      </c>
      <c r="C1611" t="s">
        <v>108</v>
      </c>
      <c r="D1611" s="1" t="s">
        <v>746</v>
      </c>
      <c r="E1611" s="1" t="s">
        <v>90</v>
      </c>
      <c r="F1611" s="1" t="s">
        <v>82</v>
      </c>
      <c r="G1611" s="1" t="s">
        <v>687</v>
      </c>
      <c r="H1611" t="s">
        <v>71</v>
      </c>
      <c r="I1611">
        <v>1</v>
      </c>
      <c r="J1611" t="s">
        <v>229</v>
      </c>
      <c r="K1611" s="1" t="s">
        <v>165</v>
      </c>
      <c r="L1611" s="1" t="s">
        <v>162</v>
      </c>
      <c r="M1611">
        <v>13</v>
      </c>
      <c r="N1611">
        <v>0</v>
      </c>
      <c r="O1611">
        <v>0</v>
      </c>
      <c r="P1611">
        <v>0</v>
      </c>
      <c r="T1611" t="str">
        <f>Receive[[#This Row],[服装]]&amp;Receive[[#This Row],[名前]]&amp;Receive[[#This Row],[レアリティ]]</f>
        <v>ユニフォーム背黒晃彦ICONIC</v>
      </c>
    </row>
    <row r="1612" spans="1:20" x14ac:dyDescent="0.35">
      <c r="A1612">
        <f>VLOOKUP(Receive[[#This Row],[No用]],SetNo[[No.用]:[vlookup 用]],2,FALSE)</f>
        <v>278</v>
      </c>
      <c r="B1612">
        <f>IF(ROW()=2,1,IF(A1611&lt;&gt;Receive[[#This Row],[No]],1,B1611+1))</f>
        <v>1</v>
      </c>
      <c r="C1612" t="s">
        <v>108</v>
      </c>
      <c r="D1612" s="1" t="s">
        <v>748</v>
      </c>
      <c r="E1612" s="1" t="s">
        <v>90</v>
      </c>
      <c r="F1612" s="1" t="s">
        <v>80</v>
      </c>
      <c r="G1612" s="1" t="s">
        <v>687</v>
      </c>
      <c r="H1612" t="s">
        <v>71</v>
      </c>
      <c r="I1612">
        <v>1</v>
      </c>
      <c r="J1612" t="s">
        <v>229</v>
      </c>
      <c r="K1612" s="1" t="s">
        <v>119</v>
      </c>
      <c r="L1612" s="1" t="s">
        <v>173</v>
      </c>
      <c r="M1612">
        <v>37</v>
      </c>
      <c r="N1612">
        <v>0</v>
      </c>
      <c r="O1612">
        <v>0</v>
      </c>
      <c r="P1612">
        <v>0</v>
      </c>
      <c r="T1612" t="str">
        <f>Receive[[#This Row],[服装]]&amp;Receive[[#This Row],[名前]]&amp;Receive[[#This Row],[レアリティ]]</f>
        <v>ユニフォーム赤間颯ICONIC</v>
      </c>
    </row>
    <row r="1613" spans="1:20" x14ac:dyDescent="0.35">
      <c r="A1613">
        <f>VLOOKUP(Receive[[#This Row],[No用]],SetNo[[No.用]:[vlookup 用]],2,FALSE)</f>
        <v>278</v>
      </c>
      <c r="B1613">
        <f>IF(ROW()=2,1,IF(A1612&lt;&gt;Receive[[#This Row],[No]],1,B1612+1))</f>
        <v>2</v>
      </c>
      <c r="C1613" t="s">
        <v>108</v>
      </c>
      <c r="D1613" s="1" t="s">
        <v>748</v>
      </c>
      <c r="E1613" s="1" t="s">
        <v>90</v>
      </c>
      <c r="F1613" s="1" t="s">
        <v>80</v>
      </c>
      <c r="G1613" s="1" t="s">
        <v>687</v>
      </c>
      <c r="H1613" t="s">
        <v>71</v>
      </c>
      <c r="I1613">
        <v>1</v>
      </c>
      <c r="J1613" t="s">
        <v>229</v>
      </c>
      <c r="K1613" s="1" t="s">
        <v>195</v>
      </c>
      <c r="L1613" s="1" t="s">
        <v>178</v>
      </c>
      <c r="M1613">
        <v>39</v>
      </c>
      <c r="N1613">
        <v>0</v>
      </c>
      <c r="O1613">
        <v>0</v>
      </c>
      <c r="P1613">
        <v>0</v>
      </c>
      <c r="T1613" t="str">
        <f>Receive[[#This Row],[服装]]&amp;Receive[[#This Row],[名前]]&amp;Receive[[#This Row],[レアリティ]]</f>
        <v>ユニフォーム赤間颯ICONIC</v>
      </c>
    </row>
    <row r="1614" spans="1:20" x14ac:dyDescent="0.35">
      <c r="A1614">
        <f>VLOOKUP(Receive[[#This Row],[No用]],SetNo[[No.用]:[vlookup 用]],2,FALSE)</f>
        <v>278</v>
      </c>
      <c r="B1614">
        <f>IF(ROW()=2,1,IF(A1613&lt;&gt;Receive[[#This Row],[No]],1,B1613+1))</f>
        <v>3</v>
      </c>
      <c r="C1614" t="s">
        <v>108</v>
      </c>
      <c r="D1614" s="1" t="s">
        <v>748</v>
      </c>
      <c r="E1614" s="1" t="s">
        <v>90</v>
      </c>
      <c r="F1614" s="1" t="s">
        <v>80</v>
      </c>
      <c r="G1614" s="1" t="s">
        <v>687</v>
      </c>
      <c r="H1614" t="s">
        <v>71</v>
      </c>
      <c r="I1614">
        <v>1</v>
      </c>
      <c r="J1614" t="s">
        <v>229</v>
      </c>
      <c r="K1614" s="1" t="s">
        <v>163</v>
      </c>
      <c r="L1614" s="1" t="s">
        <v>162</v>
      </c>
      <c r="M1614">
        <v>34</v>
      </c>
      <c r="N1614">
        <v>0</v>
      </c>
      <c r="O1614">
        <v>0</v>
      </c>
      <c r="P1614">
        <v>0</v>
      </c>
      <c r="T1614" t="str">
        <f>Receive[[#This Row],[服装]]&amp;Receive[[#This Row],[名前]]&amp;Receive[[#This Row],[レアリティ]]</f>
        <v>ユニフォーム赤間颯ICONIC</v>
      </c>
    </row>
    <row r="1615" spans="1:20" x14ac:dyDescent="0.35">
      <c r="A1615">
        <f>VLOOKUP(Receive[[#This Row],[No用]],SetNo[[No.用]:[vlookup 用]],2,FALSE)</f>
        <v>278</v>
      </c>
      <c r="B1615">
        <f>IF(ROW()=2,1,IF(A1614&lt;&gt;Receive[[#This Row],[No]],1,B1614+1))</f>
        <v>4</v>
      </c>
      <c r="C1615" t="s">
        <v>108</v>
      </c>
      <c r="D1615" s="1" t="s">
        <v>748</v>
      </c>
      <c r="E1615" s="1" t="s">
        <v>90</v>
      </c>
      <c r="F1615" s="1" t="s">
        <v>80</v>
      </c>
      <c r="G1615" s="1" t="s">
        <v>687</v>
      </c>
      <c r="H1615" t="s">
        <v>71</v>
      </c>
      <c r="I1615">
        <v>1</v>
      </c>
      <c r="J1615" t="s">
        <v>229</v>
      </c>
      <c r="K1615" s="1" t="s">
        <v>231</v>
      </c>
      <c r="L1615" s="1" t="s">
        <v>162</v>
      </c>
      <c r="M1615">
        <v>34</v>
      </c>
      <c r="N1615">
        <v>0</v>
      </c>
      <c r="O1615">
        <v>0</v>
      </c>
      <c r="P1615">
        <v>0</v>
      </c>
      <c r="T1615" t="str">
        <f>Receive[[#This Row],[服装]]&amp;Receive[[#This Row],[名前]]&amp;Receive[[#This Row],[レアリティ]]</f>
        <v>ユニフォーム赤間颯ICONIC</v>
      </c>
    </row>
    <row r="1616" spans="1:20" x14ac:dyDescent="0.35">
      <c r="A1616">
        <f>VLOOKUP(Receive[[#This Row],[No用]],SetNo[[No.用]:[vlookup 用]],2,FALSE)</f>
        <v>278</v>
      </c>
      <c r="B1616">
        <f>IF(ROW()=2,1,IF(A1615&lt;&gt;Receive[[#This Row],[No]],1,B1615+1))</f>
        <v>5</v>
      </c>
      <c r="C1616" t="s">
        <v>108</v>
      </c>
      <c r="D1616" s="1" t="s">
        <v>748</v>
      </c>
      <c r="E1616" s="1" t="s">
        <v>90</v>
      </c>
      <c r="F1616" s="1" t="s">
        <v>80</v>
      </c>
      <c r="G1616" s="1" t="s">
        <v>687</v>
      </c>
      <c r="H1616" t="s">
        <v>71</v>
      </c>
      <c r="I1616">
        <v>1</v>
      </c>
      <c r="J1616" t="s">
        <v>229</v>
      </c>
      <c r="K1616" s="1" t="s">
        <v>120</v>
      </c>
      <c r="L1616" s="1" t="s">
        <v>173</v>
      </c>
      <c r="M1616">
        <v>37</v>
      </c>
      <c r="N1616">
        <v>0</v>
      </c>
      <c r="O1616">
        <v>0</v>
      </c>
      <c r="P1616">
        <v>0</v>
      </c>
      <c r="T1616" t="str">
        <f>Receive[[#This Row],[服装]]&amp;Receive[[#This Row],[名前]]&amp;Receive[[#This Row],[レアリティ]]</f>
        <v>ユニフォーム赤間颯ICONIC</v>
      </c>
    </row>
    <row r="1617" spans="1:20" x14ac:dyDescent="0.35">
      <c r="A1617">
        <f>VLOOKUP(Receive[[#This Row],[No用]],SetNo[[No.用]:[vlookup 用]],2,FALSE)</f>
        <v>278</v>
      </c>
      <c r="B1617">
        <f>IF(ROW()=2,1,IF(A1616&lt;&gt;Receive[[#This Row],[No]],1,B1616+1))</f>
        <v>6</v>
      </c>
      <c r="C1617" t="s">
        <v>108</v>
      </c>
      <c r="D1617" s="1" t="s">
        <v>748</v>
      </c>
      <c r="E1617" s="1" t="s">
        <v>90</v>
      </c>
      <c r="F1617" s="1" t="s">
        <v>80</v>
      </c>
      <c r="G1617" s="1" t="s">
        <v>687</v>
      </c>
      <c r="H1617" t="s">
        <v>71</v>
      </c>
      <c r="I1617">
        <v>1</v>
      </c>
      <c r="J1617" t="s">
        <v>229</v>
      </c>
      <c r="K1617" s="1" t="s">
        <v>164</v>
      </c>
      <c r="L1617" s="1" t="s">
        <v>162</v>
      </c>
      <c r="M1617">
        <v>34</v>
      </c>
      <c r="N1617">
        <v>0</v>
      </c>
      <c r="O1617">
        <v>0</v>
      </c>
      <c r="P1617">
        <v>0</v>
      </c>
      <c r="T1617" t="str">
        <f>Receive[[#This Row],[服装]]&amp;Receive[[#This Row],[名前]]&amp;Receive[[#This Row],[レアリティ]]</f>
        <v>ユニフォーム赤間颯ICONIC</v>
      </c>
    </row>
    <row r="1618" spans="1:20" x14ac:dyDescent="0.35">
      <c r="A1618">
        <f>VLOOKUP(Receive[[#This Row],[No用]],SetNo[[No.用]:[vlookup 用]],2,FALSE)</f>
        <v>278</v>
      </c>
      <c r="B1618">
        <f>IF(ROW()=2,1,IF(A1617&lt;&gt;Receive[[#This Row],[No]],1,B1617+1))</f>
        <v>7</v>
      </c>
      <c r="C1618" t="s">
        <v>108</v>
      </c>
      <c r="D1618" s="1" t="s">
        <v>748</v>
      </c>
      <c r="E1618" s="1" t="s">
        <v>90</v>
      </c>
      <c r="F1618" s="1" t="s">
        <v>80</v>
      </c>
      <c r="G1618" s="1" t="s">
        <v>687</v>
      </c>
      <c r="H1618" t="s">
        <v>71</v>
      </c>
      <c r="I1618">
        <v>1</v>
      </c>
      <c r="J1618" t="s">
        <v>229</v>
      </c>
      <c r="K1618" s="1" t="s">
        <v>165</v>
      </c>
      <c r="L1618" s="1" t="s">
        <v>162</v>
      </c>
      <c r="M1618">
        <v>13</v>
      </c>
      <c r="N1618">
        <v>0</v>
      </c>
      <c r="O1618">
        <v>0</v>
      </c>
      <c r="P1618">
        <v>0</v>
      </c>
      <c r="T1618" t="str">
        <f>Receive[[#This Row],[服装]]&amp;Receive[[#This Row],[名前]]&amp;Receive[[#This Row],[レアリティ]]</f>
        <v>ユニフォーム赤間颯ICONIC</v>
      </c>
    </row>
    <row r="1619" spans="1:20" x14ac:dyDescent="0.35">
      <c r="A1619">
        <f>VLOOKUP(Receive[[#This Row],[No用]],SetNo[[No.用]:[vlookup 用]],2,FALSE)</f>
        <v>278</v>
      </c>
      <c r="B1619">
        <f>IF(ROW()=2,1,IF(A1618&lt;&gt;Receive[[#This Row],[No]],1,B1618+1))</f>
        <v>8</v>
      </c>
      <c r="C1619" t="s">
        <v>108</v>
      </c>
      <c r="D1619" s="1" t="s">
        <v>748</v>
      </c>
      <c r="E1619" s="1" t="s">
        <v>90</v>
      </c>
      <c r="F1619" s="1" t="s">
        <v>80</v>
      </c>
      <c r="G1619" s="1" t="s">
        <v>687</v>
      </c>
      <c r="H1619" t="s">
        <v>71</v>
      </c>
      <c r="I1619">
        <v>1</v>
      </c>
      <c r="J1619" t="s">
        <v>229</v>
      </c>
      <c r="K1619" s="1" t="s">
        <v>183</v>
      </c>
      <c r="L1619" s="1" t="s">
        <v>225</v>
      </c>
      <c r="M1619">
        <v>50</v>
      </c>
      <c r="N1619">
        <v>0</v>
      </c>
      <c r="O1619">
        <v>61</v>
      </c>
      <c r="P1619">
        <v>0</v>
      </c>
      <c r="T1619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807"/>
  <sheetViews>
    <sheetView topLeftCell="A624" workbookViewId="0">
      <selection activeCell="A683" activeCellId="1" sqref="A628:XFD628 A682:XFD683"/>
    </sheetView>
  </sheetViews>
  <sheetFormatPr defaultRowHeight="15" x14ac:dyDescent="0.35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21875" bestFit="1" customWidth="1"/>
    <col min="9" max="9" width="9" bestFit="1" customWidth="1"/>
    <col min="10" max="10" width="9.21875" bestFit="1" customWidth="1"/>
    <col min="11" max="11" width="11.77734375" bestFit="1" customWidth="1"/>
    <col min="12" max="12" width="7.44140625" bestFit="1" customWidth="1"/>
    <col min="13" max="13" width="7.777343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30.77734375" bestFit="1" customWidth="1"/>
    <col min="18" max="18" width="13.7773437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839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839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839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5">
      <c r="A11">
        <f>VLOOKUP(Toss[[#This Row],[No用]],SetNo[[No.用]:[vlookup 用]],2,FALSE)</f>
        <v>5</v>
      </c>
      <c r="B11">
        <f>IF(ROW()=2,1,IF(A10&lt;&gt;Toss[[#This Row],[No]],1,B10+1))</f>
        <v>1</v>
      </c>
      <c r="C11" s="1" t="s">
        <v>1010</v>
      </c>
      <c r="D11" s="1" t="s">
        <v>973</v>
      </c>
      <c r="E11" s="1" t="s">
        <v>77</v>
      </c>
      <c r="F11" s="1" t="s">
        <v>82</v>
      </c>
      <c r="G11" s="1" t="s">
        <v>136</v>
      </c>
      <c r="H11" s="1" t="s">
        <v>71</v>
      </c>
      <c r="I11">
        <v>1</v>
      </c>
      <c r="J11" t="s">
        <v>232</v>
      </c>
      <c r="K11" s="1" t="s">
        <v>166</v>
      </c>
      <c r="L11" s="1" t="s">
        <v>162</v>
      </c>
      <c r="M11">
        <v>20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王冠日向翔陽ICONIC</v>
      </c>
    </row>
    <row r="12" spans="1:20" x14ac:dyDescent="0.35">
      <c r="A12">
        <f>VLOOKUP(Toss[[#This Row],[No用]],SetNo[[No.用]:[vlookup 用]],2,FALSE)</f>
        <v>5</v>
      </c>
      <c r="B12">
        <f>IF(ROW()=2,1,IF(A11&lt;&gt;Toss[[#This Row],[No]],1,B11+1))</f>
        <v>2</v>
      </c>
      <c r="C12" s="1" t="s">
        <v>1010</v>
      </c>
      <c r="D12" s="1" t="s">
        <v>973</v>
      </c>
      <c r="E12" s="1" t="s">
        <v>77</v>
      </c>
      <c r="F12" s="1" t="s">
        <v>82</v>
      </c>
      <c r="G12" s="1" t="s">
        <v>136</v>
      </c>
      <c r="H12" s="1" t="s">
        <v>71</v>
      </c>
      <c r="I12">
        <v>1</v>
      </c>
      <c r="J12" t="s">
        <v>232</v>
      </c>
      <c r="K12" s="1" t="s">
        <v>167</v>
      </c>
      <c r="L12" s="1" t="s">
        <v>162</v>
      </c>
      <c r="M12">
        <v>24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王冠日向翔陽ICONIC</v>
      </c>
    </row>
    <row r="13" spans="1:20" x14ac:dyDescent="0.35">
      <c r="A13">
        <f>VLOOKUP(Toss[[#This Row],[No用]],SetNo[[No.用]:[vlookup 用]],2,FALSE)</f>
        <v>6</v>
      </c>
      <c r="B13">
        <f>IF(ROW()=2,1,IF(A12&lt;&gt;Toss[[#This Row],[No]],1,B12+1))</f>
        <v>1</v>
      </c>
      <c r="C13" s="1" t="s">
        <v>1169</v>
      </c>
      <c r="D13" s="1" t="s">
        <v>973</v>
      </c>
      <c r="E13" s="1" t="s">
        <v>73</v>
      </c>
      <c r="F13" s="1" t="s">
        <v>82</v>
      </c>
      <c r="G13" s="1" t="s">
        <v>136</v>
      </c>
      <c r="H13" s="1" t="s">
        <v>71</v>
      </c>
      <c r="I13">
        <v>1</v>
      </c>
      <c r="J13" t="s">
        <v>232</v>
      </c>
      <c r="K13" s="1" t="s">
        <v>166</v>
      </c>
      <c r="L13" s="1" t="s">
        <v>162</v>
      </c>
      <c r="M13">
        <v>20</v>
      </c>
      <c r="N13">
        <v>0</v>
      </c>
      <c r="O13">
        <v>0</v>
      </c>
      <c r="P13">
        <v>0</v>
      </c>
      <c r="T13" t="str">
        <f>Toss[[#This Row],[服装]]&amp;Toss[[#This Row],[名前]]&amp;Toss[[#This Row],[レアリティ]]</f>
        <v>ジャージ日向翔陽ICONIC</v>
      </c>
    </row>
    <row r="14" spans="1:20" x14ac:dyDescent="0.35">
      <c r="A14">
        <f>VLOOKUP(Toss[[#This Row],[No用]],SetNo[[No.用]:[vlookup 用]],2,FALSE)</f>
        <v>6</v>
      </c>
      <c r="B14">
        <f>IF(ROW()=2,1,IF(A13&lt;&gt;Toss[[#This Row],[No]],1,B13+1))</f>
        <v>2</v>
      </c>
      <c r="C14" s="1" t="s">
        <v>1169</v>
      </c>
      <c r="D14" s="1" t="s">
        <v>973</v>
      </c>
      <c r="E14" s="1" t="s">
        <v>73</v>
      </c>
      <c r="F14" s="1" t="s">
        <v>82</v>
      </c>
      <c r="G14" s="1" t="s">
        <v>136</v>
      </c>
      <c r="H14" s="1" t="s">
        <v>71</v>
      </c>
      <c r="I14">
        <v>1</v>
      </c>
      <c r="J14" t="s">
        <v>232</v>
      </c>
      <c r="K14" s="1" t="s">
        <v>167</v>
      </c>
      <c r="L14" s="1" t="s">
        <v>162</v>
      </c>
      <c r="M14">
        <v>24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ジャージ日向翔陽ICONIC</v>
      </c>
    </row>
    <row r="15" spans="1:20" x14ac:dyDescent="0.35">
      <c r="A15">
        <f>VLOOKUP(Toss[[#This Row],[No用]],SetNo[[No.用]:[vlookup 用]],2,FALSE)</f>
        <v>7</v>
      </c>
      <c r="B15">
        <f>IF(ROW()=2,1,IF(A14&lt;&gt;Toss[[#This Row],[No]],1,B14+1))</f>
        <v>1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5">
      <c r="A16">
        <f>VLOOKUP(Toss[[#This Row],[No用]],SetNo[[No.用]:[vlookup 用]],2,FALSE)</f>
        <v>7</v>
      </c>
      <c r="B16">
        <f>IF(ROW()=2,1,IF(A15&lt;&gt;Toss[[#This Row],[No]],1,B15+1))</f>
        <v>2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ユニフォーム影山飛雄ICONIC</v>
      </c>
    </row>
    <row r="17" spans="1:20" x14ac:dyDescent="0.35">
      <c r="A17">
        <f>VLOOKUP(Toss[[#This Row],[No用]],SetNo[[No.用]:[vlookup 用]],2,FALSE)</f>
        <v>7</v>
      </c>
      <c r="B17">
        <f>IF(ROW()=2,1,IF(A16&lt;&gt;Toss[[#This Row],[No]],1,B16+1))</f>
        <v>3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ユニフォーム影山飛雄ICONIC</v>
      </c>
    </row>
    <row r="18" spans="1:20" x14ac:dyDescent="0.35">
      <c r="A18">
        <f>VLOOKUP(Toss[[#This Row],[No用]],SetNo[[No.用]:[vlookup 用]],2,FALSE)</f>
        <v>7</v>
      </c>
      <c r="B18">
        <f>IF(ROW()=2,1,IF(A17&lt;&gt;Toss[[#This Row],[No]],1,B17+1))</f>
        <v>4</v>
      </c>
      <c r="C18" t="s">
        <v>206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172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ユニフォーム影山飛雄ICONIC</v>
      </c>
    </row>
    <row r="19" spans="1:20" x14ac:dyDescent="0.35">
      <c r="A19">
        <f>VLOOKUP(Toss[[#This Row],[No用]],SetNo[[No.用]:[vlookup 用]],2,FALSE)</f>
        <v>7</v>
      </c>
      <c r="B19">
        <f>IF(ROW()=2,1,IF(A18&lt;&gt;Toss[[#This Row],[No]],1,B18+1))</f>
        <v>5</v>
      </c>
      <c r="C19" t="s">
        <v>206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233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ユニフォーム影山飛雄ICONIC</v>
      </c>
    </row>
    <row r="20" spans="1:20" x14ac:dyDescent="0.35">
      <c r="A20">
        <f>VLOOKUP(Toss[[#This Row],[No用]],SetNo[[No.用]:[vlookup 用]],2,FALSE)</f>
        <v>7</v>
      </c>
      <c r="B20">
        <f>IF(ROW()=2,1,IF(A19&lt;&gt;Toss[[#This Row],[No]],1,B19+1))</f>
        <v>6</v>
      </c>
      <c r="C20" t="s">
        <v>206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169</v>
      </c>
      <c r="L20" t="s">
        <v>225</v>
      </c>
      <c r="M20">
        <v>54</v>
      </c>
      <c r="N20">
        <v>5</v>
      </c>
      <c r="O20">
        <v>61</v>
      </c>
      <c r="P20">
        <v>7</v>
      </c>
      <c r="Q20" t="s">
        <v>230</v>
      </c>
      <c r="T20" t="str">
        <f>Toss[[#This Row],[服装]]&amp;Toss[[#This Row],[名前]]&amp;Toss[[#This Row],[レアリティ]]</f>
        <v>ユニフォーム影山飛雄ICONIC</v>
      </c>
    </row>
    <row r="21" spans="1:20" x14ac:dyDescent="0.35">
      <c r="A21">
        <f>VLOOKUP(Toss[[#This Row],[No用]],SetNo[[No.用]:[vlookup 用]],2,FALSE)</f>
        <v>7</v>
      </c>
      <c r="B21">
        <f>IF(ROW()=2,1,IF(A20&lt;&gt;Toss[[#This Row],[No]],1,B20+1))</f>
        <v>7</v>
      </c>
      <c r="C21" t="s">
        <v>206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182</v>
      </c>
      <c r="L21" t="s">
        <v>225</v>
      </c>
      <c r="M21">
        <v>51</v>
      </c>
      <c r="N21">
        <v>5</v>
      </c>
      <c r="O21">
        <v>56</v>
      </c>
      <c r="P21">
        <v>7</v>
      </c>
      <c r="T21" t="str">
        <f>Toss[[#This Row],[服装]]&amp;Toss[[#This Row],[名前]]&amp;Toss[[#This Row],[レアリティ]]</f>
        <v>ユニフォーム影山飛雄ICONIC</v>
      </c>
    </row>
    <row r="22" spans="1:20" x14ac:dyDescent="0.35">
      <c r="A22">
        <f>VLOOKUP(Toss[[#This Row],[No用]],SetNo[[No.用]:[vlookup 用]],2,FALSE)</f>
        <v>8</v>
      </c>
      <c r="B22">
        <f>IF(ROW()=2,1,IF(A21&lt;&gt;Toss[[#This Row],[No]],1,B21+1))</f>
        <v>1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166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5">
      <c r="A23">
        <f>VLOOKUP(Toss[[#This Row],[No用]],SetNo[[No.用]:[vlookup 用]],2,FALSE)</f>
        <v>8</v>
      </c>
      <c r="B23">
        <f>IF(ROW()=2,1,IF(A22&lt;&gt;Toss[[#This Row],[No]],1,B22+1))</f>
        <v>2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169</v>
      </c>
      <c r="L23" t="s">
        <v>173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5">
      <c r="A24">
        <f>VLOOKUP(Toss[[#This Row],[No用]],SetNo[[No.用]:[vlookup 用]],2,FALSE)</f>
        <v>8</v>
      </c>
      <c r="B24">
        <f>IF(ROW()=2,1,IF(A23&lt;&gt;Toss[[#This Row],[No]],1,B23+1))</f>
        <v>3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181</v>
      </c>
      <c r="L24" t="s">
        <v>173</v>
      </c>
      <c r="M24">
        <v>35</v>
      </c>
      <c r="N24">
        <v>5</v>
      </c>
      <c r="O24">
        <v>0</v>
      </c>
      <c r="P24">
        <v>0</v>
      </c>
      <c r="R24" s="1"/>
      <c r="T24" t="str">
        <f>Toss[[#This Row],[服装]]&amp;Toss[[#This Row],[名前]]&amp;Toss[[#This Row],[レアリティ]]</f>
        <v>制服影山飛雄ICONIC</v>
      </c>
    </row>
    <row r="25" spans="1:20" x14ac:dyDescent="0.35">
      <c r="A25">
        <f>VLOOKUP(Toss[[#This Row],[No用]],SetNo[[No.用]:[vlookup 用]],2,FALSE)</f>
        <v>8</v>
      </c>
      <c r="B25">
        <f>IF(ROW()=2,1,IF(A24&lt;&gt;Toss[[#This Row],[No]],1,B24+1))</f>
        <v>4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234</v>
      </c>
      <c r="L25" t="s">
        <v>178</v>
      </c>
      <c r="M25">
        <v>31</v>
      </c>
      <c r="N25">
        <v>0</v>
      </c>
      <c r="O25">
        <v>0</v>
      </c>
      <c r="P25">
        <v>0</v>
      </c>
      <c r="T25" t="str">
        <f>Toss[[#This Row],[服装]]&amp;Toss[[#This Row],[名前]]&amp;Toss[[#This Row],[レアリティ]]</f>
        <v>制服影山飛雄ICONIC</v>
      </c>
    </row>
    <row r="26" spans="1:20" x14ac:dyDescent="0.35">
      <c r="A26">
        <f>VLOOKUP(Toss[[#This Row],[No用]],SetNo[[No.用]:[vlookup 用]],2,FALSE)</f>
        <v>8</v>
      </c>
      <c r="B26">
        <f>IF(ROW()=2,1,IF(A25&lt;&gt;Toss[[#This Row],[No]],1,B25+1))</f>
        <v>5</v>
      </c>
      <c r="C26" t="s">
        <v>149</v>
      </c>
      <c r="D26" t="s">
        <v>138</v>
      </c>
      <c r="E26" t="s">
        <v>28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172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制服影山飛雄ICONIC</v>
      </c>
    </row>
    <row r="27" spans="1:20" x14ac:dyDescent="0.35">
      <c r="A27">
        <f>VLOOKUP(Toss[[#This Row],[No用]],SetNo[[No.用]:[vlookup 用]],2,FALSE)</f>
        <v>8</v>
      </c>
      <c r="B27">
        <f>IF(ROW()=2,1,IF(A26&lt;&gt;Toss[[#This Row],[No]],1,B26+1))</f>
        <v>6</v>
      </c>
      <c r="C27" t="s">
        <v>149</v>
      </c>
      <c r="D27" t="s">
        <v>138</v>
      </c>
      <c r="E27" t="s">
        <v>28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233</v>
      </c>
      <c r="L27" t="s">
        <v>178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制服影山飛雄ICONIC</v>
      </c>
    </row>
    <row r="28" spans="1:20" x14ac:dyDescent="0.35">
      <c r="A28">
        <f>VLOOKUP(Toss[[#This Row],[No用]],SetNo[[No.用]:[vlookup 用]],2,FALSE)</f>
        <v>8</v>
      </c>
      <c r="B28">
        <f>IF(ROW()=2,1,IF(A27&lt;&gt;Toss[[#This Row],[No]],1,B27+1))</f>
        <v>7</v>
      </c>
      <c r="C28" t="s">
        <v>149</v>
      </c>
      <c r="D28" t="s">
        <v>138</v>
      </c>
      <c r="E28" t="s">
        <v>28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169</v>
      </c>
      <c r="L28" t="s">
        <v>225</v>
      </c>
      <c r="M28">
        <v>54</v>
      </c>
      <c r="N28">
        <v>5</v>
      </c>
      <c r="O28">
        <v>61</v>
      </c>
      <c r="P28">
        <v>7</v>
      </c>
      <c r="Q28" t="s">
        <v>230</v>
      </c>
      <c r="T28" t="str">
        <f>Toss[[#This Row],[服装]]&amp;Toss[[#This Row],[名前]]&amp;Toss[[#This Row],[レアリティ]]</f>
        <v>制服影山飛雄ICONIC</v>
      </c>
    </row>
    <row r="29" spans="1:20" x14ac:dyDescent="0.35">
      <c r="A29">
        <f>VLOOKUP(Toss[[#This Row],[No用]],SetNo[[No.用]:[vlookup 用]],2,FALSE)</f>
        <v>8</v>
      </c>
      <c r="B29">
        <f>IF(ROW()=2,1,IF(A28&lt;&gt;Toss[[#This Row],[No]],1,B28+1))</f>
        <v>8</v>
      </c>
      <c r="C29" t="s">
        <v>149</v>
      </c>
      <c r="D29" t="s">
        <v>138</v>
      </c>
      <c r="E29" t="s">
        <v>28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183</v>
      </c>
      <c r="L29" t="s">
        <v>225</v>
      </c>
      <c r="M29">
        <v>51</v>
      </c>
      <c r="N29">
        <v>5</v>
      </c>
      <c r="O29">
        <v>56</v>
      </c>
      <c r="P29">
        <v>7</v>
      </c>
      <c r="T29" t="str">
        <f>Toss[[#This Row],[服装]]&amp;Toss[[#This Row],[名前]]&amp;Toss[[#This Row],[レアリティ]]</f>
        <v>制服影山飛雄ICONIC</v>
      </c>
    </row>
    <row r="30" spans="1:20" x14ac:dyDescent="0.35">
      <c r="A30">
        <f>VLOOKUP(Toss[[#This Row],[No用]],SetNo[[No.用]:[vlookup 用]],2,FALSE)</f>
        <v>9</v>
      </c>
      <c r="B30">
        <f>IF(ROW()=2,1,IF(A29&lt;&gt;Toss[[#This Row],[No]],1,B29+1))</f>
        <v>1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166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5">
      <c r="A31">
        <f>VLOOKUP(Toss[[#This Row],[No用]],SetNo[[No.用]:[vlookup 用]],2,FALSE)</f>
        <v>9</v>
      </c>
      <c r="B31">
        <f>IF(ROW()=2,1,IF(A30&lt;&gt;Toss[[#This Row],[No]],1,B30+1))</f>
        <v>2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169</v>
      </c>
      <c r="L31" t="s">
        <v>173</v>
      </c>
      <c r="M31">
        <v>33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5">
      <c r="A32">
        <f>VLOOKUP(Toss[[#This Row],[No用]],SetNo[[No.用]:[vlookup 用]],2,FALSE)</f>
        <v>9</v>
      </c>
      <c r="B32">
        <f>IF(ROW()=2,1,IF(A31&lt;&gt;Toss[[#This Row],[No]],1,B31+1))</f>
        <v>3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181</v>
      </c>
      <c r="L32" t="s">
        <v>173</v>
      </c>
      <c r="M32">
        <v>35</v>
      </c>
      <c r="N32">
        <v>5</v>
      </c>
      <c r="O32">
        <v>0</v>
      </c>
      <c r="P32">
        <v>0</v>
      </c>
      <c r="R32" s="1"/>
      <c r="T32" t="str">
        <f>Toss[[#This Row],[服装]]&amp;Toss[[#This Row],[名前]]&amp;Toss[[#This Row],[レアリティ]]</f>
        <v>夏祭り影山飛雄ICONIC</v>
      </c>
    </row>
    <row r="33" spans="1:20" x14ac:dyDescent="0.35">
      <c r="A33">
        <f>VLOOKUP(Toss[[#This Row],[No用]],SetNo[[No.用]:[vlookup 用]],2,FALSE)</f>
        <v>9</v>
      </c>
      <c r="B33">
        <f>IF(ROW()=2,1,IF(A32&lt;&gt;Toss[[#This Row],[No]],1,B32+1))</f>
        <v>4</v>
      </c>
      <c r="C33" t="s">
        <v>150</v>
      </c>
      <c r="D33" t="s">
        <v>138</v>
      </c>
      <c r="E33" t="s">
        <v>23</v>
      </c>
      <c r="F33" t="s">
        <v>31</v>
      </c>
      <c r="G33" t="s">
        <v>136</v>
      </c>
      <c r="H33" t="s">
        <v>71</v>
      </c>
      <c r="I33">
        <v>1</v>
      </c>
      <c r="J33" t="s">
        <v>232</v>
      </c>
      <c r="K33" t="s">
        <v>234</v>
      </c>
      <c r="L33" t="s">
        <v>162</v>
      </c>
      <c r="M33">
        <v>29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夏祭り影山飛雄ICONIC</v>
      </c>
    </row>
    <row r="34" spans="1:20" x14ac:dyDescent="0.35">
      <c r="A34">
        <f>VLOOKUP(Toss[[#This Row],[No用]],SetNo[[No.用]:[vlookup 用]],2,FALSE)</f>
        <v>9</v>
      </c>
      <c r="B34">
        <f>IF(ROW()=2,1,IF(A33&lt;&gt;Toss[[#This Row],[No]],1,B33+1))</f>
        <v>5</v>
      </c>
      <c r="C34" t="s">
        <v>150</v>
      </c>
      <c r="D34" t="s">
        <v>138</v>
      </c>
      <c r="E34" t="s">
        <v>23</v>
      </c>
      <c r="F34" t="s">
        <v>31</v>
      </c>
      <c r="G34" t="s">
        <v>136</v>
      </c>
      <c r="H34" t="s">
        <v>71</v>
      </c>
      <c r="I34">
        <v>1</v>
      </c>
      <c r="J34" t="s">
        <v>232</v>
      </c>
      <c r="K34" t="s">
        <v>172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夏祭り影山飛雄ICONIC</v>
      </c>
    </row>
    <row r="35" spans="1:20" x14ac:dyDescent="0.35">
      <c r="A35">
        <f>VLOOKUP(Toss[[#This Row],[No用]],SetNo[[No.用]:[vlookup 用]],2,FALSE)</f>
        <v>9</v>
      </c>
      <c r="B35">
        <f>IF(ROW()=2,1,IF(A34&lt;&gt;Toss[[#This Row],[No]],1,B34+1))</f>
        <v>6</v>
      </c>
      <c r="C35" t="s">
        <v>150</v>
      </c>
      <c r="D35" t="s">
        <v>138</v>
      </c>
      <c r="E35" t="s">
        <v>23</v>
      </c>
      <c r="F35" t="s">
        <v>31</v>
      </c>
      <c r="G35" t="s">
        <v>136</v>
      </c>
      <c r="H35" t="s">
        <v>71</v>
      </c>
      <c r="I35">
        <v>1</v>
      </c>
      <c r="J35" t="s">
        <v>232</v>
      </c>
      <c r="K35" t="s">
        <v>233</v>
      </c>
      <c r="L35" t="s">
        <v>162</v>
      </c>
      <c r="M35">
        <v>31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夏祭り影山飛雄ICONIC</v>
      </c>
    </row>
    <row r="36" spans="1:20" x14ac:dyDescent="0.35">
      <c r="A36">
        <f>VLOOKUP(Toss[[#This Row],[No用]],SetNo[[No.用]:[vlookup 用]],2,FALSE)</f>
        <v>9</v>
      </c>
      <c r="B36">
        <f>IF(ROW()=2,1,IF(A35&lt;&gt;Toss[[#This Row],[No]],1,B35+1))</f>
        <v>7</v>
      </c>
      <c r="C36" t="s">
        <v>150</v>
      </c>
      <c r="D36" t="s">
        <v>138</v>
      </c>
      <c r="E36" t="s">
        <v>23</v>
      </c>
      <c r="F36" t="s">
        <v>31</v>
      </c>
      <c r="G36" t="s">
        <v>136</v>
      </c>
      <c r="H36" t="s">
        <v>71</v>
      </c>
      <c r="I36">
        <v>1</v>
      </c>
      <c r="J36" t="s">
        <v>232</v>
      </c>
      <c r="K36" t="s">
        <v>169</v>
      </c>
      <c r="L36" t="s">
        <v>225</v>
      </c>
      <c r="M36">
        <v>51</v>
      </c>
      <c r="N36">
        <v>5</v>
      </c>
      <c r="O36">
        <v>56</v>
      </c>
      <c r="P36">
        <v>7</v>
      </c>
      <c r="Q36" t="s">
        <v>230</v>
      </c>
      <c r="T36" t="str">
        <f>Toss[[#This Row],[服装]]&amp;Toss[[#This Row],[名前]]&amp;Toss[[#This Row],[レアリティ]]</f>
        <v>夏祭り影山飛雄ICONIC</v>
      </c>
    </row>
    <row r="37" spans="1:20" x14ac:dyDescent="0.35">
      <c r="A37">
        <f>VLOOKUP(Toss[[#This Row],[No用]],SetNo[[No.用]:[vlookup 用]],2,FALSE)</f>
        <v>10</v>
      </c>
      <c r="B37">
        <f>IF(ROW()=2,1,IF(A36&lt;&gt;Toss[[#This Row],[No]],1,B36+1))</f>
        <v>1</v>
      </c>
      <c r="C37" s="1" t="s">
        <v>782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166</v>
      </c>
      <c r="L37" s="1" t="s">
        <v>162</v>
      </c>
      <c r="M37">
        <v>31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5">
      <c r="A38">
        <f>VLOOKUP(Toss[[#This Row],[No用]],SetNo[[No.用]:[vlookup 用]],2,FALSE)</f>
        <v>10</v>
      </c>
      <c r="B38">
        <f>IF(ROW()=2,1,IF(A37&lt;&gt;Toss[[#This Row],[No]],1,B37+1))</f>
        <v>2</v>
      </c>
      <c r="C38" s="1" t="s">
        <v>782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169</v>
      </c>
      <c r="L38" s="1" t="s">
        <v>173</v>
      </c>
      <c r="M38">
        <v>33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5">
      <c r="A39">
        <f>VLOOKUP(Toss[[#This Row],[No用]],SetNo[[No.用]:[vlookup 用]],2,FALSE)</f>
        <v>10</v>
      </c>
      <c r="B39">
        <f>IF(ROW()=2,1,IF(A38&lt;&gt;Toss[[#This Row],[No]],1,B38+1))</f>
        <v>3</v>
      </c>
      <c r="C39" s="1" t="s">
        <v>782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181</v>
      </c>
      <c r="L39" s="1" t="s">
        <v>173</v>
      </c>
      <c r="M39">
        <v>35</v>
      </c>
      <c r="N39">
        <v>5</v>
      </c>
      <c r="O39">
        <v>0</v>
      </c>
      <c r="P39">
        <v>0</v>
      </c>
      <c r="T39" t="str">
        <f>Toss[[#This Row],[服装]]&amp;Toss[[#This Row],[名前]]&amp;Toss[[#This Row],[レアリティ]]</f>
        <v>Xmas影山飛雄ICONIC</v>
      </c>
    </row>
    <row r="40" spans="1:20" x14ac:dyDescent="0.35">
      <c r="A40">
        <f>VLOOKUP(Toss[[#This Row],[No用]],SetNo[[No.用]:[vlookup 用]],2,FALSE)</f>
        <v>10</v>
      </c>
      <c r="B40">
        <f>IF(ROW()=2,1,IF(A39&lt;&gt;Toss[[#This Row],[No]],1,B39+1))</f>
        <v>4</v>
      </c>
      <c r="C40" s="1" t="s">
        <v>782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234</v>
      </c>
      <c r="L40" s="1" t="s">
        <v>178</v>
      </c>
      <c r="M40">
        <v>32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Xmas影山飛雄ICONIC</v>
      </c>
    </row>
    <row r="41" spans="1:20" x14ac:dyDescent="0.35">
      <c r="A41">
        <f>VLOOKUP(Toss[[#This Row],[No用]],SetNo[[No.用]:[vlookup 用]],2,FALSE)</f>
        <v>10</v>
      </c>
      <c r="B41">
        <f>IF(ROW()=2,1,IF(A40&lt;&gt;Toss[[#This Row],[No]],1,B40+1))</f>
        <v>5</v>
      </c>
      <c r="C41" s="1" t="s">
        <v>782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232</v>
      </c>
      <c r="K41" s="1" t="s">
        <v>172</v>
      </c>
      <c r="L41" s="1" t="s">
        <v>178</v>
      </c>
      <c r="M41">
        <v>34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Xmas影山飛雄ICONIC</v>
      </c>
    </row>
    <row r="42" spans="1:20" x14ac:dyDescent="0.35">
      <c r="A42">
        <f>VLOOKUP(Toss[[#This Row],[No用]],SetNo[[No.用]:[vlookup 用]],2,FALSE)</f>
        <v>10</v>
      </c>
      <c r="B42">
        <f>IF(ROW()=2,1,IF(A41&lt;&gt;Toss[[#This Row],[No]],1,B41+1))</f>
        <v>6</v>
      </c>
      <c r="C42" s="1" t="s">
        <v>782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232</v>
      </c>
      <c r="K42" s="1" t="s">
        <v>233</v>
      </c>
      <c r="L42" s="1" t="s">
        <v>173</v>
      </c>
      <c r="M42">
        <v>37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Xmas影山飛雄ICONIC</v>
      </c>
    </row>
    <row r="43" spans="1:20" x14ac:dyDescent="0.35">
      <c r="A43">
        <f>VLOOKUP(Toss[[#This Row],[No用]],SetNo[[No.用]:[vlookup 用]],2,FALSE)</f>
        <v>10</v>
      </c>
      <c r="B43">
        <f>IF(ROW()=2,1,IF(A42&lt;&gt;Toss[[#This Row],[No]],1,B42+1))</f>
        <v>7</v>
      </c>
      <c r="C43" s="1" t="s">
        <v>782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232</v>
      </c>
      <c r="K43" s="1" t="s">
        <v>233</v>
      </c>
      <c r="L43" s="1" t="s">
        <v>225</v>
      </c>
      <c r="M43">
        <v>54</v>
      </c>
      <c r="N43">
        <v>5</v>
      </c>
      <c r="O43">
        <v>61</v>
      </c>
      <c r="P43">
        <v>7</v>
      </c>
      <c r="T43" t="str">
        <f>Toss[[#This Row],[服装]]&amp;Toss[[#This Row],[名前]]&amp;Toss[[#This Row],[レアリティ]]</f>
        <v>Xmas影山飛雄ICONIC</v>
      </c>
    </row>
    <row r="44" spans="1:20" x14ac:dyDescent="0.35">
      <c r="A44">
        <f>VLOOKUP(Toss[[#This Row],[No用]],SetNo[[No.用]:[vlookup 用]],2,FALSE)</f>
        <v>10</v>
      </c>
      <c r="B44">
        <f>IF(ROW()=2,1,IF(A43&lt;&gt;Toss[[#This Row],[No]],1,B43+1))</f>
        <v>8</v>
      </c>
      <c r="C44" s="1" t="s">
        <v>782</v>
      </c>
      <c r="D44" t="s">
        <v>138</v>
      </c>
      <c r="E44" s="1" t="s">
        <v>90</v>
      </c>
      <c r="F44" t="s">
        <v>74</v>
      </c>
      <c r="G44" t="s">
        <v>136</v>
      </c>
      <c r="H44" t="s">
        <v>71</v>
      </c>
      <c r="I44">
        <v>1</v>
      </c>
      <c r="J44" t="s">
        <v>232</v>
      </c>
      <c r="K44" s="1" t="s">
        <v>169</v>
      </c>
      <c r="L44" s="1" t="s">
        <v>225</v>
      </c>
      <c r="M44">
        <v>54</v>
      </c>
      <c r="N44">
        <v>5</v>
      </c>
      <c r="O44">
        <v>61</v>
      </c>
      <c r="P44">
        <v>7</v>
      </c>
      <c r="T44" t="str">
        <f>Toss[[#This Row],[服装]]&amp;Toss[[#This Row],[名前]]&amp;Toss[[#This Row],[レアリティ]]</f>
        <v>Xmas影山飛雄ICONIC</v>
      </c>
    </row>
    <row r="45" spans="1:20" x14ac:dyDescent="0.35">
      <c r="A45">
        <f>VLOOKUP(Toss[[#This Row],[No用]],SetNo[[No.用]:[vlookup 用]],2,FALSE)</f>
        <v>11</v>
      </c>
      <c r="B45">
        <f>IF(ROW()=2,1,IF(A44&lt;&gt;Toss[[#This Row],[No]],1,B44+1))</f>
        <v>1</v>
      </c>
      <c r="C45" s="1" t="s">
        <v>839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166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5">
      <c r="A46">
        <f>VLOOKUP(Toss[[#This Row],[No用]],SetNo[[No.用]:[vlookup 用]],2,FALSE)</f>
        <v>11</v>
      </c>
      <c r="B46">
        <f>IF(ROW()=2,1,IF(A45&lt;&gt;Toss[[#This Row],[No]],1,B45+1))</f>
        <v>2</v>
      </c>
      <c r="C46" s="1" t="s">
        <v>839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169</v>
      </c>
      <c r="L46" s="1" t="s">
        <v>173</v>
      </c>
      <c r="M46">
        <v>33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5">
      <c r="A47">
        <f>VLOOKUP(Toss[[#This Row],[No用]],SetNo[[No.用]:[vlookup 用]],2,FALSE)</f>
        <v>11</v>
      </c>
      <c r="B47">
        <f>IF(ROW()=2,1,IF(A46&lt;&gt;Toss[[#This Row],[No]],1,B46+1))</f>
        <v>3</v>
      </c>
      <c r="C47" s="1" t="s">
        <v>839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181</v>
      </c>
      <c r="L47" s="1" t="s">
        <v>173</v>
      </c>
      <c r="M47">
        <v>35</v>
      </c>
      <c r="N47">
        <v>5</v>
      </c>
      <c r="O47">
        <v>0</v>
      </c>
      <c r="P47">
        <v>0</v>
      </c>
      <c r="T47" t="str">
        <f>Toss[[#This Row],[服装]]&amp;Toss[[#This Row],[名前]]&amp;Toss[[#This Row],[レアリティ]]</f>
        <v>1周年影山飛雄ICONIC</v>
      </c>
    </row>
    <row r="48" spans="1:20" x14ac:dyDescent="0.35">
      <c r="A48">
        <f>VLOOKUP(Toss[[#This Row],[No用]],SetNo[[No.用]:[vlookup 用]],2,FALSE)</f>
        <v>11</v>
      </c>
      <c r="B48">
        <f>IF(ROW()=2,1,IF(A47&lt;&gt;Toss[[#This Row],[No]],1,B47+1))</f>
        <v>4</v>
      </c>
      <c r="C48" s="1" t="s">
        <v>839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234</v>
      </c>
      <c r="L48" s="1" t="s">
        <v>162</v>
      </c>
      <c r="M48">
        <v>29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1周年影山飛雄ICONIC</v>
      </c>
    </row>
    <row r="49" spans="1:20" x14ac:dyDescent="0.35">
      <c r="A49">
        <f>VLOOKUP(Toss[[#This Row],[No用]],SetNo[[No.用]:[vlookup 用]],2,FALSE)</f>
        <v>11</v>
      </c>
      <c r="B49">
        <f>IF(ROW()=2,1,IF(A48&lt;&gt;Toss[[#This Row],[No]],1,B48+1))</f>
        <v>5</v>
      </c>
      <c r="C49" s="1" t="s">
        <v>839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232</v>
      </c>
      <c r="K49" s="1" t="s">
        <v>172</v>
      </c>
      <c r="L49" s="1" t="s">
        <v>162</v>
      </c>
      <c r="M49">
        <v>31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1周年影山飛雄ICONIC</v>
      </c>
    </row>
    <row r="50" spans="1:20" x14ac:dyDescent="0.35">
      <c r="A50">
        <f>VLOOKUP(Toss[[#This Row],[No用]],SetNo[[No.用]:[vlookup 用]],2,FALSE)</f>
        <v>11</v>
      </c>
      <c r="B50">
        <f>IF(ROW()=2,1,IF(A49&lt;&gt;Toss[[#This Row],[No]],1,B49+1))</f>
        <v>6</v>
      </c>
      <c r="C50" s="1" t="s">
        <v>839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232</v>
      </c>
      <c r="K50" s="1" t="s">
        <v>233</v>
      </c>
      <c r="L50" s="1" t="s">
        <v>162</v>
      </c>
      <c r="M50">
        <v>31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1周年影山飛雄ICONIC</v>
      </c>
    </row>
    <row r="51" spans="1:20" x14ac:dyDescent="0.35">
      <c r="A51">
        <f>VLOOKUP(Toss[[#This Row],[No用]],SetNo[[No.用]:[vlookup 用]],2,FALSE)</f>
        <v>11</v>
      </c>
      <c r="B51">
        <f>IF(ROW()=2,1,IF(A50&lt;&gt;Toss[[#This Row],[No]],1,B50+1))</f>
        <v>7</v>
      </c>
      <c r="C51" s="1" t="s">
        <v>839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232</v>
      </c>
      <c r="K51" s="1" t="s">
        <v>183</v>
      </c>
      <c r="L51" s="1" t="s">
        <v>225</v>
      </c>
      <c r="M51">
        <v>54</v>
      </c>
      <c r="N51">
        <v>5</v>
      </c>
      <c r="O51">
        <v>61</v>
      </c>
      <c r="P51">
        <v>7</v>
      </c>
      <c r="Q51" s="1" t="s">
        <v>843</v>
      </c>
      <c r="T51" t="str">
        <f>Toss[[#This Row],[服装]]&amp;Toss[[#This Row],[名前]]&amp;Toss[[#This Row],[レアリティ]]</f>
        <v>1周年影山飛雄ICONIC</v>
      </c>
    </row>
    <row r="52" spans="1:20" x14ac:dyDescent="0.35">
      <c r="A52">
        <f>VLOOKUP(Toss[[#This Row],[No用]],SetNo[[No.用]:[vlookup 用]],2,FALSE)</f>
        <v>11</v>
      </c>
      <c r="B52">
        <f>IF(ROW()=2,1,IF(A51&lt;&gt;Toss[[#This Row],[No]],1,B51+1))</f>
        <v>8</v>
      </c>
      <c r="C52" s="1" t="s">
        <v>839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232</v>
      </c>
      <c r="K52" s="1" t="s">
        <v>385</v>
      </c>
      <c r="L52" s="1" t="s">
        <v>225</v>
      </c>
      <c r="M52">
        <v>54</v>
      </c>
      <c r="N52">
        <v>5</v>
      </c>
      <c r="O52">
        <v>61</v>
      </c>
      <c r="P52">
        <v>7</v>
      </c>
      <c r="Q52" s="1" t="s">
        <v>844</v>
      </c>
      <c r="T52" t="str">
        <f>Toss[[#This Row],[服装]]&amp;Toss[[#This Row],[名前]]&amp;Toss[[#This Row],[レアリティ]]</f>
        <v>1周年影山飛雄ICONIC</v>
      </c>
    </row>
    <row r="53" spans="1:20" x14ac:dyDescent="0.35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1010</v>
      </c>
      <c r="D53" s="1" t="s">
        <v>138</v>
      </c>
      <c r="E53" s="1" t="s">
        <v>73</v>
      </c>
      <c r="F53" s="1" t="s">
        <v>74</v>
      </c>
      <c r="G53" s="1" t="s">
        <v>136</v>
      </c>
      <c r="H53" s="1" t="s">
        <v>71</v>
      </c>
      <c r="I53">
        <v>1</v>
      </c>
      <c r="J53" t="s">
        <v>232</v>
      </c>
      <c r="K53" s="1" t="s">
        <v>166</v>
      </c>
      <c r="L53" s="1" t="s">
        <v>162</v>
      </c>
      <c r="M53">
        <v>31</v>
      </c>
      <c r="N53">
        <v>0</v>
      </c>
      <c r="O53">
        <v>0</v>
      </c>
      <c r="P53">
        <v>0</v>
      </c>
      <c r="Q53" s="1"/>
      <c r="T53" t="str">
        <f>Toss[[#This Row],[服装]]&amp;Toss[[#This Row],[名前]]&amp;Toss[[#This Row],[レアリティ]]</f>
        <v>王冠影山飛雄ICONIC</v>
      </c>
    </row>
    <row r="54" spans="1:20" x14ac:dyDescent="0.35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1010</v>
      </c>
      <c r="D54" s="1" t="s">
        <v>138</v>
      </c>
      <c r="E54" s="1" t="s">
        <v>73</v>
      </c>
      <c r="F54" s="1" t="s">
        <v>74</v>
      </c>
      <c r="G54" s="1" t="s">
        <v>136</v>
      </c>
      <c r="H54" s="1" t="s">
        <v>71</v>
      </c>
      <c r="I54">
        <v>1</v>
      </c>
      <c r="J54" t="s">
        <v>232</v>
      </c>
      <c r="K54" s="1" t="s">
        <v>169</v>
      </c>
      <c r="L54" s="1" t="s">
        <v>173</v>
      </c>
      <c r="M54">
        <v>33</v>
      </c>
      <c r="N54">
        <v>0</v>
      </c>
      <c r="O54">
        <v>0</v>
      </c>
      <c r="P54">
        <v>0</v>
      </c>
      <c r="Q54" s="1"/>
      <c r="T54" t="str">
        <f>Toss[[#This Row],[服装]]&amp;Toss[[#This Row],[名前]]&amp;Toss[[#This Row],[レアリティ]]</f>
        <v>王冠影山飛雄ICONIC</v>
      </c>
    </row>
    <row r="55" spans="1:20" x14ac:dyDescent="0.35">
      <c r="A55">
        <f>VLOOKUP(Toss[[#This Row],[No用]],SetNo[[No.用]:[vlookup 用]],2,FALSE)</f>
        <v>12</v>
      </c>
      <c r="B55">
        <f>IF(ROW()=2,1,IF(A54&lt;&gt;Toss[[#This Row],[No]],1,B54+1))</f>
        <v>3</v>
      </c>
      <c r="C55" s="1" t="s">
        <v>1010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232</v>
      </c>
      <c r="K55" s="1" t="s">
        <v>181</v>
      </c>
      <c r="L55" s="1" t="s">
        <v>173</v>
      </c>
      <c r="M55">
        <v>35</v>
      </c>
      <c r="N55">
        <v>5</v>
      </c>
      <c r="O55">
        <v>0</v>
      </c>
      <c r="P55">
        <v>0</v>
      </c>
      <c r="Q55" s="1"/>
      <c r="T55" t="str">
        <f>Toss[[#This Row],[服装]]&amp;Toss[[#This Row],[名前]]&amp;Toss[[#This Row],[レアリティ]]</f>
        <v>王冠影山飛雄ICONIC</v>
      </c>
    </row>
    <row r="56" spans="1:20" x14ac:dyDescent="0.35">
      <c r="A56">
        <f>VLOOKUP(Toss[[#This Row],[No用]],SetNo[[No.用]:[vlookup 用]],2,FALSE)</f>
        <v>12</v>
      </c>
      <c r="B56">
        <f>IF(ROW()=2,1,IF(A55&lt;&gt;Toss[[#This Row],[No]],1,B55+1))</f>
        <v>4</v>
      </c>
      <c r="C56" s="1" t="s">
        <v>1010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232</v>
      </c>
      <c r="K56" s="1" t="s">
        <v>234</v>
      </c>
      <c r="L56" s="1" t="s">
        <v>178</v>
      </c>
      <c r="M56">
        <v>31</v>
      </c>
      <c r="N56">
        <v>0</v>
      </c>
      <c r="O56">
        <v>0</v>
      </c>
      <c r="P56">
        <v>0</v>
      </c>
      <c r="Q56" s="1"/>
      <c r="T56" t="str">
        <f>Toss[[#This Row],[服装]]&amp;Toss[[#This Row],[名前]]&amp;Toss[[#This Row],[レアリティ]]</f>
        <v>王冠影山飛雄ICONIC</v>
      </c>
    </row>
    <row r="57" spans="1:20" x14ac:dyDescent="0.35">
      <c r="A57">
        <f>VLOOKUP(Toss[[#This Row],[No用]],SetNo[[No.用]:[vlookup 用]],2,FALSE)</f>
        <v>12</v>
      </c>
      <c r="B57">
        <f>IF(ROW()=2,1,IF(A56&lt;&gt;Toss[[#This Row],[No]],1,B56+1))</f>
        <v>5</v>
      </c>
      <c r="C57" s="1" t="s">
        <v>1010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232</v>
      </c>
      <c r="K57" s="1" t="s">
        <v>172</v>
      </c>
      <c r="L57" s="1" t="s">
        <v>162</v>
      </c>
      <c r="M57">
        <v>31</v>
      </c>
      <c r="N57">
        <v>0</v>
      </c>
      <c r="O57">
        <v>0</v>
      </c>
      <c r="P57">
        <v>0</v>
      </c>
      <c r="Q57" s="1"/>
      <c r="T57" t="str">
        <f>Toss[[#This Row],[服装]]&amp;Toss[[#This Row],[名前]]&amp;Toss[[#This Row],[レアリティ]]</f>
        <v>王冠影山飛雄ICONIC</v>
      </c>
    </row>
    <row r="58" spans="1:20" x14ac:dyDescent="0.35">
      <c r="A58">
        <f>VLOOKUP(Toss[[#This Row],[No用]],SetNo[[No.用]:[vlookup 用]],2,FALSE)</f>
        <v>12</v>
      </c>
      <c r="B58">
        <f>IF(ROW()=2,1,IF(A57&lt;&gt;Toss[[#This Row],[No]],1,B57+1))</f>
        <v>6</v>
      </c>
      <c r="C58" s="1" t="s">
        <v>1010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232</v>
      </c>
      <c r="K58" s="1" t="s">
        <v>233</v>
      </c>
      <c r="L58" s="1" t="s">
        <v>178</v>
      </c>
      <c r="M58">
        <v>33</v>
      </c>
      <c r="N58">
        <v>0</v>
      </c>
      <c r="O58">
        <v>0</v>
      </c>
      <c r="P58">
        <v>0</v>
      </c>
      <c r="Q58" s="1"/>
      <c r="T58" t="str">
        <f>Toss[[#This Row],[服装]]&amp;Toss[[#This Row],[名前]]&amp;Toss[[#This Row],[レアリティ]]</f>
        <v>王冠影山飛雄ICONIC</v>
      </c>
    </row>
    <row r="59" spans="1:20" x14ac:dyDescent="0.35">
      <c r="A59">
        <f>VLOOKUP(Toss[[#This Row],[No用]],SetNo[[No.用]:[vlookup 用]],2,FALSE)</f>
        <v>12</v>
      </c>
      <c r="B59">
        <f>IF(ROW()=2,1,IF(A58&lt;&gt;Toss[[#This Row],[No]],1,B58+1))</f>
        <v>7</v>
      </c>
      <c r="C59" s="1" t="s">
        <v>1010</v>
      </c>
      <c r="D59" s="1" t="s">
        <v>138</v>
      </c>
      <c r="E59" s="1" t="s">
        <v>73</v>
      </c>
      <c r="F59" s="1" t="s">
        <v>74</v>
      </c>
      <c r="G59" s="1" t="s">
        <v>136</v>
      </c>
      <c r="H59" s="1" t="s">
        <v>71</v>
      </c>
      <c r="I59">
        <v>1</v>
      </c>
      <c r="J59" t="s">
        <v>232</v>
      </c>
      <c r="K59" s="1" t="s">
        <v>183</v>
      </c>
      <c r="L59" s="1" t="s">
        <v>225</v>
      </c>
      <c r="M59">
        <v>54</v>
      </c>
      <c r="N59">
        <v>5</v>
      </c>
      <c r="O59">
        <v>61</v>
      </c>
      <c r="P59">
        <v>7</v>
      </c>
      <c r="Q59" s="1" t="s">
        <v>1014</v>
      </c>
      <c r="T59" t="str">
        <f>Toss[[#This Row],[服装]]&amp;Toss[[#This Row],[名前]]&amp;Toss[[#This Row],[レアリティ]]</f>
        <v>王冠影山飛雄ICONIC</v>
      </c>
    </row>
    <row r="60" spans="1:20" x14ac:dyDescent="0.35">
      <c r="A60">
        <f>VLOOKUP(Toss[[#This Row],[No用]],SetNo[[No.用]:[vlookup 用]],2,FALSE)</f>
        <v>13</v>
      </c>
      <c r="B60">
        <f>IF(ROW()=2,1,IF(A59&lt;&gt;Toss[[#This Row],[No]],1,B59+1))</f>
        <v>1</v>
      </c>
      <c r="C60" s="1" t="s">
        <v>1169</v>
      </c>
      <c r="D60" s="1" t="s">
        <v>138</v>
      </c>
      <c r="E60" s="1" t="s">
        <v>90</v>
      </c>
      <c r="F60" s="1" t="s">
        <v>74</v>
      </c>
      <c r="G60" s="1" t="s">
        <v>136</v>
      </c>
      <c r="H60" s="1" t="s">
        <v>71</v>
      </c>
      <c r="I60">
        <v>1</v>
      </c>
      <c r="J60" t="s">
        <v>232</v>
      </c>
      <c r="K60" s="1" t="s">
        <v>166</v>
      </c>
      <c r="L60" s="1" t="s">
        <v>162</v>
      </c>
      <c r="M60">
        <v>31</v>
      </c>
      <c r="N60">
        <v>0</v>
      </c>
      <c r="O60">
        <v>0</v>
      </c>
      <c r="P60">
        <v>0</v>
      </c>
      <c r="Q60" s="1"/>
      <c r="T60" t="str">
        <f>Toss[[#This Row],[服装]]&amp;Toss[[#This Row],[名前]]&amp;Toss[[#This Row],[レアリティ]]</f>
        <v>ジャージ影山飛雄ICONIC</v>
      </c>
    </row>
    <row r="61" spans="1:20" x14ac:dyDescent="0.35">
      <c r="A61">
        <f>VLOOKUP(Toss[[#This Row],[No用]],SetNo[[No.用]:[vlookup 用]],2,FALSE)</f>
        <v>13</v>
      </c>
      <c r="B61">
        <f>IF(ROW()=2,1,IF(A60&lt;&gt;Toss[[#This Row],[No]],1,B60+1))</f>
        <v>2</v>
      </c>
      <c r="C61" s="1" t="s">
        <v>1169</v>
      </c>
      <c r="D61" s="1" t="s">
        <v>138</v>
      </c>
      <c r="E61" s="1" t="s">
        <v>90</v>
      </c>
      <c r="F61" s="1" t="s">
        <v>74</v>
      </c>
      <c r="G61" s="1" t="s">
        <v>136</v>
      </c>
      <c r="H61" s="1" t="s">
        <v>71</v>
      </c>
      <c r="I61">
        <v>1</v>
      </c>
      <c r="J61" t="s">
        <v>232</v>
      </c>
      <c r="K61" s="1" t="s">
        <v>169</v>
      </c>
      <c r="L61" s="1" t="s">
        <v>173</v>
      </c>
      <c r="M61">
        <v>34</v>
      </c>
      <c r="N61">
        <v>0</v>
      </c>
      <c r="O61">
        <v>0</v>
      </c>
      <c r="P61">
        <v>0</v>
      </c>
      <c r="Q61" s="1"/>
      <c r="T61" t="str">
        <f>Toss[[#This Row],[服装]]&amp;Toss[[#This Row],[名前]]&amp;Toss[[#This Row],[レアリティ]]</f>
        <v>ジャージ影山飛雄ICONIC</v>
      </c>
    </row>
    <row r="62" spans="1:20" x14ac:dyDescent="0.35">
      <c r="A62">
        <f>VLOOKUP(Toss[[#This Row],[No用]],SetNo[[No.用]:[vlookup 用]],2,FALSE)</f>
        <v>13</v>
      </c>
      <c r="B62">
        <f>IF(ROW()=2,1,IF(A61&lt;&gt;Toss[[#This Row],[No]],1,B61+1))</f>
        <v>3</v>
      </c>
      <c r="C62" s="1" t="s">
        <v>1169</v>
      </c>
      <c r="D62" s="1" t="s">
        <v>138</v>
      </c>
      <c r="E62" s="1" t="s">
        <v>90</v>
      </c>
      <c r="F62" s="1" t="s">
        <v>74</v>
      </c>
      <c r="G62" s="1" t="s">
        <v>136</v>
      </c>
      <c r="H62" s="1" t="s">
        <v>71</v>
      </c>
      <c r="I62">
        <v>1</v>
      </c>
      <c r="J62" t="s">
        <v>232</v>
      </c>
      <c r="K62" s="1" t="s">
        <v>181</v>
      </c>
      <c r="L62" s="1" t="s">
        <v>173</v>
      </c>
      <c r="M62">
        <v>36</v>
      </c>
      <c r="N62">
        <v>5</v>
      </c>
      <c r="O62">
        <v>0</v>
      </c>
      <c r="P62">
        <v>0</v>
      </c>
      <c r="Q62" s="1"/>
      <c r="T62" t="str">
        <f>Toss[[#This Row],[服装]]&amp;Toss[[#This Row],[名前]]&amp;Toss[[#This Row],[レアリティ]]</f>
        <v>ジャージ影山飛雄ICONIC</v>
      </c>
    </row>
    <row r="63" spans="1:20" x14ac:dyDescent="0.35">
      <c r="A63">
        <f>VLOOKUP(Toss[[#This Row],[No用]],SetNo[[No.用]:[vlookup 用]],2,FALSE)</f>
        <v>13</v>
      </c>
      <c r="B63">
        <f>IF(ROW()=2,1,IF(A62&lt;&gt;Toss[[#This Row],[No]],1,B62+1))</f>
        <v>4</v>
      </c>
      <c r="C63" s="1" t="s">
        <v>1169</v>
      </c>
      <c r="D63" s="1" t="s">
        <v>138</v>
      </c>
      <c r="E63" s="1" t="s">
        <v>90</v>
      </c>
      <c r="F63" s="1" t="s">
        <v>74</v>
      </c>
      <c r="G63" s="1" t="s">
        <v>136</v>
      </c>
      <c r="H63" s="1" t="s">
        <v>71</v>
      </c>
      <c r="I63">
        <v>1</v>
      </c>
      <c r="J63" t="s">
        <v>232</v>
      </c>
      <c r="K63" s="1" t="s">
        <v>234</v>
      </c>
      <c r="L63" s="1" t="s">
        <v>173</v>
      </c>
      <c r="M63">
        <v>36</v>
      </c>
      <c r="N63">
        <v>0</v>
      </c>
      <c r="O63">
        <v>0</v>
      </c>
      <c r="P63">
        <v>0</v>
      </c>
      <c r="Q63" s="1"/>
      <c r="T63" t="str">
        <f>Toss[[#This Row],[服装]]&amp;Toss[[#This Row],[名前]]&amp;Toss[[#This Row],[レアリティ]]</f>
        <v>ジャージ影山飛雄ICONIC</v>
      </c>
    </row>
    <row r="64" spans="1:20" x14ac:dyDescent="0.35">
      <c r="A64">
        <f>VLOOKUP(Toss[[#This Row],[No用]],SetNo[[No.用]:[vlookup 用]],2,FALSE)</f>
        <v>13</v>
      </c>
      <c r="B64">
        <f>IF(ROW()=2,1,IF(A63&lt;&gt;Toss[[#This Row],[No]],1,B63+1))</f>
        <v>5</v>
      </c>
      <c r="C64" s="1" t="s">
        <v>1169</v>
      </c>
      <c r="D64" s="1" t="s">
        <v>138</v>
      </c>
      <c r="E64" s="1" t="s">
        <v>90</v>
      </c>
      <c r="F64" s="1" t="s">
        <v>74</v>
      </c>
      <c r="G64" s="1" t="s">
        <v>136</v>
      </c>
      <c r="H64" s="1" t="s">
        <v>71</v>
      </c>
      <c r="I64">
        <v>1</v>
      </c>
      <c r="J64" t="s">
        <v>232</v>
      </c>
      <c r="K64" s="1" t="s">
        <v>172</v>
      </c>
      <c r="L64" s="1" t="s">
        <v>162</v>
      </c>
      <c r="M64">
        <v>31</v>
      </c>
      <c r="N64">
        <v>0</v>
      </c>
      <c r="O64">
        <v>0</v>
      </c>
      <c r="P64">
        <v>0</v>
      </c>
      <c r="Q64" s="1"/>
      <c r="T64" t="str">
        <f>Toss[[#This Row],[服装]]&amp;Toss[[#This Row],[名前]]&amp;Toss[[#This Row],[レアリティ]]</f>
        <v>ジャージ影山飛雄ICONIC</v>
      </c>
    </row>
    <row r="65" spans="1:20" x14ac:dyDescent="0.35">
      <c r="A65">
        <f>VLOOKUP(Toss[[#This Row],[No用]],SetNo[[No.用]:[vlookup 用]],2,FALSE)</f>
        <v>13</v>
      </c>
      <c r="B65">
        <f>IF(ROW()=2,1,IF(A64&lt;&gt;Toss[[#This Row],[No]],1,B64+1))</f>
        <v>6</v>
      </c>
      <c r="C65" s="1" t="s">
        <v>1169</v>
      </c>
      <c r="D65" s="1" t="s">
        <v>138</v>
      </c>
      <c r="E65" s="1" t="s">
        <v>90</v>
      </c>
      <c r="F65" s="1" t="s">
        <v>74</v>
      </c>
      <c r="G65" s="1" t="s">
        <v>136</v>
      </c>
      <c r="H65" s="1" t="s">
        <v>71</v>
      </c>
      <c r="I65">
        <v>1</v>
      </c>
      <c r="J65" t="s">
        <v>232</v>
      </c>
      <c r="K65" s="1" t="s">
        <v>233</v>
      </c>
      <c r="L65" s="1" t="s">
        <v>178</v>
      </c>
      <c r="M65">
        <v>34</v>
      </c>
      <c r="N65">
        <v>0</v>
      </c>
      <c r="O65">
        <v>0</v>
      </c>
      <c r="P65">
        <v>0</v>
      </c>
      <c r="Q65" s="1"/>
      <c r="T65" t="str">
        <f>Toss[[#This Row],[服装]]&amp;Toss[[#This Row],[名前]]&amp;Toss[[#This Row],[レアリティ]]</f>
        <v>ジャージ影山飛雄ICONIC</v>
      </c>
    </row>
    <row r="66" spans="1:20" x14ac:dyDescent="0.35">
      <c r="A66">
        <f>VLOOKUP(Toss[[#This Row],[No用]],SetNo[[No.用]:[vlookup 用]],2,FALSE)</f>
        <v>13</v>
      </c>
      <c r="B66">
        <f>IF(ROW()=2,1,IF(A65&lt;&gt;Toss[[#This Row],[No]],1,B65+1))</f>
        <v>7</v>
      </c>
      <c r="C66" s="1" t="s">
        <v>1169</v>
      </c>
      <c r="D66" s="1" t="s">
        <v>138</v>
      </c>
      <c r="E66" s="1" t="s">
        <v>90</v>
      </c>
      <c r="F66" s="1" t="s">
        <v>74</v>
      </c>
      <c r="G66" s="1" t="s">
        <v>136</v>
      </c>
      <c r="H66" s="1" t="s">
        <v>71</v>
      </c>
      <c r="I66">
        <v>1</v>
      </c>
      <c r="J66" t="s">
        <v>232</v>
      </c>
      <c r="K66" s="1" t="s">
        <v>183</v>
      </c>
      <c r="L66" s="1" t="s">
        <v>225</v>
      </c>
      <c r="M66">
        <v>51</v>
      </c>
      <c r="N66">
        <v>5</v>
      </c>
      <c r="O66">
        <v>61</v>
      </c>
      <c r="P66">
        <v>7</v>
      </c>
      <c r="Q66" s="1"/>
      <c r="T66" t="str">
        <f>Toss[[#This Row],[服装]]&amp;Toss[[#This Row],[名前]]&amp;Toss[[#This Row],[レアリティ]]</f>
        <v>ジャージ影山飛雄ICONIC</v>
      </c>
    </row>
    <row r="67" spans="1:20" x14ac:dyDescent="0.35">
      <c r="A67">
        <f>VLOOKUP(Toss[[#This Row],[No用]],SetNo[[No.用]:[vlookup 用]],2,FALSE)</f>
        <v>13</v>
      </c>
      <c r="B67">
        <f>IF(ROW()=2,1,IF(A66&lt;&gt;Toss[[#This Row],[No]],1,B66+1))</f>
        <v>8</v>
      </c>
      <c r="C67" s="1" t="s">
        <v>1169</v>
      </c>
      <c r="D67" s="1" t="s">
        <v>138</v>
      </c>
      <c r="E67" s="1" t="s">
        <v>90</v>
      </c>
      <c r="F67" s="1" t="s">
        <v>74</v>
      </c>
      <c r="G67" s="1" t="s">
        <v>136</v>
      </c>
      <c r="H67" s="1" t="s">
        <v>71</v>
      </c>
      <c r="I67">
        <v>1</v>
      </c>
      <c r="J67" t="s">
        <v>232</v>
      </c>
      <c r="K67" s="1" t="s">
        <v>169</v>
      </c>
      <c r="L67" s="1" t="s">
        <v>225</v>
      </c>
      <c r="M67">
        <v>51</v>
      </c>
      <c r="N67">
        <v>5</v>
      </c>
      <c r="O67">
        <v>61</v>
      </c>
      <c r="P67">
        <v>7</v>
      </c>
      <c r="Q67" s="1"/>
      <c r="T67" t="str">
        <f>Toss[[#This Row],[服装]]&amp;Toss[[#This Row],[名前]]&amp;Toss[[#This Row],[レアリティ]]</f>
        <v>ジャージ影山飛雄ICONIC</v>
      </c>
    </row>
    <row r="68" spans="1:20" x14ac:dyDescent="0.35">
      <c r="A68">
        <f>VLOOKUP(Toss[[#This Row],[No用]],SetNo[[No.用]:[vlookup 用]],2,FALSE)</f>
        <v>13</v>
      </c>
      <c r="B68">
        <f>IF(ROW()=2,1,IF(A67&lt;&gt;Toss[[#This Row],[No]],1,B67+1))</f>
        <v>9</v>
      </c>
      <c r="C68" s="1" t="s">
        <v>1169</v>
      </c>
      <c r="D68" s="1" t="s">
        <v>138</v>
      </c>
      <c r="E68" s="1" t="s">
        <v>90</v>
      </c>
      <c r="F68" s="1" t="s">
        <v>74</v>
      </c>
      <c r="G68" s="1" t="s">
        <v>136</v>
      </c>
      <c r="H68" s="1" t="s">
        <v>71</v>
      </c>
      <c r="I68">
        <v>1</v>
      </c>
      <c r="J68" t="s">
        <v>232</v>
      </c>
      <c r="K68" s="1" t="s">
        <v>183</v>
      </c>
      <c r="L68" s="1" t="s">
        <v>225</v>
      </c>
      <c r="M68">
        <v>54</v>
      </c>
      <c r="N68">
        <v>5</v>
      </c>
      <c r="O68">
        <v>64</v>
      </c>
      <c r="P68">
        <v>7</v>
      </c>
      <c r="Q68" s="1" t="s">
        <v>1180</v>
      </c>
      <c r="T68" t="str">
        <f>Toss[[#This Row],[服装]]&amp;Toss[[#This Row],[名前]]&amp;Toss[[#This Row],[レアリティ]]</f>
        <v>ジャージ影山飛雄ICONIC</v>
      </c>
    </row>
    <row r="69" spans="1:20" x14ac:dyDescent="0.35">
      <c r="A69">
        <f>VLOOKUP(Toss[[#This Row],[No用]],SetNo[[No.用]:[vlookup 用]],2,FALSE)</f>
        <v>14</v>
      </c>
      <c r="B69">
        <f>IF(ROW()=2,1,IF(A68&lt;&gt;Toss[[#This Row],[No]],1,B68+1))</f>
        <v>1</v>
      </c>
      <c r="C69" t="s">
        <v>206</v>
      </c>
      <c r="D69" t="s">
        <v>139</v>
      </c>
      <c r="E69" t="s">
        <v>28</v>
      </c>
      <c r="F69" t="s">
        <v>26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ユニフォーム月島蛍ICONIC</v>
      </c>
    </row>
    <row r="70" spans="1:20" x14ac:dyDescent="0.35">
      <c r="A70">
        <f>VLOOKUP(Toss[[#This Row],[No用]],SetNo[[No.用]:[vlookup 用]],2,FALSE)</f>
        <v>14</v>
      </c>
      <c r="B70">
        <f>IF(ROW()=2,1,IF(A69&lt;&gt;Toss[[#This Row],[No]],1,B69+1))</f>
        <v>2</v>
      </c>
      <c r="C70" t="s">
        <v>206</v>
      </c>
      <c r="D70" t="s">
        <v>139</v>
      </c>
      <c r="E70" t="s">
        <v>28</v>
      </c>
      <c r="F70" t="s">
        <v>26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ユニフォーム月島蛍ICONIC</v>
      </c>
    </row>
    <row r="71" spans="1:20" x14ac:dyDescent="0.35">
      <c r="A71">
        <f>VLOOKUP(Toss[[#This Row],[No用]],SetNo[[No.用]:[vlookup 用]],2,FALSE)</f>
        <v>15</v>
      </c>
      <c r="B71">
        <f>IF(ROW()=2,1,IF(A70&lt;&gt;Toss[[#This Row],[No]],1,B70+1))</f>
        <v>1</v>
      </c>
      <c r="C71" t="s">
        <v>116</v>
      </c>
      <c r="D71" t="s">
        <v>139</v>
      </c>
      <c r="E71" t="s">
        <v>23</v>
      </c>
      <c r="F71" t="s">
        <v>26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水着月島蛍ICONIC</v>
      </c>
    </row>
    <row r="72" spans="1:20" x14ac:dyDescent="0.35">
      <c r="A72">
        <f>VLOOKUP(Toss[[#This Row],[No用]],SetNo[[No.用]:[vlookup 用]],2,FALSE)</f>
        <v>15</v>
      </c>
      <c r="B72">
        <f>IF(ROW()=2,1,IF(A71&lt;&gt;Toss[[#This Row],[No]],1,B71+1))</f>
        <v>2</v>
      </c>
      <c r="C72" t="s">
        <v>116</v>
      </c>
      <c r="D72" t="s">
        <v>139</v>
      </c>
      <c r="E72" t="s">
        <v>23</v>
      </c>
      <c r="F72" t="s">
        <v>26</v>
      </c>
      <c r="G72" t="s">
        <v>136</v>
      </c>
      <c r="H72" t="s">
        <v>71</v>
      </c>
      <c r="I72">
        <v>1</v>
      </c>
      <c r="J72" t="s">
        <v>232</v>
      </c>
      <c r="K72" t="s">
        <v>167</v>
      </c>
      <c r="L72" t="s">
        <v>162</v>
      </c>
      <c r="M72">
        <v>23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水着月島蛍ICONIC</v>
      </c>
    </row>
    <row r="73" spans="1:20" x14ac:dyDescent="0.35">
      <c r="A73">
        <f>VLOOKUP(Toss[[#This Row],[No用]],SetNo[[No.用]:[vlookup 用]],2,FALSE)</f>
        <v>16</v>
      </c>
      <c r="B73">
        <f>IF(ROW()=2,1,IF(A72&lt;&gt;Toss[[#This Row],[No]],1,B72+1))</f>
        <v>1</v>
      </c>
      <c r="C73" s="1" t="s">
        <v>700</v>
      </c>
      <c r="D73" t="s">
        <v>139</v>
      </c>
      <c r="E73" s="1" t="s">
        <v>90</v>
      </c>
      <c r="F73" t="s">
        <v>82</v>
      </c>
      <c r="G73" t="s">
        <v>136</v>
      </c>
      <c r="H73" t="s">
        <v>71</v>
      </c>
      <c r="I73">
        <v>1</v>
      </c>
      <c r="J73" t="s">
        <v>232</v>
      </c>
      <c r="K73" t="s">
        <v>166</v>
      </c>
      <c r="L73" t="s">
        <v>162</v>
      </c>
      <c r="M73">
        <v>22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職業体験月島蛍ICONIC</v>
      </c>
    </row>
    <row r="74" spans="1:20" x14ac:dyDescent="0.35">
      <c r="A74">
        <f>VLOOKUP(Toss[[#This Row],[No用]],SetNo[[No.用]:[vlookup 用]],2,FALSE)</f>
        <v>16</v>
      </c>
      <c r="B74">
        <f>IF(ROW()=2,1,IF(A73&lt;&gt;Toss[[#This Row],[No]],1,B73+1))</f>
        <v>2</v>
      </c>
      <c r="C74" s="1" t="s">
        <v>700</v>
      </c>
      <c r="D74" t="s">
        <v>139</v>
      </c>
      <c r="E74" s="1" t="s">
        <v>90</v>
      </c>
      <c r="F74" t="s">
        <v>82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23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職業体験月島蛍ICONIC</v>
      </c>
    </row>
    <row r="75" spans="1:20" x14ac:dyDescent="0.35">
      <c r="A75">
        <f>VLOOKUP(Toss[[#This Row],[No用]],SetNo[[No.用]:[vlookup 用]],2,FALSE)</f>
        <v>17</v>
      </c>
      <c r="B75">
        <f>IF(ROW()=2,1,IF(A74&lt;&gt;Toss[[#This Row],[No]],1,B74+1))</f>
        <v>1</v>
      </c>
      <c r="C75" s="1" t="s">
        <v>839</v>
      </c>
      <c r="D75" s="1" t="s">
        <v>139</v>
      </c>
      <c r="E75" s="1" t="s">
        <v>90</v>
      </c>
      <c r="F75" s="1" t="s">
        <v>82</v>
      </c>
      <c r="G75" s="1" t="s">
        <v>136</v>
      </c>
      <c r="H75" s="1" t="s">
        <v>71</v>
      </c>
      <c r="I75">
        <v>1</v>
      </c>
      <c r="J75" t="s">
        <v>232</v>
      </c>
      <c r="K75" t="s">
        <v>166</v>
      </c>
      <c r="L75" t="s">
        <v>162</v>
      </c>
      <c r="M75">
        <v>22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1周年月島蛍ICONIC</v>
      </c>
    </row>
    <row r="76" spans="1:20" x14ac:dyDescent="0.35">
      <c r="A76">
        <f>VLOOKUP(Toss[[#This Row],[No用]],SetNo[[No.用]:[vlookup 用]],2,FALSE)</f>
        <v>17</v>
      </c>
      <c r="B76">
        <f>IF(ROW()=2,1,IF(A75&lt;&gt;Toss[[#This Row],[No]],1,B75+1))</f>
        <v>2</v>
      </c>
      <c r="C76" s="1" t="s">
        <v>839</v>
      </c>
      <c r="D76" s="1" t="s">
        <v>139</v>
      </c>
      <c r="E76" s="1" t="s">
        <v>90</v>
      </c>
      <c r="F76" s="1" t="s">
        <v>82</v>
      </c>
      <c r="G76" s="1" t="s">
        <v>136</v>
      </c>
      <c r="H76" s="1" t="s">
        <v>71</v>
      </c>
      <c r="I76">
        <v>1</v>
      </c>
      <c r="J76" t="s">
        <v>232</v>
      </c>
      <c r="K76" t="s">
        <v>167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1周年月島蛍ICONIC</v>
      </c>
    </row>
    <row r="77" spans="1:20" x14ac:dyDescent="0.35">
      <c r="A77">
        <f>VLOOKUP(Toss[[#This Row],[No用]],SetNo[[No.用]:[vlookup 用]],2,FALSE)</f>
        <v>18</v>
      </c>
      <c r="B77">
        <f>IF(ROW()=2,1,IF(A76&lt;&gt;Toss[[#This Row],[No]],1,B76+1))</f>
        <v>1</v>
      </c>
      <c r="C77" s="1" t="s">
        <v>1006</v>
      </c>
      <c r="D77" s="1" t="s">
        <v>139</v>
      </c>
      <c r="E77" s="1" t="s">
        <v>73</v>
      </c>
      <c r="F77" s="1" t="s">
        <v>82</v>
      </c>
      <c r="G77" s="1" t="s">
        <v>136</v>
      </c>
      <c r="H77" s="1" t="s">
        <v>71</v>
      </c>
      <c r="I77">
        <v>1</v>
      </c>
      <c r="J77" t="s">
        <v>232</v>
      </c>
      <c r="K77" t="s">
        <v>166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花火月島蛍ICONIC</v>
      </c>
    </row>
    <row r="78" spans="1:20" x14ac:dyDescent="0.35">
      <c r="A78">
        <f>VLOOKUP(Toss[[#This Row],[No用]],SetNo[[No.用]:[vlookup 用]],2,FALSE)</f>
        <v>18</v>
      </c>
      <c r="B78">
        <f>IF(ROW()=2,1,IF(A77&lt;&gt;Toss[[#This Row],[No]],1,B77+1))</f>
        <v>2</v>
      </c>
      <c r="C78" s="1" t="s">
        <v>1006</v>
      </c>
      <c r="D78" s="1" t="s">
        <v>139</v>
      </c>
      <c r="E78" s="1" t="s">
        <v>73</v>
      </c>
      <c r="F78" s="1" t="s">
        <v>82</v>
      </c>
      <c r="G78" s="1" t="s">
        <v>136</v>
      </c>
      <c r="H78" s="1" t="s">
        <v>71</v>
      </c>
      <c r="I78">
        <v>1</v>
      </c>
      <c r="J78" t="s">
        <v>232</v>
      </c>
      <c r="K78" t="s">
        <v>167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花火月島蛍ICONIC</v>
      </c>
    </row>
    <row r="79" spans="1:20" x14ac:dyDescent="0.35">
      <c r="A79">
        <f>VLOOKUP(Toss[[#This Row],[No用]],SetNo[[No.用]:[vlookup 用]],2,FALSE)</f>
        <v>19</v>
      </c>
      <c r="B79">
        <f>IF(ROW()=2,1,IF(A78&lt;&gt;Toss[[#This Row],[No]],1,B78+1))</f>
        <v>1</v>
      </c>
      <c r="C79" t="s">
        <v>206</v>
      </c>
      <c r="D79" t="s">
        <v>140</v>
      </c>
      <c r="E79" t="s">
        <v>24</v>
      </c>
      <c r="F79" t="s">
        <v>26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ユニフォーム山口忠ICONIC</v>
      </c>
    </row>
    <row r="80" spans="1:20" x14ac:dyDescent="0.35">
      <c r="A80">
        <f>VLOOKUP(Toss[[#This Row],[No用]],SetNo[[No.用]:[vlookup 用]],2,FALSE)</f>
        <v>19</v>
      </c>
      <c r="B80">
        <f>IF(ROW()=2,1,IF(A79&lt;&gt;Toss[[#This Row],[No]],1,B79+1))</f>
        <v>2</v>
      </c>
      <c r="C80" t="s">
        <v>206</v>
      </c>
      <c r="D80" t="s">
        <v>140</v>
      </c>
      <c r="E80" t="s">
        <v>24</v>
      </c>
      <c r="F80" t="s">
        <v>26</v>
      </c>
      <c r="G80" t="s">
        <v>136</v>
      </c>
      <c r="H80" t="s">
        <v>71</v>
      </c>
      <c r="I80">
        <v>1</v>
      </c>
      <c r="J80" t="s">
        <v>232</v>
      </c>
      <c r="K80" t="s">
        <v>169</v>
      </c>
      <c r="L80" t="s">
        <v>162</v>
      </c>
      <c r="M80">
        <v>22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ユニフォーム山口忠ICONIC</v>
      </c>
    </row>
    <row r="81" spans="1:20" x14ac:dyDescent="0.35">
      <c r="A81">
        <f>VLOOKUP(Toss[[#This Row],[No用]],SetNo[[No.用]:[vlookup 用]],2,FALSE)</f>
        <v>19</v>
      </c>
      <c r="B81">
        <f>IF(ROW()=2,1,IF(A80&lt;&gt;Toss[[#This Row],[No]],1,B80+1))</f>
        <v>3</v>
      </c>
      <c r="C81" t="s">
        <v>206</v>
      </c>
      <c r="D81" t="s">
        <v>140</v>
      </c>
      <c r="E81" t="s">
        <v>24</v>
      </c>
      <c r="F81" t="s">
        <v>26</v>
      </c>
      <c r="G81" t="s">
        <v>136</v>
      </c>
      <c r="H81" t="s">
        <v>71</v>
      </c>
      <c r="I81">
        <v>1</v>
      </c>
      <c r="J81" t="s">
        <v>232</v>
      </c>
      <c r="K81" t="s">
        <v>167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ユニフォーム山口忠ICONIC</v>
      </c>
    </row>
    <row r="82" spans="1:20" x14ac:dyDescent="0.35">
      <c r="A82">
        <f>VLOOKUP(Toss[[#This Row],[No用]],SetNo[[No.用]:[vlookup 用]],2,FALSE)</f>
        <v>20</v>
      </c>
      <c r="B82">
        <f>IF(ROW()=2,1,IF(A81&lt;&gt;Toss[[#This Row],[No]],1,B81+1))</f>
        <v>1</v>
      </c>
      <c r="C82" t="s">
        <v>116</v>
      </c>
      <c r="D82" t="s">
        <v>140</v>
      </c>
      <c r="E82" t="s">
        <v>28</v>
      </c>
      <c r="F82" t="s">
        <v>26</v>
      </c>
      <c r="G82" t="s">
        <v>136</v>
      </c>
      <c r="H82" t="s">
        <v>71</v>
      </c>
      <c r="I82">
        <v>1</v>
      </c>
      <c r="J82" t="s">
        <v>232</v>
      </c>
      <c r="K82" t="s">
        <v>166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水着山口忠ICONIC</v>
      </c>
    </row>
    <row r="83" spans="1:20" x14ac:dyDescent="0.35">
      <c r="A83">
        <f>VLOOKUP(Toss[[#This Row],[No用]],SetNo[[No.用]:[vlookup 用]],2,FALSE)</f>
        <v>20</v>
      </c>
      <c r="B83">
        <f>IF(ROW()=2,1,IF(A82&lt;&gt;Toss[[#This Row],[No]],1,B82+1))</f>
        <v>2</v>
      </c>
      <c r="C83" t="s">
        <v>116</v>
      </c>
      <c r="D83" t="s">
        <v>140</v>
      </c>
      <c r="E83" t="s">
        <v>28</v>
      </c>
      <c r="F83" t="s">
        <v>26</v>
      </c>
      <c r="G83" t="s">
        <v>136</v>
      </c>
      <c r="H83" t="s">
        <v>71</v>
      </c>
      <c r="I83">
        <v>1</v>
      </c>
      <c r="J83" t="s">
        <v>232</v>
      </c>
      <c r="K83" t="s">
        <v>169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水着山口忠ICONIC</v>
      </c>
    </row>
    <row r="84" spans="1:20" x14ac:dyDescent="0.35">
      <c r="A84">
        <f>VLOOKUP(Toss[[#This Row],[No用]],SetNo[[No.用]:[vlookup 用]],2,FALSE)</f>
        <v>20</v>
      </c>
      <c r="B84">
        <f>IF(ROW()=2,1,IF(A83&lt;&gt;Toss[[#This Row],[No]],1,B83+1))</f>
        <v>3</v>
      </c>
      <c r="C84" t="s">
        <v>116</v>
      </c>
      <c r="D84" t="s">
        <v>140</v>
      </c>
      <c r="E84" t="s">
        <v>28</v>
      </c>
      <c r="F84" t="s">
        <v>26</v>
      </c>
      <c r="G84" t="s">
        <v>136</v>
      </c>
      <c r="H84" t="s">
        <v>71</v>
      </c>
      <c r="I84">
        <v>1</v>
      </c>
      <c r="J84" t="s">
        <v>232</v>
      </c>
      <c r="K84" t="s">
        <v>167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水着山口忠ICONIC</v>
      </c>
    </row>
    <row r="85" spans="1:20" x14ac:dyDescent="0.35">
      <c r="A85">
        <f>VLOOKUP(Toss[[#This Row],[No用]],SetNo[[No.用]:[vlookup 用]],2,FALSE)</f>
        <v>21</v>
      </c>
      <c r="B85">
        <f>IF(ROW()=2,1,IF(A84&lt;&gt;Toss[[#This Row],[No]],1,B84+1))</f>
        <v>1</v>
      </c>
      <c r="C85" s="1" t="s">
        <v>812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162</v>
      </c>
      <c r="M85">
        <v>19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雪遊び山口忠ICONIC</v>
      </c>
    </row>
    <row r="86" spans="1:20" x14ac:dyDescent="0.35">
      <c r="A86">
        <f>VLOOKUP(Toss[[#This Row],[No用]],SetNo[[No.用]:[vlookup 用]],2,FALSE)</f>
        <v>21</v>
      </c>
      <c r="B86">
        <f>IF(ROW()=2,1,IF(A85&lt;&gt;Toss[[#This Row],[No]],1,B85+1))</f>
        <v>2</v>
      </c>
      <c r="C86" s="1" t="s">
        <v>812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232</v>
      </c>
      <c r="K86" t="s">
        <v>169</v>
      </c>
      <c r="L86" t="s">
        <v>162</v>
      </c>
      <c r="M86">
        <v>20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雪遊び山口忠ICONIC</v>
      </c>
    </row>
    <row r="87" spans="1:20" x14ac:dyDescent="0.35">
      <c r="A87">
        <f>VLOOKUP(Toss[[#This Row],[No用]],SetNo[[No.用]:[vlookup 用]],2,FALSE)</f>
        <v>21</v>
      </c>
      <c r="B87">
        <f>IF(ROW()=2,1,IF(A86&lt;&gt;Toss[[#This Row],[No]],1,B86+1))</f>
        <v>3</v>
      </c>
      <c r="C87" s="1" t="s">
        <v>812</v>
      </c>
      <c r="D87" t="s">
        <v>140</v>
      </c>
      <c r="E87" t="s">
        <v>23</v>
      </c>
      <c r="F87" t="s">
        <v>82</v>
      </c>
      <c r="G87" t="s">
        <v>136</v>
      </c>
      <c r="H87" t="s">
        <v>71</v>
      </c>
      <c r="I87">
        <v>1</v>
      </c>
      <c r="J87" t="s">
        <v>232</v>
      </c>
      <c r="K87" t="s">
        <v>167</v>
      </c>
      <c r="L87" t="s">
        <v>162</v>
      </c>
      <c r="M87">
        <v>19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雪遊び山口忠ICONIC</v>
      </c>
    </row>
    <row r="88" spans="1:20" x14ac:dyDescent="0.35">
      <c r="A88">
        <f>VLOOKUP(Toss[[#This Row],[No用]],SetNo[[No.用]:[vlookup 用]],2,FALSE)</f>
        <v>22</v>
      </c>
      <c r="B88">
        <f>IF(ROW()=2,1,IF(A87&lt;&gt;Toss[[#This Row],[No]],1,B87+1))</f>
        <v>1</v>
      </c>
      <c r="C88" s="1" t="s">
        <v>1064</v>
      </c>
      <c r="D88" s="1" t="s">
        <v>140</v>
      </c>
      <c r="E88" s="1" t="s">
        <v>90</v>
      </c>
      <c r="F88" s="1" t="s">
        <v>82</v>
      </c>
      <c r="G88" s="1" t="s">
        <v>136</v>
      </c>
      <c r="H88" s="1" t="s">
        <v>71</v>
      </c>
      <c r="I88">
        <v>1</v>
      </c>
      <c r="J88" t="s">
        <v>232</v>
      </c>
      <c r="K88" t="s">
        <v>166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スパイ山口忠ICONIC</v>
      </c>
    </row>
    <row r="89" spans="1:20" x14ac:dyDescent="0.35">
      <c r="A89">
        <f>VLOOKUP(Toss[[#This Row],[No用]],SetNo[[No.用]:[vlookup 用]],2,FALSE)</f>
        <v>22</v>
      </c>
      <c r="B89">
        <f>IF(ROW()=2,1,IF(A88&lt;&gt;Toss[[#This Row],[No]],1,B88+1))</f>
        <v>2</v>
      </c>
      <c r="C89" s="1" t="s">
        <v>1064</v>
      </c>
      <c r="D89" s="1" t="s">
        <v>140</v>
      </c>
      <c r="E89" s="1" t="s">
        <v>90</v>
      </c>
      <c r="F89" s="1" t="s">
        <v>82</v>
      </c>
      <c r="G89" s="1" t="s">
        <v>136</v>
      </c>
      <c r="H89" s="1" t="s">
        <v>71</v>
      </c>
      <c r="I89">
        <v>1</v>
      </c>
      <c r="J89" t="s">
        <v>232</v>
      </c>
      <c r="K89" t="s">
        <v>169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スパイ山口忠ICONIC</v>
      </c>
    </row>
    <row r="90" spans="1:20" x14ac:dyDescent="0.35">
      <c r="A90">
        <f>VLOOKUP(Toss[[#This Row],[No用]],SetNo[[No.用]:[vlookup 用]],2,FALSE)</f>
        <v>22</v>
      </c>
      <c r="B90">
        <f>IF(ROW()=2,1,IF(A89&lt;&gt;Toss[[#This Row],[No]],1,B89+1))</f>
        <v>3</v>
      </c>
      <c r="C90" s="1" t="s">
        <v>1064</v>
      </c>
      <c r="D90" s="1" t="s">
        <v>140</v>
      </c>
      <c r="E90" s="1" t="s">
        <v>90</v>
      </c>
      <c r="F90" s="1" t="s">
        <v>82</v>
      </c>
      <c r="G90" s="1" t="s">
        <v>136</v>
      </c>
      <c r="H90" s="1" t="s">
        <v>71</v>
      </c>
      <c r="I90">
        <v>1</v>
      </c>
      <c r="J90" t="s">
        <v>232</v>
      </c>
      <c r="K90" t="s">
        <v>167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スパイ山口忠ICONIC</v>
      </c>
    </row>
    <row r="91" spans="1:20" x14ac:dyDescent="0.35">
      <c r="A91">
        <f>VLOOKUP(Toss[[#This Row],[No用]],SetNo[[No.用]:[vlookup 用]],2,FALSE)</f>
        <v>23</v>
      </c>
      <c r="B91">
        <f>IF(ROW()=2,1,IF(A90&lt;&gt;Toss[[#This Row],[No]],1,B90+1))</f>
        <v>1</v>
      </c>
      <c r="C91" t="s">
        <v>206</v>
      </c>
      <c r="D91" t="s">
        <v>141</v>
      </c>
      <c r="E91" t="s">
        <v>28</v>
      </c>
      <c r="F91" t="s">
        <v>21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162</v>
      </c>
      <c r="M91">
        <v>27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ユニフォーム西谷夕ICONIC</v>
      </c>
    </row>
    <row r="92" spans="1:20" x14ac:dyDescent="0.35">
      <c r="A92">
        <f>VLOOKUP(Toss[[#This Row],[No用]],SetNo[[No.用]:[vlookup 用]],2,FALSE)</f>
        <v>24</v>
      </c>
      <c r="B92">
        <f>IF(ROW()=2,1,IF(A91&lt;&gt;Toss[[#This Row],[No]],1,B91+1))</f>
        <v>1</v>
      </c>
      <c r="C92" t="s">
        <v>149</v>
      </c>
      <c r="D92" t="s">
        <v>141</v>
      </c>
      <c r="E92" t="s">
        <v>23</v>
      </c>
      <c r="F92" t="s">
        <v>21</v>
      </c>
      <c r="G92" t="s">
        <v>136</v>
      </c>
      <c r="H92" t="s">
        <v>71</v>
      </c>
      <c r="I92">
        <v>1</v>
      </c>
      <c r="J92" t="s">
        <v>232</v>
      </c>
      <c r="K92" t="s">
        <v>166</v>
      </c>
      <c r="L92" t="s">
        <v>162</v>
      </c>
      <c r="M92">
        <v>27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制服西谷夕ICONIC</v>
      </c>
    </row>
    <row r="93" spans="1:20" x14ac:dyDescent="0.35">
      <c r="A93">
        <f>VLOOKUP(Toss[[#This Row],[No用]],SetNo[[No.用]:[vlookup 用]],2,FALSE)</f>
        <v>25</v>
      </c>
      <c r="B93">
        <f>IF(ROW()=2,1,IF(A92&lt;&gt;Toss[[#This Row],[No]],1,B92+1))</f>
        <v>1</v>
      </c>
      <c r="C93" s="1" t="s">
        <v>782</v>
      </c>
      <c r="D93" t="s">
        <v>141</v>
      </c>
      <c r="E93" t="s">
        <v>73</v>
      </c>
      <c r="F93" t="s">
        <v>80</v>
      </c>
      <c r="G93" t="s">
        <v>136</v>
      </c>
      <c r="H93" t="s">
        <v>71</v>
      </c>
      <c r="I93">
        <v>1</v>
      </c>
      <c r="J93" t="s">
        <v>232</v>
      </c>
      <c r="K93" t="s">
        <v>166</v>
      </c>
      <c r="L93" t="s">
        <v>162</v>
      </c>
      <c r="M93">
        <v>33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Xmas西谷夕ICONIC</v>
      </c>
    </row>
    <row r="94" spans="1:20" x14ac:dyDescent="0.35">
      <c r="A94">
        <f>VLOOKUP(Toss[[#This Row],[No用]],SetNo[[No.用]:[vlookup 用]],2,FALSE)</f>
        <v>26</v>
      </c>
      <c r="B94">
        <f>IF(ROW()=2,1,IF(A93&lt;&gt;Toss[[#This Row],[No]],1,B93+1))</f>
        <v>1</v>
      </c>
      <c r="C94" s="1" t="s">
        <v>943</v>
      </c>
      <c r="D94" s="1" t="s">
        <v>141</v>
      </c>
      <c r="E94" s="1" t="s">
        <v>90</v>
      </c>
      <c r="F94" s="1" t="s">
        <v>80</v>
      </c>
      <c r="G94" s="1" t="s">
        <v>136</v>
      </c>
      <c r="H94" s="1" t="s">
        <v>71</v>
      </c>
      <c r="I94">
        <v>1</v>
      </c>
      <c r="J94" t="s">
        <v>232</v>
      </c>
      <c r="K94" t="s">
        <v>166</v>
      </c>
      <c r="L94" s="1" t="s">
        <v>178</v>
      </c>
      <c r="M94">
        <v>30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バーガー西谷夕ICONIC</v>
      </c>
    </row>
    <row r="95" spans="1:20" x14ac:dyDescent="0.35">
      <c r="A95">
        <f>VLOOKUP(Toss[[#This Row],[No用]],SetNo[[No.用]:[vlookup 用]],2,FALSE)</f>
        <v>27</v>
      </c>
      <c r="B95">
        <f>IF(ROW()=2,1,IF(A94&lt;&gt;Toss[[#This Row],[No]],1,B94+1))</f>
        <v>1</v>
      </c>
      <c r="C95" s="1" t="s">
        <v>1142</v>
      </c>
      <c r="D95" s="1" t="s">
        <v>141</v>
      </c>
      <c r="E95" s="1" t="s">
        <v>77</v>
      </c>
      <c r="F95" s="1" t="s">
        <v>80</v>
      </c>
      <c r="G95" s="1" t="s">
        <v>136</v>
      </c>
      <c r="H95" s="1" t="s">
        <v>71</v>
      </c>
      <c r="I95">
        <v>1</v>
      </c>
      <c r="J95" t="s">
        <v>232</v>
      </c>
      <c r="K95" t="s">
        <v>166</v>
      </c>
      <c r="L95" s="1" t="s">
        <v>162</v>
      </c>
      <c r="M95">
        <v>27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文化祭2西谷夕ICONIC</v>
      </c>
    </row>
    <row r="96" spans="1:20" x14ac:dyDescent="0.35">
      <c r="A96">
        <f>VLOOKUP(Toss[[#This Row],[No用]],SetNo[[No.用]:[vlookup 用]],2,FALSE)</f>
        <v>28</v>
      </c>
      <c r="B96">
        <f>IF(ROW()=2,1,IF(A95&lt;&gt;Toss[[#This Row],[No]],1,B95+1))</f>
        <v>1</v>
      </c>
      <c r="C96" t="s">
        <v>206</v>
      </c>
      <c r="D96" t="s">
        <v>142</v>
      </c>
      <c r="E96" t="s">
        <v>24</v>
      </c>
      <c r="F96" t="s">
        <v>25</v>
      </c>
      <c r="G96" t="s">
        <v>136</v>
      </c>
      <c r="H96" t="s">
        <v>71</v>
      </c>
      <c r="I96">
        <v>1</v>
      </c>
      <c r="J96" t="s">
        <v>232</v>
      </c>
      <c r="K96" t="s">
        <v>166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ユニフォーム田中龍之介ICONIC</v>
      </c>
    </row>
    <row r="97" spans="1:20" x14ac:dyDescent="0.35">
      <c r="A97">
        <f>VLOOKUP(Toss[[#This Row],[No用]],SetNo[[No.用]:[vlookup 用]],2,FALSE)</f>
        <v>28</v>
      </c>
      <c r="B97">
        <f>IF(ROW()=2,1,IF(A96&lt;&gt;Toss[[#This Row],[No]],1,B96+1))</f>
        <v>2</v>
      </c>
      <c r="C97" t="s">
        <v>206</v>
      </c>
      <c r="D97" t="s">
        <v>142</v>
      </c>
      <c r="E97" t="s">
        <v>24</v>
      </c>
      <c r="F97" t="s">
        <v>25</v>
      </c>
      <c r="G97" t="s">
        <v>136</v>
      </c>
      <c r="H97" t="s">
        <v>71</v>
      </c>
      <c r="I97">
        <v>1</v>
      </c>
      <c r="J97" t="s">
        <v>232</v>
      </c>
      <c r="K97" t="s">
        <v>167</v>
      </c>
      <c r="L97" t="s">
        <v>162</v>
      </c>
      <c r="M97">
        <v>27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ユニフォーム田中龍之介ICONIC</v>
      </c>
    </row>
    <row r="98" spans="1:20" x14ac:dyDescent="0.35">
      <c r="A98">
        <f>VLOOKUP(Toss[[#This Row],[No用]],SetNo[[No.用]:[vlookup 用]],2,FALSE)</f>
        <v>29</v>
      </c>
      <c r="B98">
        <f>IF(ROW()=2,1,IF(A97&lt;&gt;Toss[[#This Row],[No]],1,B97+1))</f>
        <v>1</v>
      </c>
      <c r="C98" t="s">
        <v>149</v>
      </c>
      <c r="D98" t="s">
        <v>142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232</v>
      </c>
      <c r="K98" t="s">
        <v>166</v>
      </c>
      <c r="L98" t="s">
        <v>162</v>
      </c>
      <c r="M98">
        <v>21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制服田中龍之介ICONIC</v>
      </c>
    </row>
    <row r="99" spans="1:20" x14ac:dyDescent="0.35">
      <c r="A99">
        <f>VLOOKUP(Toss[[#This Row],[No用]],SetNo[[No.用]:[vlookup 用]],2,FALSE)</f>
        <v>29</v>
      </c>
      <c r="B99">
        <f>IF(ROW()=2,1,IF(A98&lt;&gt;Toss[[#This Row],[No]],1,B98+1))</f>
        <v>2</v>
      </c>
      <c r="C99" t="s">
        <v>149</v>
      </c>
      <c r="D99" t="s">
        <v>142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232</v>
      </c>
      <c r="K99" t="s">
        <v>167</v>
      </c>
      <c r="L99" t="s">
        <v>178</v>
      </c>
      <c r="M99">
        <v>30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制服田中龍之介ICONIC</v>
      </c>
    </row>
    <row r="100" spans="1:20" x14ac:dyDescent="0.35">
      <c r="A100">
        <f>VLOOKUP(Toss[[#This Row],[No用]],SetNo[[No.用]:[vlookup 用]],2,FALSE)</f>
        <v>30</v>
      </c>
      <c r="B100">
        <f>IF(ROW()=2,1,IF(A99&lt;&gt;Toss[[#This Row],[No]],1,B99+1))</f>
        <v>1</v>
      </c>
      <c r="C100" s="1" t="s">
        <v>795</v>
      </c>
      <c r="D100" s="1" t="s">
        <v>142</v>
      </c>
      <c r="E100" s="1" t="s">
        <v>73</v>
      </c>
      <c r="F100" t="s">
        <v>78</v>
      </c>
      <c r="G100" t="s">
        <v>136</v>
      </c>
      <c r="H100" t="s">
        <v>71</v>
      </c>
      <c r="I100">
        <v>1</v>
      </c>
      <c r="J100" t="s">
        <v>232</v>
      </c>
      <c r="K100" t="s">
        <v>166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新年田中龍之介ICONIC</v>
      </c>
    </row>
    <row r="101" spans="1:20" x14ac:dyDescent="0.35">
      <c r="A101">
        <f>VLOOKUP(Toss[[#This Row],[No用]],SetNo[[No.用]:[vlookup 用]],2,FALSE)</f>
        <v>30</v>
      </c>
      <c r="B101">
        <f>IF(ROW()=2,1,IF(A100&lt;&gt;Toss[[#This Row],[No]],1,B100+1))</f>
        <v>2</v>
      </c>
      <c r="C101" s="1" t="s">
        <v>795</v>
      </c>
      <c r="D101" s="1" t="s">
        <v>142</v>
      </c>
      <c r="E101" s="1" t="s">
        <v>73</v>
      </c>
      <c r="F101" t="s">
        <v>78</v>
      </c>
      <c r="G101" t="s">
        <v>136</v>
      </c>
      <c r="H101" t="s">
        <v>71</v>
      </c>
      <c r="I101">
        <v>1</v>
      </c>
      <c r="J101" t="s">
        <v>232</v>
      </c>
      <c r="K101" t="s">
        <v>167</v>
      </c>
      <c r="L101" t="s">
        <v>162</v>
      </c>
      <c r="M101">
        <v>27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新年田中龍之介ICONIC</v>
      </c>
    </row>
    <row r="102" spans="1:20" x14ac:dyDescent="0.35">
      <c r="A102">
        <f>VLOOKUP(Toss[[#This Row],[No用]],SetNo[[No.用]:[vlookup 用]],2,FALSE)</f>
        <v>31</v>
      </c>
      <c r="B102">
        <f>IF(ROW()=2,1,IF(A101&lt;&gt;Toss[[#This Row],[No]],1,B101+1))</f>
        <v>1</v>
      </c>
      <c r="C102" s="1" t="s">
        <v>883</v>
      </c>
      <c r="D102" s="1" t="s">
        <v>142</v>
      </c>
      <c r="E102" s="1" t="s">
        <v>90</v>
      </c>
      <c r="F102" s="1" t="s">
        <v>78</v>
      </c>
      <c r="G102" s="1" t="s">
        <v>136</v>
      </c>
      <c r="H102" s="1" t="s">
        <v>71</v>
      </c>
      <c r="I102">
        <v>1</v>
      </c>
      <c r="J102" t="s">
        <v>232</v>
      </c>
      <c r="K102" t="s">
        <v>166</v>
      </c>
      <c r="L102" t="s">
        <v>162</v>
      </c>
      <c r="M102">
        <v>21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RPG田中龍之介ICONIC</v>
      </c>
    </row>
    <row r="103" spans="1:20" x14ac:dyDescent="0.35">
      <c r="A103">
        <f>VLOOKUP(Toss[[#This Row],[No用]],SetNo[[No.用]:[vlookup 用]],2,FALSE)</f>
        <v>31</v>
      </c>
      <c r="B103">
        <f>IF(ROW()=2,1,IF(A102&lt;&gt;Toss[[#This Row],[No]],1,B102+1))</f>
        <v>2</v>
      </c>
      <c r="C103" s="1" t="s">
        <v>883</v>
      </c>
      <c r="D103" s="1" t="s">
        <v>142</v>
      </c>
      <c r="E103" s="1" t="s">
        <v>90</v>
      </c>
      <c r="F103" s="1" t="s">
        <v>78</v>
      </c>
      <c r="G103" s="1" t="s">
        <v>136</v>
      </c>
      <c r="H103" s="1" t="s">
        <v>71</v>
      </c>
      <c r="I103">
        <v>1</v>
      </c>
      <c r="J103" t="s">
        <v>232</v>
      </c>
      <c r="K103" t="s">
        <v>167</v>
      </c>
      <c r="L103" t="s">
        <v>162</v>
      </c>
      <c r="M103">
        <v>27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RPG田中龍之介ICONIC</v>
      </c>
    </row>
    <row r="104" spans="1:20" x14ac:dyDescent="0.35">
      <c r="A104">
        <f>VLOOKUP(Toss[[#This Row],[No用]],SetNo[[No.用]:[vlookup 用]],2,FALSE)</f>
        <v>32</v>
      </c>
      <c r="B104">
        <f>IF(ROW()=2,1,IF(A103&lt;&gt;Toss[[#This Row],[No]],1,B103+1))</f>
        <v>1</v>
      </c>
      <c r="C104" s="1" t="s">
        <v>1096</v>
      </c>
      <c r="D104" s="1" t="s">
        <v>142</v>
      </c>
      <c r="E104" s="1" t="s">
        <v>90</v>
      </c>
      <c r="F104" s="1" t="s">
        <v>78</v>
      </c>
      <c r="G104" s="1" t="s">
        <v>136</v>
      </c>
      <c r="H104" s="1" t="s">
        <v>71</v>
      </c>
      <c r="I104">
        <v>1</v>
      </c>
      <c r="J104" t="s">
        <v>232</v>
      </c>
      <c r="K104" t="s">
        <v>166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仮装田中龍之介ICONIC</v>
      </c>
    </row>
    <row r="105" spans="1:20" x14ac:dyDescent="0.35">
      <c r="A105">
        <f>VLOOKUP(Toss[[#This Row],[No用]],SetNo[[No.用]:[vlookup 用]],2,FALSE)</f>
        <v>32</v>
      </c>
      <c r="B105">
        <f>IF(ROW()=2,1,IF(A104&lt;&gt;Toss[[#This Row],[No]],1,B104+1))</f>
        <v>2</v>
      </c>
      <c r="C105" s="1" t="s">
        <v>1096</v>
      </c>
      <c r="D105" s="1" t="s">
        <v>142</v>
      </c>
      <c r="E105" s="1" t="s">
        <v>90</v>
      </c>
      <c r="F105" s="1" t="s">
        <v>78</v>
      </c>
      <c r="G105" s="1" t="s">
        <v>136</v>
      </c>
      <c r="H105" s="1" t="s">
        <v>71</v>
      </c>
      <c r="I105">
        <v>1</v>
      </c>
      <c r="J105" t="s">
        <v>232</v>
      </c>
      <c r="K105" t="s">
        <v>167</v>
      </c>
      <c r="L105" s="1" t="s">
        <v>178</v>
      </c>
      <c r="M105">
        <v>30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仮装田中龍之介ICONIC</v>
      </c>
    </row>
    <row r="106" spans="1:20" x14ac:dyDescent="0.35">
      <c r="A106">
        <f>VLOOKUP(Toss[[#This Row],[No用]],SetNo[[No.用]:[vlookup 用]],2,FALSE)</f>
        <v>33</v>
      </c>
      <c r="B106">
        <f>IF(ROW()=2,1,IF(A105&lt;&gt;Toss[[#This Row],[No]],1,B105+1))</f>
        <v>1</v>
      </c>
      <c r="C106" t="s">
        <v>206</v>
      </c>
      <c r="D106" t="s">
        <v>143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232</v>
      </c>
      <c r="K106" t="s">
        <v>166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ユニフォーム澤村大地ICONIC</v>
      </c>
    </row>
    <row r="107" spans="1:20" x14ac:dyDescent="0.35">
      <c r="A107">
        <f>VLOOKUP(Toss[[#This Row],[No用]],SetNo[[No.用]:[vlookup 用]],2,FALSE)</f>
        <v>33</v>
      </c>
      <c r="B107">
        <f>IF(ROW()=2,1,IF(A106&lt;&gt;Toss[[#This Row],[No]],1,B106+1))</f>
        <v>2</v>
      </c>
      <c r="C107" t="s">
        <v>206</v>
      </c>
      <c r="D107" t="s">
        <v>143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232</v>
      </c>
      <c r="K107" t="s">
        <v>167</v>
      </c>
      <c r="L107" t="s">
        <v>162</v>
      </c>
      <c r="M107">
        <v>23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ユニフォーム澤村大地ICONIC</v>
      </c>
    </row>
    <row r="108" spans="1:20" x14ac:dyDescent="0.35">
      <c r="A108">
        <f>VLOOKUP(Toss[[#This Row],[No用]],SetNo[[No.用]:[vlookup 用]],2,FALSE)</f>
        <v>34</v>
      </c>
      <c r="B108">
        <f>IF(ROW()=2,1,IF(A107&lt;&gt;Toss[[#This Row],[No]],1,B107+1))</f>
        <v>1</v>
      </c>
      <c r="C108" t="s">
        <v>117</v>
      </c>
      <c r="D108" t="s">
        <v>143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232</v>
      </c>
      <c r="K108" t="s">
        <v>166</v>
      </c>
      <c r="L108" t="s">
        <v>162</v>
      </c>
      <c r="M108">
        <v>22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プール掃除澤村大地ICONIC</v>
      </c>
    </row>
    <row r="109" spans="1:20" x14ac:dyDescent="0.35">
      <c r="A109">
        <f>VLOOKUP(Toss[[#This Row],[No用]],SetNo[[No.用]:[vlookup 用]],2,FALSE)</f>
        <v>34</v>
      </c>
      <c r="B109">
        <f>IF(ROW()=2,1,IF(A108&lt;&gt;Toss[[#This Row],[No]],1,B108+1))</f>
        <v>2</v>
      </c>
      <c r="C109" t="s">
        <v>117</v>
      </c>
      <c r="D109" t="s">
        <v>143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232</v>
      </c>
      <c r="K109" t="s">
        <v>167</v>
      </c>
      <c r="L109" t="s">
        <v>162</v>
      </c>
      <c r="M109">
        <v>23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プール掃除澤村大地ICONIC</v>
      </c>
    </row>
    <row r="110" spans="1:20" x14ac:dyDescent="0.35">
      <c r="A110">
        <f>VLOOKUP(Toss[[#This Row],[No用]],SetNo[[No.用]:[vlookup 用]],2,FALSE)</f>
        <v>35</v>
      </c>
      <c r="B110">
        <f>IF(ROW()=2,1,IF(A109&lt;&gt;Toss[[#This Row],[No]],1,B109+1))</f>
        <v>1</v>
      </c>
      <c r="C110" s="1" t="s">
        <v>769</v>
      </c>
      <c r="D110" t="s">
        <v>143</v>
      </c>
      <c r="E110" s="1" t="s">
        <v>90</v>
      </c>
      <c r="F110" t="s">
        <v>78</v>
      </c>
      <c r="G110" t="s">
        <v>136</v>
      </c>
      <c r="H110" t="s">
        <v>71</v>
      </c>
      <c r="I110">
        <v>1</v>
      </c>
      <c r="J110" t="s">
        <v>232</v>
      </c>
      <c r="K110" t="s">
        <v>166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文化祭澤村大地ICONIC</v>
      </c>
    </row>
    <row r="111" spans="1:20" x14ac:dyDescent="0.35">
      <c r="A111">
        <f>VLOOKUP(Toss[[#This Row],[No用]],SetNo[[No.用]:[vlookup 用]],2,FALSE)</f>
        <v>35</v>
      </c>
      <c r="B111">
        <f>IF(ROW()=2,1,IF(A110&lt;&gt;Toss[[#This Row],[No]],1,B110+1))</f>
        <v>2</v>
      </c>
      <c r="C111" s="1" t="s">
        <v>769</v>
      </c>
      <c r="D111" t="s">
        <v>143</v>
      </c>
      <c r="E111" s="1" t="s">
        <v>90</v>
      </c>
      <c r="F111" t="s">
        <v>78</v>
      </c>
      <c r="G111" t="s">
        <v>136</v>
      </c>
      <c r="H111" t="s">
        <v>71</v>
      </c>
      <c r="I111">
        <v>1</v>
      </c>
      <c r="J111" t="s">
        <v>232</v>
      </c>
      <c r="K111" t="s">
        <v>167</v>
      </c>
      <c r="L111" t="s">
        <v>162</v>
      </c>
      <c r="M111">
        <v>23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文化祭澤村大地ICONIC</v>
      </c>
    </row>
    <row r="112" spans="1:20" x14ac:dyDescent="0.35">
      <c r="A112">
        <f>VLOOKUP(Toss[[#This Row],[No用]],SetNo[[No.用]:[vlookup 用]],2,FALSE)</f>
        <v>36</v>
      </c>
      <c r="B112">
        <f>IF(ROW()=2,1,IF(A111&lt;&gt;Toss[[#This Row],[No]],1,B111+1))</f>
        <v>1</v>
      </c>
      <c r="C112" s="1" t="s">
        <v>883</v>
      </c>
      <c r="D112" s="1" t="s">
        <v>143</v>
      </c>
      <c r="E112" s="1" t="s">
        <v>77</v>
      </c>
      <c r="F112" s="1" t="s">
        <v>78</v>
      </c>
      <c r="G112" s="1" t="s">
        <v>136</v>
      </c>
      <c r="H112" s="1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RPG澤村大地ICONIC</v>
      </c>
    </row>
    <row r="113" spans="1:20" x14ac:dyDescent="0.35">
      <c r="A113">
        <f>VLOOKUP(Toss[[#This Row],[No用]],SetNo[[No.用]:[vlookup 用]],2,FALSE)</f>
        <v>36</v>
      </c>
      <c r="B113">
        <f>IF(ROW()=2,1,IF(A112&lt;&gt;Toss[[#This Row],[No]],1,B112+1))</f>
        <v>2</v>
      </c>
      <c r="C113" s="1" t="s">
        <v>883</v>
      </c>
      <c r="D113" s="1" t="s">
        <v>143</v>
      </c>
      <c r="E113" s="1" t="s">
        <v>77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232</v>
      </c>
      <c r="K113" t="s">
        <v>167</v>
      </c>
      <c r="L113" t="s">
        <v>162</v>
      </c>
      <c r="M113">
        <v>23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RPG澤村大地ICONIC</v>
      </c>
    </row>
    <row r="114" spans="1:20" x14ac:dyDescent="0.35">
      <c r="A114">
        <f>VLOOKUP(Toss[[#This Row],[No用]],SetNo[[No.用]:[vlookup 用]],2,FALSE)</f>
        <v>37</v>
      </c>
      <c r="B114">
        <f>IF(ROW()=2,1,IF(A113&lt;&gt;Toss[[#This Row],[No]],1,B113+1))</f>
        <v>1</v>
      </c>
      <c r="C114" t="s">
        <v>206</v>
      </c>
      <c r="D114" t="s">
        <v>144</v>
      </c>
      <c r="E114" t="s">
        <v>24</v>
      </c>
      <c r="F114" t="s">
        <v>31</v>
      </c>
      <c r="G114" t="s">
        <v>136</v>
      </c>
      <c r="H114" t="s">
        <v>71</v>
      </c>
      <c r="I114">
        <v>1</v>
      </c>
      <c r="J114" t="s">
        <v>232</v>
      </c>
      <c r="K114" t="s">
        <v>166</v>
      </c>
      <c r="L114" t="s">
        <v>173</v>
      </c>
      <c r="M114">
        <v>32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ユニフォーム菅原考支ICONIC</v>
      </c>
    </row>
    <row r="115" spans="1:20" x14ac:dyDescent="0.35">
      <c r="A115">
        <f>VLOOKUP(Toss[[#This Row],[No用]],SetNo[[No.用]:[vlookup 用]],2,FALSE)</f>
        <v>37</v>
      </c>
      <c r="B115">
        <f>IF(ROW()=2,1,IF(A114&lt;&gt;Toss[[#This Row],[No]],1,B114+1))</f>
        <v>2</v>
      </c>
      <c r="C115" t="s">
        <v>206</v>
      </c>
      <c r="D115" t="s">
        <v>144</v>
      </c>
      <c r="E115" t="s">
        <v>24</v>
      </c>
      <c r="F115" t="s">
        <v>31</v>
      </c>
      <c r="G115" t="s">
        <v>136</v>
      </c>
      <c r="H115" t="s">
        <v>71</v>
      </c>
      <c r="I115">
        <v>1</v>
      </c>
      <c r="J115" t="s">
        <v>232</v>
      </c>
      <c r="K115" t="s">
        <v>169</v>
      </c>
      <c r="L115" t="s">
        <v>162</v>
      </c>
      <c r="M115">
        <v>29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ユニフォーム菅原考支ICONIC</v>
      </c>
    </row>
    <row r="116" spans="1:20" x14ac:dyDescent="0.35">
      <c r="A116">
        <f>VLOOKUP(Toss[[#This Row],[No用]],SetNo[[No.用]:[vlookup 用]],2,FALSE)</f>
        <v>37</v>
      </c>
      <c r="B116">
        <f>IF(ROW()=2,1,IF(A115&lt;&gt;Toss[[#This Row],[No]],1,B115+1))</f>
        <v>3</v>
      </c>
      <c r="C116" t="s">
        <v>206</v>
      </c>
      <c r="D116" t="s">
        <v>144</v>
      </c>
      <c r="E116" t="s">
        <v>24</v>
      </c>
      <c r="F116" t="s">
        <v>31</v>
      </c>
      <c r="G116" t="s">
        <v>136</v>
      </c>
      <c r="H116" t="s">
        <v>71</v>
      </c>
      <c r="I116">
        <v>1</v>
      </c>
      <c r="J116" t="s">
        <v>232</v>
      </c>
      <c r="K116" t="s">
        <v>234</v>
      </c>
      <c r="L116" t="s">
        <v>173</v>
      </c>
      <c r="M116">
        <v>35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ユニフォーム菅原考支ICONIC</v>
      </c>
    </row>
    <row r="117" spans="1:20" x14ac:dyDescent="0.35">
      <c r="A117">
        <f>VLOOKUP(Toss[[#This Row],[No用]],SetNo[[No.用]:[vlookup 用]],2,FALSE)</f>
        <v>37</v>
      </c>
      <c r="B117">
        <f>IF(ROW()=2,1,IF(A116&lt;&gt;Toss[[#This Row],[No]],1,B116+1))</f>
        <v>4</v>
      </c>
      <c r="C117" t="s">
        <v>206</v>
      </c>
      <c r="D117" t="s">
        <v>144</v>
      </c>
      <c r="E117" t="s">
        <v>24</v>
      </c>
      <c r="F117" t="s">
        <v>31</v>
      </c>
      <c r="G117" t="s">
        <v>136</v>
      </c>
      <c r="H117" t="s">
        <v>71</v>
      </c>
      <c r="I117">
        <v>1</v>
      </c>
      <c r="J117" t="s">
        <v>232</v>
      </c>
      <c r="K117" t="s">
        <v>172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ユニフォーム菅原考支ICONIC</v>
      </c>
    </row>
    <row r="118" spans="1:20" x14ac:dyDescent="0.35">
      <c r="A118">
        <f>VLOOKUP(Toss[[#This Row],[No用]],SetNo[[No.用]:[vlookup 用]],2,FALSE)</f>
        <v>37</v>
      </c>
      <c r="B118">
        <f>IF(ROW()=2,1,IF(A117&lt;&gt;Toss[[#This Row],[No]],1,B117+1))</f>
        <v>5</v>
      </c>
      <c r="C118" t="s">
        <v>206</v>
      </c>
      <c r="D118" t="s">
        <v>144</v>
      </c>
      <c r="E118" t="s">
        <v>24</v>
      </c>
      <c r="F118" t="s">
        <v>31</v>
      </c>
      <c r="G118" t="s">
        <v>136</v>
      </c>
      <c r="H118" t="s">
        <v>71</v>
      </c>
      <c r="I118">
        <v>1</v>
      </c>
      <c r="J118" t="s">
        <v>232</v>
      </c>
      <c r="K118" t="s">
        <v>233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ユニフォーム菅原考支ICONIC</v>
      </c>
    </row>
    <row r="119" spans="1:20" x14ac:dyDescent="0.35">
      <c r="A119">
        <f>VLOOKUP(Toss[[#This Row],[No用]],SetNo[[No.用]:[vlookup 用]],2,FALSE)</f>
        <v>37</v>
      </c>
      <c r="B119">
        <f>IF(ROW()=2,1,IF(A118&lt;&gt;Toss[[#This Row],[No]],1,B118+1))</f>
        <v>6</v>
      </c>
      <c r="C119" t="s">
        <v>206</v>
      </c>
      <c r="D119" t="s">
        <v>144</v>
      </c>
      <c r="E119" t="s">
        <v>24</v>
      </c>
      <c r="F119" t="s">
        <v>31</v>
      </c>
      <c r="G119" t="s">
        <v>136</v>
      </c>
      <c r="H119" t="s">
        <v>71</v>
      </c>
      <c r="I119">
        <v>1</v>
      </c>
      <c r="J119" t="s">
        <v>232</v>
      </c>
      <c r="K119" t="s">
        <v>183</v>
      </c>
      <c r="L119" t="s">
        <v>225</v>
      </c>
      <c r="M119">
        <v>37</v>
      </c>
      <c r="N119">
        <v>0</v>
      </c>
      <c r="O119">
        <v>47</v>
      </c>
      <c r="P119">
        <v>0</v>
      </c>
      <c r="T119" t="str">
        <f>Toss[[#This Row],[服装]]&amp;Toss[[#This Row],[名前]]&amp;Toss[[#This Row],[レアリティ]]</f>
        <v>ユニフォーム菅原考支ICONIC</v>
      </c>
    </row>
    <row r="120" spans="1:20" x14ac:dyDescent="0.35">
      <c r="A120">
        <f>VLOOKUP(Toss[[#This Row],[No用]],SetNo[[No.用]:[vlookup 用]],2,FALSE)</f>
        <v>38</v>
      </c>
      <c r="B120">
        <f>IF(ROW()=2,1,IF(A119&lt;&gt;Toss[[#This Row],[No]],1,B119+1))</f>
        <v>1</v>
      </c>
      <c r="C120" t="s">
        <v>117</v>
      </c>
      <c r="D120" t="s">
        <v>144</v>
      </c>
      <c r="E120" t="s">
        <v>28</v>
      </c>
      <c r="F120" t="s">
        <v>31</v>
      </c>
      <c r="G120" t="s">
        <v>136</v>
      </c>
      <c r="H120" t="s">
        <v>71</v>
      </c>
      <c r="I120">
        <v>1</v>
      </c>
      <c r="J120" t="s">
        <v>232</v>
      </c>
      <c r="K120" t="s">
        <v>166</v>
      </c>
      <c r="L120" t="s">
        <v>173</v>
      </c>
      <c r="M120">
        <v>32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プール掃除菅原考支ICONIC</v>
      </c>
    </row>
    <row r="121" spans="1:20" x14ac:dyDescent="0.35">
      <c r="A121">
        <f>VLOOKUP(Toss[[#This Row],[No用]],SetNo[[No.用]:[vlookup 用]],2,FALSE)</f>
        <v>38</v>
      </c>
      <c r="B121">
        <f>IF(ROW()=2,1,IF(A120&lt;&gt;Toss[[#This Row],[No]],1,B120+1))</f>
        <v>2</v>
      </c>
      <c r="C121" t="s">
        <v>117</v>
      </c>
      <c r="D121" t="s">
        <v>144</v>
      </c>
      <c r="E121" t="s">
        <v>28</v>
      </c>
      <c r="F121" t="s">
        <v>31</v>
      </c>
      <c r="G121" t="s">
        <v>136</v>
      </c>
      <c r="H121" t="s">
        <v>71</v>
      </c>
      <c r="I121">
        <v>1</v>
      </c>
      <c r="J121" t="s">
        <v>232</v>
      </c>
      <c r="K121" t="s">
        <v>169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プール掃除菅原考支ICONIC</v>
      </c>
    </row>
    <row r="122" spans="1:20" x14ac:dyDescent="0.35">
      <c r="A122">
        <f>VLOOKUP(Toss[[#This Row],[No用]],SetNo[[No.用]:[vlookup 用]],2,FALSE)</f>
        <v>38</v>
      </c>
      <c r="B122">
        <f>IF(ROW()=2,1,IF(A121&lt;&gt;Toss[[#This Row],[No]],1,B121+1))</f>
        <v>3</v>
      </c>
      <c r="C122" t="s">
        <v>117</v>
      </c>
      <c r="D122" t="s">
        <v>144</v>
      </c>
      <c r="E122" t="s">
        <v>28</v>
      </c>
      <c r="F122" t="s">
        <v>31</v>
      </c>
      <c r="G122" t="s">
        <v>136</v>
      </c>
      <c r="H122" t="s">
        <v>71</v>
      </c>
      <c r="I122">
        <v>1</v>
      </c>
      <c r="J122" t="s">
        <v>232</v>
      </c>
      <c r="K122" t="s">
        <v>234</v>
      </c>
      <c r="L122" t="s">
        <v>173</v>
      </c>
      <c r="M122">
        <v>35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プール掃除菅原考支ICONIC</v>
      </c>
    </row>
    <row r="123" spans="1:20" x14ac:dyDescent="0.35">
      <c r="A123">
        <f>VLOOKUP(Toss[[#This Row],[No用]],SetNo[[No.用]:[vlookup 用]],2,FALSE)</f>
        <v>38</v>
      </c>
      <c r="B123">
        <f>IF(ROW()=2,1,IF(A122&lt;&gt;Toss[[#This Row],[No]],1,B122+1))</f>
        <v>4</v>
      </c>
      <c r="C123" t="s">
        <v>117</v>
      </c>
      <c r="D123" t="s">
        <v>144</v>
      </c>
      <c r="E123" t="s">
        <v>28</v>
      </c>
      <c r="F123" t="s">
        <v>31</v>
      </c>
      <c r="G123" t="s">
        <v>136</v>
      </c>
      <c r="H123" t="s">
        <v>71</v>
      </c>
      <c r="I123">
        <v>1</v>
      </c>
      <c r="J123" t="s">
        <v>232</v>
      </c>
      <c r="K123" t="s">
        <v>172</v>
      </c>
      <c r="L123" t="s">
        <v>178</v>
      </c>
      <c r="M123">
        <v>27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プール掃除菅原考支ICONIC</v>
      </c>
    </row>
    <row r="124" spans="1:20" x14ac:dyDescent="0.35">
      <c r="A124">
        <f>VLOOKUP(Toss[[#This Row],[No用]],SetNo[[No.用]:[vlookup 用]],2,FALSE)</f>
        <v>38</v>
      </c>
      <c r="B124">
        <f>IF(ROW()=2,1,IF(A123&lt;&gt;Toss[[#This Row],[No]],1,B123+1))</f>
        <v>5</v>
      </c>
      <c r="C124" t="s">
        <v>117</v>
      </c>
      <c r="D124" t="s">
        <v>144</v>
      </c>
      <c r="E124" t="s">
        <v>28</v>
      </c>
      <c r="F124" t="s">
        <v>31</v>
      </c>
      <c r="G124" t="s">
        <v>136</v>
      </c>
      <c r="H124" t="s">
        <v>71</v>
      </c>
      <c r="I124">
        <v>1</v>
      </c>
      <c r="J124" t="s">
        <v>232</v>
      </c>
      <c r="K124" t="s">
        <v>233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プール掃除菅原考支ICONIC</v>
      </c>
    </row>
    <row r="125" spans="1:20" x14ac:dyDescent="0.35">
      <c r="A125">
        <f>VLOOKUP(Toss[[#This Row],[No用]],SetNo[[No.用]:[vlookup 用]],2,FALSE)</f>
        <v>38</v>
      </c>
      <c r="B125">
        <f>IF(ROW()=2,1,IF(A124&lt;&gt;Toss[[#This Row],[No]],1,B124+1))</f>
        <v>6</v>
      </c>
      <c r="C125" t="s">
        <v>117</v>
      </c>
      <c r="D125" t="s">
        <v>144</v>
      </c>
      <c r="E125" t="s">
        <v>28</v>
      </c>
      <c r="F125" t="s">
        <v>31</v>
      </c>
      <c r="G125" t="s">
        <v>136</v>
      </c>
      <c r="H125" t="s">
        <v>71</v>
      </c>
      <c r="I125">
        <v>1</v>
      </c>
      <c r="J125" t="s">
        <v>232</v>
      </c>
      <c r="K125" t="s">
        <v>183</v>
      </c>
      <c r="L125" t="s">
        <v>225</v>
      </c>
      <c r="M125">
        <v>37</v>
      </c>
      <c r="N125">
        <v>0</v>
      </c>
      <c r="O125">
        <v>47</v>
      </c>
      <c r="P125">
        <v>0</v>
      </c>
      <c r="T125" t="str">
        <f>Toss[[#This Row],[服装]]&amp;Toss[[#This Row],[名前]]&amp;Toss[[#This Row],[レアリティ]]</f>
        <v>プール掃除菅原考支ICONIC</v>
      </c>
    </row>
    <row r="126" spans="1:20" x14ac:dyDescent="0.35">
      <c r="A126">
        <f>VLOOKUP(Toss[[#This Row],[No用]],SetNo[[No.用]:[vlookup 用]],2,FALSE)</f>
        <v>39</v>
      </c>
      <c r="B126">
        <f>IF(ROW()=2,1,IF(A125&lt;&gt;Toss[[#This Row],[No]],1,B125+1))</f>
        <v>1</v>
      </c>
      <c r="C126" s="1" t="s">
        <v>769</v>
      </c>
      <c r="D126" t="s">
        <v>144</v>
      </c>
      <c r="E126" s="1" t="s">
        <v>73</v>
      </c>
      <c r="F126" s="1" t="s">
        <v>74</v>
      </c>
      <c r="G126" t="s">
        <v>136</v>
      </c>
      <c r="H126" t="s">
        <v>71</v>
      </c>
      <c r="I126">
        <v>1</v>
      </c>
      <c r="J126" t="s">
        <v>232</v>
      </c>
      <c r="K126" t="s">
        <v>166</v>
      </c>
      <c r="L126" t="s">
        <v>173</v>
      </c>
      <c r="M126">
        <v>32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文化祭菅原考支ICONIC</v>
      </c>
    </row>
    <row r="127" spans="1:20" x14ac:dyDescent="0.35">
      <c r="A127">
        <f>VLOOKUP(Toss[[#This Row],[No用]],SetNo[[No.用]:[vlookup 用]],2,FALSE)</f>
        <v>39</v>
      </c>
      <c r="B127">
        <f>IF(ROW()=2,1,IF(A126&lt;&gt;Toss[[#This Row],[No]],1,B126+1))</f>
        <v>2</v>
      </c>
      <c r="C127" s="1" t="s">
        <v>769</v>
      </c>
      <c r="D127" t="s">
        <v>144</v>
      </c>
      <c r="E127" s="1" t="s">
        <v>73</v>
      </c>
      <c r="F127" s="1" t="s">
        <v>74</v>
      </c>
      <c r="G127" t="s">
        <v>136</v>
      </c>
      <c r="H127" t="s">
        <v>71</v>
      </c>
      <c r="I127">
        <v>1</v>
      </c>
      <c r="J127" t="s">
        <v>232</v>
      </c>
      <c r="K127" t="s">
        <v>169</v>
      </c>
      <c r="L127" t="s">
        <v>162</v>
      </c>
      <c r="M127">
        <v>29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文化祭菅原考支ICONIC</v>
      </c>
    </row>
    <row r="128" spans="1:20" x14ac:dyDescent="0.35">
      <c r="A128">
        <f>VLOOKUP(Toss[[#This Row],[No用]],SetNo[[No.用]:[vlookup 用]],2,FALSE)</f>
        <v>39</v>
      </c>
      <c r="B128">
        <f>IF(ROW()=2,1,IF(A127&lt;&gt;Toss[[#This Row],[No]],1,B127+1))</f>
        <v>3</v>
      </c>
      <c r="C128" s="1" t="s">
        <v>769</v>
      </c>
      <c r="D128" t="s">
        <v>144</v>
      </c>
      <c r="E128" s="1" t="s">
        <v>73</v>
      </c>
      <c r="F128" s="1" t="s">
        <v>74</v>
      </c>
      <c r="G128" t="s">
        <v>136</v>
      </c>
      <c r="H128" t="s">
        <v>71</v>
      </c>
      <c r="I128">
        <v>1</v>
      </c>
      <c r="J128" t="s">
        <v>232</v>
      </c>
      <c r="K128" t="s">
        <v>234</v>
      </c>
      <c r="L128" t="s">
        <v>173</v>
      </c>
      <c r="M128">
        <v>35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文化祭菅原考支ICONIC</v>
      </c>
    </row>
    <row r="129" spans="1:20" x14ac:dyDescent="0.35">
      <c r="A129">
        <f>VLOOKUP(Toss[[#This Row],[No用]],SetNo[[No.用]:[vlookup 用]],2,FALSE)</f>
        <v>39</v>
      </c>
      <c r="B129">
        <f>IF(ROW()=2,1,IF(A128&lt;&gt;Toss[[#This Row],[No]],1,B128+1))</f>
        <v>4</v>
      </c>
      <c r="C129" s="1" t="s">
        <v>769</v>
      </c>
      <c r="D129" t="s">
        <v>144</v>
      </c>
      <c r="E129" s="1" t="s">
        <v>73</v>
      </c>
      <c r="F129" s="1" t="s">
        <v>74</v>
      </c>
      <c r="G129" t="s">
        <v>136</v>
      </c>
      <c r="H129" t="s">
        <v>71</v>
      </c>
      <c r="I129">
        <v>1</v>
      </c>
      <c r="J129" t="s">
        <v>232</v>
      </c>
      <c r="K129" t="s">
        <v>172</v>
      </c>
      <c r="L129" s="1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文化祭菅原考支ICONIC</v>
      </c>
    </row>
    <row r="130" spans="1:20" x14ac:dyDescent="0.35">
      <c r="A130">
        <f>VLOOKUP(Toss[[#This Row],[No用]],SetNo[[No.用]:[vlookup 用]],2,FALSE)</f>
        <v>39</v>
      </c>
      <c r="B130">
        <f>IF(ROW()=2,1,IF(A129&lt;&gt;Toss[[#This Row],[No]],1,B129+1))</f>
        <v>5</v>
      </c>
      <c r="C130" s="1" t="s">
        <v>769</v>
      </c>
      <c r="D130" t="s">
        <v>144</v>
      </c>
      <c r="E130" s="1" t="s">
        <v>73</v>
      </c>
      <c r="F130" s="1" t="s">
        <v>74</v>
      </c>
      <c r="G130" t="s">
        <v>136</v>
      </c>
      <c r="H130" t="s">
        <v>71</v>
      </c>
      <c r="I130">
        <v>1</v>
      </c>
      <c r="J130" t="s">
        <v>232</v>
      </c>
      <c r="K130" t="s">
        <v>233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文化祭菅原考支ICONIC</v>
      </c>
    </row>
    <row r="131" spans="1:20" x14ac:dyDescent="0.35">
      <c r="A131">
        <f>VLOOKUP(Toss[[#This Row],[No用]],SetNo[[No.用]:[vlookup 用]],2,FALSE)</f>
        <v>39</v>
      </c>
      <c r="B131">
        <f>IF(ROW()=2,1,IF(A130&lt;&gt;Toss[[#This Row],[No]],1,B130+1))</f>
        <v>6</v>
      </c>
      <c r="C131" s="1" t="s">
        <v>769</v>
      </c>
      <c r="D131" t="s">
        <v>144</v>
      </c>
      <c r="E131" s="1" t="s">
        <v>73</v>
      </c>
      <c r="F131" s="1" t="s">
        <v>74</v>
      </c>
      <c r="G131" t="s">
        <v>136</v>
      </c>
      <c r="H131" t="s">
        <v>71</v>
      </c>
      <c r="I131">
        <v>1</v>
      </c>
      <c r="J131" t="s">
        <v>232</v>
      </c>
      <c r="K131" t="s">
        <v>183</v>
      </c>
      <c r="L131" t="s">
        <v>225</v>
      </c>
      <c r="M131">
        <v>37</v>
      </c>
      <c r="N131">
        <v>0</v>
      </c>
      <c r="O131">
        <v>47</v>
      </c>
      <c r="P131">
        <v>0</v>
      </c>
      <c r="T131" t="str">
        <f>Toss[[#This Row],[服装]]&amp;Toss[[#This Row],[名前]]&amp;Toss[[#This Row],[レアリティ]]</f>
        <v>文化祭菅原考支ICONIC</v>
      </c>
    </row>
    <row r="132" spans="1:20" x14ac:dyDescent="0.35">
      <c r="A132">
        <f>VLOOKUP(Toss[[#This Row],[No用]],SetNo[[No.用]:[vlookup 用]],2,FALSE)</f>
        <v>40</v>
      </c>
      <c r="B132">
        <f>IF(ROW()=2,1,IF(A131&lt;&gt;Toss[[#This Row],[No]],1,B131+1))</f>
        <v>1</v>
      </c>
      <c r="C132" s="1" t="s">
        <v>956</v>
      </c>
      <c r="D132" s="1" t="s">
        <v>144</v>
      </c>
      <c r="E132" s="1" t="s">
        <v>90</v>
      </c>
      <c r="F132" s="1" t="s">
        <v>74</v>
      </c>
      <c r="G132" s="1" t="s">
        <v>136</v>
      </c>
      <c r="H132" s="1" t="s">
        <v>71</v>
      </c>
      <c r="I132">
        <v>1</v>
      </c>
      <c r="J132" t="s">
        <v>232</v>
      </c>
      <c r="K132" s="1" t="s">
        <v>166</v>
      </c>
      <c r="L132" s="1" t="s">
        <v>173</v>
      </c>
      <c r="M132">
        <v>32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梅雨菅原考支ICONIC</v>
      </c>
    </row>
    <row r="133" spans="1:20" x14ac:dyDescent="0.35">
      <c r="A133">
        <f>VLOOKUP(Toss[[#This Row],[No用]],SetNo[[No.用]:[vlookup 用]],2,FALSE)</f>
        <v>40</v>
      </c>
      <c r="B133">
        <f>IF(ROW()=2,1,IF(A132&lt;&gt;Toss[[#This Row],[No]],1,B132+1))</f>
        <v>2</v>
      </c>
      <c r="C133" s="1" t="s">
        <v>956</v>
      </c>
      <c r="D133" s="1" t="s">
        <v>144</v>
      </c>
      <c r="E133" s="1" t="s">
        <v>90</v>
      </c>
      <c r="F133" s="1" t="s">
        <v>74</v>
      </c>
      <c r="G133" s="1" t="s">
        <v>136</v>
      </c>
      <c r="H133" s="1" t="s">
        <v>71</v>
      </c>
      <c r="I133">
        <v>1</v>
      </c>
      <c r="J133" t="s">
        <v>232</v>
      </c>
      <c r="K133" s="1" t="s">
        <v>169</v>
      </c>
      <c r="L133" s="1" t="s">
        <v>178</v>
      </c>
      <c r="M133">
        <v>31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梅雨菅原考支ICONIC</v>
      </c>
    </row>
    <row r="134" spans="1:20" x14ac:dyDescent="0.35">
      <c r="A134">
        <f>VLOOKUP(Toss[[#This Row],[No用]],SetNo[[No.用]:[vlookup 用]],2,FALSE)</f>
        <v>40</v>
      </c>
      <c r="B134">
        <f>IF(ROW()=2,1,IF(A133&lt;&gt;Toss[[#This Row],[No]],1,B133+1))</f>
        <v>3</v>
      </c>
      <c r="C134" s="1" t="s">
        <v>956</v>
      </c>
      <c r="D134" s="1" t="s">
        <v>144</v>
      </c>
      <c r="E134" s="1" t="s">
        <v>90</v>
      </c>
      <c r="F134" s="1" t="s">
        <v>74</v>
      </c>
      <c r="G134" s="1" t="s">
        <v>136</v>
      </c>
      <c r="H134" s="1" t="s">
        <v>71</v>
      </c>
      <c r="I134">
        <v>1</v>
      </c>
      <c r="J134" t="s">
        <v>232</v>
      </c>
      <c r="K134" s="1" t="s">
        <v>181</v>
      </c>
      <c r="L134" s="1" t="s">
        <v>173</v>
      </c>
      <c r="M134">
        <v>35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梅雨菅原考支ICONIC</v>
      </c>
    </row>
    <row r="135" spans="1:20" x14ac:dyDescent="0.35">
      <c r="A135">
        <f>VLOOKUP(Toss[[#This Row],[No用]],SetNo[[No.用]:[vlookup 用]],2,FALSE)</f>
        <v>40</v>
      </c>
      <c r="B135">
        <f>IF(ROW()=2,1,IF(A134&lt;&gt;Toss[[#This Row],[No]],1,B134+1))</f>
        <v>4</v>
      </c>
      <c r="C135" s="1" t="s">
        <v>956</v>
      </c>
      <c r="D135" s="1" t="s">
        <v>144</v>
      </c>
      <c r="E135" s="1" t="s">
        <v>90</v>
      </c>
      <c r="F135" s="1" t="s">
        <v>74</v>
      </c>
      <c r="G135" s="1" t="s">
        <v>136</v>
      </c>
      <c r="H135" s="1" t="s">
        <v>71</v>
      </c>
      <c r="I135">
        <v>1</v>
      </c>
      <c r="J135" t="s">
        <v>232</v>
      </c>
      <c r="K135" s="1" t="s">
        <v>234</v>
      </c>
      <c r="L135" s="1" t="s">
        <v>173</v>
      </c>
      <c r="M135">
        <v>35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梅雨菅原考支ICONIC</v>
      </c>
    </row>
    <row r="136" spans="1:20" x14ac:dyDescent="0.35">
      <c r="A136">
        <f>VLOOKUP(Toss[[#This Row],[No用]],SetNo[[No.用]:[vlookup 用]],2,FALSE)</f>
        <v>40</v>
      </c>
      <c r="B136">
        <f>IF(ROW()=2,1,IF(A135&lt;&gt;Toss[[#This Row],[No]],1,B135+1))</f>
        <v>5</v>
      </c>
      <c r="C136" s="1" t="s">
        <v>956</v>
      </c>
      <c r="D136" s="1" t="s">
        <v>144</v>
      </c>
      <c r="E136" s="1" t="s">
        <v>90</v>
      </c>
      <c r="F136" s="1" t="s">
        <v>74</v>
      </c>
      <c r="G136" s="1" t="s">
        <v>136</v>
      </c>
      <c r="H136" s="1" t="s">
        <v>71</v>
      </c>
      <c r="I136">
        <v>1</v>
      </c>
      <c r="J136" t="s">
        <v>232</v>
      </c>
      <c r="K136" s="1" t="s">
        <v>172</v>
      </c>
      <c r="L136" s="1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梅雨菅原考支ICONIC</v>
      </c>
    </row>
    <row r="137" spans="1:20" x14ac:dyDescent="0.35">
      <c r="A137">
        <f>VLOOKUP(Toss[[#This Row],[No用]],SetNo[[No.用]:[vlookup 用]],2,FALSE)</f>
        <v>40</v>
      </c>
      <c r="B137">
        <f>IF(ROW()=2,1,IF(A136&lt;&gt;Toss[[#This Row],[No]],1,B136+1))</f>
        <v>6</v>
      </c>
      <c r="C137" s="1" t="s">
        <v>956</v>
      </c>
      <c r="D137" s="1" t="s">
        <v>144</v>
      </c>
      <c r="E137" s="1" t="s">
        <v>90</v>
      </c>
      <c r="F137" s="1" t="s">
        <v>74</v>
      </c>
      <c r="G137" s="1" t="s">
        <v>136</v>
      </c>
      <c r="H137" s="1" t="s">
        <v>71</v>
      </c>
      <c r="I137">
        <v>1</v>
      </c>
      <c r="J137" t="s">
        <v>232</v>
      </c>
      <c r="K137" s="1" t="s">
        <v>233</v>
      </c>
      <c r="L137" s="1" t="s">
        <v>162</v>
      </c>
      <c r="M137">
        <v>24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梅雨菅原考支ICONIC</v>
      </c>
    </row>
    <row r="138" spans="1:20" x14ac:dyDescent="0.35">
      <c r="A138">
        <f>VLOOKUP(Toss[[#This Row],[No用]],SetNo[[No.用]:[vlookup 用]],2,FALSE)</f>
        <v>40</v>
      </c>
      <c r="B138">
        <f>IF(ROW()=2,1,IF(A137&lt;&gt;Toss[[#This Row],[No]],1,B137+1))</f>
        <v>7</v>
      </c>
      <c r="C138" s="1" t="s">
        <v>956</v>
      </c>
      <c r="D138" s="1" t="s">
        <v>144</v>
      </c>
      <c r="E138" s="1" t="s">
        <v>90</v>
      </c>
      <c r="F138" s="1" t="s">
        <v>74</v>
      </c>
      <c r="G138" s="1" t="s">
        <v>136</v>
      </c>
      <c r="H138" s="1" t="s">
        <v>71</v>
      </c>
      <c r="I138">
        <v>1</v>
      </c>
      <c r="J138" t="s">
        <v>232</v>
      </c>
      <c r="K138" s="1" t="s">
        <v>183</v>
      </c>
      <c r="L138" s="1" t="s">
        <v>225</v>
      </c>
      <c r="M138">
        <v>37</v>
      </c>
      <c r="N138">
        <v>0</v>
      </c>
      <c r="O138">
        <v>47</v>
      </c>
      <c r="P138">
        <v>0</v>
      </c>
      <c r="T138" t="str">
        <f>Toss[[#This Row],[服装]]&amp;Toss[[#This Row],[名前]]&amp;Toss[[#This Row],[レアリティ]]</f>
        <v>梅雨菅原考支ICONIC</v>
      </c>
    </row>
    <row r="139" spans="1:20" x14ac:dyDescent="0.35">
      <c r="A139">
        <f>VLOOKUP(Toss[[#This Row],[No用]],SetNo[[No.用]:[vlookup 用]],2,FALSE)</f>
        <v>40</v>
      </c>
      <c r="B139">
        <f>IF(ROW()=2,1,IF(A138&lt;&gt;Toss[[#This Row],[No]],1,B138+1))</f>
        <v>8</v>
      </c>
      <c r="C139" s="1" t="s">
        <v>956</v>
      </c>
      <c r="D139" s="1" t="s">
        <v>144</v>
      </c>
      <c r="E139" s="1" t="s">
        <v>90</v>
      </c>
      <c r="F139" s="1" t="s">
        <v>74</v>
      </c>
      <c r="G139" s="1" t="s">
        <v>136</v>
      </c>
      <c r="H139" s="1" t="s">
        <v>71</v>
      </c>
      <c r="I139">
        <v>1</v>
      </c>
      <c r="J139" t="s">
        <v>232</v>
      </c>
      <c r="K139" s="1" t="s">
        <v>182</v>
      </c>
      <c r="L139" s="1" t="s">
        <v>225</v>
      </c>
      <c r="M139">
        <v>38</v>
      </c>
      <c r="N139">
        <v>0</v>
      </c>
      <c r="O139">
        <v>48</v>
      </c>
      <c r="P139">
        <v>0</v>
      </c>
      <c r="T139" t="str">
        <f>Toss[[#This Row],[服装]]&amp;Toss[[#This Row],[名前]]&amp;Toss[[#This Row],[レアリティ]]</f>
        <v>梅雨菅原考支ICONIC</v>
      </c>
    </row>
    <row r="140" spans="1:20" x14ac:dyDescent="0.35">
      <c r="A140">
        <f>VLOOKUP(Toss[[#This Row],[No用]],SetNo[[No.用]:[vlookup 用]],2,FALSE)</f>
        <v>41</v>
      </c>
      <c r="B140">
        <f>IF(ROW()=2,1,IF(A139&lt;&gt;Toss[[#This Row],[No]],1,B139+1))</f>
        <v>1</v>
      </c>
      <c r="C140" s="1" t="s">
        <v>1195</v>
      </c>
      <c r="D140" s="1" t="s">
        <v>144</v>
      </c>
      <c r="E140" s="1" t="s">
        <v>77</v>
      </c>
      <c r="F140" s="1" t="s">
        <v>74</v>
      </c>
      <c r="G140" s="1" t="s">
        <v>136</v>
      </c>
      <c r="H140" s="1" t="s">
        <v>71</v>
      </c>
      <c r="I140">
        <v>1</v>
      </c>
      <c r="J140" t="s">
        <v>232</v>
      </c>
      <c r="K140" s="1" t="s">
        <v>166</v>
      </c>
      <c r="L140" s="1" t="s">
        <v>178</v>
      </c>
      <c r="M140">
        <v>31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Xmas2菅原考支ICONIC</v>
      </c>
    </row>
    <row r="141" spans="1:20" x14ac:dyDescent="0.35">
      <c r="A141">
        <f>VLOOKUP(Toss[[#This Row],[No用]],SetNo[[No.用]:[vlookup 用]],2,FALSE)</f>
        <v>41</v>
      </c>
      <c r="B141">
        <f>IF(ROW()=2,1,IF(A140&lt;&gt;Toss[[#This Row],[No]],1,B140+1))</f>
        <v>2</v>
      </c>
      <c r="C141" s="1" t="s">
        <v>1195</v>
      </c>
      <c r="D141" s="1" t="s">
        <v>144</v>
      </c>
      <c r="E141" s="1" t="s">
        <v>77</v>
      </c>
      <c r="F141" s="1" t="s">
        <v>74</v>
      </c>
      <c r="G141" s="1" t="s">
        <v>136</v>
      </c>
      <c r="H141" s="1" t="s">
        <v>71</v>
      </c>
      <c r="I141">
        <v>1</v>
      </c>
      <c r="J141" t="s">
        <v>232</v>
      </c>
      <c r="K141" s="1" t="s">
        <v>169</v>
      </c>
      <c r="L141" s="1" t="s">
        <v>178</v>
      </c>
      <c r="M141">
        <v>31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Xmas2菅原考支ICONIC</v>
      </c>
    </row>
    <row r="142" spans="1:20" x14ac:dyDescent="0.35">
      <c r="A142">
        <f>VLOOKUP(Toss[[#This Row],[No用]],SetNo[[No.用]:[vlookup 用]],2,FALSE)</f>
        <v>41</v>
      </c>
      <c r="B142">
        <f>IF(ROW()=2,1,IF(A141&lt;&gt;Toss[[#This Row],[No]],1,B141+1))</f>
        <v>3</v>
      </c>
      <c r="C142" s="1" t="s">
        <v>1195</v>
      </c>
      <c r="D142" s="1" t="s">
        <v>144</v>
      </c>
      <c r="E142" s="1" t="s">
        <v>77</v>
      </c>
      <c r="F142" s="1" t="s">
        <v>74</v>
      </c>
      <c r="G142" s="1" t="s">
        <v>136</v>
      </c>
      <c r="H142" s="1" t="s">
        <v>71</v>
      </c>
      <c r="I142">
        <v>1</v>
      </c>
      <c r="J142" t="s">
        <v>232</v>
      </c>
      <c r="K142" s="1" t="s">
        <v>234</v>
      </c>
      <c r="L142" s="1" t="s">
        <v>173</v>
      </c>
      <c r="M142">
        <v>36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Xmas2菅原考支ICONIC</v>
      </c>
    </row>
    <row r="143" spans="1:20" x14ac:dyDescent="0.35">
      <c r="A143">
        <f>VLOOKUP(Toss[[#This Row],[No用]],SetNo[[No.用]:[vlookup 用]],2,FALSE)</f>
        <v>41</v>
      </c>
      <c r="B143">
        <f>IF(ROW()=2,1,IF(A142&lt;&gt;Toss[[#This Row],[No]],1,B142+1))</f>
        <v>4</v>
      </c>
      <c r="C143" s="1" t="s">
        <v>1195</v>
      </c>
      <c r="D143" s="1" t="s">
        <v>144</v>
      </c>
      <c r="E143" s="1" t="s">
        <v>77</v>
      </c>
      <c r="F143" s="1" t="s">
        <v>74</v>
      </c>
      <c r="G143" s="1" t="s">
        <v>136</v>
      </c>
      <c r="H143" s="1" t="s">
        <v>71</v>
      </c>
      <c r="I143">
        <v>1</v>
      </c>
      <c r="J143" t="s">
        <v>232</v>
      </c>
      <c r="K143" s="1" t="s">
        <v>172</v>
      </c>
      <c r="L143" s="1" t="s">
        <v>162</v>
      </c>
      <c r="M143">
        <v>24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Xmas2菅原考支ICONIC</v>
      </c>
    </row>
    <row r="144" spans="1:20" x14ac:dyDescent="0.35">
      <c r="A144">
        <f>VLOOKUP(Toss[[#This Row],[No用]],SetNo[[No.用]:[vlookup 用]],2,FALSE)</f>
        <v>41</v>
      </c>
      <c r="B144">
        <f>IF(ROW()=2,1,IF(A143&lt;&gt;Toss[[#This Row],[No]],1,B143+1))</f>
        <v>5</v>
      </c>
      <c r="C144" s="1" t="s">
        <v>1195</v>
      </c>
      <c r="D144" s="1" t="s">
        <v>144</v>
      </c>
      <c r="E144" s="1" t="s">
        <v>77</v>
      </c>
      <c r="F144" s="1" t="s">
        <v>74</v>
      </c>
      <c r="G144" s="1" t="s">
        <v>136</v>
      </c>
      <c r="H144" s="1" t="s">
        <v>71</v>
      </c>
      <c r="I144">
        <v>1</v>
      </c>
      <c r="J144" t="s">
        <v>232</v>
      </c>
      <c r="K144" s="1" t="s">
        <v>233</v>
      </c>
      <c r="L144" s="1" t="s">
        <v>162</v>
      </c>
      <c r="M144">
        <v>24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Xmas2菅原考支ICONIC</v>
      </c>
    </row>
    <row r="145" spans="1:20" x14ac:dyDescent="0.35">
      <c r="A145">
        <f>VLOOKUP(Toss[[#This Row],[No用]],SetNo[[No.用]:[vlookup 用]],2,FALSE)</f>
        <v>41</v>
      </c>
      <c r="B145">
        <f>IF(ROW()=2,1,IF(A144&lt;&gt;Toss[[#This Row],[No]],1,B144+1))</f>
        <v>6</v>
      </c>
      <c r="C145" s="1" t="s">
        <v>1195</v>
      </c>
      <c r="D145" s="1" t="s">
        <v>144</v>
      </c>
      <c r="E145" s="1" t="s">
        <v>77</v>
      </c>
      <c r="F145" s="1" t="s">
        <v>74</v>
      </c>
      <c r="G145" s="1" t="s">
        <v>136</v>
      </c>
      <c r="H145" s="1" t="s">
        <v>71</v>
      </c>
      <c r="I145">
        <v>1</v>
      </c>
      <c r="J145" t="s">
        <v>232</v>
      </c>
      <c r="K145" s="1" t="s">
        <v>234</v>
      </c>
      <c r="L145" s="1" t="s">
        <v>225</v>
      </c>
      <c r="M145">
        <v>38</v>
      </c>
      <c r="N145">
        <v>0</v>
      </c>
      <c r="O145">
        <v>48</v>
      </c>
      <c r="P145">
        <v>0</v>
      </c>
      <c r="T145" t="str">
        <f>Toss[[#This Row],[服装]]&amp;Toss[[#This Row],[名前]]&amp;Toss[[#This Row],[レアリティ]]</f>
        <v>Xmas2菅原考支ICONIC</v>
      </c>
    </row>
    <row r="146" spans="1:20" x14ac:dyDescent="0.35">
      <c r="A146">
        <f>VLOOKUP(Toss[[#This Row],[No用]],SetNo[[No.用]:[vlookup 用]],2,FALSE)</f>
        <v>42</v>
      </c>
      <c r="B146">
        <f>IF(ROW()=2,1,IF(A145&lt;&gt;Toss[[#This Row],[No]],1,B145+1))</f>
        <v>1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232</v>
      </c>
      <c r="K146" t="s">
        <v>166</v>
      </c>
      <c r="L146" t="s">
        <v>162</v>
      </c>
      <c r="M146">
        <v>21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ユニフォーム東峰旭ICONIC</v>
      </c>
    </row>
    <row r="147" spans="1:20" x14ac:dyDescent="0.35">
      <c r="A147">
        <f>VLOOKUP(Toss[[#This Row],[No用]],SetNo[[No.用]:[vlookup 用]],2,FALSE)</f>
        <v>42</v>
      </c>
      <c r="B147">
        <f>IF(ROW()=2,1,IF(A146&lt;&gt;Toss[[#This Row],[No]],1,B146+1))</f>
        <v>2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232</v>
      </c>
      <c r="K147" t="s">
        <v>167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ユニフォーム東峰旭ICONIC</v>
      </c>
    </row>
    <row r="148" spans="1:20" x14ac:dyDescent="0.35">
      <c r="A148">
        <f>VLOOKUP(Toss[[#This Row],[No用]],SetNo[[No.用]:[vlookup 用]],2,FALSE)</f>
        <v>43</v>
      </c>
      <c r="B148">
        <f>IF(ROW()=2,1,IF(A147&lt;&gt;Toss[[#This Row],[No]],1,B147+1))</f>
        <v>1</v>
      </c>
      <c r="C148" t="s">
        <v>117</v>
      </c>
      <c r="D148" t="s">
        <v>145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232</v>
      </c>
      <c r="K148" t="s">
        <v>166</v>
      </c>
      <c r="L148" t="s">
        <v>162</v>
      </c>
      <c r="M148">
        <v>19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プール掃除東峰旭ICONIC</v>
      </c>
    </row>
    <row r="149" spans="1:20" x14ac:dyDescent="0.35">
      <c r="A149">
        <f>VLOOKUP(Toss[[#This Row],[No用]],SetNo[[No.用]:[vlookup 用]],2,FALSE)</f>
        <v>43</v>
      </c>
      <c r="B149">
        <f>IF(ROW()=2,1,IF(A148&lt;&gt;Toss[[#This Row],[No]],1,B148+1))</f>
        <v>2</v>
      </c>
      <c r="C149" t="s">
        <v>117</v>
      </c>
      <c r="D149" t="s">
        <v>145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232</v>
      </c>
      <c r="K149" t="s">
        <v>167</v>
      </c>
      <c r="L149" t="s">
        <v>162</v>
      </c>
      <c r="M149">
        <v>19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プール掃除東峰旭ICONIC</v>
      </c>
    </row>
    <row r="150" spans="1:20" x14ac:dyDescent="0.35">
      <c r="A150">
        <f>VLOOKUP(Toss[[#This Row],[No用]],SetNo[[No.用]:[vlookup 用]],2,FALSE)</f>
        <v>44</v>
      </c>
      <c r="B150">
        <f>IF(ROW()=2,1,IF(A149&lt;&gt;Toss[[#This Row],[No]],1,B149+1))</f>
        <v>1</v>
      </c>
      <c r="C150" s="1" t="s">
        <v>876</v>
      </c>
      <c r="D150" s="1" t="s">
        <v>145</v>
      </c>
      <c r="E150" s="1" t="s">
        <v>90</v>
      </c>
      <c r="F150" s="1" t="s">
        <v>78</v>
      </c>
      <c r="G150" s="1" t="s">
        <v>136</v>
      </c>
      <c r="H150" s="1" t="s">
        <v>71</v>
      </c>
      <c r="I150">
        <v>1</v>
      </c>
      <c r="J150" t="s">
        <v>232</v>
      </c>
      <c r="K150" t="s">
        <v>166</v>
      </c>
      <c r="L150" t="s">
        <v>162</v>
      </c>
      <c r="M150">
        <v>21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サバゲ東峰旭ICONIC</v>
      </c>
    </row>
    <row r="151" spans="1:20" x14ac:dyDescent="0.35">
      <c r="A151">
        <f>VLOOKUP(Toss[[#This Row],[No用]],SetNo[[No.用]:[vlookup 用]],2,FALSE)</f>
        <v>44</v>
      </c>
      <c r="B151">
        <f>IF(ROW()=2,1,IF(A150&lt;&gt;Toss[[#This Row],[No]],1,B150+1))</f>
        <v>2</v>
      </c>
      <c r="C151" s="1" t="s">
        <v>876</v>
      </c>
      <c r="D151" s="1" t="s">
        <v>145</v>
      </c>
      <c r="E151" s="1" t="s">
        <v>90</v>
      </c>
      <c r="F151" s="1" t="s">
        <v>78</v>
      </c>
      <c r="G151" s="1" t="s">
        <v>136</v>
      </c>
      <c r="H151" s="1" t="s">
        <v>71</v>
      </c>
      <c r="I151">
        <v>1</v>
      </c>
      <c r="J151" t="s">
        <v>232</v>
      </c>
      <c r="K151" t="s">
        <v>167</v>
      </c>
      <c r="L151" t="s">
        <v>162</v>
      </c>
      <c r="M151">
        <v>21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サバゲ東峰旭ICONIC</v>
      </c>
    </row>
    <row r="152" spans="1:20" x14ac:dyDescent="0.35">
      <c r="A152">
        <f>VLOOKUP(Toss[[#This Row],[No用]],SetNo[[No.用]:[vlookup 用]],2,FALSE)</f>
        <v>45</v>
      </c>
      <c r="B152">
        <f>IF(ROW()=2,1,IF(A151&lt;&gt;Toss[[#This Row],[No]],1,B151+1))</f>
        <v>1</v>
      </c>
      <c r="C152" t="s">
        <v>206</v>
      </c>
      <c r="D152" t="s">
        <v>145</v>
      </c>
      <c r="E152" t="s">
        <v>28</v>
      </c>
      <c r="F152" t="s">
        <v>25</v>
      </c>
      <c r="G152" t="s">
        <v>136</v>
      </c>
      <c r="H152" t="s">
        <v>219</v>
      </c>
      <c r="I152">
        <v>1</v>
      </c>
      <c r="J152" t="s">
        <v>232</v>
      </c>
      <c r="K152" t="s">
        <v>166</v>
      </c>
      <c r="L152" t="s">
        <v>162</v>
      </c>
      <c r="M152">
        <v>21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ユニフォーム東峰旭YELL</v>
      </c>
    </row>
    <row r="153" spans="1:20" x14ac:dyDescent="0.35">
      <c r="A153">
        <f>VLOOKUP(Toss[[#This Row],[No用]],SetNo[[No.用]:[vlookup 用]],2,FALSE)</f>
        <v>45</v>
      </c>
      <c r="B153">
        <f>IF(ROW()=2,1,IF(A152&lt;&gt;Toss[[#This Row],[No]],1,B152+1))</f>
        <v>2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219</v>
      </c>
      <c r="I153">
        <v>1</v>
      </c>
      <c r="J153" t="s">
        <v>232</v>
      </c>
      <c r="K153" t="s">
        <v>167</v>
      </c>
      <c r="L153" t="s">
        <v>162</v>
      </c>
      <c r="M153">
        <v>21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ユニフォーム東峰旭YELL</v>
      </c>
    </row>
    <row r="154" spans="1:20" x14ac:dyDescent="0.35">
      <c r="A154">
        <f>VLOOKUP(Toss[[#This Row],[No用]],SetNo[[No.用]:[vlookup 用]],2,FALSE)</f>
        <v>46</v>
      </c>
      <c r="B154">
        <f>IF(ROW()=2,1,IF(A153&lt;&gt;Toss[[#This Row],[No]],1,B153+1))</f>
        <v>1</v>
      </c>
      <c r="C154" t="s">
        <v>206</v>
      </c>
      <c r="D154" t="s">
        <v>146</v>
      </c>
      <c r="E154" t="s">
        <v>24</v>
      </c>
      <c r="F154" t="s">
        <v>25</v>
      </c>
      <c r="G154" t="s">
        <v>136</v>
      </c>
      <c r="H154" t="s">
        <v>71</v>
      </c>
      <c r="I154">
        <v>1</v>
      </c>
      <c r="J154" t="s">
        <v>232</v>
      </c>
      <c r="K154" t="s">
        <v>166</v>
      </c>
      <c r="L154" t="s">
        <v>162</v>
      </c>
      <c r="M154">
        <v>22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ユニフォーム縁下力ICONIC</v>
      </c>
    </row>
    <row r="155" spans="1:20" x14ac:dyDescent="0.35">
      <c r="A155">
        <f>VLOOKUP(Toss[[#This Row],[No用]],SetNo[[No.用]:[vlookup 用]],2,FALSE)</f>
        <v>47</v>
      </c>
      <c r="B155">
        <f>IF(ROW()=2,1,IF(A154&lt;&gt;Toss[[#This Row],[No]],1,B154+1))</f>
        <v>1</v>
      </c>
      <c r="C155" t="s">
        <v>386</v>
      </c>
      <c r="D155" t="s">
        <v>146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232</v>
      </c>
      <c r="K155" t="s">
        <v>166</v>
      </c>
      <c r="L155" t="s">
        <v>162</v>
      </c>
      <c r="M155">
        <v>22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探偵縁下力ICONIC</v>
      </c>
    </row>
    <row r="156" spans="1:20" x14ac:dyDescent="0.35">
      <c r="A156">
        <f>VLOOKUP(Toss[[#This Row],[No用]],SetNo[[No.用]:[vlookup 用]],2,FALSE)</f>
        <v>48</v>
      </c>
      <c r="B156">
        <f>IF(ROW()=2,1,IF(A155&lt;&gt;Toss[[#This Row],[No]],1,B155+1))</f>
        <v>1</v>
      </c>
      <c r="C156" s="1" t="s">
        <v>883</v>
      </c>
      <c r="D156" s="1" t="s">
        <v>146</v>
      </c>
      <c r="E156" s="1" t="s">
        <v>73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232</v>
      </c>
      <c r="K156" t="s">
        <v>166</v>
      </c>
      <c r="L156" t="s">
        <v>162</v>
      </c>
      <c r="M156">
        <v>22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RPG縁下力ICONIC</v>
      </c>
    </row>
    <row r="157" spans="1:20" x14ac:dyDescent="0.35">
      <c r="A157">
        <f>VLOOKUP(Toss[[#This Row],[No用]],SetNo[[No.用]:[vlookup 用]],2,FALSE)</f>
        <v>49</v>
      </c>
      <c r="B157">
        <f>IF(ROW()=2,1,IF(A156&lt;&gt;Toss[[#This Row],[No]],1,B156+1))</f>
        <v>1</v>
      </c>
      <c r="C157" s="1" t="s">
        <v>1006</v>
      </c>
      <c r="D157" s="1" t="s">
        <v>146</v>
      </c>
      <c r="E157" s="1" t="s">
        <v>90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232</v>
      </c>
      <c r="K157" t="s">
        <v>166</v>
      </c>
      <c r="L157" t="s">
        <v>162</v>
      </c>
      <c r="M157">
        <v>22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花火縁下力ICONIC</v>
      </c>
    </row>
    <row r="158" spans="1:20" x14ac:dyDescent="0.35">
      <c r="A158">
        <f>VLOOKUP(Toss[[#This Row],[No用]],SetNo[[No.用]:[vlookup 用]],2,FALSE)</f>
        <v>50</v>
      </c>
      <c r="B158">
        <f>IF(ROW()=2,1,IF(A157&lt;&gt;Toss[[#This Row],[No]],1,B157+1))</f>
        <v>1</v>
      </c>
      <c r="C158" t="s">
        <v>206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232</v>
      </c>
      <c r="K158" t="s">
        <v>166</v>
      </c>
      <c r="L158" t="s">
        <v>162</v>
      </c>
      <c r="M158">
        <v>20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ユニフォーム木下久志ICONIC</v>
      </c>
    </row>
    <row r="159" spans="1:20" x14ac:dyDescent="0.35">
      <c r="A159">
        <f>VLOOKUP(Toss[[#This Row],[No用]],SetNo[[No.用]:[vlookup 用]],2,FALSE)</f>
        <v>50</v>
      </c>
      <c r="B159">
        <f>IF(ROW()=2,1,IF(A158&lt;&gt;Toss[[#This Row],[No]],1,B158+1))</f>
        <v>2</v>
      </c>
      <c r="C159" t="s">
        <v>206</v>
      </c>
      <c r="D159" t="s">
        <v>147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232</v>
      </c>
      <c r="K159" t="s">
        <v>167</v>
      </c>
      <c r="L159" t="s">
        <v>162</v>
      </c>
      <c r="M159">
        <v>21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ユニフォーム木下久志ICONIC</v>
      </c>
    </row>
    <row r="160" spans="1:20" x14ac:dyDescent="0.35">
      <c r="A160">
        <f>VLOOKUP(Toss[[#This Row],[No用]],SetNo[[No.用]:[vlookup 用]],2,FALSE)</f>
        <v>51</v>
      </c>
      <c r="B160">
        <f>IF(ROW()=2,1,IF(A159&lt;&gt;Toss[[#This Row],[No]],1,B159+1))</f>
        <v>1</v>
      </c>
      <c r="C160" t="s">
        <v>206</v>
      </c>
      <c r="D160" t="s">
        <v>148</v>
      </c>
      <c r="E160" t="s">
        <v>24</v>
      </c>
      <c r="F160" t="s">
        <v>26</v>
      </c>
      <c r="G160" t="s">
        <v>136</v>
      </c>
      <c r="H160" t="s">
        <v>71</v>
      </c>
      <c r="I160">
        <v>1</v>
      </c>
      <c r="J160" t="s">
        <v>232</v>
      </c>
      <c r="K160" t="s">
        <v>166</v>
      </c>
      <c r="L160" t="s">
        <v>162</v>
      </c>
      <c r="M160">
        <v>21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ユニフォーム成田一仁ICONIC</v>
      </c>
    </row>
    <row r="161" spans="1:20" x14ac:dyDescent="0.35">
      <c r="A161">
        <f>VLOOKUP(Toss[[#This Row],[No用]],SetNo[[No.用]:[vlookup 用]],2,FALSE)</f>
        <v>51</v>
      </c>
      <c r="B161">
        <f>IF(ROW()=2,1,IF(A160&lt;&gt;Toss[[#This Row],[No]],1,B160+1))</f>
        <v>2</v>
      </c>
      <c r="C161" t="s">
        <v>206</v>
      </c>
      <c r="D161" t="s">
        <v>148</v>
      </c>
      <c r="E161" t="s">
        <v>24</v>
      </c>
      <c r="F161" t="s">
        <v>26</v>
      </c>
      <c r="G161" t="s">
        <v>136</v>
      </c>
      <c r="H161" t="s">
        <v>71</v>
      </c>
      <c r="I161">
        <v>1</v>
      </c>
      <c r="J161" t="s">
        <v>232</v>
      </c>
      <c r="K161" t="s">
        <v>167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ユニフォーム成田一仁ICONIC</v>
      </c>
    </row>
    <row r="162" spans="1:20" x14ac:dyDescent="0.35">
      <c r="A162">
        <f>VLOOKUP(Toss[[#This Row],[No用]],SetNo[[No.用]:[vlookup 用]],2,FALSE)</f>
        <v>52</v>
      </c>
      <c r="B162">
        <f>IF(ROW()=2,1,IF(A161&lt;&gt;Toss[[#This Row],[No]],1,B161+1))</f>
        <v>1</v>
      </c>
      <c r="C162" t="s">
        <v>108</v>
      </c>
      <c r="D162" t="s">
        <v>39</v>
      </c>
      <c r="E162" t="s">
        <v>24</v>
      </c>
      <c r="F162" t="s">
        <v>31</v>
      </c>
      <c r="G162" t="s">
        <v>27</v>
      </c>
      <c r="H162" t="s">
        <v>71</v>
      </c>
      <c r="I162">
        <v>1</v>
      </c>
      <c r="J162" t="s">
        <v>232</v>
      </c>
      <c r="K162" t="s">
        <v>166</v>
      </c>
      <c r="L162" t="s">
        <v>173</v>
      </c>
      <c r="M162">
        <v>30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ユニフォーム孤爪研磨ICONIC</v>
      </c>
    </row>
    <row r="163" spans="1:20" x14ac:dyDescent="0.35">
      <c r="A163">
        <f>VLOOKUP(Toss[[#This Row],[No用]],SetNo[[No.用]:[vlookup 用]],2,FALSE)</f>
        <v>52</v>
      </c>
      <c r="B163">
        <f>IF(ROW()=2,1,IF(A162&lt;&gt;Toss[[#This Row],[No]],1,B162+1))</f>
        <v>2</v>
      </c>
      <c r="C163" t="s">
        <v>108</v>
      </c>
      <c r="D163" t="s">
        <v>39</v>
      </c>
      <c r="E163" t="s">
        <v>24</v>
      </c>
      <c r="F163" t="s">
        <v>31</v>
      </c>
      <c r="G163" t="s">
        <v>27</v>
      </c>
      <c r="H163" t="s">
        <v>71</v>
      </c>
      <c r="I163">
        <v>1</v>
      </c>
      <c r="J163" t="s">
        <v>232</v>
      </c>
      <c r="K163" t="s">
        <v>169</v>
      </c>
      <c r="L163" t="s">
        <v>173</v>
      </c>
      <c r="M163">
        <v>31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ユニフォーム孤爪研磨ICONIC</v>
      </c>
    </row>
    <row r="164" spans="1:20" x14ac:dyDescent="0.35">
      <c r="A164">
        <f>VLOOKUP(Toss[[#This Row],[No用]],SetNo[[No.用]:[vlookup 用]],2,FALSE)</f>
        <v>52</v>
      </c>
      <c r="B164">
        <f>IF(ROW()=2,1,IF(A163&lt;&gt;Toss[[#This Row],[No]],1,B163+1))</f>
        <v>3</v>
      </c>
      <c r="C164" t="s">
        <v>108</v>
      </c>
      <c r="D164" t="s">
        <v>39</v>
      </c>
      <c r="E164" t="s">
        <v>24</v>
      </c>
      <c r="F164" t="s">
        <v>31</v>
      </c>
      <c r="G164" t="s">
        <v>27</v>
      </c>
      <c r="H164" t="s">
        <v>71</v>
      </c>
      <c r="I164">
        <v>1</v>
      </c>
      <c r="J164" t="s">
        <v>232</v>
      </c>
      <c r="K164" t="s">
        <v>172</v>
      </c>
      <c r="L164" t="s">
        <v>162</v>
      </c>
      <c r="M164">
        <v>31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ユニフォーム孤爪研磨ICONIC</v>
      </c>
    </row>
    <row r="165" spans="1:20" x14ac:dyDescent="0.35">
      <c r="A165">
        <f>VLOOKUP(Toss[[#This Row],[No用]],SetNo[[No.用]:[vlookup 用]],2,FALSE)</f>
        <v>52</v>
      </c>
      <c r="B165">
        <f>IF(ROW()=2,1,IF(A164&lt;&gt;Toss[[#This Row],[No]],1,B164+1))</f>
        <v>4</v>
      </c>
      <c r="C165" t="s">
        <v>108</v>
      </c>
      <c r="D165" t="s">
        <v>39</v>
      </c>
      <c r="E165" t="s">
        <v>24</v>
      </c>
      <c r="F165" t="s">
        <v>31</v>
      </c>
      <c r="G165" t="s">
        <v>27</v>
      </c>
      <c r="H165" t="s">
        <v>71</v>
      </c>
      <c r="I165">
        <v>1</v>
      </c>
      <c r="J165" t="s">
        <v>232</v>
      </c>
      <c r="K165" t="s">
        <v>233</v>
      </c>
      <c r="L165" t="s">
        <v>173</v>
      </c>
      <c r="M165">
        <v>33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ユニフォーム孤爪研磨ICONIC</v>
      </c>
    </row>
    <row r="166" spans="1:20" x14ac:dyDescent="0.35">
      <c r="A166">
        <f>VLOOKUP(Toss[[#This Row],[No用]],SetNo[[No.用]:[vlookup 用]],2,FALSE)</f>
        <v>52</v>
      </c>
      <c r="B166">
        <f>IF(ROW()=2,1,IF(A165&lt;&gt;Toss[[#This Row],[No]],1,B165+1))</f>
        <v>5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232</v>
      </c>
      <c r="K166" t="s">
        <v>167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ユニフォーム孤爪研磨ICONIC</v>
      </c>
    </row>
    <row r="167" spans="1:20" x14ac:dyDescent="0.35">
      <c r="A167">
        <f>VLOOKUP(Toss[[#This Row],[No用]],SetNo[[No.用]:[vlookup 用]],2,FALSE)</f>
        <v>52</v>
      </c>
      <c r="B167">
        <f>IF(ROW()=2,1,IF(A166&lt;&gt;Toss[[#This Row],[No]],1,B166+1))</f>
        <v>6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232</v>
      </c>
      <c r="K167" t="s">
        <v>183</v>
      </c>
      <c r="L167" t="s">
        <v>225</v>
      </c>
      <c r="M167">
        <v>42</v>
      </c>
      <c r="N167">
        <v>0</v>
      </c>
      <c r="O167">
        <v>52</v>
      </c>
      <c r="P167">
        <v>0</v>
      </c>
      <c r="T167" t="str">
        <f>Toss[[#This Row],[服装]]&amp;Toss[[#This Row],[名前]]&amp;Toss[[#This Row],[レアリティ]]</f>
        <v>ユニフォーム孤爪研磨ICONIC</v>
      </c>
    </row>
    <row r="168" spans="1:20" x14ac:dyDescent="0.35">
      <c r="A168">
        <f>VLOOKUP(Toss[[#This Row],[No用]],SetNo[[No.用]:[vlookup 用]],2,FALSE)</f>
        <v>52</v>
      </c>
      <c r="B168">
        <f>IF(ROW()=2,1,IF(A167&lt;&gt;Toss[[#This Row],[No]],1,B167+1))</f>
        <v>7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232</v>
      </c>
      <c r="K168" t="s">
        <v>183</v>
      </c>
      <c r="L168" t="s">
        <v>225</v>
      </c>
      <c r="M168">
        <v>42</v>
      </c>
      <c r="N168">
        <v>0</v>
      </c>
      <c r="O168">
        <v>52</v>
      </c>
      <c r="P168">
        <v>0</v>
      </c>
      <c r="Q168" s="1" t="s">
        <v>849</v>
      </c>
      <c r="T168" t="str">
        <f>Toss[[#This Row],[服装]]&amp;Toss[[#This Row],[名前]]&amp;Toss[[#This Row],[レアリティ]]</f>
        <v>ユニフォーム孤爪研磨ICONIC</v>
      </c>
    </row>
    <row r="169" spans="1:20" x14ac:dyDescent="0.35">
      <c r="A169">
        <f>VLOOKUP(Toss[[#This Row],[No用]],SetNo[[No.用]:[vlookup 用]],2,FALSE)</f>
        <v>52</v>
      </c>
      <c r="B169">
        <f>IF(ROW()=2,1,IF(A168&lt;&gt;Toss[[#This Row],[No]],1,B168+1))</f>
        <v>8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232</v>
      </c>
      <c r="K169" t="s">
        <v>183</v>
      </c>
      <c r="L169" t="s">
        <v>225</v>
      </c>
      <c r="M169">
        <v>42</v>
      </c>
      <c r="N169">
        <v>0</v>
      </c>
      <c r="O169">
        <v>52</v>
      </c>
      <c r="P169">
        <v>0</v>
      </c>
      <c r="Q169" s="1" t="s">
        <v>1200</v>
      </c>
      <c r="T169" t="str">
        <f>Toss[[#This Row],[服装]]&amp;Toss[[#This Row],[名前]]&amp;Toss[[#This Row],[レアリティ]]</f>
        <v>ユニフォーム孤爪研磨ICONIC</v>
      </c>
    </row>
    <row r="170" spans="1:20" x14ac:dyDescent="0.35">
      <c r="A170">
        <f>VLOOKUP(Toss[[#This Row],[No用]],SetNo[[No.用]:[vlookup 用]],2,FALSE)</f>
        <v>53</v>
      </c>
      <c r="B170">
        <f>IF(ROW()=2,1,IF(A169&lt;&gt;Toss[[#This Row],[No]],1,B169+1))</f>
        <v>1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232</v>
      </c>
      <c r="K170" t="s">
        <v>166</v>
      </c>
      <c r="L170" t="s">
        <v>276</v>
      </c>
      <c r="M170">
        <v>30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制服孤爪研磨ICONIC</v>
      </c>
    </row>
    <row r="171" spans="1:20" x14ac:dyDescent="0.35">
      <c r="A171">
        <f>VLOOKUP(Toss[[#This Row],[No用]],SetNo[[No.用]:[vlookup 用]],2,FALSE)</f>
        <v>53</v>
      </c>
      <c r="B171">
        <f>IF(ROW()=2,1,IF(A170&lt;&gt;Toss[[#This Row],[No]],1,B170+1))</f>
        <v>2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232</v>
      </c>
      <c r="K171" t="s">
        <v>169</v>
      </c>
      <c r="L171" t="s">
        <v>276</v>
      </c>
      <c r="M171">
        <v>31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制服孤爪研磨ICONIC</v>
      </c>
    </row>
    <row r="172" spans="1:20" x14ac:dyDescent="0.35">
      <c r="A172">
        <f>VLOOKUP(Toss[[#This Row],[No用]],SetNo[[No.用]:[vlookup 用]],2,FALSE)</f>
        <v>53</v>
      </c>
      <c r="B172">
        <f>IF(ROW()=2,1,IF(A171&lt;&gt;Toss[[#This Row],[No]],1,B171+1))</f>
        <v>3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232</v>
      </c>
      <c r="K172" t="s">
        <v>172</v>
      </c>
      <c r="L172" t="s">
        <v>178</v>
      </c>
      <c r="M172">
        <v>32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制服孤爪研磨ICONIC</v>
      </c>
    </row>
    <row r="173" spans="1:20" x14ac:dyDescent="0.35">
      <c r="A173">
        <f>VLOOKUP(Toss[[#This Row],[No用]],SetNo[[No.用]:[vlookup 用]],2,FALSE)</f>
        <v>53</v>
      </c>
      <c r="B173">
        <f>IF(ROW()=2,1,IF(A172&lt;&gt;Toss[[#This Row],[No]],1,B172+1))</f>
        <v>4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232</v>
      </c>
      <c r="K173" t="s">
        <v>233</v>
      </c>
      <c r="L173" t="s">
        <v>173</v>
      </c>
      <c r="M173">
        <v>33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制服孤爪研磨ICONIC</v>
      </c>
    </row>
    <row r="174" spans="1:20" x14ac:dyDescent="0.35">
      <c r="A174">
        <f>VLOOKUP(Toss[[#This Row],[No用]],SetNo[[No.用]:[vlookup 用]],2,FALSE)</f>
        <v>53</v>
      </c>
      <c r="B174">
        <f>IF(ROW()=2,1,IF(A173&lt;&gt;Toss[[#This Row],[No]],1,B173+1))</f>
        <v>5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232</v>
      </c>
      <c r="K174" t="s">
        <v>167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制服孤爪研磨ICONIC</v>
      </c>
    </row>
    <row r="175" spans="1:20" x14ac:dyDescent="0.35">
      <c r="A175">
        <f>VLOOKUP(Toss[[#This Row],[No用]],SetNo[[No.用]:[vlookup 用]],2,FALSE)</f>
        <v>53</v>
      </c>
      <c r="B175">
        <f>IF(ROW()=2,1,IF(A174&lt;&gt;Toss[[#This Row],[No]],1,B174+1))</f>
        <v>6</v>
      </c>
      <c r="C175" t="s">
        <v>149</v>
      </c>
      <c r="D175" t="s">
        <v>39</v>
      </c>
      <c r="E175" t="s">
        <v>90</v>
      </c>
      <c r="F175" t="s">
        <v>31</v>
      </c>
      <c r="G175" t="s">
        <v>27</v>
      </c>
      <c r="H175" t="s">
        <v>71</v>
      </c>
      <c r="I175">
        <v>1</v>
      </c>
      <c r="J175" t="s">
        <v>232</v>
      </c>
      <c r="K175" t="s">
        <v>183</v>
      </c>
      <c r="L175" t="s">
        <v>225</v>
      </c>
      <c r="M175">
        <v>42</v>
      </c>
      <c r="N175">
        <v>0</v>
      </c>
      <c r="O175">
        <v>52</v>
      </c>
      <c r="P175">
        <v>0</v>
      </c>
      <c r="T175" t="str">
        <f>Toss[[#This Row],[服装]]&amp;Toss[[#This Row],[名前]]&amp;Toss[[#This Row],[レアリティ]]</f>
        <v>制服孤爪研磨ICONIC</v>
      </c>
    </row>
    <row r="176" spans="1:20" x14ac:dyDescent="0.35">
      <c r="A176">
        <f>VLOOKUP(Toss[[#This Row],[No用]],SetNo[[No.用]:[vlookup 用]],2,FALSE)</f>
        <v>54</v>
      </c>
      <c r="B176">
        <f>IF(ROW()=2,1,IF(A175&lt;&gt;Toss[[#This Row],[No]],1,B175+1))</f>
        <v>1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232</v>
      </c>
      <c r="K176" t="s">
        <v>166</v>
      </c>
      <c r="L176" t="s">
        <v>173</v>
      </c>
      <c r="M176">
        <v>31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夏祭り孤爪研磨ICONIC</v>
      </c>
    </row>
    <row r="177" spans="1:20" x14ac:dyDescent="0.35">
      <c r="A177">
        <f>VLOOKUP(Toss[[#This Row],[No用]],SetNo[[No.用]:[vlookup 用]],2,FALSE)</f>
        <v>54</v>
      </c>
      <c r="B177">
        <f>IF(ROW()=2,1,IF(A176&lt;&gt;Toss[[#This Row],[No]],1,B176+1))</f>
        <v>2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232</v>
      </c>
      <c r="K177" t="s">
        <v>169</v>
      </c>
      <c r="L177" t="s">
        <v>173</v>
      </c>
      <c r="M177">
        <v>31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夏祭り孤爪研磨ICONIC</v>
      </c>
    </row>
    <row r="178" spans="1:20" x14ac:dyDescent="0.35">
      <c r="A178">
        <f>VLOOKUP(Toss[[#This Row],[No用]],SetNo[[No.用]:[vlookup 用]],2,FALSE)</f>
        <v>54</v>
      </c>
      <c r="B178">
        <f>IF(ROW()=2,1,IF(A177&lt;&gt;Toss[[#This Row],[No]],1,B177+1))</f>
        <v>3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232</v>
      </c>
      <c r="K178" t="s">
        <v>172</v>
      </c>
      <c r="L178" t="s">
        <v>162</v>
      </c>
      <c r="M178">
        <v>31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夏祭り孤爪研磨ICONIC</v>
      </c>
    </row>
    <row r="179" spans="1:20" x14ac:dyDescent="0.35">
      <c r="A179">
        <f>VLOOKUP(Toss[[#This Row],[No用]],SetNo[[No.用]:[vlookup 用]],2,FALSE)</f>
        <v>54</v>
      </c>
      <c r="B179">
        <f>IF(ROW()=2,1,IF(A178&lt;&gt;Toss[[#This Row],[No]],1,B178+1))</f>
        <v>4</v>
      </c>
      <c r="C179" t="s">
        <v>150</v>
      </c>
      <c r="D179" t="s">
        <v>39</v>
      </c>
      <c r="E179" t="s">
        <v>77</v>
      </c>
      <c r="F179" t="s">
        <v>31</v>
      </c>
      <c r="G179" t="s">
        <v>27</v>
      </c>
      <c r="H179" t="s">
        <v>71</v>
      </c>
      <c r="I179">
        <v>1</v>
      </c>
      <c r="J179" t="s">
        <v>232</v>
      </c>
      <c r="K179" t="s">
        <v>233</v>
      </c>
      <c r="L179" t="s">
        <v>162</v>
      </c>
      <c r="M179">
        <v>30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夏祭り孤爪研磨ICONIC</v>
      </c>
    </row>
    <row r="180" spans="1:20" x14ac:dyDescent="0.35">
      <c r="A180">
        <f>VLOOKUP(Toss[[#This Row],[No用]],SetNo[[No.用]:[vlookup 用]],2,FALSE)</f>
        <v>54</v>
      </c>
      <c r="B180">
        <f>IF(ROW()=2,1,IF(A179&lt;&gt;Toss[[#This Row],[No]],1,B179+1))</f>
        <v>5</v>
      </c>
      <c r="C180" t="s">
        <v>150</v>
      </c>
      <c r="D180" t="s">
        <v>39</v>
      </c>
      <c r="E180" t="s">
        <v>77</v>
      </c>
      <c r="F180" t="s">
        <v>31</v>
      </c>
      <c r="G180" t="s">
        <v>27</v>
      </c>
      <c r="H180" t="s">
        <v>71</v>
      </c>
      <c r="I180">
        <v>1</v>
      </c>
      <c r="J180" t="s">
        <v>232</v>
      </c>
      <c r="K180" t="s">
        <v>167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夏祭り孤爪研磨ICONIC</v>
      </c>
    </row>
    <row r="181" spans="1:20" x14ac:dyDescent="0.35">
      <c r="A181">
        <f>VLOOKUP(Toss[[#This Row],[No用]],SetNo[[No.用]:[vlookup 用]],2,FALSE)</f>
        <v>54</v>
      </c>
      <c r="B181">
        <f>IF(ROW()=2,1,IF(A180&lt;&gt;Toss[[#This Row],[No]],1,B180+1))</f>
        <v>6</v>
      </c>
      <c r="C181" t="s">
        <v>150</v>
      </c>
      <c r="D181" t="s">
        <v>39</v>
      </c>
      <c r="E181" t="s">
        <v>77</v>
      </c>
      <c r="F181" t="s">
        <v>31</v>
      </c>
      <c r="G181" t="s">
        <v>27</v>
      </c>
      <c r="H181" t="s">
        <v>71</v>
      </c>
      <c r="I181">
        <v>1</v>
      </c>
      <c r="J181" t="s">
        <v>232</v>
      </c>
      <c r="K181" t="s">
        <v>233</v>
      </c>
      <c r="L181" t="s">
        <v>225</v>
      </c>
      <c r="M181">
        <v>42</v>
      </c>
      <c r="N181">
        <v>0</v>
      </c>
      <c r="O181">
        <v>52</v>
      </c>
      <c r="P181">
        <v>0</v>
      </c>
      <c r="T181" t="str">
        <f>Toss[[#This Row],[服装]]&amp;Toss[[#This Row],[名前]]&amp;Toss[[#This Row],[レアリティ]]</f>
        <v>夏祭り孤爪研磨ICONIC</v>
      </c>
    </row>
    <row r="182" spans="1:20" x14ac:dyDescent="0.35">
      <c r="A182">
        <f>VLOOKUP(Toss[[#This Row],[No用]],SetNo[[No.用]:[vlookup 用]],2,FALSE)</f>
        <v>54</v>
      </c>
      <c r="B182">
        <f>IF(ROW()=2,1,IF(A181&lt;&gt;Toss[[#This Row],[No]],1,B181+1))</f>
        <v>7</v>
      </c>
      <c r="C182" t="s">
        <v>150</v>
      </c>
      <c r="D182" t="s">
        <v>39</v>
      </c>
      <c r="E182" t="s">
        <v>77</v>
      </c>
      <c r="F182" t="s">
        <v>31</v>
      </c>
      <c r="G182" t="s">
        <v>27</v>
      </c>
      <c r="H182" t="s">
        <v>71</v>
      </c>
      <c r="I182">
        <v>1</v>
      </c>
      <c r="J182" t="s">
        <v>232</v>
      </c>
      <c r="K182" t="s">
        <v>183</v>
      </c>
      <c r="L182" t="s">
        <v>225</v>
      </c>
      <c r="M182">
        <v>42</v>
      </c>
      <c r="N182">
        <v>0</v>
      </c>
      <c r="O182">
        <v>52</v>
      </c>
      <c r="P182">
        <v>0</v>
      </c>
      <c r="Q182" s="1" t="s">
        <v>849</v>
      </c>
      <c r="T182" t="str">
        <f>Toss[[#This Row],[服装]]&amp;Toss[[#This Row],[名前]]&amp;Toss[[#This Row],[レアリティ]]</f>
        <v>夏祭り孤爪研磨ICONIC</v>
      </c>
    </row>
    <row r="183" spans="1:20" x14ac:dyDescent="0.35">
      <c r="A183">
        <f>VLOOKUP(Toss[[#This Row],[No用]],SetNo[[No.用]:[vlookup 用]],2,FALSE)</f>
        <v>55</v>
      </c>
      <c r="B183">
        <f>IF(ROW()=2,1,IF(A182&lt;&gt;Toss[[#This Row],[No]],1,B182+1))</f>
        <v>1</v>
      </c>
      <c r="C183" s="1" t="s">
        <v>839</v>
      </c>
      <c r="D183" s="1" t="s">
        <v>39</v>
      </c>
      <c r="E183" s="1" t="s">
        <v>73</v>
      </c>
      <c r="F183" s="1" t="s">
        <v>31</v>
      </c>
      <c r="G183" s="1" t="s">
        <v>27</v>
      </c>
      <c r="H183" s="1" t="s">
        <v>71</v>
      </c>
      <c r="I183">
        <v>1</v>
      </c>
      <c r="J183" t="s">
        <v>232</v>
      </c>
      <c r="K183" s="1" t="s">
        <v>166</v>
      </c>
      <c r="L183" s="1" t="s">
        <v>173</v>
      </c>
      <c r="M183">
        <v>30</v>
      </c>
      <c r="N183">
        <v>0</v>
      </c>
      <c r="O183">
        <v>0</v>
      </c>
      <c r="P183">
        <v>0</v>
      </c>
      <c r="Q183" s="1"/>
      <c r="T183" t="str">
        <f>Toss[[#This Row],[服装]]&amp;Toss[[#This Row],[名前]]&amp;Toss[[#This Row],[レアリティ]]</f>
        <v>1周年孤爪研磨ICONIC</v>
      </c>
    </row>
    <row r="184" spans="1:20" x14ac:dyDescent="0.35">
      <c r="A184">
        <f>VLOOKUP(Toss[[#This Row],[No用]],SetNo[[No.用]:[vlookup 用]],2,FALSE)</f>
        <v>55</v>
      </c>
      <c r="B184">
        <f>IF(ROW()=2,1,IF(A183&lt;&gt;Toss[[#This Row],[No]],1,B183+1))</f>
        <v>2</v>
      </c>
      <c r="C184" s="1" t="s">
        <v>839</v>
      </c>
      <c r="D184" s="1" t="s">
        <v>39</v>
      </c>
      <c r="E184" s="1" t="s">
        <v>73</v>
      </c>
      <c r="F184" s="1" t="s">
        <v>31</v>
      </c>
      <c r="G184" s="1" t="s">
        <v>27</v>
      </c>
      <c r="H184" s="1" t="s">
        <v>71</v>
      </c>
      <c r="I184">
        <v>1</v>
      </c>
      <c r="J184" t="s">
        <v>232</v>
      </c>
      <c r="K184" s="1" t="s">
        <v>169</v>
      </c>
      <c r="L184" s="1" t="s">
        <v>173</v>
      </c>
      <c r="M184">
        <v>31</v>
      </c>
      <c r="N184">
        <v>0</v>
      </c>
      <c r="O184">
        <v>0</v>
      </c>
      <c r="P184">
        <v>0</v>
      </c>
      <c r="Q184" s="1"/>
      <c r="T184" t="str">
        <f>Toss[[#This Row],[服装]]&amp;Toss[[#This Row],[名前]]&amp;Toss[[#This Row],[レアリティ]]</f>
        <v>1周年孤爪研磨ICONIC</v>
      </c>
    </row>
    <row r="185" spans="1:20" x14ac:dyDescent="0.35">
      <c r="A185">
        <f>VLOOKUP(Toss[[#This Row],[No用]],SetNo[[No.用]:[vlookup 用]],2,FALSE)</f>
        <v>55</v>
      </c>
      <c r="B185">
        <f>IF(ROW()=2,1,IF(A184&lt;&gt;Toss[[#This Row],[No]],1,B184+1))</f>
        <v>3</v>
      </c>
      <c r="C185" s="1" t="s">
        <v>839</v>
      </c>
      <c r="D185" s="1" t="s">
        <v>39</v>
      </c>
      <c r="E185" s="1" t="s">
        <v>73</v>
      </c>
      <c r="F185" s="1" t="s">
        <v>31</v>
      </c>
      <c r="G185" s="1" t="s">
        <v>27</v>
      </c>
      <c r="H185" s="1" t="s">
        <v>71</v>
      </c>
      <c r="I185">
        <v>1</v>
      </c>
      <c r="J185" t="s">
        <v>232</v>
      </c>
      <c r="K185" s="1" t="s">
        <v>181</v>
      </c>
      <c r="L185" s="1" t="s">
        <v>178</v>
      </c>
      <c r="M185">
        <v>34</v>
      </c>
      <c r="N185">
        <v>0</v>
      </c>
      <c r="O185">
        <v>0</v>
      </c>
      <c r="P185">
        <v>0</v>
      </c>
      <c r="Q185" s="1"/>
      <c r="T185" t="str">
        <f>Toss[[#This Row],[服装]]&amp;Toss[[#This Row],[名前]]&amp;Toss[[#This Row],[レアリティ]]</f>
        <v>1周年孤爪研磨ICONIC</v>
      </c>
    </row>
    <row r="186" spans="1:20" x14ac:dyDescent="0.35">
      <c r="A186">
        <f>VLOOKUP(Toss[[#This Row],[No用]],SetNo[[No.用]:[vlookup 用]],2,FALSE)</f>
        <v>55</v>
      </c>
      <c r="B186">
        <f>IF(ROW()=2,1,IF(A185&lt;&gt;Toss[[#This Row],[No]],1,B185+1))</f>
        <v>4</v>
      </c>
      <c r="C186" s="1" t="s">
        <v>839</v>
      </c>
      <c r="D186" s="1" t="s">
        <v>39</v>
      </c>
      <c r="E186" s="1" t="s">
        <v>73</v>
      </c>
      <c r="F186" s="1" t="s">
        <v>31</v>
      </c>
      <c r="G186" s="1" t="s">
        <v>27</v>
      </c>
      <c r="H186" s="1" t="s">
        <v>71</v>
      </c>
      <c r="I186">
        <v>1</v>
      </c>
      <c r="J186" t="s">
        <v>232</v>
      </c>
      <c r="K186" s="1" t="s">
        <v>172</v>
      </c>
      <c r="L186" s="1" t="s">
        <v>178</v>
      </c>
      <c r="M186">
        <v>34</v>
      </c>
      <c r="N186">
        <v>0</v>
      </c>
      <c r="O186">
        <v>0</v>
      </c>
      <c r="P186">
        <v>0</v>
      </c>
      <c r="Q186" s="1"/>
      <c r="T186" t="str">
        <f>Toss[[#This Row],[服装]]&amp;Toss[[#This Row],[名前]]&amp;Toss[[#This Row],[レアリティ]]</f>
        <v>1周年孤爪研磨ICONIC</v>
      </c>
    </row>
    <row r="187" spans="1:20" x14ac:dyDescent="0.35">
      <c r="A187">
        <f>VLOOKUP(Toss[[#This Row],[No用]],SetNo[[No.用]:[vlookup 用]],2,FALSE)</f>
        <v>55</v>
      </c>
      <c r="B187">
        <f>IF(ROW()=2,1,IF(A186&lt;&gt;Toss[[#This Row],[No]],1,B186+1))</f>
        <v>5</v>
      </c>
      <c r="C187" s="1" t="s">
        <v>839</v>
      </c>
      <c r="D187" s="1" t="s">
        <v>39</v>
      </c>
      <c r="E187" s="1" t="s">
        <v>73</v>
      </c>
      <c r="F187" s="1" t="s">
        <v>31</v>
      </c>
      <c r="G187" s="1" t="s">
        <v>27</v>
      </c>
      <c r="H187" s="1" t="s">
        <v>71</v>
      </c>
      <c r="I187">
        <v>1</v>
      </c>
      <c r="J187" t="s">
        <v>232</v>
      </c>
      <c r="K187" s="1" t="s">
        <v>233</v>
      </c>
      <c r="L187" s="1" t="s">
        <v>173</v>
      </c>
      <c r="M187">
        <v>33</v>
      </c>
      <c r="N187">
        <v>0</v>
      </c>
      <c r="O187">
        <v>0</v>
      </c>
      <c r="P187">
        <v>0</v>
      </c>
      <c r="Q187" s="1"/>
      <c r="T187" t="str">
        <f>Toss[[#This Row],[服装]]&amp;Toss[[#This Row],[名前]]&amp;Toss[[#This Row],[レアリティ]]</f>
        <v>1周年孤爪研磨ICONIC</v>
      </c>
    </row>
    <row r="188" spans="1:20" x14ac:dyDescent="0.35">
      <c r="A188">
        <f>VLOOKUP(Toss[[#This Row],[No用]],SetNo[[No.用]:[vlookup 用]],2,FALSE)</f>
        <v>55</v>
      </c>
      <c r="B188">
        <f>IF(ROW()=2,1,IF(A187&lt;&gt;Toss[[#This Row],[No]],1,B187+1))</f>
        <v>6</v>
      </c>
      <c r="C188" s="1" t="s">
        <v>839</v>
      </c>
      <c r="D188" s="1" t="s">
        <v>39</v>
      </c>
      <c r="E188" s="1" t="s">
        <v>73</v>
      </c>
      <c r="F188" s="1" t="s">
        <v>31</v>
      </c>
      <c r="G188" s="1" t="s">
        <v>27</v>
      </c>
      <c r="H188" s="1" t="s">
        <v>71</v>
      </c>
      <c r="I188">
        <v>1</v>
      </c>
      <c r="J188" t="s">
        <v>232</v>
      </c>
      <c r="K188" s="1" t="s">
        <v>183</v>
      </c>
      <c r="L188" s="1" t="s">
        <v>225</v>
      </c>
      <c r="M188">
        <v>42</v>
      </c>
      <c r="N188">
        <v>0</v>
      </c>
      <c r="O188">
        <v>52</v>
      </c>
      <c r="P188">
        <v>0</v>
      </c>
      <c r="Q188" s="1" t="s">
        <v>849</v>
      </c>
      <c r="T188" t="str">
        <f>Toss[[#This Row],[服装]]&amp;Toss[[#This Row],[名前]]&amp;Toss[[#This Row],[レアリティ]]</f>
        <v>1周年孤爪研磨ICONIC</v>
      </c>
    </row>
    <row r="189" spans="1:20" x14ac:dyDescent="0.35">
      <c r="A189">
        <f>VLOOKUP(Toss[[#This Row],[No用]],SetNo[[No.用]:[vlookup 用]],2,FALSE)</f>
        <v>55</v>
      </c>
      <c r="B189">
        <f>IF(ROW()=2,1,IF(A188&lt;&gt;Toss[[#This Row],[No]],1,B188+1))</f>
        <v>7</v>
      </c>
      <c r="C189" s="1" t="s">
        <v>839</v>
      </c>
      <c r="D189" s="1" t="s">
        <v>39</v>
      </c>
      <c r="E189" s="1" t="s">
        <v>73</v>
      </c>
      <c r="F189" s="1" t="s">
        <v>31</v>
      </c>
      <c r="G189" s="1" t="s">
        <v>27</v>
      </c>
      <c r="H189" s="1" t="s">
        <v>71</v>
      </c>
      <c r="I189">
        <v>1</v>
      </c>
      <c r="J189" t="s">
        <v>232</v>
      </c>
      <c r="K189" s="1" t="s">
        <v>183</v>
      </c>
      <c r="L189" s="1" t="s">
        <v>225</v>
      </c>
      <c r="M189">
        <v>42</v>
      </c>
      <c r="N189">
        <v>0</v>
      </c>
      <c r="O189">
        <v>52</v>
      </c>
      <c r="P189">
        <v>0</v>
      </c>
      <c r="Q189" s="1"/>
      <c r="T189" t="str">
        <f>Toss[[#This Row],[服装]]&amp;Toss[[#This Row],[名前]]&amp;Toss[[#This Row],[レアリティ]]</f>
        <v>1周年孤爪研磨ICONIC</v>
      </c>
    </row>
    <row r="190" spans="1:20" x14ac:dyDescent="0.35">
      <c r="A190">
        <f>VLOOKUP(Toss[[#This Row],[No用]],SetNo[[No.用]:[vlookup 用]],2,FALSE)</f>
        <v>56</v>
      </c>
      <c r="B190">
        <f>IF(ROW()=2,1,IF(A189&lt;&gt;Toss[[#This Row],[No]],1,B189+1))</f>
        <v>1</v>
      </c>
      <c r="C190" s="1" t="s">
        <v>1064</v>
      </c>
      <c r="D190" s="1" t="s">
        <v>39</v>
      </c>
      <c r="E190" s="1" t="s">
        <v>90</v>
      </c>
      <c r="F190" s="1" t="s">
        <v>31</v>
      </c>
      <c r="G190" s="1" t="s">
        <v>27</v>
      </c>
      <c r="H190" s="1" t="s">
        <v>71</v>
      </c>
      <c r="I190">
        <v>1</v>
      </c>
      <c r="J190" t="s">
        <v>232</v>
      </c>
      <c r="K190" s="1" t="s">
        <v>166</v>
      </c>
      <c r="L190" s="1" t="s">
        <v>173</v>
      </c>
      <c r="M190">
        <v>30</v>
      </c>
      <c r="N190" s="6">
        <v>0</v>
      </c>
      <c r="O190">
        <v>0</v>
      </c>
      <c r="P190">
        <v>0</v>
      </c>
      <c r="Q190" s="1"/>
      <c r="T190" t="str">
        <f>Toss[[#This Row],[服装]]&amp;Toss[[#This Row],[名前]]&amp;Toss[[#This Row],[レアリティ]]</f>
        <v>スパイ孤爪研磨ICONIC</v>
      </c>
    </row>
    <row r="191" spans="1:20" x14ac:dyDescent="0.35">
      <c r="A191">
        <f>VLOOKUP(Toss[[#This Row],[No用]],SetNo[[No.用]:[vlookup 用]],2,FALSE)</f>
        <v>56</v>
      </c>
      <c r="B191">
        <f>IF(ROW()=2,1,IF(A190&lt;&gt;Toss[[#This Row],[No]],1,B190+1))</f>
        <v>2</v>
      </c>
      <c r="C191" s="1" t="s">
        <v>1064</v>
      </c>
      <c r="D191" s="1" t="s">
        <v>39</v>
      </c>
      <c r="E191" s="1" t="s">
        <v>90</v>
      </c>
      <c r="F191" s="1" t="s">
        <v>31</v>
      </c>
      <c r="G191" s="1" t="s">
        <v>27</v>
      </c>
      <c r="H191" s="1" t="s">
        <v>71</v>
      </c>
      <c r="I191">
        <v>1</v>
      </c>
      <c r="J191" t="s">
        <v>232</v>
      </c>
      <c r="K191" s="1" t="s">
        <v>169</v>
      </c>
      <c r="L191" s="1" t="s">
        <v>173</v>
      </c>
      <c r="M191">
        <v>31</v>
      </c>
      <c r="N191" s="6">
        <v>0</v>
      </c>
      <c r="O191">
        <v>0</v>
      </c>
      <c r="P191">
        <v>0</v>
      </c>
      <c r="Q191" s="1"/>
      <c r="T191" t="str">
        <f>Toss[[#This Row],[服装]]&amp;Toss[[#This Row],[名前]]&amp;Toss[[#This Row],[レアリティ]]</f>
        <v>スパイ孤爪研磨ICONIC</v>
      </c>
    </row>
    <row r="192" spans="1:20" x14ac:dyDescent="0.35">
      <c r="A192">
        <f>VLOOKUP(Toss[[#This Row],[No用]],SetNo[[No.用]:[vlookup 用]],2,FALSE)</f>
        <v>56</v>
      </c>
      <c r="B192">
        <f>IF(ROW()=2,1,IF(A191&lt;&gt;Toss[[#This Row],[No]],1,B191+1))</f>
        <v>3</v>
      </c>
      <c r="C192" s="1" t="s">
        <v>1064</v>
      </c>
      <c r="D192" s="1" t="s">
        <v>39</v>
      </c>
      <c r="E192" s="1" t="s">
        <v>90</v>
      </c>
      <c r="F192" s="1" t="s">
        <v>31</v>
      </c>
      <c r="G192" s="1" t="s">
        <v>27</v>
      </c>
      <c r="H192" s="1" t="s">
        <v>71</v>
      </c>
      <c r="I192">
        <v>1</v>
      </c>
      <c r="J192" t="s">
        <v>232</v>
      </c>
      <c r="K192" s="1" t="s">
        <v>172</v>
      </c>
      <c r="L192" s="1" t="s">
        <v>162</v>
      </c>
      <c r="M192">
        <v>29</v>
      </c>
      <c r="N192" s="6">
        <v>0</v>
      </c>
      <c r="O192">
        <v>0</v>
      </c>
      <c r="P192">
        <v>0</v>
      </c>
      <c r="Q192" s="1"/>
      <c r="T192" t="str">
        <f>Toss[[#This Row],[服装]]&amp;Toss[[#This Row],[名前]]&amp;Toss[[#This Row],[レアリティ]]</f>
        <v>スパイ孤爪研磨ICONIC</v>
      </c>
    </row>
    <row r="193" spans="1:20" x14ac:dyDescent="0.35">
      <c r="A193">
        <f>VLOOKUP(Toss[[#This Row],[No用]],SetNo[[No.用]:[vlookup 用]],2,FALSE)</f>
        <v>56</v>
      </c>
      <c r="B193">
        <f>IF(ROW()=2,1,IF(A192&lt;&gt;Toss[[#This Row],[No]],1,B192+1))</f>
        <v>4</v>
      </c>
      <c r="C193" s="1" t="s">
        <v>1064</v>
      </c>
      <c r="D193" s="1" t="s">
        <v>39</v>
      </c>
      <c r="E193" s="1" t="s">
        <v>90</v>
      </c>
      <c r="F193" s="1" t="s">
        <v>31</v>
      </c>
      <c r="G193" s="1" t="s">
        <v>27</v>
      </c>
      <c r="H193" s="1" t="s">
        <v>71</v>
      </c>
      <c r="I193">
        <v>1</v>
      </c>
      <c r="J193" t="s">
        <v>232</v>
      </c>
      <c r="K193" s="1" t="s">
        <v>233</v>
      </c>
      <c r="L193" s="1" t="s">
        <v>173</v>
      </c>
      <c r="M193">
        <v>33</v>
      </c>
      <c r="N193" s="6">
        <v>0</v>
      </c>
      <c r="O193">
        <v>0</v>
      </c>
      <c r="P193">
        <v>0</v>
      </c>
      <c r="Q193" s="1"/>
      <c r="T193" t="str">
        <f>Toss[[#This Row],[服装]]&amp;Toss[[#This Row],[名前]]&amp;Toss[[#This Row],[レアリティ]]</f>
        <v>スパイ孤爪研磨ICONIC</v>
      </c>
    </row>
    <row r="194" spans="1:20" x14ac:dyDescent="0.35">
      <c r="A194">
        <f>VLOOKUP(Toss[[#This Row],[No用]],SetNo[[No.用]:[vlookup 用]],2,FALSE)</f>
        <v>56</v>
      </c>
      <c r="B194">
        <f>IF(ROW()=2,1,IF(A193&lt;&gt;Toss[[#This Row],[No]],1,B193+1))</f>
        <v>5</v>
      </c>
      <c r="C194" s="1" t="s">
        <v>1064</v>
      </c>
      <c r="D194" s="1" t="s">
        <v>39</v>
      </c>
      <c r="E194" s="1" t="s">
        <v>90</v>
      </c>
      <c r="F194" s="1" t="s">
        <v>31</v>
      </c>
      <c r="G194" s="1" t="s">
        <v>27</v>
      </c>
      <c r="H194" s="1" t="s">
        <v>71</v>
      </c>
      <c r="I194">
        <v>1</v>
      </c>
      <c r="J194" t="s">
        <v>232</v>
      </c>
      <c r="K194" s="1" t="s">
        <v>167</v>
      </c>
      <c r="L194" s="1" t="s">
        <v>162</v>
      </c>
      <c r="M194">
        <v>24</v>
      </c>
      <c r="N194" s="6">
        <v>0</v>
      </c>
      <c r="O194">
        <v>0</v>
      </c>
      <c r="P194">
        <v>0</v>
      </c>
      <c r="Q194" s="1"/>
      <c r="T194" t="str">
        <f>Toss[[#This Row],[服装]]&amp;Toss[[#This Row],[名前]]&amp;Toss[[#This Row],[レアリティ]]</f>
        <v>スパイ孤爪研磨ICONIC</v>
      </c>
    </row>
    <row r="195" spans="1:20" x14ac:dyDescent="0.35">
      <c r="A195">
        <f>VLOOKUP(Toss[[#This Row],[No用]],SetNo[[No.用]:[vlookup 用]],2,FALSE)</f>
        <v>56</v>
      </c>
      <c r="B195">
        <f>IF(ROW()=2,1,IF(A194&lt;&gt;Toss[[#This Row],[No]],1,B194+1))</f>
        <v>6</v>
      </c>
      <c r="C195" s="1" t="s">
        <v>1064</v>
      </c>
      <c r="D195" s="1" t="s">
        <v>39</v>
      </c>
      <c r="E195" s="1" t="s">
        <v>90</v>
      </c>
      <c r="F195" s="1" t="s">
        <v>31</v>
      </c>
      <c r="G195" s="1" t="s">
        <v>27</v>
      </c>
      <c r="H195" s="1" t="s">
        <v>71</v>
      </c>
      <c r="I195">
        <v>1</v>
      </c>
      <c r="J195" t="s">
        <v>232</v>
      </c>
      <c r="K195" s="1" t="s">
        <v>183</v>
      </c>
      <c r="L195" s="1" t="s">
        <v>225</v>
      </c>
      <c r="M195">
        <v>42</v>
      </c>
      <c r="N195" s="6">
        <v>0</v>
      </c>
      <c r="O195">
        <v>52</v>
      </c>
      <c r="P195">
        <v>0</v>
      </c>
      <c r="Q195" s="1"/>
      <c r="T195" t="str">
        <f>Toss[[#This Row],[服装]]&amp;Toss[[#This Row],[名前]]&amp;Toss[[#This Row],[レアリティ]]</f>
        <v>スパイ孤爪研磨ICONIC</v>
      </c>
    </row>
    <row r="196" spans="1:20" x14ac:dyDescent="0.35">
      <c r="A196">
        <f>VLOOKUP(Toss[[#This Row],[No用]],SetNo[[No.用]:[vlookup 用]],2,FALSE)</f>
        <v>57</v>
      </c>
      <c r="B196">
        <f>IF(ROW()=2,1,IF(A195&lt;&gt;Toss[[#This Row],[No]],1,B195+1))</f>
        <v>1</v>
      </c>
      <c r="C196" t="s">
        <v>108</v>
      </c>
      <c r="D196" t="s">
        <v>40</v>
      </c>
      <c r="E196" t="s">
        <v>23</v>
      </c>
      <c r="F196" t="s">
        <v>26</v>
      </c>
      <c r="G196" t="s">
        <v>27</v>
      </c>
      <c r="H196" t="s">
        <v>71</v>
      </c>
      <c r="I196">
        <v>1</v>
      </c>
      <c r="J196" t="s">
        <v>232</v>
      </c>
      <c r="K196" t="s">
        <v>166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ユニフォーム黒尾鉄朗ICONIC</v>
      </c>
    </row>
    <row r="197" spans="1:20" x14ac:dyDescent="0.35">
      <c r="A197">
        <f>VLOOKUP(Toss[[#This Row],[No用]],SetNo[[No.用]:[vlookup 用]],2,FALSE)</f>
        <v>57</v>
      </c>
      <c r="B197">
        <f>IF(ROW()=2,1,IF(A196&lt;&gt;Toss[[#This Row],[No]],1,B196+1))</f>
        <v>2</v>
      </c>
      <c r="C197" t="s">
        <v>108</v>
      </c>
      <c r="D197" t="s">
        <v>40</v>
      </c>
      <c r="E197" t="s">
        <v>23</v>
      </c>
      <c r="F197" t="s">
        <v>26</v>
      </c>
      <c r="G197" t="s">
        <v>27</v>
      </c>
      <c r="H197" t="s">
        <v>71</v>
      </c>
      <c r="I197">
        <v>1</v>
      </c>
      <c r="J197" t="s">
        <v>232</v>
      </c>
      <c r="K197" t="s">
        <v>167</v>
      </c>
      <c r="L197" t="s">
        <v>162</v>
      </c>
      <c r="M197">
        <v>29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ユニフォーム黒尾鉄朗ICONIC</v>
      </c>
    </row>
    <row r="198" spans="1:20" x14ac:dyDescent="0.35">
      <c r="A198">
        <f>VLOOKUP(Toss[[#This Row],[No用]],SetNo[[No.用]:[vlookup 用]],2,FALSE)</f>
        <v>58</v>
      </c>
      <c r="B198">
        <f>IF(ROW()=2,1,IF(A197&lt;&gt;Toss[[#This Row],[No]],1,B197+1))</f>
        <v>1</v>
      </c>
      <c r="C198" t="s">
        <v>149</v>
      </c>
      <c r="D198" t="s">
        <v>40</v>
      </c>
      <c r="E198" t="s">
        <v>73</v>
      </c>
      <c r="F198" t="s">
        <v>26</v>
      </c>
      <c r="G198" t="s">
        <v>27</v>
      </c>
      <c r="H198" t="s">
        <v>71</v>
      </c>
      <c r="I198">
        <v>1</v>
      </c>
      <c r="J198" t="s">
        <v>232</v>
      </c>
      <c r="K198" t="s">
        <v>166</v>
      </c>
      <c r="L198" t="s">
        <v>162</v>
      </c>
      <c r="M198">
        <v>21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制服黒尾鉄朗ICONIC</v>
      </c>
    </row>
    <row r="199" spans="1:20" x14ac:dyDescent="0.35">
      <c r="A199">
        <f>VLOOKUP(Toss[[#This Row],[No用]],SetNo[[No.用]:[vlookup 用]],2,FALSE)</f>
        <v>58</v>
      </c>
      <c r="B199">
        <f>IF(ROW()=2,1,IF(A198&lt;&gt;Toss[[#This Row],[No]],1,B198+1))</f>
        <v>2</v>
      </c>
      <c r="C199" t="s">
        <v>149</v>
      </c>
      <c r="D199" t="s">
        <v>40</v>
      </c>
      <c r="E199" t="s">
        <v>73</v>
      </c>
      <c r="F199" t="s">
        <v>26</v>
      </c>
      <c r="G199" t="s">
        <v>27</v>
      </c>
      <c r="H199" t="s">
        <v>71</v>
      </c>
      <c r="I199">
        <v>1</v>
      </c>
      <c r="J199" t="s">
        <v>232</v>
      </c>
      <c r="K199" t="s">
        <v>167</v>
      </c>
      <c r="L199" t="s">
        <v>162</v>
      </c>
      <c r="M199">
        <v>29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制服黒尾鉄朗ICONIC</v>
      </c>
    </row>
    <row r="200" spans="1:20" x14ac:dyDescent="0.35">
      <c r="A200">
        <f>VLOOKUP(Toss[[#This Row],[No用]],SetNo[[No.用]:[vlookup 用]],2,FALSE)</f>
        <v>59</v>
      </c>
      <c r="B200">
        <f>IF(ROW()=2,1,IF(A199&lt;&gt;Toss[[#This Row],[No]],1,B199+1))</f>
        <v>1</v>
      </c>
      <c r="C200" t="s">
        <v>150</v>
      </c>
      <c r="D200" t="s">
        <v>40</v>
      </c>
      <c r="E200" t="s">
        <v>90</v>
      </c>
      <c r="F200" t="s">
        <v>26</v>
      </c>
      <c r="G200" t="s">
        <v>27</v>
      </c>
      <c r="H200" t="s">
        <v>71</v>
      </c>
      <c r="I200">
        <v>1</v>
      </c>
      <c r="J200" t="s">
        <v>232</v>
      </c>
      <c r="K200" t="s">
        <v>166</v>
      </c>
      <c r="L200" t="s">
        <v>162</v>
      </c>
      <c r="M200">
        <v>21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夏祭り黒尾鉄朗ICONIC</v>
      </c>
    </row>
    <row r="201" spans="1:20" x14ac:dyDescent="0.35">
      <c r="A201">
        <f>VLOOKUP(Toss[[#This Row],[No用]],SetNo[[No.用]:[vlookup 用]],2,FALSE)</f>
        <v>59</v>
      </c>
      <c r="B201">
        <f>IF(ROW()=2,1,IF(A200&lt;&gt;Toss[[#This Row],[No]],1,B200+1))</f>
        <v>2</v>
      </c>
      <c r="C201" t="s">
        <v>150</v>
      </c>
      <c r="D201" t="s">
        <v>40</v>
      </c>
      <c r="E201" t="s">
        <v>90</v>
      </c>
      <c r="F201" t="s">
        <v>26</v>
      </c>
      <c r="G201" t="s">
        <v>27</v>
      </c>
      <c r="H201" t="s">
        <v>71</v>
      </c>
      <c r="I201">
        <v>1</v>
      </c>
      <c r="J201" t="s">
        <v>232</v>
      </c>
      <c r="K201" t="s">
        <v>167</v>
      </c>
      <c r="L201" t="s">
        <v>162</v>
      </c>
      <c r="M201">
        <v>29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夏祭り黒尾鉄朗ICONIC</v>
      </c>
    </row>
    <row r="202" spans="1:20" x14ac:dyDescent="0.35">
      <c r="A202">
        <f>VLOOKUP(Toss[[#This Row],[No用]],SetNo[[No.用]:[vlookup 用]],2,FALSE)</f>
        <v>60</v>
      </c>
      <c r="B202">
        <f>IF(ROW()=2,1,IF(A201&lt;&gt;Toss[[#This Row],[No]],1,B201+1))</f>
        <v>1</v>
      </c>
      <c r="C202" s="1" t="s">
        <v>839</v>
      </c>
      <c r="D202" s="1" t="s">
        <v>40</v>
      </c>
      <c r="E202" s="1" t="s">
        <v>77</v>
      </c>
      <c r="F202" s="1" t="s">
        <v>26</v>
      </c>
      <c r="G202" s="1" t="s">
        <v>27</v>
      </c>
      <c r="H202" s="1" t="s">
        <v>71</v>
      </c>
      <c r="I202">
        <v>1</v>
      </c>
      <c r="J202" t="s">
        <v>232</v>
      </c>
      <c r="K202" t="s">
        <v>166</v>
      </c>
      <c r="L202" t="s">
        <v>162</v>
      </c>
      <c r="M202">
        <v>21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1周年黒尾鉄朗ICONIC</v>
      </c>
    </row>
    <row r="203" spans="1:20" x14ac:dyDescent="0.35">
      <c r="A203">
        <f>VLOOKUP(Toss[[#This Row],[No用]],SetNo[[No.用]:[vlookup 用]],2,FALSE)</f>
        <v>60</v>
      </c>
      <c r="B203">
        <f>IF(ROW()=2,1,IF(A202&lt;&gt;Toss[[#This Row],[No]],1,B202+1))</f>
        <v>2</v>
      </c>
      <c r="C203" s="1" t="s">
        <v>839</v>
      </c>
      <c r="D203" s="1" t="s">
        <v>40</v>
      </c>
      <c r="E203" s="1" t="s">
        <v>77</v>
      </c>
      <c r="F203" s="1" t="s">
        <v>26</v>
      </c>
      <c r="G203" s="1" t="s">
        <v>27</v>
      </c>
      <c r="H203" s="1" t="s">
        <v>71</v>
      </c>
      <c r="I203">
        <v>1</v>
      </c>
      <c r="J203" t="s">
        <v>232</v>
      </c>
      <c r="K203" t="s">
        <v>167</v>
      </c>
      <c r="L203" t="s">
        <v>162</v>
      </c>
      <c r="M203">
        <v>29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1周年黒尾鉄朗ICONIC</v>
      </c>
    </row>
    <row r="204" spans="1:20" x14ac:dyDescent="0.35">
      <c r="A204">
        <f>VLOOKUP(Toss[[#This Row],[No用]],SetNo[[No.用]:[vlookup 用]],2,FALSE)</f>
        <v>61</v>
      </c>
      <c r="B204">
        <f>IF(ROW()=2,1,IF(A203&lt;&gt;Toss[[#This Row],[No]],1,B203+1))</f>
        <v>1</v>
      </c>
      <c r="C204" s="1" t="s">
        <v>968</v>
      </c>
      <c r="D204" s="1" t="s">
        <v>40</v>
      </c>
      <c r="E204" s="1" t="s">
        <v>73</v>
      </c>
      <c r="F204" s="1" t="s">
        <v>26</v>
      </c>
      <c r="G204" s="1" t="s">
        <v>27</v>
      </c>
      <c r="H204" s="1" t="s">
        <v>71</v>
      </c>
      <c r="I204">
        <v>1</v>
      </c>
      <c r="J204" t="s">
        <v>232</v>
      </c>
      <c r="K204" t="s">
        <v>166</v>
      </c>
      <c r="L204" t="s">
        <v>162</v>
      </c>
      <c r="M204">
        <v>21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キャンプ黒尾鉄朗ICONIC</v>
      </c>
    </row>
    <row r="205" spans="1:20" x14ac:dyDescent="0.35">
      <c r="A205">
        <f>VLOOKUP(Toss[[#This Row],[No用]],SetNo[[No.用]:[vlookup 用]],2,FALSE)</f>
        <v>61</v>
      </c>
      <c r="B205">
        <f>IF(ROW()=2,1,IF(A204&lt;&gt;Toss[[#This Row],[No]],1,B204+1))</f>
        <v>2</v>
      </c>
      <c r="C205" s="1" t="s">
        <v>968</v>
      </c>
      <c r="D205" s="1" t="s">
        <v>40</v>
      </c>
      <c r="E205" s="1" t="s">
        <v>73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232</v>
      </c>
      <c r="K205" t="s">
        <v>167</v>
      </c>
      <c r="L205" t="s">
        <v>162</v>
      </c>
      <c r="M205">
        <v>29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キャンプ黒尾鉄朗ICONIC</v>
      </c>
    </row>
    <row r="206" spans="1:20" x14ac:dyDescent="0.35">
      <c r="A206">
        <f>VLOOKUP(Toss[[#This Row],[No用]],SetNo[[No.用]:[vlookup 用]],2,FALSE)</f>
        <v>62</v>
      </c>
      <c r="B206">
        <f>IF(ROW()=2,1,IF(A205&lt;&gt;Toss[[#This Row],[No]],1,B205+1))</f>
        <v>1</v>
      </c>
      <c r="C206" s="1" t="s">
        <v>1142</v>
      </c>
      <c r="D206" s="1" t="s">
        <v>40</v>
      </c>
      <c r="E206" s="1" t="s">
        <v>90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232</v>
      </c>
      <c r="K206" t="s">
        <v>166</v>
      </c>
      <c r="L206" t="s">
        <v>162</v>
      </c>
      <c r="M206">
        <v>21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文化祭2黒尾鉄朗ICONIC</v>
      </c>
    </row>
    <row r="207" spans="1:20" x14ac:dyDescent="0.35">
      <c r="A207">
        <f>VLOOKUP(Toss[[#This Row],[No用]],SetNo[[No.用]:[vlookup 用]],2,FALSE)</f>
        <v>62</v>
      </c>
      <c r="B207">
        <f>IF(ROW()=2,1,IF(A206&lt;&gt;Toss[[#This Row],[No]],1,B206+1))</f>
        <v>2</v>
      </c>
      <c r="C207" s="1" t="s">
        <v>1142</v>
      </c>
      <c r="D207" s="1" t="s">
        <v>40</v>
      </c>
      <c r="E207" s="1" t="s">
        <v>90</v>
      </c>
      <c r="F207" s="1" t="s">
        <v>26</v>
      </c>
      <c r="G207" s="1" t="s">
        <v>27</v>
      </c>
      <c r="H207" s="1" t="s">
        <v>71</v>
      </c>
      <c r="I207">
        <v>1</v>
      </c>
      <c r="J207" t="s">
        <v>232</v>
      </c>
      <c r="K207" t="s">
        <v>167</v>
      </c>
      <c r="L207" t="s">
        <v>162</v>
      </c>
      <c r="M207">
        <v>29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文化祭2黒尾鉄朗ICONIC</v>
      </c>
    </row>
    <row r="208" spans="1:20" x14ac:dyDescent="0.35">
      <c r="A208">
        <f>VLOOKUP(Toss[[#This Row],[No用]],SetNo[[No.用]:[vlookup 用]],2,FALSE)</f>
        <v>63</v>
      </c>
      <c r="B208">
        <f>IF(ROW()=2,1,IF(A207&lt;&gt;Toss[[#This Row],[No]],1,B207+1))</f>
        <v>1</v>
      </c>
      <c r="C208" t="s">
        <v>108</v>
      </c>
      <c r="D208" t="s">
        <v>41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232</v>
      </c>
      <c r="K208" t="s">
        <v>166</v>
      </c>
      <c r="L208" t="s">
        <v>162</v>
      </c>
      <c r="M208">
        <v>30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ユニフォーム灰羽リエーフICONIC</v>
      </c>
    </row>
    <row r="209" spans="1:20" x14ac:dyDescent="0.35">
      <c r="A209">
        <f>VLOOKUP(Toss[[#This Row],[No用]],SetNo[[No.用]:[vlookup 用]],2,FALSE)</f>
        <v>63</v>
      </c>
      <c r="B209">
        <f>IF(ROW()=2,1,IF(A208&lt;&gt;Toss[[#This Row],[No]],1,B208+1))</f>
        <v>2</v>
      </c>
      <c r="C209" t="s">
        <v>108</v>
      </c>
      <c r="D209" t="s">
        <v>41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232</v>
      </c>
      <c r="K209" t="s">
        <v>167</v>
      </c>
      <c r="L209" t="s">
        <v>162</v>
      </c>
      <c r="M209">
        <v>30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ユニフォーム灰羽リエーフICONIC</v>
      </c>
    </row>
    <row r="210" spans="1:20" x14ac:dyDescent="0.35">
      <c r="A210">
        <f>VLOOKUP(Toss[[#This Row],[No用]],SetNo[[No.用]:[vlookup 用]],2,FALSE)</f>
        <v>64</v>
      </c>
      <c r="B210">
        <f>IF(ROW()=2,1,IF(A209&lt;&gt;Toss[[#This Row],[No]],1,B209+1))</f>
        <v>1</v>
      </c>
      <c r="C210" t="s">
        <v>386</v>
      </c>
      <c r="D210" t="s">
        <v>41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232</v>
      </c>
      <c r="K210" t="s">
        <v>166</v>
      </c>
      <c r="L210" t="s">
        <v>162</v>
      </c>
      <c r="M210">
        <v>30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探偵灰羽リエーフICONIC</v>
      </c>
    </row>
    <row r="211" spans="1:20" x14ac:dyDescent="0.35">
      <c r="A211">
        <f>VLOOKUP(Toss[[#This Row],[No用]],SetNo[[No.用]:[vlookup 用]],2,FALSE)</f>
        <v>64</v>
      </c>
      <c r="B211">
        <f>IF(ROW()=2,1,IF(A210&lt;&gt;Toss[[#This Row],[No]],1,B210+1))</f>
        <v>2</v>
      </c>
      <c r="C211" t="s">
        <v>386</v>
      </c>
      <c r="D211" t="s">
        <v>41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232</v>
      </c>
      <c r="K211" t="s">
        <v>167</v>
      </c>
      <c r="L211" t="s">
        <v>162</v>
      </c>
      <c r="M211">
        <v>30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探偵灰羽リエーフICONIC</v>
      </c>
    </row>
    <row r="212" spans="1:20" x14ac:dyDescent="0.35">
      <c r="A212">
        <f>VLOOKUP(Toss[[#This Row],[No用]],SetNo[[No.用]:[vlookup 用]],2,FALSE)</f>
        <v>65</v>
      </c>
      <c r="B212">
        <f>IF(ROW()=2,1,IF(A211&lt;&gt;Toss[[#This Row],[No]],1,B211+1))</f>
        <v>1</v>
      </c>
      <c r="C212" s="1" t="s">
        <v>910</v>
      </c>
      <c r="D212" s="1" t="s">
        <v>41</v>
      </c>
      <c r="E212" s="1" t="s">
        <v>77</v>
      </c>
      <c r="F212" s="1" t="s">
        <v>26</v>
      </c>
      <c r="G212" s="1" t="s">
        <v>27</v>
      </c>
      <c r="H212" s="1" t="s">
        <v>71</v>
      </c>
      <c r="I212">
        <v>1</v>
      </c>
      <c r="J212" t="s">
        <v>232</v>
      </c>
      <c r="K212" t="s">
        <v>166</v>
      </c>
      <c r="L212" t="s">
        <v>162</v>
      </c>
      <c r="M212">
        <v>30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路地裏灰羽リエーフICONIC</v>
      </c>
    </row>
    <row r="213" spans="1:20" x14ac:dyDescent="0.35">
      <c r="A213">
        <f>VLOOKUP(Toss[[#This Row],[No用]],SetNo[[No.用]:[vlookup 用]],2,FALSE)</f>
        <v>65</v>
      </c>
      <c r="B213">
        <f>IF(ROW()=2,1,IF(A212&lt;&gt;Toss[[#This Row],[No]],1,B212+1))</f>
        <v>2</v>
      </c>
      <c r="C213" s="1" t="s">
        <v>910</v>
      </c>
      <c r="D213" s="1" t="s">
        <v>41</v>
      </c>
      <c r="E213" s="1" t="s">
        <v>77</v>
      </c>
      <c r="F213" s="1" t="s">
        <v>26</v>
      </c>
      <c r="G213" s="1" t="s">
        <v>27</v>
      </c>
      <c r="H213" s="1" t="s">
        <v>71</v>
      </c>
      <c r="I213">
        <v>1</v>
      </c>
      <c r="J213" t="s">
        <v>232</v>
      </c>
      <c r="K213" t="s">
        <v>167</v>
      </c>
      <c r="L213" t="s">
        <v>162</v>
      </c>
      <c r="M213">
        <v>30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路地裏灰羽リエーフICONIC</v>
      </c>
    </row>
    <row r="214" spans="1:20" x14ac:dyDescent="0.35">
      <c r="A214">
        <f>VLOOKUP(Toss[[#This Row],[No用]],SetNo[[No.用]:[vlookup 用]],2,FALSE)</f>
        <v>66</v>
      </c>
      <c r="B214">
        <f>IF(ROW()=2,1,IF(A213&lt;&gt;Toss[[#This Row],[No]],1,B213+1))</f>
        <v>1</v>
      </c>
      <c r="C214" s="1" t="s">
        <v>1142</v>
      </c>
      <c r="D214" s="1" t="s">
        <v>41</v>
      </c>
      <c r="E214" s="1" t="s">
        <v>73</v>
      </c>
      <c r="F214" s="1" t="s">
        <v>26</v>
      </c>
      <c r="G214" s="1" t="s">
        <v>27</v>
      </c>
      <c r="H214" s="1" t="s">
        <v>71</v>
      </c>
      <c r="I214">
        <v>1</v>
      </c>
      <c r="J214" t="s">
        <v>232</v>
      </c>
      <c r="K214" t="s">
        <v>166</v>
      </c>
      <c r="L214" t="s">
        <v>162</v>
      </c>
      <c r="M214">
        <v>30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文化祭2灰羽リエーフICONIC</v>
      </c>
    </row>
    <row r="215" spans="1:20" x14ac:dyDescent="0.35">
      <c r="A215">
        <f>VLOOKUP(Toss[[#This Row],[No用]],SetNo[[No.用]:[vlookup 用]],2,FALSE)</f>
        <v>66</v>
      </c>
      <c r="B215">
        <f>IF(ROW()=2,1,IF(A214&lt;&gt;Toss[[#This Row],[No]],1,B214+1))</f>
        <v>2</v>
      </c>
      <c r="C215" s="1" t="s">
        <v>1142</v>
      </c>
      <c r="D215" s="1" t="s">
        <v>41</v>
      </c>
      <c r="E215" s="1" t="s">
        <v>73</v>
      </c>
      <c r="F215" s="1" t="s">
        <v>26</v>
      </c>
      <c r="G215" s="1" t="s">
        <v>27</v>
      </c>
      <c r="H215" s="1" t="s">
        <v>71</v>
      </c>
      <c r="I215">
        <v>1</v>
      </c>
      <c r="J215" t="s">
        <v>232</v>
      </c>
      <c r="K215" t="s">
        <v>167</v>
      </c>
      <c r="L215" t="s">
        <v>162</v>
      </c>
      <c r="M215">
        <v>30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文化祭2灰羽リエーフICONIC</v>
      </c>
    </row>
    <row r="216" spans="1:20" x14ac:dyDescent="0.35">
      <c r="A216">
        <f>VLOOKUP(Toss[[#This Row],[No用]],SetNo[[No.用]:[vlookup 用]],2,FALSE)</f>
        <v>67</v>
      </c>
      <c r="B216">
        <f>IF(ROW()=2,1,IF(A215&lt;&gt;Toss[[#This Row],[No]],1,B215+1))</f>
        <v>1</v>
      </c>
      <c r="C216" t="s">
        <v>108</v>
      </c>
      <c r="D216" t="s">
        <v>42</v>
      </c>
      <c r="E216" t="s">
        <v>24</v>
      </c>
      <c r="F216" t="s">
        <v>21</v>
      </c>
      <c r="G216" t="s">
        <v>27</v>
      </c>
      <c r="H216" t="s">
        <v>71</v>
      </c>
      <c r="I216">
        <v>1</v>
      </c>
      <c r="J216" t="s">
        <v>232</v>
      </c>
      <c r="K216" t="s">
        <v>166</v>
      </c>
      <c r="L216" t="s">
        <v>162</v>
      </c>
      <c r="M216">
        <v>28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ユニフォーム夜久衛輔ICONIC</v>
      </c>
    </row>
    <row r="217" spans="1:20" x14ac:dyDescent="0.35">
      <c r="A217">
        <f>VLOOKUP(Toss[[#This Row],[No用]],SetNo[[No.用]:[vlookup 用]],2,FALSE)</f>
        <v>67</v>
      </c>
      <c r="B217">
        <f>IF(ROW()=2,1,IF(A216&lt;&gt;Toss[[#This Row],[No]],1,B216+1))</f>
        <v>2</v>
      </c>
      <c r="C217" t="s">
        <v>108</v>
      </c>
      <c r="D217" t="s">
        <v>42</v>
      </c>
      <c r="E217" t="s">
        <v>24</v>
      </c>
      <c r="F217" t="s">
        <v>21</v>
      </c>
      <c r="G217" t="s">
        <v>27</v>
      </c>
      <c r="H217" t="s">
        <v>71</v>
      </c>
      <c r="I217">
        <v>1</v>
      </c>
      <c r="J217" t="s">
        <v>232</v>
      </c>
      <c r="K217" t="s">
        <v>169</v>
      </c>
      <c r="L217" t="s">
        <v>162</v>
      </c>
      <c r="M217">
        <v>28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ユニフォーム夜久衛輔ICONIC</v>
      </c>
    </row>
    <row r="218" spans="1:20" x14ac:dyDescent="0.35">
      <c r="A218">
        <f>VLOOKUP(Toss[[#This Row],[No用]],SetNo[[No.用]:[vlookup 用]],2,FALSE)</f>
        <v>68</v>
      </c>
      <c r="B218">
        <f>IF(ROW()=2,1,IF(A217&lt;&gt;Toss[[#This Row],[No]],1,B217+1))</f>
        <v>1</v>
      </c>
      <c r="C218" s="1" t="s">
        <v>839</v>
      </c>
      <c r="D218" s="1" t="s">
        <v>42</v>
      </c>
      <c r="E218" s="1" t="s">
        <v>77</v>
      </c>
      <c r="F218" s="1" t="s">
        <v>21</v>
      </c>
      <c r="G218" s="1" t="s">
        <v>27</v>
      </c>
      <c r="H218" s="1" t="s">
        <v>71</v>
      </c>
      <c r="I218">
        <v>1</v>
      </c>
      <c r="J218" t="s">
        <v>232</v>
      </c>
      <c r="K218" t="s">
        <v>166</v>
      </c>
      <c r="L218" s="1" t="s">
        <v>178</v>
      </c>
      <c r="M218">
        <v>31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1周年夜久衛輔ICONIC</v>
      </c>
    </row>
    <row r="219" spans="1:20" x14ac:dyDescent="0.35">
      <c r="A219">
        <f>VLOOKUP(Toss[[#This Row],[No用]],SetNo[[No.用]:[vlookup 用]],2,FALSE)</f>
        <v>68</v>
      </c>
      <c r="B219">
        <f>IF(ROW()=2,1,IF(A218&lt;&gt;Toss[[#This Row],[No]],1,B218+1))</f>
        <v>2</v>
      </c>
      <c r="C219" s="1" t="s">
        <v>839</v>
      </c>
      <c r="D219" s="1" t="s">
        <v>42</v>
      </c>
      <c r="E219" s="1" t="s">
        <v>77</v>
      </c>
      <c r="F219" s="1" t="s">
        <v>21</v>
      </c>
      <c r="G219" s="1" t="s">
        <v>27</v>
      </c>
      <c r="H219" s="1" t="s">
        <v>71</v>
      </c>
      <c r="I219">
        <v>1</v>
      </c>
      <c r="J219" t="s">
        <v>232</v>
      </c>
      <c r="K219" t="s">
        <v>169</v>
      </c>
      <c r="L219" t="s">
        <v>162</v>
      </c>
      <c r="M219">
        <v>28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1周年夜久衛輔ICONIC</v>
      </c>
    </row>
    <row r="220" spans="1:20" x14ac:dyDescent="0.35">
      <c r="A220">
        <f>VLOOKUP(Toss[[#This Row],[No用]],SetNo[[No.用]:[vlookup 用]],2,FALSE)</f>
        <v>69</v>
      </c>
      <c r="B220">
        <f>IF(ROW()=2,1,IF(A219&lt;&gt;Toss[[#This Row],[No]],1,B219+1))</f>
        <v>1</v>
      </c>
      <c r="C220" s="1" t="s">
        <v>1006</v>
      </c>
      <c r="D220" s="1" t="s">
        <v>42</v>
      </c>
      <c r="E220" s="1" t="s">
        <v>73</v>
      </c>
      <c r="F220" s="1" t="s">
        <v>21</v>
      </c>
      <c r="G220" s="1" t="s">
        <v>27</v>
      </c>
      <c r="H220" s="1" t="s">
        <v>71</v>
      </c>
      <c r="I220">
        <v>1</v>
      </c>
      <c r="J220" t="s">
        <v>232</v>
      </c>
      <c r="K220" t="s">
        <v>166</v>
      </c>
      <c r="L220" s="1" t="s">
        <v>178</v>
      </c>
      <c r="M220">
        <v>31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花火夜久衛輔ICONIC</v>
      </c>
    </row>
    <row r="221" spans="1:20" x14ac:dyDescent="0.35">
      <c r="A221">
        <f>VLOOKUP(Toss[[#This Row],[No用]],SetNo[[No.用]:[vlookup 用]],2,FALSE)</f>
        <v>69</v>
      </c>
      <c r="B221">
        <f>IF(ROW()=2,1,IF(A220&lt;&gt;Toss[[#This Row],[No]],1,B220+1))</f>
        <v>2</v>
      </c>
      <c r="C221" s="1" t="s">
        <v>1006</v>
      </c>
      <c r="D221" s="1" t="s">
        <v>42</v>
      </c>
      <c r="E221" s="1" t="s">
        <v>73</v>
      </c>
      <c r="F221" s="1" t="s">
        <v>21</v>
      </c>
      <c r="G221" s="1" t="s">
        <v>27</v>
      </c>
      <c r="H221" s="1" t="s">
        <v>71</v>
      </c>
      <c r="I221">
        <v>1</v>
      </c>
      <c r="J221" t="s">
        <v>232</v>
      </c>
      <c r="K221" t="s">
        <v>169</v>
      </c>
      <c r="L221" t="s">
        <v>162</v>
      </c>
      <c r="M221">
        <v>28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花火夜久衛輔ICONIC</v>
      </c>
    </row>
    <row r="222" spans="1:20" x14ac:dyDescent="0.35">
      <c r="A222">
        <f>VLOOKUP(Toss[[#This Row],[No用]],SetNo[[No.用]:[vlookup 用]],2,FALSE)</f>
        <v>70</v>
      </c>
      <c r="B222">
        <f>IF(ROW()=2,1,IF(A221&lt;&gt;Toss[[#This Row],[No]],1,B221+1))</f>
        <v>1</v>
      </c>
      <c r="C222" t="s">
        <v>108</v>
      </c>
      <c r="D222" t="s">
        <v>43</v>
      </c>
      <c r="E222" t="s">
        <v>24</v>
      </c>
      <c r="F222" t="s">
        <v>25</v>
      </c>
      <c r="G222" t="s">
        <v>27</v>
      </c>
      <c r="H222" t="s">
        <v>71</v>
      </c>
      <c r="I222">
        <v>1</v>
      </c>
      <c r="J222" t="s">
        <v>232</v>
      </c>
      <c r="K222" t="s">
        <v>166</v>
      </c>
      <c r="L222" t="s">
        <v>162</v>
      </c>
      <c r="M222">
        <v>24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ユニフォーム福永招平ICONIC</v>
      </c>
    </row>
    <row r="223" spans="1:20" x14ac:dyDescent="0.35">
      <c r="A223">
        <f>VLOOKUP(Toss[[#This Row],[No用]],SetNo[[No.用]:[vlookup 用]],2,FALSE)</f>
        <v>70</v>
      </c>
      <c r="B223">
        <f>IF(ROW()=2,1,IF(A222&lt;&gt;Toss[[#This Row],[No]],1,B222+1))</f>
        <v>2</v>
      </c>
      <c r="C223" t="s">
        <v>108</v>
      </c>
      <c r="D223" t="s">
        <v>43</v>
      </c>
      <c r="E223" t="s">
        <v>24</v>
      </c>
      <c r="F223" t="s">
        <v>25</v>
      </c>
      <c r="G223" t="s">
        <v>27</v>
      </c>
      <c r="H223" t="s">
        <v>71</v>
      </c>
      <c r="I223">
        <v>1</v>
      </c>
      <c r="J223" t="s">
        <v>232</v>
      </c>
      <c r="K223" t="s">
        <v>167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ユニフォーム福永招平ICONIC</v>
      </c>
    </row>
    <row r="224" spans="1:20" x14ac:dyDescent="0.35">
      <c r="A224">
        <f>VLOOKUP(Toss[[#This Row],[No用]],SetNo[[No.用]:[vlookup 用]],2,FALSE)</f>
        <v>71</v>
      </c>
      <c r="B224">
        <f>IF(ROW()=2,1,IF(A223&lt;&gt;Toss[[#This Row],[No]],1,B223+1))</f>
        <v>1</v>
      </c>
      <c r="C224" s="1" t="s">
        <v>943</v>
      </c>
      <c r="D224" s="1" t="s">
        <v>43</v>
      </c>
      <c r="E224" s="1" t="s">
        <v>77</v>
      </c>
      <c r="F224" s="1" t="s">
        <v>25</v>
      </c>
      <c r="G224" s="1" t="s">
        <v>27</v>
      </c>
      <c r="H224" s="1" t="s">
        <v>71</v>
      </c>
      <c r="I224">
        <v>1</v>
      </c>
      <c r="J224" t="s">
        <v>232</v>
      </c>
      <c r="K224" t="s">
        <v>166</v>
      </c>
      <c r="L224" t="s">
        <v>162</v>
      </c>
      <c r="M224">
        <v>24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バーガー福永招平ICONIC</v>
      </c>
    </row>
    <row r="225" spans="1:20" x14ac:dyDescent="0.35">
      <c r="A225">
        <f>VLOOKUP(Toss[[#This Row],[No用]],SetNo[[No.用]:[vlookup 用]],2,FALSE)</f>
        <v>71</v>
      </c>
      <c r="B225">
        <f>IF(ROW()=2,1,IF(A224&lt;&gt;Toss[[#This Row],[No]],1,B224+1))</f>
        <v>2</v>
      </c>
      <c r="C225" s="1" t="s">
        <v>943</v>
      </c>
      <c r="D225" s="1" t="s">
        <v>43</v>
      </c>
      <c r="E225" s="1" t="s">
        <v>77</v>
      </c>
      <c r="F225" s="1" t="s">
        <v>25</v>
      </c>
      <c r="G225" s="1" t="s">
        <v>27</v>
      </c>
      <c r="H225" s="1" t="s">
        <v>71</v>
      </c>
      <c r="I225">
        <v>1</v>
      </c>
      <c r="J225" t="s">
        <v>232</v>
      </c>
      <c r="K225" t="s">
        <v>167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バーガー福永招平ICONIC</v>
      </c>
    </row>
    <row r="226" spans="1:20" x14ac:dyDescent="0.35">
      <c r="A226">
        <f>VLOOKUP(Toss[[#This Row],[No用]],SetNo[[No.用]:[vlookup 用]],2,FALSE)</f>
        <v>72</v>
      </c>
      <c r="B226">
        <f>IF(ROW()=2,1,IF(A225&lt;&gt;Toss[[#This Row],[No]],1,B225+1))</f>
        <v>1</v>
      </c>
      <c r="C226" t="s">
        <v>108</v>
      </c>
      <c r="D226" t="s">
        <v>44</v>
      </c>
      <c r="E226" t="s">
        <v>24</v>
      </c>
      <c r="F226" t="s">
        <v>26</v>
      </c>
      <c r="G226" t="s">
        <v>27</v>
      </c>
      <c r="H226" t="s">
        <v>71</v>
      </c>
      <c r="I226">
        <v>1</v>
      </c>
      <c r="J226" t="s">
        <v>232</v>
      </c>
      <c r="K226" t="s">
        <v>166</v>
      </c>
      <c r="L226" t="s">
        <v>162</v>
      </c>
      <c r="M226">
        <v>24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ユニフォーム犬岡走ICONIC</v>
      </c>
    </row>
    <row r="227" spans="1:20" x14ac:dyDescent="0.35">
      <c r="A227">
        <f>VLOOKUP(Toss[[#This Row],[No用]],SetNo[[No.用]:[vlookup 用]],2,FALSE)</f>
        <v>72</v>
      </c>
      <c r="B227">
        <f>IF(ROW()=2,1,IF(A226&lt;&gt;Toss[[#This Row],[No]],1,B226+1))</f>
        <v>2</v>
      </c>
      <c r="C227" t="s">
        <v>108</v>
      </c>
      <c r="D227" t="s">
        <v>44</v>
      </c>
      <c r="E227" t="s">
        <v>24</v>
      </c>
      <c r="F227" t="s">
        <v>26</v>
      </c>
      <c r="G227" t="s">
        <v>27</v>
      </c>
      <c r="H227" t="s">
        <v>71</v>
      </c>
      <c r="I227">
        <v>1</v>
      </c>
      <c r="J227" t="s">
        <v>232</v>
      </c>
      <c r="K227" t="s">
        <v>167</v>
      </c>
      <c r="L227" t="s">
        <v>162</v>
      </c>
      <c r="M227">
        <v>25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ユニフォーム犬岡走ICONIC</v>
      </c>
    </row>
    <row r="228" spans="1:20" x14ac:dyDescent="0.35">
      <c r="A228">
        <f>VLOOKUP(Toss[[#This Row],[No用]],SetNo[[No.用]:[vlookup 用]],2,FALSE)</f>
        <v>73</v>
      </c>
      <c r="B228">
        <f>IF(ROW()=2,1,IF(A227&lt;&gt;Toss[[#This Row],[No]],1,B227+1))</f>
        <v>1</v>
      </c>
      <c r="C228" s="1" t="s">
        <v>795</v>
      </c>
      <c r="D228" t="s">
        <v>44</v>
      </c>
      <c r="E228" s="1" t="s">
        <v>77</v>
      </c>
      <c r="F228" t="s">
        <v>26</v>
      </c>
      <c r="G228" t="s">
        <v>27</v>
      </c>
      <c r="H228" t="s">
        <v>71</v>
      </c>
      <c r="I228">
        <v>1</v>
      </c>
      <c r="J228" t="s">
        <v>232</v>
      </c>
      <c r="K228" t="s">
        <v>166</v>
      </c>
      <c r="L228" t="s">
        <v>162</v>
      </c>
      <c r="M228">
        <v>24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新年犬岡走ICONIC</v>
      </c>
    </row>
    <row r="229" spans="1:20" x14ac:dyDescent="0.35">
      <c r="A229">
        <f>VLOOKUP(Toss[[#This Row],[No用]],SetNo[[No.用]:[vlookup 用]],2,FALSE)</f>
        <v>73</v>
      </c>
      <c r="B229">
        <f>IF(ROW()=2,1,IF(A228&lt;&gt;Toss[[#This Row],[No]],1,B228+1))</f>
        <v>2</v>
      </c>
      <c r="C229" s="1" t="s">
        <v>795</v>
      </c>
      <c r="D229" t="s">
        <v>44</v>
      </c>
      <c r="E229" s="1" t="s">
        <v>77</v>
      </c>
      <c r="F229" t="s">
        <v>26</v>
      </c>
      <c r="G229" t="s">
        <v>27</v>
      </c>
      <c r="H229" t="s">
        <v>71</v>
      </c>
      <c r="I229">
        <v>1</v>
      </c>
      <c r="J229" t="s">
        <v>232</v>
      </c>
      <c r="K229" t="s">
        <v>167</v>
      </c>
      <c r="L229" t="s">
        <v>162</v>
      </c>
      <c r="M229">
        <v>25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新年犬岡走ICONIC</v>
      </c>
    </row>
    <row r="230" spans="1:20" x14ac:dyDescent="0.35">
      <c r="A230">
        <f>VLOOKUP(Toss[[#This Row],[No用]],SetNo[[No.用]:[vlookup 用]],2,FALSE)</f>
        <v>74</v>
      </c>
      <c r="B230">
        <f>IF(ROW()=2,1,IF(A229&lt;&gt;Toss[[#This Row],[No]],1,B229+1))</f>
        <v>1</v>
      </c>
      <c r="C230" t="s">
        <v>108</v>
      </c>
      <c r="D230" t="s">
        <v>45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232</v>
      </c>
      <c r="K230" t="s">
        <v>166</v>
      </c>
      <c r="L230" t="s">
        <v>162</v>
      </c>
      <c r="M230">
        <v>24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ユニフォーム山本猛虎ICONIC</v>
      </c>
    </row>
    <row r="231" spans="1:20" x14ac:dyDescent="0.35">
      <c r="A231">
        <f>VLOOKUP(Toss[[#This Row],[No用]],SetNo[[No.用]:[vlookup 用]],2,FALSE)</f>
        <v>75</v>
      </c>
      <c r="B231">
        <f>IF(ROW()=2,1,IF(A230&lt;&gt;Toss[[#This Row],[No]],1,B230+1))</f>
        <v>1</v>
      </c>
      <c r="C231" s="1" t="s">
        <v>795</v>
      </c>
      <c r="D231" t="s">
        <v>45</v>
      </c>
      <c r="E231" s="1" t="s">
        <v>77</v>
      </c>
      <c r="F231" t="s">
        <v>25</v>
      </c>
      <c r="G231" t="s">
        <v>27</v>
      </c>
      <c r="H231" t="s">
        <v>71</v>
      </c>
      <c r="I231">
        <v>1</v>
      </c>
      <c r="J231" t="s">
        <v>232</v>
      </c>
      <c r="K231" t="s">
        <v>166</v>
      </c>
      <c r="L231" t="s">
        <v>162</v>
      </c>
      <c r="M231">
        <v>24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新年山本猛虎ICONIC</v>
      </c>
    </row>
    <row r="232" spans="1:20" x14ac:dyDescent="0.35">
      <c r="A232">
        <f>VLOOKUP(Toss[[#This Row],[No用]],SetNo[[No.用]:[vlookup 用]],2,FALSE)</f>
        <v>76</v>
      </c>
      <c r="B232">
        <f>IF(ROW()=2,1,IF(A231&lt;&gt;Toss[[#This Row],[No]],1,B231+1))</f>
        <v>1</v>
      </c>
      <c r="C232" t="s">
        <v>108</v>
      </c>
      <c r="D232" t="s">
        <v>46</v>
      </c>
      <c r="E232" t="s">
        <v>24</v>
      </c>
      <c r="F232" t="s">
        <v>21</v>
      </c>
      <c r="G232" t="s">
        <v>27</v>
      </c>
      <c r="H232" t="s">
        <v>71</v>
      </c>
      <c r="I232">
        <v>1</v>
      </c>
      <c r="J232" t="s">
        <v>232</v>
      </c>
      <c r="K232" t="s">
        <v>166</v>
      </c>
      <c r="L232" t="s">
        <v>162</v>
      </c>
      <c r="M232">
        <v>25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ユニフォーム芝山優生ICONIC</v>
      </c>
    </row>
    <row r="233" spans="1:20" x14ac:dyDescent="0.35">
      <c r="A233">
        <f>VLOOKUP(Toss[[#This Row],[No用]],SetNo[[No.用]:[vlookup 用]],2,FALSE)</f>
        <v>77</v>
      </c>
      <c r="B233">
        <f>IF(ROW()=2,1,IF(A232&lt;&gt;Toss[[#This Row],[No]],1,B232+1))</f>
        <v>1</v>
      </c>
      <c r="C233" t="s">
        <v>108</v>
      </c>
      <c r="D233" t="s">
        <v>47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232</v>
      </c>
      <c r="K233" t="s">
        <v>166</v>
      </c>
      <c r="L233" t="s">
        <v>162</v>
      </c>
      <c r="M233">
        <v>24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ユニフォーム海信之ICONIC</v>
      </c>
    </row>
    <row r="234" spans="1:20" x14ac:dyDescent="0.35">
      <c r="A234">
        <f>VLOOKUP(Toss[[#This Row],[No用]],SetNo[[No.用]:[vlookup 用]],2,FALSE)</f>
        <v>77</v>
      </c>
      <c r="B234">
        <f>IF(ROW()=2,1,IF(A233&lt;&gt;Toss[[#This Row],[No]],1,B233+1))</f>
        <v>2</v>
      </c>
      <c r="C234" t="s">
        <v>108</v>
      </c>
      <c r="D234" t="s">
        <v>47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232</v>
      </c>
      <c r="K234" t="s">
        <v>167</v>
      </c>
      <c r="L234" t="s">
        <v>162</v>
      </c>
      <c r="M234">
        <v>26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ユニフォーム海信之ICONIC</v>
      </c>
    </row>
    <row r="235" spans="1:20" x14ac:dyDescent="0.35">
      <c r="A235">
        <f>VLOOKUP(Toss[[#This Row],[No用]],SetNo[[No.用]:[vlookup 用]],2,FALSE)</f>
        <v>78</v>
      </c>
      <c r="B235">
        <f>IF(ROW()=2,1,IF(A234&lt;&gt;Toss[[#This Row],[No]],1,B234+1))</f>
        <v>1</v>
      </c>
      <c r="C235" t="s">
        <v>108</v>
      </c>
      <c r="D235" t="s">
        <v>47</v>
      </c>
      <c r="E235" t="s">
        <v>90</v>
      </c>
      <c r="F235" t="s">
        <v>78</v>
      </c>
      <c r="G235" t="s">
        <v>27</v>
      </c>
      <c r="H235" t="s">
        <v>151</v>
      </c>
      <c r="I235">
        <v>1</v>
      </c>
      <c r="J235" t="s">
        <v>232</v>
      </c>
      <c r="K235" t="s">
        <v>166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ユニフォーム海信之YELL</v>
      </c>
    </row>
    <row r="236" spans="1:20" x14ac:dyDescent="0.35">
      <c r="A236">
        <f>VLOOKUP(Toss[[#This Row],[No用]],SetNo[[No.用]:[vlookup 用]],2,FALSE)</f>
        <v>78</v>
      </c>
      <c r="B236">
        <f>IF(ROW()=2,1,IF(A235&lt;&gt;Toss[[#This Row],[No]],1,B235+1))</f>
        <v>2</v>
      </c>
      <c r="C236" t="s">
        <v>108</v>
      </c>
      <c r="D236" t="s">
        <v>47</v>
      </c>
      <c r="E236" t="s">
        <v>90</v>
      </c>
      <c r="F236" t="s">
        <v>78</v>
      </c>
      <c r="G236" t="s">
        <v>27</v>
      </c>
      <c r="H236" t="s">
        <v>151</v>
      </c>
      <c r="I236">
        <v>1</v>
      </c>
      <c r="J236" t="s">
        <v>232</v>
      </c>
      <c r="K236" t="s">
        <v>167</v>
      </c>
      <c r="L236" t="s">
        <v>162</v>
      </c>
      <c r="M236">
        <v>26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ユニフォーム海信之YELL</v>
      </c>
    </row>
    <row r="237" spans="1:20" x14ac:dyDescent="0.35">
      <c r="A237">
        <f>VLOOKUP(Toss[[#This Row],[No用]],SetNo[[No.用]:[vlookup 用]],2,FALSE)</f>
        <v>79</v>
      </c>
      <c r="B237">
        <f>IF(ROW()=2,1,IF(A236&lt;&gt;Toss[[#This Row],[No]],1,B236+1))</f>
        <v>1</v>
      </c>
      <c r="C237" s="1" t="s">
        <v>108</v>
      </c>
      <c r="D237" s="1" t="s">
        <v>985</v>
      </c>
      <c r="E237" s="1" t="s">
        <v>90</v>
      </c>
      <c r="F237" s="1" t="s">
        <v>74</v>
      </c>
      <c r="G237" s="1" t="s">
        <v>27</v>
      </c>
      <c r="H237" s="1" t="s">
        <v>688</v>
      </c>
      <c r="I237">
        <v>1</v>
      </c>
      <c r="J237" t="s">
        <v>232</v>
      </c>
      <c r="K237" s="1" t="s">
        <v>166</v>
      </c>
      <c r="L237" s="1" t="s">
        <v>178</v>
      </c>
      <c r="M237">
        <v>35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ユニフォーム手白球彦ICONIC</v>
      </c>
    </row>
    <row r="238" spans="1:20" x14ac:dyDescent="0.35">
      <c r="A238">
        <f>VLOOKUP(Toss[[#This Row],[No用]],SetNo[[No.用]:[vlookup 用]],2,FALSE)</f>
        <v>79</v>
      </c>
      <c r="B238">
        <f>IF(ROW()=2,1,IF(A237&lt;&gt;Toss[[#This Row],[No]],1,B237+1))</f>
        <v>2</v>
      </c>
      <c r="C238" s="1" t="s">
        <v>108</v>
      </c>
      <c r="D238" s="1" t="s">
        <v>985</v>
      </c>
      <c r="E238" s="1" t="s">
        <v>90</v>
      </c>
      <c r="F238" s="1" t="s">
        <v>74</v>
      </c>
      <c r="G238" s="1" t="s">
        <v>27</v>
      </c>
      <c r="H238" s="1" t="s">
        <v>688</v>
      </c>
      <c r="I238">
        <v>1</v>
      </c>
      <c r="J238" t="s">
        <v>232</v>
      </c>
      <c r="K238" s="1" t="s">
        <v>169</v>
      </c>
      <c r="L238" s="1" t="s">
        <v>178</v>
      </c>
      <c r="M238">
        <v>35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ユニフォーム手白球彦ICONIC</v>
      </c>
    </row>
    <row r="239" spans="1:20" x14ac:dyDescent="0.35">
      <c r="A239">
        <f>VLOOKUP(Toss[[#This Row],[No用]],SetNo[[No.用]:[vlookup 用]],2,FALSE)</f>
        <v>79</v>
      </c>
      <c r="B239">
        <f>IF(ROW()=2,1,IF(A238&lt;&gt;Toss[[#This Row],[No]],1,B238+1))</f>
        <v>3</v>
      </c>
      <c r="C239" s="1" t="s">
        <v>108</v>
      </c>
      <c r="D239" s="1" t="s">
        <v>985</v>
      </c>
      <c r="E239" s="1" t="s">
        <v>90</v>
      </c>
      <c r="F239" s="1" t="s">
        <v>74</v>
      </c>
      <c r="G239" s="1" t="s">
        <v>27</v>
      </c>
      <c r="H239" s="1" t="s">
        <v>688</v>
      </c>
      <c r="I239">
        <v>1</v>
      </c>
      <c r="J239" t="s">
        <v>232</v>
      </c>
      <c r="K239" s="1" t="s">
        <v>172</v>
      </c>
      <c r="L239" s="1" t="s">
        <v>162</v>
      </c>
      <c r="M239">
        <v>32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ユニフォーム手白球彦ICONIC</v>
      </c>
    </row>
    <row r="240" spans="1:20" x14ac:dyDescent="0.35">
      <c r="A240">
        <f>VLOOKUP(Toss[[#This Row],[No用]],SetNo[[No.用]:[vlookup 用]],2,FALSE)</f>
        <v>79</v>
      </c>
      <c r="B240">
        <f>IF(ROW()=2,1,IF(A239&lt;&gt;Toss[[#This Row],[No]],1,B239+1))</f>
        <v>4</v>
      </c>
      <c r="C240" s="1" t="s">
        <v>108</v>
      </c>
      <c r="D240" s="1" t="s">
        <v>985</v>
      </c>
      <c r="E240" s="1" t="s">
        <v>90</v>
      </c>
      <c r="F240" s="1" t="s">
        <v>74</v>
      </c>
      <c r="G240" s="1" t="s">
        <v>27</v>
      </c>
      <c r="H240" s="1" t="s">
        <v>688</v>
      </c>
      <c r="I240">
        <v>1</v>
      </c>
      <c r="J240" t="s">
        <v>232</v>
      </c>
      <c r="K240" s="1" t="s">
        <v>233</v>
      </c>
      <c r="L240" s="1" t="s">
        <v>162</v>
      </c>
      <c r="M240">
        <v>32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ユニフォーム手白球彦ICONIC</v>
      </c>
    </row>
    <row r="241" spans="1:20" x14ac:dyDescent="0.35">
      <c r="A241">
        <f>VLOOKUP(Toss[[#This Row],[No用]],SetNo[[No.用]:[vlookup 用]],2,FALSE)</f>
        <v>79</v>
      </c>
      <c r="B241">
        <f>IF(ROW()=2,1,IF(A240&lt;&gt;Toss[[#This Row],[No]],1,B240+1))</f>
        <v>5</v>
      </c>
      <c r="C241" s="1" t="s">
        <v>108</v>
      </c>
      <c r="D241" s="1" t="s">
        <v>985</v>
      </c>
      <c r="E241" s="1" t="s">
        <v>90</v>
      </c>
      <c r="F241" s="1" t="s">
        <v>74</v>
      </c>
      <c r="G241" s="1" t="s">
        <v>27</v>
      </c>
      <c r="H241" s="1" t="s">
        <v>688</v>
      </c>
      <c r="I241">
        <v>1</v>
      </c>
      <c r="J241" t="s">
        <v>232</v>
      </c>
      <c r="K241" s="1" t="s">
        <v>167</v>
      </c>
      <c r="L241" s="1" t="s">
        <v>162</v>
      </c>
      <c r="M241">
        <v>26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ユニフォーム手白球彦ICONIC</v>
      </c>
    </row>
    <row r="242" spans="1:20" x14ac:dyDescent="0.35">
      <c r="A242">
        <f>VLOOKUP(Toss[[#This Row],[No用]],SetNo[[No.用]:[vlookup 用]],2,FALSE)</f>
        <v>80</v>
      </c>
      <c r="B242">
        <f>IF(ROW()=2,1,IF(A241&lt;&gt;Toss[[#This Row],[No]],1,B241+1))</f>
        <v>1</v>
      </c>
      <c r="C242" t="s">
        <v>206</v>
      </c>
      <c r="D242" t="s">
        <v>48</v>
      </c>
      <c r="E242" t="s">
        <v>23</v>
      </c>
      <c r="F242" t="s">
        <v>26</v>
      </c>
      <c r="G242" t="s">
        <v>49</v>
      </c>
      <c r="H242" t="s">
        <v>71</v>
      </c>
      <c r="I242">
        <v>1</v>
      </c>
      <c r="J242" t="s">
        <v>232</v>
      </c>
      <c r="K242" t="s">
        <v>166</v>
      </c>
      <c r="L242" t="s">
        <v>162</v>
      </c>
      <c r="M242">
        <v>25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ユニフォーム青根高伸ICONIC</v>
      </c>
    </row>
    <row r="243" spans="1:20" x14ac:dyDescent="0.35">
      <c r="A243">
        <f>VLOOKUP(Toss[[#This Row],[No用]],SetNo[[No.用]:[vlookup 用]],2,FALSE)</f>
        <v>80</v>
      </c>
      <c r="B243">
        <f>IF(ROW()=2,1,IF(A242&lt;&gt;Toss[[#This Row],[No]],1,B242+1))</f>
        <v>2</v>
      </c>
      <c r="C243" t="s">
        <v>206</v>
      </c>
      <c r="D243" t="s">
        <v>48</v>
      </c>
      <c r="E243" t="s">
        <v>23</v>
      </c>
      <c r="F243" t="s">
        <v>26</v>
      </c>
      <c r="G243" t="s">
        <v>49</v>
      </c>
      <c r="H243" t="s">
        <v>71</v>
      </c>
      <c r="I243">
        <v>1</v>
      </c>
      <c r="J243" t="s">
        <v>232</v>
      </c>
      <c r="K243" t="s">
        <v>167</v>
      </c>
      <c r="L243" t="s">
        <v>162</v>
      </c>
      <c r="M243">
        <v>26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ユニフォーム青根高伸ICONIC</v>
      </c>
    </row>
    <row r="244" spans="1:20" x14ac:dyDescent="0.35">
      <c r="A244">
        <f>VLOOKUP(Toss[[#This Row],[No用]],SetNo[[No.用]:[vlookup 用]],2,FALSE)</f>
        <v>81</v>
      </c>
      <c r="B244">
        <f>IF(ROW()=2,1,IF(A243&lt;&gt;Toss[[#This Row],[No]],1,B243+1))</f>
        <v>1</v>
      </c>
      <c r="C244" t="s">
        <v>149</v>
      </c>
      <c r="D244" t="s">
        <v>48</v>
      </c>
      <c r="E244" t="s">
        <v>23</v>
      </c>
      <c r="F244" t="s">
        <v>26</v>
      </c>
      <c r="G244" t="s">
        <v>49</v>
      </c>
      <c r="H244" t="s">
        <v>71</v>
      </c>
      <c r="I244">
        <v>1</v>
      </c>
      <c r="J244" t="s">
        <v>232</v>
      </c>
      <c r="K244" t="s">
        <v>166</v>
      </c>
      <c r="L244" t="s">
        <v>162</v>
      </c>
      <c r="M244">
        <v>25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制服青根高伸ICONIC</v>
      </c>
    </row>
    <row r="245" spans="1:20" x14ac:dyDescent="0.35">
      <c r="A245">
        <f>VLOOKUP(Toss[[#This Row],[No用]],SetNo[[No.用]:[vlookup 用]],2,FALSE)</f>
        <v>81</v>
      </c>
      <c r="B245">
        <f>IF(ROW()=2,1,IF(A244&lt;&gt;Toss[[#This Row],[No]],1,B244+1))</f>
        <v>2</v>
      </c>
      <c r="C245" t="s">
        <v>149</v>
      </c>
      <c r="D245" t="s">
        <v>48</v>
      </c>
      <c r="E245" t="s">
        <v>23</v>
      </c>
      <c r="F245" t="s">
        <v>26</v>
      </c>
      <c r="G245" t="s">
        <v>49</v>
      </c>
      <c r="H245" t="s">
        <v>71</v>
      </c>
      <c r="I245">
        <v>1</v>
      </c>
      <c r="J245" t="s">
        <v>232</v>
      </c>
      <c r="K245" t="s">
        <v>167</v>
      </c>
      <c r="L245" t="s">
        <v>162</v>
      </c>
      <c r="M245">
        <v>26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制服青根高伸ICONIC</v>
      </c>
    </row>
    <row r="246" spans="1:20" x14ac:dyDescent="0.35">
      <c r="A246">
        <f>VLOOKUP(Toss[[#This Row],[No用]],SetNo[[No.用]:[vlookup 用]],2,FALSE)</f>
        <v>82</v>
      </c>
      <c r="B246">
        <f>IF(ROW()=2,1,IF(A245&lt;&gt;Toss[[#This Row],[No]],1,B245+1))</f>
        <v>1</v>
      </c>
      <c r="C246" t="s">
        <v>117</v>
      </c>
      <c r="D246" t="s">
        <v>48</v>
      </c>
      <c r="E246" t="s">
        <v>24</v>
      </c>
      <c r="F246" t="s">
        <v>26</v>
      </c>
      <c r="G246" t="s">
        <v>49</v>
      </c>
      <c r="H246" t="s">
        <v>71</v>
      </c>
      <c r="I246">
        <v>1</v>
      </c>
      <c r="J246" t="s">
        <v>232</v>
      </c>
      <c r="K246" t="s">
        <v>166</v>
      </c>
      <c r="L246" t="s">
        <v>162</v>
      </c>
      <c r="M246">
        <v>25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プール掃除青根高伸ICONIC</v>
      </c>
    </row>
    <row r="247" spans="1:20" x14ac:dyDescent="0.35">
      <c r="A247">
        <f>VLOOKUP(Toss[[#This Row],[No用]],SetNo[[No.用]:[vlookup 用]],2,FALSE)</f>
        <v>82</v>
      </c>
      <c r="B247">
        <f>IF(ROW()=2,1,IF(A246&lt;&gt;Toss[[#This Row],[No]],1,B246+1))</f>
        <v>2</v>
      </c>
      <c r="C247" t="s">
        <v>117</v>
      </c>
      <c r="D247" t="s">
        <v>48</v>
      </c>
      <c r="E247" t="s">
        <v>24</v>
      </c>
      <c r="F247" t="s">
        <v>26</v>
      </c>
      <c r="G247" t="s">
        <v>49</v>
      </c>
      <c r="H247" t="s">
        <v>71</v>
      </c>
      <c r="I247">
        <v>1</v>
      </c>
      <c r="J247" t="s">
        <v>232</v>
      </c>
      <c r="K247" t="s">
        <v>167</v>
      </c>
      <c r="L247" t="s">
        <v>162</v>
      </c>
      <c r="M247">
        <v>26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プール掃除青根高伸ICONIC</v>
      </c>
    </row>
    <row r="248" spans="1:20" x14ac:dyDescent="0.35">
      <c r="A248">
        <f>VLOOKUP(Toss[[#This Row],[No用]],SetNo[[No.用]:[vlookup 用]],2,FALSE)</f>
        <v>83</v>
      </c>
      <c r="B248">
        <f>IF(ROW()=2,1,IF(A247&lt;&gt;Toss[[#This Row],[No]],1,B247+1))</f>
        <v>1</v>
      </c>
      <c r="C248" s="1" t="s">
        <v>968</v>
      </c>
      <c r="D248" s="1" t="s">
        <v>48</v>
      </c>
      <c r="E248" s="1" t="s">
        <v>77</v>
      </c>
      <c r="F248" s="1" t="s">
        <v>26</v>
      </c>
      <c r="G248" s="1" t="s">
        <v>49</v>
      </c>
      <c r="H248" s="1" t="s">
        <v>71</v>
      </c>
      <c r="I248">
        <v>1</v>
      </c>
      <c r="J248" t="s">
        <v>232</v>
      </c>
      <c r="K248" t="s">
        <v>166</v>
      </c>
      <c r="L248" t="s">
        <v>162</v>
      </c>
      <c r="M248">
        <v>25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キャンプ青根高伸ICONIC</v>
      </c>
    </row>
    <row r="249" spans="1:20" x14ac:dyDescent="0.35">
      <c r="A249">
        <f>VLOOKUP(Toss[[#This Row],[No用]],SetNo[[No.用]:[vlookup 用]],2,FALSE)</f>
        <v>83</v>
      </c>
      <c r="B249">
        <f>IF(ROW()=2,1,IF(A248&lt;&gt;Toss[[#This Row],[No]],1,B248+1))</f>
        <v>2</v>
      </c>
      <c r="C249" s="1" t="s">
        <v>968</v>
      </c>
      <c r="D249" s="1" t="s">
        <v>48</v>
      </c>
      <c r="E249" s="1" t="s">
        <v>77</v>
      </c>
      <c r="F249" s="1" t="s">
        <v>26</v>
      </c>
      <c r="G249" s="1" t="s">
        <v>49</v>
      </c>
      <c r="H249" s="1" t="s">
        <v>71</v>
      </c>
      <c r="I249">
        <v>1</v>
      </c>
      <c r="J249" t="s">
        <v>232</v>
      </c>
      <c r="K249" t="s">
        <v>167</v>
      </c>
      <c r="L249" t="s">
        <v>162</v>
      </c>
      <c r="M249">
        <v>26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キャンプ青根高伸ICONIC</v>
      </c>
    </row>
    <row r="250" spans="1:20" x14ac:dyDescent="0.35">
      <c r="A250">
        <f>VLOOKUP(Toss[[#This Row],[No用]],SetNo[[No.用]:[vlookup 用]],2,FALSE)</f>
        <v>84</v>
      </c>
      <c r="B250">
        <f>IF(ROW()=2,1,IF(A249&lt;&gt;Toss[[#This Row],[No]],1,B249+1))</f>
        <v>1</v>
      </c>
      <c r="C250" s="1" t="s">
        <v>1135</v>
      </c>
      <c r="D250" s="1" t="s">
        <v>48</v>
      </c>
      <c r="E250" s="1" t="s">
        <v>90</v>
      </c>
      <c r="F250" s="1" t="s">
        <v>26</v>
      </c>
      <c r="G250" s="1" t="s">
        <v>49</v>
      </c>
      <c r="H250" s="1" t="s">
        <v>71</v>
      </c>
      <c r="I250">
        <v>1</v>
      </c>
      <c r="J250" t="s">
        <v>232</v>
      </c>
      <c r="K250" t="s">
        <v>166</v>
      </c>
      <c r="L250" t="s">
        <v>162</v>
      </c>
      <c r="M250">
        <v>25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甲冑青根高伸ICONIC</v>
      </c>
    </row>
    <row r="251" spans="1:20" x14ac:dyDescent="0.35">
      <c r="A251">
        <f>VLOOKUP(Toss[[#This Row],[No用]],SetNo[[No.用]:[vlookup 用]],2,FALSE)</f>
        <v>84</v>
      </c>
      <c r="B251">
        <f>IF(ROW()=2,1,IF(A250&lt;&gt;Toss[[#This Row],[No]],1,B250+1))</f>
        <v>2</v>
      </c>
      <c r="C251" s="1" t="s">
        <v>1128</v>
      </c>
      <c r="D251" s="1" t="s">
        <v>48</v>
      </c>
      <c r="E251" s="1" t="s">
        <v>90</v>
      </c>
      <c r="F251" s="1" t="s">
        <v>26</v>
      </c>
      <c r="G251" s="1" t="s">
        <v>49</v>
      </c>
      <c r="H251" s="1" t="s">
        <v>71</v>
      </c>
      <c r="I251">
        <v>1</v>
      </c>
      <c r="J251" t="s">
        <v>232</v>
      </c>
      <c r="K251" t="s">
        <v>167</v>
      </c>
      <c r="L251" t="s">
        <v>162</v>
      </c>
      <c r="M251">
        <v>26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甲冑青根高伸ICONIC</v>
      </c>
    </row>
    <row r="252" spans="1:20" x14ac:dyDescent="0.35">
      <c r="A252">
        <f>VLOOKUP(Toss[[#This Row],[No用]],SetNo[[No.用]:[vlookup 用]],2,FALSE)</f>
        <v>85</v>
      </c>
      <c r="B252">
        <f>IF(ROW()=2,1,IF(A251&lt;&gt;Toss[[#This Row],[No]],1,B251+1))</f>
        <v>1</v>
      </c>
      <c r="C252" t="s">
        <v>206</v>
      </c>
      <c r="D252" t="s">
        <v>50</v>
      </c>
      <c r="E252" t="s">
        <v>28</v>
      </c>
      <c r="F252" t="s">
        <v>25</v>
      </c>
      <c r="G252" t="s">
        <v>49</v>
      </c>
      <c r="H252" t="s">
        <v>71</v>
      </c>
      <c r="I252">
        <v>1</v>
      </c>
      <c r="J252" t="s">
        <v>232</v>
      </c>
      <c r="K252" t="s">
        <v>166</v>
      </c>
      <c r="L252" t="s">
        <v>162</v>
      </c>
      <c r="M252">
        <v>24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ユニフォーム二口堅治ICONIC</v>
      </c>
    </row>
    <row r="253" spans="1:20" x14ac:dyDescent="0.35">
      <c r="A253">
        <f>VLOOKUP(Toss[[#This Row],[No用]],SetNo[[No.用]:[vlookup 用]],2,FALSE)</f>
        <v>85</v>
      </c>
      <c r="B253">
        <f>IF(ROW()=2,1,IF(A252&lt;&gt;Toss[[#This Row],[No]],1,B252+1))</f>
        <v>2</v>
      </c>
      <c r="C253" t="s">
        <v>206</v>
      </c>
      <c r="D253" t="s">
        <v>50</v>
      </c>
      <c r="E253" t="s">
        <v>28</v>
      </c>
      <c r="F253" t="s">
        <v>25</v>
      </c>
      <c r="G253" t="s">
        <v>49</v>
      </c>
      <c r="H253" t="s">
        <v>71</v>
      </c>
      <c r="I253">
        <v>1</v>
      </c>
      <c r="J253" t="s">
        <v>232</v>
      </c>
      <c r="K253" t="s">
        <v>167</v>
      </c>
      <c r="L253" t="s">
        <v>162</v>
      </c>
      <c r="M253">
        <v>32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ユニフォーム二口堅治ICONIC</v>
      </c>
    </row>
    <row r="254" spans="1:20" x14ac:dyDescent="0.35">
      <c r="A254">
        <f>VLOOKUP(Toss[[#This Row],[No用]],SetNo[[No.用]:[vlookup 用]],2,FALSE)</f>
        <v>86</v>
      </c>
      <c r="B254">
        <f>IF(ROW()=2,1,IF(A253&lt;&gt;Toss[[#This Row],[No]],1,B253+1))</f>
        <v>1</v>
      </c>
      <c r="C254" t="s">
        <v>149</v>
      </c>
      <c r="D254" t="s">
        <v>50</v>
      </c>
      <c r="E254" t="s">
        <v>28</v>
      </c>
      <c r="F254" t="s">
        <v>25</v>
      </c>
      <c r="G254" t="s">
        <v>49</v>
      </c>
      <c r="H254" t="s">
        <v>71</v>
      </c>
      <c r="I254">
        <v>1</v>
      </c>
      <c r="J254" t="s">
        <v>232</v>
      </c>
      <c r="K254" t="s">
        <v>166</v>
      </c>
      <c r="L254" t="s">
        <v>162</v>
      </c>
      <c r="M254">
        <v>24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制服二口堅治ICONIC</v>
      </c>
    </row>
    <row r="255" spans="1:20" x14ac:dyDescent="0.35">
      <c r="A255">
        <f>VLOOKUP(Toss[[#This Row],[No用]],SetNo[[No.用]:[vlookup 用]],2,FALSE)</f>
        <v>86</v>
      </c>
      <c r="B255">
        <f>IF(ROW()=2,1,IF(A254&lt;&gt;Toss[[#This Row],[No]],1,B254+1))</f>
        <v>2</v>
      </c>
      <c r="C255" t="s">
        <v>149</v>
      </c>
      <c r="D255" t="s">
        <v>50</v>
      </c>
      <c r="E255" t="s">
        <v>28</v>
      </c>
      <c r="F255" t="s">
        <v>25</v>
      </c>
      <c r="G255" t="s">
        <v>49</v>
      </c>
      <c r="H255" t="s">
        <v>71</v>
      </c>
      <c r="I255">
        <v>1</v>
      </c>
      <c r="J255" t="s">
        <v>232</v>
      </c>
      <c r="K255" t="s">
        <v>167</v>
      </c>
      <c r="L255" t="s">
        <v>162</v>
      </c>
      <c r="M255">
        <v>32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制服二口堅治ICONIC</v>
      </c>
    </row>
    <row r="256" spans="1:20" x14ac:dyDescent="0.35">
      <c r="A256">
        <f>VLOOKUP(Toss[[#This Row],[No用]],SetNo[[No.用]:[vlookup 用]],2,FALSE)</f>
        <v>87</v>
      </c>
      <c r="B256">
        <f>IF(ROW()=2,1,IF(A255&lt;&gt;Toss[[#This Row],[No]],1,B255+1))</f>
        <v>1</v>
      </c>
      <c r="C256" t="s">
        <v>117</v>
      </c>
      <c r="D256" t="s">
        <v>50</v>
      </c>
      <c r="E256" t="s">
        <v>23</v>
      </c>
      <c r="F256" t="s">
        <v>25</v>
      </c>
      <c r="G256" t="s">
        <v>49</v>
      </c>
      <c r="H256" t="s">
        <v>71</v>
      </c>
      <c r="I256">
        <v>1</v>
      </c>
      <c r="J256" t="s">
        <v>232</v>
      </c>
      <c r="K256" t="s">
        <v>166</v>
      </c>
      <c r="L256" t="s">
        <v>162</v>
      </c>
      <c r="M256">
        <v>24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プール掃除二口堅治ICONIC</v>
      </c>
    </row>
    <row r="257" spans="1:20" x14ac:dyDescent="0.35">
      <c r="A257">
        <f>VLOOKUP(Toss[[#This Row],[No用]],SetNo[[No.用]:[vlookup 用]],2,FALSE)</f>
        <v>87</v>
      </c>
      <c r="B257">
        <f>IF(ROW()=2,1,IF(A256&lt;&gt;Toss[[#This Row],[No]],1,B256+1))</f>
        <v>2</v>
      </c>
      <c r="C257" t="s">
        <v>117</v>
      </c>
      <c r="D257" t="s">
        <v>50</v>
      </c>
      <c r="E257" t="s">
        <v>23</v>
      </c>
      <c r="F257" t="s">
        <v>25</v>
      </c>
      <c r="G257" t="s">
        <v>49</v>
      </c>
      <c r="H257" t="s">
        <v>71</v>
      </c>
      <c r="I257">
        <v>1</v>
      </c>
      <c r="J257" t="s">
        <v>232</v>
      </c>
      <c r="K257" t="s">
        <v>167</v>
      </c>
      <c r="L257" t="s">
        <v>162</v>
      </c>
      <c r="M257">
        <v>32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プール掃除二口堅治ICONIC</v>
      </c>
    </row>
    <row r="258" spans="1:20" x14ac:dyDescent="0.35">
      <c r="A258">
        <f>VLOOKUP(Toss[[#This Row],[No用]],SetNo[[No.用]:[vlookup 用]],2,FALSE)</f>
        <v>88</v>
      </c>
      <c r="B258">
        <f>IF(ROW()=2,1,IF(A257&lt;&gt;Toss[[#This Row],[No]],1,B257+1))</f>
        <v>1</v>
      </c>
      <c r="C258" s="1" t="s">
        <v>910</v>
      </c>
      <c r="D258" s="1" t="s">
        <v>50</v>
      </c>
      <c r="E258" s="1" t="s">
        <v>90</v>
      </c>
      <c r="F258" s="1" t="s">
        <v>25</v>
      </c>
      <c r="G258" s="1" t="s">
        <v>49</v>
      </c>
      <c r="H258" s="1" t="s">
        <v>71</v>
      </c>
      <c r="I258">
        <v>1</v>
      </c>
      <c r="J258" t="s">
        <v>232</v>
      </c>
      <c r="K258" t="s">
        <v>166</v>
      </c>
      <c r="L258" t="s">
        <v>162</v>
      </c>
      <c r="M258">
        <v>24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路地裏二口堅治ICONIC</v>
      </c>
    </row>
    <row r="259" spans="1:20" x14ac:dyDescent="0.35">
      <c r="A259">
        <f>VLOOKUP(Toss[[#This Row],[No用]],SetNo[[No.用]:[vlookup 用]],2,FALSE)</f>
        <v>88</v>
      </c>
      <c r="B259">
        <f>IF(ROW()=2,1,IF(A258&lt;&gt;Toss[[#This Row],[No]],1,B258+1))</f>
        <v>2</v>
      </c>
      <c r="C259" s="1" t="s">
        <v>910</v>
      </c>
      <c r="D259" s="1" t="s">
        <v>50</v>
      </c>
      <c r="E259" s="1" t="s">
        <v>90</v>
      </c>
      <c r="F259" s="1" t="s">
        <v>25</v>
      </c>
      <c r="G259" s="1" t="s">
        <v>49</v>
      </c>
      <c r="H259" s="1" t="s">
        <v>71</v>
      </c>
      <c r="I259">
        <v>1</v>
      </c>
      <c r="J259" t="s">
        <v>232</v>
      </c>
      <c r="K259" t="s">
        <v>167</v>
      </c>
      <c r="L259" t="s">
        <v>162</v>
      </c>
      <c r="M259">
        <v>32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路地裏二口堅治ICONIC</v>
      </c>
    </row>
    <row r="260" spans="1:20" x14ac:dyDescent="0.35">
      <c r="A260">
        <f>VLOOKUP(Toss[[#This Row],[No用]],SetNo[[No.用]:[vlookup 用]],2,FALSE)</f>
        <v>89</v>
      </c>
      <c r="B260">
        <f>IF(ROW()=2,1,IF(A259&lt;&gt;Toss[[#This Row],[No]],1,B259+1))</f>
        <v>1</v>
      </c>
      <c r="C260" s="1" t="s">
        <v>1128</v>
      </c>
      <c r="D260" s="1" t="s">
        <v>50</v>
      </c>
      <c r="E260" s="1" t="s">
        <v>77</v>
      </c>
      <c r="F260" s="1" t="s">
        <v>25</v>
      </c>
      <c r="G260" s="1" t="s">
        <v>49</v>
      </c>
      <c r="H260" s="1" t="s">
        <v>71</v>
      </c>
      <c r="I260">
        <v>1</v>
      </c>
      <c r="J260" t="s">
        <v>232</v>
      </c>
      <c r="K260" t="s">
        <v>166</v>
      </c>
      <c r="L260" t="s">
        <v>162</v>
      </c>
      <c r="M260">
        <v>24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甲冑二口堅治ICONIC</v>
      </c>
    </row>
    <row r="261" spans="1:20" x14ac:dyDescent="0.35">
      <c r="A261">
        <f>VLOOKUP(Toss[[#This Row],[No用]],SetNo[[No.用]:[vlookup 用]],2,FALSE)</f>
        <v>89</v>
      </c>
      <c r="B261">
        <f>IF(ROW()=2,1,IF(A260&lt;&gt;Toss[[#This Row],[No]],1,B260+1))</f>
        <v>2</v>
      </c>
      <c r="C261" s="1" t="s">
        <v>1128</v>
      </c>
      <c r="D261" s="1" t="s">
        <v>50</v>
      </c>
      <c r="E261" s="1" t="s">
        <v>77</v>
      </c>
      <c r="F261" s="1" t="s">
        <v>25</v>
      </c>
      <c r="G261" s="1" t="s">
        <v>49</v>
      </c>
      <c r="H261" s="1" t="s">
        <v>71</v>
      </c>
      <c r="I261">
        <v>1</v>
      </c>
      <c r="J261" t="s">
        <v>232</v>
      </c>
      <c r="K261" t="s">
        <v>167</v>
      </c>
      <c r="L261" t="s">
        <v>162</v>
      </c>
      <c r="M261">
        <v>32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甲冑二口堅治ICONIC</v>
      </c>
    </row>
    <row r="262" spans="1:20" x14ac:dyDescent="0.35">
      <c r="A262">
        <f>VLOOKUP(Toss[[#This Row],[No用]],SetNo[[No.用]:[vlookup 用]],2,FALSE)</f>
        <v>90</v>
      </c>
      <c r="B262">
        <f>IF(ROW()=2,1,IF(A261&lt;&gt;Toss[[#This Row],[No]],1,B261+1))</f>
        <v>1</v>
      </c>
      <c r="C262" t="s">
        <v>206</v>
      </c>
      <c r="D262" t="s">
        <v>384</v>
      </c>
      <c r="E262" t="s">
        <v>23</v>
      </c>
      <c r="F262" t="s">
        <v>31</v>
      </c>
      <c r="G262" t="s">
        <v>49</v>
      </c>
      <c r="H262" t="s">
        <v>71</v>
      </c>
      <c r="I262">
        <v>1</v>
      </c>
      <c r="J262" t="s">
        <v>232</v>
      </c>
      <c r="K262" s="1" t="s">
        <v>166</v>
      </c>
      <c r="L262" s="1" t="s">
        <v>173</v>
      </c>
      <c r="M262">
        <v>34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ユニフォーム黄金川貫至ICONIC</v>
      </c>
    </row>
    <row r="263" spans="1:20" x14ac:dyDescent="0.35">
      <c r="A263">
        <f>VLOOKUP(Toss[[#This Row],[No用]],SetNo[[No.用]:[vlookup 用]],2,FALSE)</f>
        <v>90</v>
      </c>
      <c r="B263">
        <f>IF(ROW()=2,1,IF(A262&lt;&gt;Toss[[#This Row],[No]],1,B262+1))</f>
        <v>2</v>
      </c>
      <c r="C263" t="s">
        <v>206</v>
      </c>
      <c r="D263" t="s">
        <v>384</v>
      </c>
      <c r="E263" t="s">
        <v>23</v>
      </c>
      <c r="F263" t="s">
        <v>31</v>
      </c>
      <c r="G263" t="s">
        <v>49</v>
      </c>
      <c r="H263" t="s">
        <v>71</v>
      </c>
      <c r="I263">
        <v>1</v>
      </c>
      <c r="J263" t="s">
        <v>232</v>
      </c>
      <c r="K263" s="1" t="s">
        <v>169</v>
      </c>
      <c r="L263" s="1" t="s">
        <v>173</v>
      </c>
      <c r="M263">
        <v>34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ユニフォーム黄金川貫至ICONIC</v>
      </c>
    </row>
    <row r="264" spans="1:20" x14ac:dyDescent="0.35">
      <c r="A264">
        <f>VLOOKUP(Toss[[#This Row],[No用]],SetNo[[No.用]:[vlookup 用]],2,FALSE)</f>
        <v>90</v>
      </c>
      <c r="B264">
        <f>IF(ROW()=2,1,IF(A263&lt;&gt;Toss[[#This Row],[No]],1,B263+1))</f>
        <v>3</v>
      </c>
      <c r="C264" t="s">
        <v>206</v>
      </c>
      <c r="D264" t="s">
        <v>384</v>
      </c>
      <c r="E264" t="s">
        <v>23</v>
      </c>
      <c r="F264" t="s">
        <v>31</v>
      </c>
      <c r="G264" t="s">
        <v>49</v>
      </c>
      <c r="H264" t="s">
        <v>71</v>
      </c>
      <c r="I264">
        <v>1</v>
      </c>
      <c r="J264" t="s">
        <v>232</v>
      </c>
      <c r="K264" s="1" t="s">
        <v>234</v>
      </c>
      <c r="L264" s="1" t="s">
        <v>173</v>
      </c>
      <c r="M264">
        <v>42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ユニフォーム黄金川貫至ICONIC</v>
      </c>
    </row>
    <row r="265" spans="1:20" x14ac:dyDescent="0.35">
      <c r="A265">
        <f>VLOOKUP(Toss[[#This Row],[No用]],SetNo[[No.用]:[vlookup 用]],2,FALSE)</f>
        <v>90</v>
      </c>
      <c r="B265">
        <f>IF(ROW()=2,1,IF(A264&lt;&gt;Toss[[#This Row],[No]],1,B264+1))</f>
        <v>4</v>
      </c>
      <c r="C265" t="s">
        <v>206</v>
      </c>
      <c r="D265" t="s">
        <v>384</v>
      </c>
      <c r="E265" t="s">
        <v>23</v>
      </c>
      <c r="F265" t="s">
        <v>31</v>
      </c>
      <c r="G265" t="s">
        <v>49</v>
      </c>
      <c r="H265" t="s">
        <v>71</v>
      </c>
      <c r="I265">
        <v>1</v>
      </c>
      <c r="J265" t="s">
        <v>232</v>
      </c>
      <c r="K265" s="1" t="s">
        <v>172</v>
      </c>
      <c r="L265" s="1" t="s">
        <v>162</v>
      </c>
      <c r="M265">
        <v>32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ユニフォーム黄金川貫至ICONIC</v>
      </c>
    </row>
    <row r="266" spans="1:20" x14ac:dyDescent="0.35">
      <c r="A266">
        <f>VLOOKUP(Toss[[#This Row],[No用]],SetNo[[No.用]:[vlookup 用]],2,FALSE)</f>
        <v>90</v>
      </c>
      <c r="B266">
        <f>IF(ROW()=2,1,IF(A265&lt;&gt;Toss[[#This Row],[No]],1,B265+1))</f>
        <v>5</v>
      </c>
      <c r="C266" t="s">
        <v>206</v>
      </c>
      <c r="D266" t="s">
        <v>384</v>
      </c>
      <c r="E266" t="s">
        <v>23</v>
      </c>
      <c r="F266" t="s">
        <v>31</v>
      </c>
      <c r="G266" t="s">
        <v>49</v>
      </c>
      <c r="H266" t="s">
        <v>71</v>
      </c>
      <c r="I266">
        <v>1</v>
      </c>
      <c r="J266" t="s">
        <v>232</v>
      </c>
      <c r="K266" s="1" t="s">
        <v>385</v>
      </c>
      <c r="L266" s="1" t="s">
        <v>173</v>
      </c>
      <c r="M266">
        <v>36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ユニフォーム黄金川貫至ICONIC</v>
      </c>
    </row>
    <row r="267" spans="1:20" x14ac:dyDescent="0.35">
      <c r="A267">
        <f>VLOOKUP(Toss[[#This Row],[No用]],SetNo[[No.用]:[vlookup 用]],2,FALSE)</f>
        <v>90</v>
      </c>
      <c r="B267">
        <f>IF(ROW()=2,1,IF(A266&lt;&gt;Toss[[#This Row],[No]],1,B266+1))</f>
        <v>6</v>
      </c>
      <c r="C267" t="s">
        <v>206</v>
      </c>
      <c r="D267" t="s">
        <v>384</v>
      </c>
      <c r="E267" t="s">
        <v>23</v>
      </c>
      <c r="F267" t="s">
        <v>31</v>
      </c>
      <c r="G267" t="s">
        <v>49</v>
      </c>
      <c r="H267" t="s">
        <v>71</v>
      </c>
      <c r="I267">
        <v>1</v>
      </c>
      <c r="J267" t="s">
        <v>232</v>
      </c>
      <c r="K267" s="1" t="s">
        <v>233</v>
      </c>
      <c r="L267" s="1" t="s">
        <v>162</v>
      </c>
      <c r="M267">
        <v>32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ユニフォーム黄金川貫至ICONIC</v>
      </c>
    </row>
    <row r="268" spans="1:20" x14ac:dyDescent="0.35">
      <c r="A268">
        <f>VLOOKUP(Toss[[#This Row],[No用]],SetNo[[No.用]:[vlookup 用]],2,FALSE)</f>
        <v>90</v>
      </c>
      <c r="B268">
        <f>IF(ROW()=2,1,IF(A267&lt;&gt;Toss[[#This Row],[No]],1,B267+1))</f>
        <v>7</v>
      </c>
      <c r="C268" t="s">
        <v>206</v>
      </c>
      <c r="D268" t="s">
        <v>384</v>
      </c>
      <c r="E268" t="s">
        <v>23</v>
      </c>
      <c r="F268" t="s">
        <v>31</v>
      </c>
      <c r="G268" t="s">
        <v>49</v>
      </c>
      <c r="H268" t="s">
        <v>71</v>
      </c>
      <c r="I268">
        <v>1</v>
      </c>
      <c r="J268" t="s">
        <v>232</v>
      </c>
      <c r="K268" s="1" t="s">
        <v>167</v>
      </c>
      <c r="L268" s="1" t="s">
        <v>162</v>
      </c>
      <c r="M268">
        <v>27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ユニフォーム黄金川貫至ICONIC</v>
      </c>
    </row>
    <row r="269" spans="1:20" x14ac:dyDescent="0.35">
      <c r="A269">
        <f>VLOOKUP(Toss[[#This Row],[No用]],SetNo[[No.用]:[vlookup 用]],2,FALSE)</f>
        <v>91</v>
      </c>
      <c r="B269">
        <f>IF(ROW()=2,1,IF(A268&lt;&gt;Toss[[#This Row],[No]],1,B268+1))</f>
        <v>1</v>
      </c>
      <c r="C269" t="s">
        <v>149</v>
      </c>
      <c r="D269" t="s">
        <v>384</v>
      </c>
      <c r="E269" t="s">
        <v>23</v>
      </c>
      <c r="F269" t="s">
        <v>31</v>
      </c>
      <c r="G269" t="s">
        <v>49</v>
      </c>
      <c r="H269" t="s">
        <v>71</v>
      </c>
      <c r="I269">
        <v>1</v>
      </c>
      <c r="J269" t="s">
        <v>232</v>
      </c>
      <c r="K269" s="1" t="s">
        <v>166</v>
      </c>
      <c r="L269" s="1" t="s">
        <v>173</v>
      </c>
      <c r="M269">
        <v>34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制服黄金川貫至ICONIC</v>
      </c>
    </row>
    <row r="270" spans="1:20" x14ac:dyDescent="0.35">
      <c r="A270">
        <f>VLOOKUP(Toss[[#This Row],[No用]],SetNo[[No.用]:[vlookup 用]],2,FALSE)</f>
        <v>91</v>
      </c>
      <c r="B270">
        <f>IF(ROW()=2,1,IF(A269&lt;&gt;Toss[[#This Row],[No]],1,B269+1))</f>
        <v>2</v>
      </c>
      <c r="C270" t="s">
        <v>149</v>
      </c>
      <c r="D270" t="s">
        <v>384</v>
      </c>
      <c r="E270" t="s">
        <v>23</v>
      </c>
      <c r="F270" t="s">
        <v>31</v>
      </c>
      <c r="G270" t="s">
        <v>49</v>
      </c>
      <c r="H270" t="s">
        <v>71</v>
      </c>
      <c r="I270">
        <v>1</v>
      </c>
      <c r="J270" t="s">
        <v>232</v>
      </c>
      <c r="K270" s="1" t="s">
        <v>169</v>
      </c>
      <c r="L270" s="1" t="s">
        <v>173</v>
      </c>
      <c r="M270">
        <v>34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制服黄金川貫至ICONIC</v>
      </c>
    </row>
    <row r="271" spans="1:20" x14ac:dyDescent="0.35">
      <c r="A271">
        <f>VLOOKUP(Toss[[#This Row],[No用]],SetNo[[No.用]:[vlookup 用]],2,FALSE)</f>
        <v>91</v>
      </c>
      <c r="B271">
        <f>IF(ROW()=2,1,IF(A270&lt;&gt;Toss[[#This Row],[No]],1,B270+1))</f>
        <v>3</v>
      </c>
      <c r="C271" t="s">
        <v>149</v>
      </c>
      <c r="D271" t="s">
        <v>384</v>
      </c>
      <c r="E271" t="s">
        <v>23</v>
      </c>
      <c r="F271" t="s">
        <v>31</v>
      </c>
      <c r="G271" t="s">
        <v>49</v>
      </c>
      <c r="H271" t="s">
        <v>71</v>
      </c>
      <c r="I271">
        <v>1</v>
      </c>
      <c r="J271" t="s">
        <v>232</v>
      </c>
      <c r="K271" s="1" t="s">
        <v>234</v>
      </c>
      <c r="L271" s="1" t="s">
        <v>173</v>
      </c>
      <c r="M271">
        <v>42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制服黄金川貫至ICONIC</v>
      </c>
    </row>
    <row r="272" spans="1:20" x14ac:dyDescent="0.35">
      <c r="A272">
        <f>VLOOKUP(Toss[[#This Row],[No用]],SetNo[[No.用]:[vlookup 用]],2,FALSE)</f>
        <v>91</v>
      </c>
      <c r="B272">
        <f>IF(ROW()=2,1,IF(A271&lt;&gt;Toss[[#This Row],[No]],1,B271+1))</f>
        <v>4</v>
      </c>
      <c r="C272" t="s">
        <v>149</v>
      </c>
      <c r="D272" t="s">
        <v>384</v>
      </c>
      <c r="E272" t="s">
        <v>23</v>
      </c>
      <c r="F272" t="s">
        <v>31</v>
      </c>
      <c r="G272" t="s">
        <v>49</v>
      </c>
      <c r="H272" t="s">
        <v>71</v>
      </c>
      <c r="I272">
        <v>1</v>
      </c>
      <c r="J272" t="s">
        <v>232</v>
      </c>
      <c r="K272" s="1" t="s">
        <v>172</v>
      </c>
      <c r="L272" s="1" t="s">
        <v>162</v>
      </c>
      <c r="M272">
        <v>32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制服黄金川貫至ICONIC</v>
      </c>
    </row>
    <row r="273" spans="1:20" x14ac:dyDescent="0.35">
      <c r="A273">
        <f>VLOOKUP(Toss[[#This Row],[No用]],SetNo[[No.用]:[vlookup 用]],2,FALSE)</f>
        <v>91</v>
      </c>
      <c r="B273">
        <f>IF(ROW()=2,1,IF(A272&lt;&gt;Toss[[#This Row],[No]],1,B272+1))</f>
        <v>5</v>
      </c>
      <c r="C273" t="s">
        <v>149</v>
      </c>
      <c r="D273" t="s">
        <v>384</v>
      </c>
      <c r="E273" t="s">
        <v>23</v>
      </c>
      <c r="F273" t="s">
        <v>31</v>
      </c>
      <c r="G273" t="s">
        <v>49</v>
      </c>
      <c r="H273" t="s">
        <v>71</v>
      </c>
      <c r="I273">
        <v>1</v>
      </c>
      <c r="J273" t="s">
        <v>232</v>
      </c>
      <c r="K273" s="1" t="s">
        <v>385</v>
      </c>
      <c r="L273" s="1" t="s">
        <v>173</v>
      </c>
      <c r="M273">
        <v>36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制服黄金川貫至ICONIC</v>
      </c>
    </row>
    <row r="274" spans="1:20" x14ac:dyDescent="0.35">
      <c r="A274">
        <f>VLOOKUP(Toss[[#This Row],[No用]],SetNo[[No.用]:[vlookup 用]],2,FALSE)</f>
        <v>91</v>
      </c>
      <c r="B274">
        <f>IF(ROW()=2,1,IF(A273&lt;&gt;Toss[[#This Row],[No]],1,B273+1))</f>
        <v>6</v>
      </c>
      <c r="C274" t="s">
        <v>149</v>
      </c>
      <c r="D274" t="s">
        <v>384</v>
      </c>
      <c r="E274" t="s">
        <v>23</v>
      </c>
      <c r="F274" t="s">
        <v>31</v>
      </c>
      <c r="G274" t="s">
        <v>49</v>
      </c>
      <c r="H274" t="s">
        <v>71</v>
      </c>
      <c r="I274">
        <v>1</v>
      </c>
      <c r="J274" t="s">
        <v>232</v>
      </c>
      <c r="K274" s="1" t="s">
        <v>233</v>
      </c>
      <c r="L274" s="1" t="s">
        <v>162</v>
      </c>
      <c r="M274">
        <v>32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制服黄金川貫至ICONIC</v>
      </c>
    </row>
    <row r="275" spans="1:20" x14ac:dyDescent="0.35">
      <c r="A275">
        <f>VLOOKUP(Toss[[#This Row],[No用]],SetNo[[No.用]:[vlookup 用]],2,FALSE)</f>
        <v>91</v>
      </c>
      <c r="B275">
        <f>IF(ROW()=2,1,IF(A274&lt;&gt;Toss[[#This Row],[No]],1,B274+1))</f>
        <v>7</v>
      </c>
      <c r="C275" t="s">
        <v>149</v>
      </c>
      <c r="D275" t="s">
        <v>384</v>
      </c>
      <c r="E275" t="s">
        <v>23</v>
      </c>
      <c r="F275" t="s">
        <v>31</v>
      </c>
      <c r="G275" t="s">
        <v>49</v>
      </c>
      <c r="H275" t="s">
        <v>71</v>
      </c>
      <c r="I275">
        <v>1</v>
      </c>
      <c r="J275" t="s">
        <v>232</v>
      </c>
      <c r="K275" s="1" t="s">
        <v>167</v>
      </c>
      <c r="L275" s="1" t="s">
        <v>162</v>
      </c>
      <c r="M275">
        <v>27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制服黄金川貫至ICONIC</v>
      </c>
    </row>
    <row r="276" spans="1:20" x14ac:dyDescent="0.35">
      <c r="A276">
        <f>VLOOKUP(Toss[[#This Row],[No用]],SetNo[[No.用]:[vlookup 用]],2,FALSE)</f>
        <v>91</v>
      </c>
      <c r="B276">
        <f>IF(ROW()=2,1,IF(A275&lt;&gt;Toss[[#This Row],[No]],1,B275+1))</f>
        <v>8</v>
      </c>
      <c r="C276" t="s">
        <v>149</v>
      </c>
      <c r="D276" t="s">
        <v>384</v>
      </c>
      <c r="E276" t="s">
        <v>23</v>
      </c>
      <c r="F276" t="s">
        <v>31</v>
      </c>
      <c r="G276" t="s">
        <v>49</v>
      </c>
      <c r="H276" t="s">
        <v>71</v>
      </c>
      <c r="I276">
        <v>1</v>
      </c>
      <c r="J276" t="s">
        <v>232</v>
      </c>
      <c r="K276" s="1" t="s">
        <v>183</v>
      </c>
      <c r="L276" s="1" t="s">
        <v>225</v>
      </c>
      <c r="M276">
        <v>42</v>
      </c>
      <c r="N276">
        <v>0</v>
      </c>
      <c r="O276">
        <v>52</v>
      </c>
      <c r="P276">
        <v>0</v>
      </c>
      <c r="T276" t="str">
        <f>Toss[[#This Row],[服装]]&amp;Toss[[#This Row],[名前]]&amp;Toss[[#This Row],[レアリティ]]</f>
        <v>制服黄金川貫至ICONIC</v>
      </c>
    </row>
    <row r="277" spans="1:20" x14ac:dyDescent="0.35">
      <c r="A277">
        <f>VLOOKUP(Toss[[#This Row],[No用]],SetNo[[No.用]:[vlookup 用]],2,FALSE)</f>
        <v>92</v>
      </c>
      <c r="B277">
        <f>IF(ROW()=2,1,IF(A276&lt;&gt;Toss[[#This Row],[No]],1,B276+1))</f>
        <v>1</v>
      </c>
      <c r="C277" s="1" t="s">
        <v>700</v>
      </c>
      <c r="D277" t="s">
        <v>384</v>
      </c>
      <c r="E277" s="1" t="s">
        <v>90</v>
      </c>
      <c r="F277" t="s">
        <v>31</v>
      </c>
      <c r="G277" t="s">
        <v>49</v>
      </c>
      <c r="H277" t="s">
        <v>71</v>
      </c>
      <c r="I277">
        <v>1</v>
      </c>
      <c r="J277" t="s">
        <v>232</v>
      </c>
      <c r="K277" s="1" t="s">
        <v>166</v>
      </c>
      <c r="L277" s="1" t="s">
        <v>173</v>
      </c>
      <c r="M277">
        <v>34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職業体験黄金川貫至ICONIC</v>
      </c>
    </row>
    <row r="278" spans="1:20" x14ac:dyDescent="0.35">
      <c r="A278">
        <f>VLOOKUP(Toss[[#This Row],[No用]],SetNo[[No.用]:[vlookup 用]],2,FALSE)</f>
        <v>92</v>
      </c>
      <c r="B278">
        <f>IF(ROW()=2,1,IF(A277&lt;&gt;Toss[[#This Row],[No]],1,B277+1))</f>
        <v>2</v>
      </c>
      <c r="C278" s="1" t="s">
        <v>700</v>
      </c>
      <c r="D278" t="s">
        <v>384</v>
      </c>
      <c r="E278" s="1" t="s">
        <v>90</v>
      </c>
      <c r="F278" t="s">
        <v>31</v>
      </c>
      <c r="G278" t="s">
        <v>49</v>
      </c>
      <c r="H278" t="s">
        <v>71</v>
      </c>
      <c r="I278">
        <v>1</v>
      </c>
      <c r="J278" t="s">
        <v>232</v>
      </c>
      <c r="K278" s="1" t="s">
        <v>169</v>
      </c>
      <c r="L278" s="1" t="s">
        <v>173</v>
      </c>
      <c r="M278">
        <v>34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職業体験黄金川貫至ICONIC</v>
      </c>
    </row>
    <row r="279" spans="1:20" x14ac:dyDescent="0.35">
      <c r="A279">
        <f>VLOOKUP(Toss[[#This Row],[No用]],SetNo[[No.用]:[vlookup 用]],2,FALSE)</f>
        <v>92</v>
      </c>
      <c r="B279">
        <f>IF(ROW()=2,1,IF(A278&lt;&gt;Toss[[#This Row],[No]],1,B278+1))</f>
        <v>3</v>
      </c>
      <c r="C279" s="1" t="s">
        <v>700</v>
      </c>
      <c r="D279" t="s">
        <v>384</v>
      </c>
      <c r="E279" s="1" t="s">
        <v>90</v>
      </c>
      <c r="F279" t="s">
        <v>31</v>
      </c>
      <c r="G279" t="s">
        <v>49</v>
      </c>
      <c r="H279" t="s">
        <v>71</v>
      </c>
      <c r="I279">
        <v>1</v>
      </c>
      <c r="J279" t="s">
        <v>232</v>
      </c>
      <c r="K279" s="1" t="s">
        <v>234</v>
      </c>
      <c r="L279" s="1" t="s">
        <v>173</v>
      </c>
      <c r="M279">
        <v>42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職業体験黄金川貫至ICONIC</v>
      </c>
    </row>
    <row r="280" spans="1:20" x14ac:dyDescent="0.35">
      <c r="A280">
        <f>VLOOKUP(Toss[[#This Row],[No用]],SetNo[[No.用]:[vlookup 用]],2,FALSE)</f>
        <v>92</v>
      </c>
      <c r="B280">
        <f>IF(ROW()=2,1,IF(A279&lt;&gt;Toss[[#This Row],[No]],1,B279+1))</f>
        <v>4</v>
      </c>
      <c r="C280" s="1" t="s">
        <v>700</v>
      </c>
      <c r="D280" t="s">
        <v>384</v>
      </c>
      <c r="E280" s="1" t="s">
        <v>90</v>
      </c>
      <c r="F280" t="s">
        <v>31</v>
      </c>
      <c r="G280" t="s">
        <v>49</v>
      </c>
      <c r="H280" t="s">
        <v>71</v>
      </c>
      <c r="I280">
        <v>1</v>
      </c>
      <c r="J280" t="s">
        <v>232</v>
      </c>
      <c r="K280" s="1" t="s">
        <v>172</v>
      </c>
      <c r="L280" s="1" t="s">
        <v>162</v>
      </c>
      <c r="M280">
        <v>32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職業体験黄金川貫至ICONIC</v>
      </c>
    </row>
    <row r="281" spans="1:20" x14ac:dyDescent="0.35">
      <c r="A281">
        <f>VLOOKUP(Toss[[#This Row],[No用]],SetNo[[No.用]:[vlookup 用]],2,FALSE)</f>
        <v>92</v>
      </c>
      <c r="B281">
        <f>IF(ROW()=2,1,IF(A280&lt;&gt;Toss[[#This Row],[No]],1,B280+1))</f>
        <v>5</v>
      </c>
      <c r="C281" s="1" t="s">
        <v>700</v>
      </c>
      <c r="D281" t="s">
        <v>384</v>
      </c>
      <c r="E281" s="1" t="s">
        <v>90</v>
      </c>
      <c r="F281" t="s">
        <v>31</v>
      </c>
      <c r="G281" t="s">
        <v>49</v>
      </c>
      <c r="H281" t="s">
        <v>71</v>
      </c>
      <c r="I281">
        <v>1</v>
      </c>
      <c r="J281" t="s">
        <v>232</v>
      </c>
      <c r="K281" s="1" t="s">
        <v>385</v>
      </c>
      <c r="L281" s="1" t="s">
        <v>173</v>
      </c>
      <c r="M281">
        <v>36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職業体験黄金川貫至ICONIC</v>
      </c>
    </row>
    <row r="282" spans="1:20" x14ac:dyDescent="0.35">
      <c r="A282">
        <f>VLOOKUP(Toss[[#This Row],[No用]],SetNo[[No.用]:[vlookup 用]],2,FALSE)</f>
        <v>92</v>
      </c>
      <c r="B282">
        <f>IF(ROW()=2,1,IF(A281&lt;&gt;Toss[[#This Row],[No]],1,B281+1))</f>
        <v>6</v>
      </c>
      <c r="C282" s="1" t="s">
        <v>700</v>
      </c>
      <c r="D282" t="s">
        <v>384</v>
      </c>
      <c r="E282" s="1" t="s">
        <v>90</v>
      </c>
      <c r="F282" t="s">
        <v>31</v>
      </c>
      <c r="G282" t="s">
        <v>49</v>
      </c>
      <c r="H282" t="s">
        <v>71</v>
      </c>
      <c r="I282">
        <v>1</v>
      </c>
      <c r="J282" t="s">
        <v>232</v>
      </c>
      <c r="K282" s="1" t="s">
        <v>233</v>
      </c>
      <c r="L282" s="1" t="s">
        <v>162</v>
      </c>
      <c r="M282">
        <v>32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職業体験黄金川貫至ICONIC</v>
      </c>
    </row>
    <row r="283" spans="1:20" x14ac:dyDescent="0.35">
      <c r="A283">
        <f>VLOOKUP(Toss[[#This Row],[No用]],SetNo[[No.用]:[vlookup 用]],2,FALSE)</f>
        <v>92</v>
      </c>
      <c r="B283">
        <f>IF(ROW()=2,1,IF(A282&lt;&gt;Toss[[#This Row],[No]],1,B282+1))</f>
        <v>7</v>
      </c>
      <c r="C283" s="1" t="s">
        <v>700</v>
      </c>
      <c r="D283" t="s">
        <v>384</v>
      </c>
      <c r="E283" s="1" t="s">
        <v>90</v>
      </c>
      <c r="F283" t="s">
        <v>31</v>
      </c>
      <c r="G283" t="s">
        <v>49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27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職業体験黄金川貫至ICONIC</v>
      </c>
    </row>
    <row r="284" spans="1:20" x14ac:dyDescent="0.35">
      <c r="A284">
        <f>VLOOKUP(Toss[[#This Row],[No用]],SetNo[[No.用]:[vlookup 用]],2,FALSE)</f>
        <v>92</v>
      </c>
      <c r="B284">
        <f>IF(ROW()=2,1,IF(A283&lt;&gt;Toss[[#This Row],[No]],1,B283+1))</f>
        <v>8</v>
      </c>
      <c r="C284" s="1" t="s">
        <v>700</v>
      </c>
      <c r="D284" t="s">
        <v>384</v>
      </c>
      <c r="E284" s="1" t="s">
        <v>90</v>
      </c>
      <c r="F284" t="s">
        <v>31</v>
      </c>
      <c r="G284" t="s">
        <v>49</v>
      </c>
      <c r="H284" t="s">
        <v>71</v>
      </c>
      <c r="I284">
        <v>1</v>
      </c>
      <c r="J284" t="s">
        <v>232</v>
      </c>
      <c r="K284" s="1" t="s">
        <v>233</v>
      </c>
      <c r="L284" s="1" t="s">
        <v>225</v>
      </c>
      <c r="M284">
        <v>45</v>
      </c>
      <c r="N284">
        <v>0</v>
      </c>
      <c r="O284">
        <v>55</v>
      </c>
      <c r="P284">
        <v>0</v>
      </c>
      <c r="T284" t="str">
        <f>Toss[[#This Row],[服装]]&amp;Toss[[#This Row],[名前]]&amp;Toss[[#This Row],[レアリティ]]</f>
        <v>職業体験黄金川貫至ICONIC</v>
      </c>
    </row>
    <row r="285" spans="1:20" x14ac:dyDescent="0.35">
      <c r="A285">
        <f>VLOOKUP(Toss[[#This Row],[No用]],SetNo[[No.用]:[vlookup 用]],2,FALSE)</f>
        <v>92</v>
      </c>
      <c r="B285">
        <f>IF(ROW()=2,1,IF(A284&lt;&gt;Toss[[#This Row],[No]],1,B284+1))</f>
        <v>9</v>
      </c>
      <c r="C285" s="1" t="s">
        <v>700</v>
      </c>
      <c r="D285" t="s">
        <v>384</v>
      </c>
      <c r="E285" s="1" t="s">
        <v>90</v>
      </c>
      <c r="F285" t="s">
        <v>31</v>
      </c>
      <c r="G285" t="s">
        <v>49</v>
      </c>
      <c r="H285" t="s">
        <v>71</v>
      </c>
      <c r="I285">
        <v>1</v>
      </c>
      <c r="J285" t="s">
        <v>232</v>
      </c>
      <c r="K285" s="1" t="s">
        <v>183</v>
      </c>
      <c r="L285" s="1" t="s">
        <v>225</v>
      </c>
      <c r="M285">
        <v>42</v>
      </c>
      <c r="N285">
        <v>0</v>
      </c>
      <c r="O285">
        <v>52</v>
      </c>
      <c r="P285">
        <v>0</v>
      </c>
      <c r="T285" t="str">
        <f>Toss[[#This Row],[服装]]&amp;Toss[[#This Row],[名前]]&amp;Toss[[#This Row],[レアリティ]]</f>
        <v>職業体験黄金川貫至ICONIC</v>
      </c>
    </row>
    <row r="286" spans="1:20" x14ac:dyDescent="0.35">
      <c r="A286">
        <f>VLOOKUP(Toss[[#This Row],[No用]],SetNo[[No.用]:[vlookup 用]],2,FALSE)</f>
        <v>93</v>
      </c>
      <c r="B286">
        <f>IF(ROW()=2,1,IF(A285&lt;&gt;Toss[[#This Row],[No]],1,B285+1))</f>
        <v>1</v>
      </c>
      <c r="C286" s="1" t="s">
        <v>1064</v>
      </c>
      <c r="D286" s="1" t="s">
        <v>384</v>
      </c>
      <c r="E286" s="1" t="s">
        <v>77</v>
      </c>
      <c r="F286" s="1" t="s">
        <v>31</v>
      </c>
      <c r="G286" s="1" t="s">
        <v>49</v>
      </c>
      <c r="H286" s="1" t="s">
        <v>71</v>
      </c>
      <c r="I286">
        <v>1</v>
      </c>
      <c r="J286" t="s">
        <v>232</v>
      </c>
      <c r="K286" s="1" t="s">
        <v>166</v>
      </c>
      <c r="L286" s="1" t="s">
        <v>173</v>
      </c>
      <c r="M286">
        <v>34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スパイ黄金川貫至ICONIC</v>
      </c>
    </row>
    <row r="287" spans="1:20" x14ac:dyDescent="0.35">
      <c r="A287">
        <f>VLOOKUP(Toss[[#This Row],[No用]],SetNo[[No.用]:[vlookup 用]],2,FALSE)</f>
        <v>93</v>
      </c>
      <c r="B287">
        <f>IF(ROW()=2,1,IF(A286&lt;&gt;Toss[[#This Row],[No]],1,B286+1))</f>
        <v>2</v>
      </c>
      <c r="C287" s="1" t="s">
        <v>1064</v>
      </c>
      <c r="D287" s="1" t="s">
        <v>384</v>
      </c>
      <c r="E287" s="1" t="s">
        <v>77</v>
      </c>
      <c r="F287" s="1" t="s">
        <v>31</v>
      </c>
      <c r="G287" s="1" t="s">
        <v>49</v>
      </c>
      <c r="H287" s="1" t="s">
        <v>71</v>
      </c>
      <c r="I287">
        <v>1</v>
      </c>
      <c r="J287" t="s">
        <v>232</v>
      </c>
      <c r="K287" s="1" t="s">
        <v>169</v>
      </c>
      <c r="L287" s="1" t="s">
        <v>178</v>
      </c>
      <c r="M287">
        <v>31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スパイ黄金川貫至ICONIC</v>
      </c>
    </row>
    <row r="288" spans="1:20" x14ac:dyDescent="0.35">
      <c r="A288">
        <f>VLOOKUP(Toss[[#This Row],[No用]],SetNo[[No.用]:[vlookup 用]],2,FALSE)</f>
        <v>93</v>
      </c>
      <c r="B288">
        <f>IF(ROW()=2,1,IF(A287&lt;&gt;Toss[[#This Row],[No]],1,B287+1))</f>
        <v>3</v>
      </c>
      <c r="C288" s="1" t="s">
        <v>1064</v>
      </c>
      <c r="D288" s="1" t="s">
        <v>384</v>
      </c>
      <c r="E288" s="1" t="s">
        <v>77</v>
      </c>
      <c r="F288" s="1" t="s">
        <v>31</v>
      </c>
      <c r="G288" s="1" t="s">
        <v>49</v>
      </c>
      <c r="H288" s="1" t="s">
        <v>71</v>
      </c>
      <c r="I288">
        <v>1</v>
      </c>
      <c r="J288" t="s">
        <v>232</v>
      </c>
      <c r="K288" s="1" t="s">
        <v>234</v>
      </c>
      <c r="L288" s="1" t="s">
        <v>162</v>
      </c>
      <c r="M288">
        <v>36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スパイ黄金川貫至ICONIC</v>
      </c>
    </row>
    <row r="289" spans="1:20" x14ac:dyDescent="0.35">
      <c r="A289">
        <f>VLOOKUP(Toss[[#This Row],[No用]],SetNo[[No.用]:[vlookup 用]],2,FALSE)</f>
        <v>93</v>
      </c>
      <c r="B289">
        <f>IF(ROW()=2,1,IF(A288&lt;&gt;Toss[[#This Row],[No]],1,B288+1))</f>
        <v>4</v>
      </c>
      <c r="C289" s="1" t="s">
        <v>1064</v>
      </c>
      <c r="D289" s="1" t="s">
        <v>384</v>
      </c>
      <c r="E289" s="1" t="s">
        <v>77</v>
      </c>
      <c r="F289" s="1" t="s">
        <v>31</v>
      </c>
      <c r="G289" s="1" t="s">
        <v>49</v>
      </c>
      <c r="H289" s="1" t="s">
        <v>71</v>
      </c>
      <c r="I289">
        <v>1</v>
      </c>
      <c r="J289" t="s">
        <v>232</v>
      </c>
      <c r="K289" s="1" t="s">
        <v>172</v>
      </c>
      <c r="L289" s="1" t="s">
        <v>162</v>
      </c>
      <c r="M289">
        <v>32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スパイ黄金川貫至ICONIC</v>
      </c>
    </row>
    <row r="290" spans="1:20" x14ac:dyDescent="0.35">
      <c r="A290">
        <f>VLOOKUP(Toss[[#This Row],[No用]],SetNo[[No.用]:[vlookup 用]],2,FALSE)</f>
        <v>93</v>
      </c>
      <c r="B290">
        <f>IF(ROW()=2,1,IF(A289&lt;&gt;Toss[[#This Row],[No]],1,B289+1))</f>
        <v>5</v>
      </c>
      <c r="C290" s="1" t="s">
        <v>1064</v>
      </c>
      <c r="D290" s="1" t="s">
        <v>384</v>
      </c>
      <c r="E290" s="1" t="s">
        <v>77</v>
      </c>
      <c r="F290" s="1" t="s">
        <v>31</v>
      </c>
      <c r="G290" s="1" t="s">
        <v>49</v>
      </c>
      <c r="H290" s="1" t="s">
        <v>71</v>
      </c>
      <c r="I290">
        <v>1</v>
      </c>
      <c r="J290" t="s">
        <v>232</v>
      </c>
      <c r="K290" s="1" t="s">
        <v>385</v>
      </c>
      <c r="L290" s="1" t="s">
        <v>173</v>
      </c>
      <c r="M290">
        <v>36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スパイ黄金川貫至ICONIC</v>
      </c>
    </row>
    <row r="291" spans="1:20" x14ac:dyDescent="0.35">
      <c r="A291">
        <f>VLOOKUP(Toss[[#This Row],[No用]],SetNo[[No.用]:[vlookup 用]],2,FALSE)</f>
        <v>93</v>
      </c>
      <c r="B291">
        <f>IF(ROW()=2,1,IF(A290&lt;&gt;Toss[[#This Row],[No]],1,B290+1))</f>
        <v>6</v>
      </c>
      <c r="C291" s="1" t="s">
        <v>1064</v>
      </c>
      <c r="D291" s="1" t="s">
        <v>384</v>
      </c>
      <c r="E291" s="1" t="s">
        <v>77</v>
      </c>
      <c r="F291" s="1" t="s">
        <v>31</v>
      </c>
      <c r="G291" s="1" t="s">
        <v>49</v>
      </c>
      <c r="H291" s="1" t="s">
        <v>71</v>
      </c>
      <c r="I291">
        <v>1</v>
      </c>
      <c r="J291" t="s">
        <v>232</v>
      </c>
      <c r="K291" s="1" t="s">
        <v>233</v>
      </c>
      <c r="L291" s="1" t="s">
        <v>162</v>
      </c>
      <c r="M291">
        <v>32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スパイ黄金川貫至ICONIC</v>
      </c>
    </row>
    <row r="292" spans="1:20" x14ac:dyDescent="0.35">
      <c r="A292">
        <f>VLOOKUP(Toss[[#This Row],[No用]],SetNo[[No.用]:[vlookup 用]],2,FALSE)</f>
        <v>93</v>
      </c>
      <c r="B292">
        <f>IF(ROW()=2,1,IF(A291&lt;&gt;Toss[[#This Row],[No]],1,B291+1))</f>
        <v>7</v>
      </c>
      <c r="C292" s="1" t="s">
        <v>1064</v>
      </c>
      <c r="D292" s="1" t="s">
        <v>384</v>
      </c>
      <c r="E292" s="1" t="s">
        <v>77</v>
      </c>
      <c r="F292" s="1" t="s">
        <v>31</v>
      </c>
      <c r="G292" s="1" t="s">
        <v>49</v>
      </c>
      <c r="H292" s="1" t="s">
        <v>71</v>
      </c>
      <c r="I292">
        <v>1</v>
      </c>
      <c r="J292" t="s">
        <v>232</v>
      </c>
      <c r="K292" s="1" t="s">
        <v>167</v>
      </c>
      <c r="L292" s="1" t="s">
        <v>162</v>
      </c>
      <c r="M292">
        <v>27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スパイ黄金川貫至ICONIC</v>
      </c>
    </row>
    <row r="293" spans="1:20" x14ac:dyDescent="0.35">
      <c r="A293">
        <f>VLOOKUP(Toss[[#This Row],[No用]],SetNo[[No.用]:[vlookup 用]],2,FALSE)</f>
        <v>93</v>
      </c>
      <c r="B293">
        <f>IF(ROW()=2,1,IF(A292&lt;&gt;Toss[[#This Row],[No]],1,B292+1))</f>
        <v>8</v>
      </c>
      <c r="C293" s="1" t="s">
        <v>1064</v>
      </c>
      <c r="D293" s="1" t="s">
        <v>384</v>
      </c>
      <c r="E293" s="1" t="s">
        <v>77</v>
      </c>
      <c r="F293" s="1" t="s">
        <v>31</v>
      </c>
      <c r="G293" s="1" t="s">
        <v>49</v>
      </c>
      <c r="H293" s="1" t="s">
        <v>71</v>
      </c>
      <c r="I293">
        <v>1</v>
      </c>
      <c r="J293" t="s">
        <v>232</v>
      </c>
      <c r="K293" s="1" t="s">
        <v>183</v>
      </c>
      <c r="L293" s="1" t="s">
        <v>225</v>
      </c>
      <c r="M293">
        <v>45</v>
      </c>
      <c r="N293">
        <v>0</v>
      </c>
      <c r="O293">
        <v>55</v>
      </c>
      <c r="P293">
        <v>0</v>
      </c>
      <c r="T293" t="str">
        <f>Toss[[#This Row],[服装]]&amp;Toss[[#This Row],[名前]]&amp;Toss[[#This Row],[レアリティ]]</f>
        <v>スパイ黄金川貫至ICONIC</v>
      </c>
    </row>
    <row r="294" spans="1:20" x14ac:dyDescent="0.35">
      <c r="A294">
        <f>VLOOKUP(Toss[[#This Row],[No用]],SetNo[[No.用]:[vlookup 用]],2,FALSE)</f>
        <v>93</v>
      </c>
      <c r="B294">
        <f>IF(ROW()=2,1,IF(A293&lt;&gt;Toss[[#This Row],[No]],1,B293+1))</f>
        <v>9</v>
      </c>
      <c r="C294" s="1" t="s">
        <v>1064</v>
      </c>
      <c r="D294" s="1" t="s">
        <v>384</v>
      </c>
      <c r="E294" s="1" t="s">
        <v>77</v>
      </c>
      <c r="F294" s="1" t="s">
        <v>31</v>
      </c>
      <c r="G294" s="1" t="s">
        <v>49</v>
      </c>
      <c r="H294" s="1" t="s">
        <v>71</v>
      </c>
      <c r="I294">
        <v>1</v>
      </c>
      <c r="J294" t="s">
        <v>232</v>
      </c>
      <c r="K294" s="1" t="s">
        <v>183</v>
      </c>
      <c r="L294" s="1" t="s">
        <v>225</v>
      </c>
      <c r="M294">
        <v>45</v>
      </c>
      <c r="N294">
        <v>0</v>
      </c>
      <c r="O294">
        <v>55</v>
      </c>
      <c r="P294">
        <v>0</v>
      </c>
      <c r="Q294" s="1" t="s">
        <v>1141</v>
      </c>
      <c r="T294" t="str">
        <f>Toss[[#This Row],[服装]]&amp;Toss[[#This Row],[名前]]&amp;Toss[[#This Row],[レアリティ]]</f>
        <v>スパイ黄金川貫至ICONIC</v>
      </c>
    </row>
    <row r="295" spans="1:20" x14ac:dyDescent="0.35">
      <c r="A295">
        <f>VLOOKUP(Toss[[#This Row],[No用]],SetNo[[No.用]:[vlookup 用]],2,FALSE)</f>
        <v>94</v>
      </c>
      <c r="B295">
        <f>IF(ROW()=2,1,IF(A294&lt;&gt;Toss[[#This Row],[No]],1,B294+1))</f>
        <v>1</v>
      </c>
      <c r="C295" t="s">
        <v>206</v>
      </c>
      <c r="D295" t="s">
        <v>51</v>
      </c>
      <c r="E295" t="s">
        <v>23</v>
      </c>
      <c r="F295" t="s">
        <v>25</v>
      </c>
      <c r="G295" t="s">
        <v>49</v>
      </c>
      <c r="H295" t="s">
        <v>71</v>
      </c>
      <c r="I295">
        <v>1</v>
      </c>
      <c r="J295" t="s">
        <v>232</v>
      </c>
      <c r="K295" s="1" t="s">
        <v>166</v>
      </c>
      <c r="L295" s="1" t="s">
        <v>162</v>
      </c>
      <c r="M295">
        <v>26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ユニフォーム小原豊ICONIC</v>
      </c>
    </row>
    <row r="296" spans="1:20" x14ac:dyDescent="0.35">
      <c r="A296">
        <f>VLOOKUP(Toss[[#This Row],[No用]],SetNo[[No.用]:[vlookup 用]],2,FALSE)</f>
        <v>94</v>
      </c>
      <c r="B296">
        <f>IF(ROW()=2,1,IF(A295&lt;&gt;Toss[[#This Row],[No]],1,B295+1))</f>
        <v>2</v>
      </c>
      <c r="C296" t="s">
        <v>206</v>
      </c>
      <c r="D296" t="s">
        <v>51</v>
      </c>
      <c r="E296" t="s">
        <v>23</v>
      </c>
      <c r="F296" t="s">
        <v>25</v>
      </c>
      <c r="G296" t="s">
        <v>49</v>
      </c>
      <c r="H296" t="s">
        <v>71</v>
      </c>
      <c r="I296">
        <v>1</v>
      </c>
      <c r="J296" t="s">
        <v>232</v>
      </c>
      <c r="K296" s="1" t="s">
        <v>167</v>
      </c>
      <c r="L296" s="1" t="s">
        <v>162</v>
      </c>
      <c r="M296">
        <v>26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ユニフォーム小原豊ICONIC</v>
      </c>
    </row>
    <row r="297" spans="1:20" x14ac:dyDescent="0.35">
      <c r="A297">
        <f>VLOOKUP(Toss[[#This Row],[No用]],SetNo[[No.用]:[vlookup 用]],2,FALSE)</f>
        <v>95</v>
      </c>
      <c r="B297">
        <f>IF(ROW()=2,1,IF(A296&lt;&gt;Toss[[#This Row],[No]],1,B296+1))</f>
        <v>1</v>
      </c>
      <c r="C297" t="s">
        <v>206</v>
      </c>
      <c r="D297" t="s">
        <v>52</v>
      </c>
      <c r="E297" t="s">
        <v>23</v>
      </c>
      <c r="F297" t="s">
        <v>25</v>
      </c>
      <c r="G297" t="s">
        <v>49</v>
      </c>
      <c r="H297" t="s">
        <v>71</v>
      </c>
      <c r="I297">
        <v>1</v>
      </c>
      <c r="J297" t="s">
        <v>232</v>
      </c>
      <c r="K297" s="1" t="s">
        <v>166</v>
      </c>
      <c r="L297" s="1" t="s">
        <v>162</v>
      </c>
      <c r="M297">
        <v>27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ユニフォーム女川太郎ICONIC</v>
      </c>
    </row>
    <row r="298" spans="1:20" x14ac:dyDescent="0.35">
      <c r="A298">
        <f>VLOOKUP(Toss[[#This Row],[No用]],SetNo[[No.用]:[vlookup 用]],2,FALSE)</f>
        <v>95</v>
      </c>
      <c r="B298">
        <f>IF(ROW()=2,1,IF(A297&lt;&gt;Toss[[#This Row],[No]],1,B297+1))</f>
        <v>2</v>
      </c>
      <c r="C298" t="s">
        <v>206</v>
      </c>
      <c r="D298" t="s">
        <v>52</v>
      </c>
      <c r="E298" t="s">
        <v>23</v>
      </c>
      <c r="F298" t="s">
        <v>25</v>
      </c>
      <c r="G298" t="s">
        <v>49</v>
      </c>
      <c r="H298" t="s">
        <v>71</v>
      </c>
      <c r="I298">
        <v>1</v>
      </c>
      <c r="J298" t="s">
        <v>232</v>
      </c>
      <c r="K298" s="1" t="s">
        <v>167</v>
      </c>
      <c r="L298" s="1" t="s">
        <v>162</v>
      </c>
      <c r="M298">
        <v>27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ユニフォーム女川太郎ICONIC</v>
      </c>
    </row>
    <row r="299" spans="1:20" x14ac:dyDescent="0.35">
      <c r="A299">
        <f>VLOOKUP(Toss[[#This Row],[No用]],SetNo[[No.用]:[vlookup 用]],2,FALSE)</f>
        <v>96</v>
      </c>
      <c r="B299">
        <f>IF(ROW()=2,1,IF(A298&lt;&gt;Toss[[#This Row],[No]],1,B298+1))</f>
        <v>1</v>
      </c>
      <c r="C299" t="s">
        <v>206</v>
      </c>
      <c r="D299" t="s">
        <v>53</v>
      </c>
      <c r="E299" t="s">
        <v>23</v>
      </c>
      <c r="F299" t="s">
        <v>21</v>
      </c>
      <c r="G299" t="s">
        <v>49</v>
      </c>
      <c r="H299" t="s">
        <v>71</v>
      </c>
      <c r="I299">
        <v>1</v>
      </c>
      <c r="J299" t="s">
        <v>232</v>
      </c>
      <c r="K299" s="1" t="s">
        <v>166</v>
      </c>
      <c r="L299" s="1" t="s">
        <v>162</v>
      </c>
      <c r="M299">
        <v>31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ユニフォーム作並浩輔ICONIC</v>
      </c>
    </row>
    <row r="300" spans="1:20" x14ac:dyDescent="0.35">
      <c r="A300">
        <f>VLOOKUP(Toss[[#This Row],[No用]],SetNo[[No.用]:[vlookup 用]],2,FALSE)</f>
        <v>97</v>
      </c>
      <c r="B300">
        <f>IF(ROW()=2,1,IF(A299&lt;&gt;Toss[[#This Row],[No]],1,B299+1))</f>
        <v>1</v>
      </c>
      <c r="C300" t="s">
        <v>206</v>
      </c>
      <c r="D300" t="s">
        <v>54</v>
      </c>
      <c r="E300" t="s">
        <v>23</v>
      </c>
      <c r="F300" t="s">
        <v>26</v>
      </c>
      <c r="G300" t="s">
        <v>49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25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ユニフォーム吹上仁悟ICONIC</v>
      </c>
    </row>
    <row r="301" spans="1:20" x14ac:dyDescent="0.35">
      <c r="A301">
        <f>VLOOKUP(Toss[[#This Row],[No用]],SetNo[[No.用]:[vlookup 用]],2,FALSE)</f>
        <v>97</v>
      </c>
      <c r="B301">
        <f>IF(ROW()=2,1,IF(A300&lt;&gt;Toss[[#This Row],[No]],1,B300+1))</f>
        <v>2</v>
      </c>
      <c r="C301" t="s">
        <v>206</v>
      </c>
      <c r="D301" t="s">
        <v>54</v>
      </c>
      <c r="E301" t="s">
        <v>23</v>
      </c>
      <c r="F301" t="s">
        <v>26</v>
      </c>
      <c r="G301" t="s">
        <v>49</v>
      </c>
      <c r="H301" t="s">
        <v>71</v>
      </c>
      <c r="I301">
        <v>1</v>
      </c>
      <c r="J301" t="s">
        <v>232</v>
      </c>
      <c r="K301" s="1" t="s">
        <v>167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ユニフォーム吹上仁悟ICONIC</v>
      </c>
    </row>
    <row r="302" spans="1:20" x14ac:dyDescent="0.35">
      <c r="A302">
        <f>VLOOKUP(Toss[[#This Row],[No用]],SetNo[[No.用]:[vlookup 用]],2,FALSE)</f>
        <v>98</v>
      </c>
      <c r="B302">
        <f>IF(ROW()=2,1,IF(A301&lt;&gt;Toss[[#This Row],[No]],1,B301+1))</f>
        <v>1</v>
      </c>
      <c r="C302" s="1" t="s">
        <v>108</v>
      </c>
      <c r="D302" s="1" t="s">
        <v>853</v>
      </c>
      <c r="E302" s="1" t="s">
        <v>23</v>
      </c>
      <c r="F302" s="1" t="s">
        <v>74</v>
      </c>
      <c r="G302" s="1" t="s">
        <v>49</v>
      </c>
      <c r="H302" s="1" t="s">
        <v>71</v>
      </c>
      <c r="I302">
        <v>1</v>
      </c>
      <c r="J302" t="s">
        <v>232</v>
      </c>
      <c r="K302" s="1" t="s">
        <v>166</v>
      </c>
      <c r="L302" s="1" t="s">
        <v>173</v>
      </c>
      <c r="M302">
        <v>36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ユニフォーム茂庭要ICONIC</v>
      </c>
    </row>
    <row r="303" spans="1:20" x14ac:dyDescent="0.35">
      <c r="A303">
        <f>VLOOKUP(Toss[[#This Row],[No用]],SetNo[[No.用]:[vlookup 用]],2,FALSE)</f>
        <v>98</v>
      </c>
      <c r="B303">
        <f>IF(ROW()=2,1,IF(A302&lt;&gt;Toss[[#This Row],[No]],1,B302+1))</f>
        <v>2</v>
      </c>
      <c r="C303" s="1" t="s">
        <v>108</v>
      </c>
      <c r="D303" s="1" t="s">
        <v>853</v>
      </c>
      <c r="E303" s="1" t="s">
        <v>23</v>
      </c>
      <c r="F303" s="1" t="s">
        <v>74</v>
      </c>
      <c r="G303" s="1" t="s">
        <v>49</v>
      </c>
      <c r="H303" s="1" t="s">
        <v>71</v>
      </c>
      <c r="I303">
        <v>1</v>
      </c>
      <c r="J303" t="s">
        <v>232</v>
      </c>
      <c r="K303" s="1" t="s">
        <v>169</v>
      </c>
      <c r="L303" s="1" t="s">
        <v>173</v>
      </c>
      <c r="M303">
        <v>36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ユニフォーム茂庭要ICONIC</v>
      </c>
    </row>
    <row r="304" spans="1:20" x14ac:dyDescent="0.35">
      <c r="A304">
        <f>VLOOKUP(Toss[[#This Row],[No用]],SetNo[[No.用]:[vlookup 用]],2,FALSE)</f>
        <v>98</v>
      </c>
      <c r="B304">
        <f>IF(ROW()=2,1,IF(A303&lt;&gt;Toss[[#This Row],[No]],1,B303+1))</f>
        <v>3</v>
      </c>
      <c r="C304" s="1" t="s">
        <v>108</v>
      </c>
      <c r="D304" s="1" t="s">
        <v>853</v>
      </c>
      <c r="E304" s="1" t="s">
        <v>23</v>
      </c>
      <c r="F304" s="1" t="s">
        <v>74</v>
      </c>
      <c r="G304" s="1" t="s">
        <v>49</v>
      </c>
      <c r="H304" s="1" t="s">
        <v>71</v>
      </c>
      <c r="I304">
        <v>1</v>
      </c>
      <c r="J304" t="s">
        <v>232</v>
      </c>
      <c r="K304" s="1" t="s">
        <v>181</v>
      </c>
      <c r="L304" s="1" t="s">
        <v>173</v>
      </c>
      <c r="M304">
        <v>39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ユニフォーム茂庭要ICONIC</v>
      </c>
    </row>
    <row r="305" spans="1:20" x14ac:dyDescent="0.35">
      <c r="A305">
        <f>VLOOKUP(Toss[[#This Row],[No用]],SetNo[[No.用]:[vlookup 用]],2,FALSE)</f>
        <v>98</v>
      </c>
      <c r="B305">
        <f>IF(ROW()=2,1,IF(A304&lt;&gt;Toss[[#This Row],[No]],1,B304+1))</f>
        <v>4</v>
      </c>
      <c r="C305" s="1" t="s">
        <v>108</v>
      </c>
      <c r="D305" s="1" t="s">
        <v>853</v>
      </c>
      <c r="E305" s="1" t="s">
        <v>23</v>
      </c>
      <c r="F305" s="1" t="s">
        <v>74</v>
      </c>
      <c r="G305" s="1" t="s">
        <v>49</v>
      </c>
      <c r="H305" s="1" t="s">
        <v>71</v>
      </c>
      <c r="I305">
        <v>1</v>
      </c>
      <c r="J305" t="s">
        <v>232</v>
      </c>
      <c r="K305" s="1" t="s">
        <v>172</v>
      </c>
      <c r="L305" s="1" t="s">
        <v>162</v>
      </c>
      <c r="M305">
        <v>33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ユニフォーム茂庭要ICONIC</v>
      </c>
    </row>
    <row r="306" spans="1:20" x14ac:dyDescent="0.35">
      <c r="A306">
        <f>VLOOKUP(Toss[[#This Row],[No用]],SetNo[[No.用]:[vlookup 用]],2,FALSE)</f>
        <v>98</v>
      </c>
      <c r="B306">
        <f>IF(ROW()=2,1,IF(A305&lt;&gt;Toss[[#This Row],[No]],1,B305+1))</f>
        <v>5</v>
      </c>
      <c r="C306" s="1" t="s">
        <v>108</v>
      </c>
      <c r="D306" s="1" t="s">
        <v>853</v>
      </c>
      <c r="E306" s="1" t="s">
        <v>23</v>
      </c>
      <c r="F306" s="1" t="s">
        <v>74</v>
      </c>
      <c r="G306" s="1" t="s">
        <v>49</v>
      </c>
      <c r="H306" s="1" t="s">
        <v>71</v>
      </c>
      <c r="I306">
        <v>1</v>
      </c>
      <c r="J306" t="s">
        <v>232</v>
      </c>
      <c r="K306" s="1" t="s">
        <v>233</v>
      </c>
      <c r="L306" s="1" t="s">
        <v>162</v>
      </c>
      <c r="M306">
        <v>33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ユニフォーム茂庭要ICONIC</v>
      </c>
    </row>
    <row r="307" spans="1:20" x14ac:dyDescent="0.35">
      <c r="A307">
        <f>VLOOKUP(Toss[[#This Row],[No用]],SetNo[[No.用]:[vlookup 用]],2,FALSE)</f>
        <v>98</v>
      </c>
      <c r="B307">
        <f>IF(ROW()=2,1,IF(A306&lt;&gt;Toss[[#This Row],[No]],1,B306+1))</f>
        <v>6</v>
      </c>
      <c r="C307" s="1" t="s">
        <v>108</v>
      </c>
      <c r="D307" s="1" t="s">
        <v>853</v>
      </c>
      <c r="E307" s="1" t="s">
        <v>23</v>
      </c>
      <c r="F307" s="1" t="s">
        <v>74</v>
      </c>
      <c r="G307" s="1" t="s">
        <v>49</v>
      </c>
      <c r="H307" s="1" t="s">
        <v>71</v>
      </c>
      <c r="I307">
        <v>1</v>
      </c>
      <c r="J307" t="s">
        <v>232</v>
      </c>
      <c r="K307" s="1" t="s">
        <v>167</v>
      </c>
      <c r="L307" s="1" t="s">
        <v>162</v>
      </c>
      <c r="M307">
        <v>26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ユニフォーム茂庭要ICONIC</v>
      </c>
    </row>
    <row r="308" spans="1:20" x14ac:dyDescent="0.35">
      <c r="A308">
        <f>VLOOKUP(Toss[[#This Row],[No用]],SetNo[[No.用]:[vlookup 用]],2,FALSE)</f>
        <v>98</v>
      </c>
      <c r="B308">
        <f>IF(ROW()=2,1,IF(A307&lt;&gt;Toss[[#This Row],[No]],1,B307+1))</f>
        <v>7</v>
      </c>
      <c r="C308" s="1" t="s">
        <v>108</v>
      </c>
      <c r="D308" s="1" t="s">
        <v>853</v>
      </c>
      <c r="E308" s="1" t="s">
        <v>23</v>
      </c>
      <c r="F308" s="1" t="s">
        <v>74</v>
      </c>
      <c r="G308" s="1" t="s">
        <v>49</v>
      </c>
      <c r="H308" s="1" t="s">
        <v>71</v>
      </c>
      <c r="I308">
        <v>1</v>
      </c>
      <c r="J308" t="s">
        <v>232</v>
      </c>
      <c r="K308" s="1" t="s">
        <v>183</v>
      </c>
      <c r="L308" s="1" t="s">
        <v>225</v>
      </c>
      <c r="M308">
        <v>46</v>
      </c>
      <c r="N308">
        <v>0</v>
      </c>
      <c r="O308">
        <v>56</v>
      </c>
      <c r="P308">
        <v>0</v>
      </c>
      <c r="T308" t="str">
        <f>Toss[[#This Row],[服装]]&amp;Toss[[#This Row],[名前]]&amp;Toss[[#This Row],[レアリティ]]</f>
        <v>ユニフォーム茂庭要ICONIC</v>
      </c>
    </row>
    <row r="309" spans="1:20" x14ac:dyDescent="0.35">
      <c r="A309">
        <f>VLOOKUP(Toss[[#This Row],[No用]],SetNo[[No.用]:[vlookup 用]],2,FALSE)</f>
        <v>99</v>
      </c>
      <c r="B309">
        <f>IF(ROW()=2,1,IF(A308&lt;&gt;Toss[[#This Row],[No]],1,B308+1))</f>
        <v>1</v>
      </c>
      <c r="C309" s="1" t="s">
        <v>108</v>
      </c>
      <c r="D309" s="1" t="s">
        <v>855</v>
      </c>
      <c r="E309" s="1" t="s">
        <v>23</v>
      </c>
      <c r="F309" s="1" t="s">
        <v>82</v>
      </c>
      <c r="G309" s="1" t="s">
        <v>49</v>
      </c>
      <c r="H309" s="1" t="s">
        <v>71</v>
      </c>
      <c r="I309">
        <v>1</v>
      </c>
      <c r="J309" t="s">
        <v>232</v>
      </c>
      <c r="K309" s="1" t="s">
        <v>166</v>
      </c>
      <c r="L309" s="1" t="s">
        <v>162</v>
      </c>
      <c r="M309">
        <v>25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ユニフォーム鎌先靖志ICONIC</v>
      </c>
    </row>
    <row r="310" spans="1:20" x14ac:dyDescent="0.35">
      <c r="A310">
        <f>VLOOKUP(Toss[[#This Row],[No用]],SetNo[[No.用]:[vlookup 用]],2,FALSE)</f>
        <v>99</v>
      </c>
      <c r="B310">
        <f>IF(ROW()=2,1,IF(A309&lt;&gt;Toss[[#This Row],[No]],1,B309+1))</f>
        <v>2</v>
      </c>
      <c r="C310" s="1" t="s">
        <v>108</v>
      </c>
      <c r="D310" s="1" t="s">
        <v>855</v>
      </c>
      <c r="E310" s="1" t="s">
        <v>23</v>
      </c>
      <c r="F310" s="1" t="s">
        <v>82</v>
      </c>
      <c r="G310" s="1" t="s">
        <v>49</v>
      </c>
      <c r="H310" s="1" t="s">
        <v>71</v>
      </c>
      <c r="I310">
        <v>1</v>
      </c>
      <c r="J310" t="s">
        <v>232</v>
      </c>
      <c r="K310" s="1" t="s">
        <v>167</v>
      </c>
      <c r="L310" s="1" t="s">
        <v>162</v>
      </c>
      <c r="M310">
        <v>30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ユニフォーム鎌先靖志ICONIC</v>
      </c>
    </row>
    <row r="311" spans="1:20" x14ac:dyDescent="0.35">
      <c r="A311">
        <f>VLOOKUP(Toss[[#This Row],[No用]],SetNo[[No.用]:[vlookup 用]],2,FALSE)</f>
        <v>100</v>
      </c>
      <c r="B311">
        <f>IF(ROW()=2,1,IF(A310&lt;&gt;Toss[[#This Row],[No]],1,B310+1))</f>
        <v>1</v>
      </c>
      <c r="C311" s="1" t="s">
        <v>1128</v>
      </c>
      <c r="D311" s="1" t="s">
        <v>855</v>
      </c>
      <c r="E311" s="1" t="s">
        <v>90</v>
      </c>
      <c r="F311" s="1" t="s">
        <v>82</v>
      </c>
      <c r="G311" s="1" t="s">
        <v>49</v>
      </c>
      <c r="H311" s="1" t="s">
        <v>71</v>
      </c>
      <c r="I311">
        <v>1</v>
      </c>
      <c r="J311" t="s">
        <v>232</v>
      </c>
      <c r="K311" s="1" t="s">
        <v>166</v>
      </c>
      <c r="L311" s="1" t="s">
        <v>162</v>
      </c>
      <c r="M311">
        <v>25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甲冑鎌先靖志ICONIC</v>
      </c>
    </row>
    <row r="312" spans="1:20" x14ac:dyDescent="0.35">
      <c r="A312">
        <f>VLOOKUP(Toss[[#This Row],[No用]],SetNo[[No.用]:[vlookup 用]],2,FALSE)</f>
        <v>100</v>
      </c>
      <c r="B312">
        <f>IF(ROW()=2,1,IF(A311&lt;&gt;Toss[[#This Row],[No]],1,B311+1))</f>
        <v>2</v>
      </c>
      <c r="C312" s="1" t="s">
        <v>1128</v>
      </c>
      <c r="D312" s="1" t="s">
        <v>855</v>
      </c>
      <c r="E312" s="1" t="s">
        <v>90</v>
      </c>
      <c r="F312" s="1" t="s">
        <v>82</v>
      </c>
      <c r="G312" s="1" t="s">
        <v>49</v>
      </c>
      <c r="H312" s="1" t="s">
        <v>71</v>
      </c>
      <c r="I312">
        <v>1</v>
      </c>
      <c r="J312" t="s">
        <v>232</v>
      </c>
      <c r="K312" s="1" t="s">
        <v>167</v>
      </c>
      <c r="L312" s="1" t="s">
        <v>162</v>
      </c>
      <c r="M312">
        <v>30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甲冑鎌先靖志ICONIC</v>
      </c>
    </row>
    <row r="313" spans="1:20" x14ac:dyDescent="0.35">
      <c r="A313">
        <f>VLOOKUP(Toss[[#This Row],[No用]],SetNo[[No.用]:[vlookup 用]],2,FALSE)</f>
        <v>101</v>
      </c>
      <c r="B313">
        <f>IF(ROW()=2,1,IF(A312&lt;&gt;Toss[[#This Row],[No]],1,B312+1))</f>
        <v>1</v>
      </c>
      <c r="C313" s="1" t="s">
        <v>108</v>
      </c>
      <c r="D313" s="1" t="s">
        <v>857</v>
      </c>
      <c r="E313" s="1" t="s">
        <v>23</v>
      </c>
      <c r="F313" s="1" t="s">
        <v>78</v>
      </c>
      <c r="G313" s="1" t="s">
        <v>49</v>
      </c>
      <c r="H313" s="1" t="s">
        <v>71</v>
      </c>
      <c r="I313">
        <v>1</v>
      </c>
      <c r="J313" t="s">
        <v>232</v>
      </c>
      <c r="K313" s="1" t="s">
        <v>166</v>
      </c>
      <c r="L313" s="1" t="s">
        <v>162</v>
      </c>
      <c r="M313">
        <v>23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ユニフォーム笹谷武仁ICONIC</v>
      </c>
    </row>
    <row r="314" spans="1:20" x14ac:dyDescent="0.35">
      <c r="A314">
        <f>VLOOKUP(Toss[[#This Row],[No用]],SetNo[[No.用]:[vlookup 用]],2,FALSE)</f>
        <v>101</v>
      </c>
      <c r="B314">
        <f>IF(ROW()=2,1,IF(A313&lt;&gt;Toss[[#This Row],[No]],1,B313+1))</f>
        <v>2</v>
      </c>
      <c r="C314" s="1" t="s">
        <v>108</v>
      </c>
      <c r="D314" s="1" t="s">
        <v>857</v>
      </c>
      <c r="E314" s="1" t="s">
        <v>23</v>
      </c>
      <c r="F314" s="1" t="s">
        <v>78</v>
      </c>
      <c r="G314" s="1" t="s">
        <v>49</v>
      </c>
      <c r="H314" s="1" t="s">
        <v>71</v>
      </c>
      <c r="I314">
        <v>1</v>
      </c>
      <c r="J314" t="s">
        <v>232</v>
      </c>
      <c r="K314" s="1" t="s">
        <v>169</v>
      </c>
      <c r="L314" s="1" t="s">
        <v>162</v>
      </c>
      <c r="M314">
        <v>23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ユニフォーム笹谷武仁ICONIC</v>
      </c>
    </row>
    <row r="315" spans="1:20" x14ac:dyDescent="0.35">
      <c r="A315">
        <f>VLOOKUP(Toss[[#This Row],[No用]],SetNo[[No.用]:[vlookup 用]],2,FALSE)</f>
        <v>101</v>
      </c>
      <c r="B315">
        <f>IF(ROW()=2,1,IF(A314&lt;&gt;Toss[[#This Row],[No]],1,B314+1))</f>
        <v>3</v>
      </c>
      <c r="C315" s="1" t="s">
        <v>108</v>
      </c>
      <c r="D315" s="1" t="s">
        <v>857</v>
      </c>
      <c r="E315" s="1" t="s">
        <v>23</v>
      </c>
      <c r="F315" s="1" t="s">
        <v>78</v>
      </c>
      <c r="G315" s="1" t="s">
        <v>49</v>
      </c>
      <c r="H315" s="1" t="s">
        <v>71</v>
      </c>
      <c r="I315">
        <v>1</v>
      </c>
      <c r="J315" t="s">
        <v>232</v>
      </c>
      <c r="K315" s="1" t="s">
        <v>233</v>
      </c>
      <c r="L315" s="1" t="s">
        <v>162</v>
      </c>
      <c r="M315">
        <v>23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ユニフォーム笹谷武仁ICONIC</v>
      </c>
    </row>
    <row r="316" spans="1:20" x14ac:dyDescent="0.35">
      <c r="A316">
        <f>VLOOKUP(Toss[[#This Row],[No用]],SetNo[[No.用]:[vlookup 用]],2,FALSE)</f>
        <v>102</v>
      </c>
      <c r="B316">
        <f>IF(ROW()=2,1,IF(A315&lt;&gt;Toss[[#This Row],[No]],1,B315+1))</f>
        <v>1</v>
      </c>
      <c r="C316" t="s">
        <v>206</v>
      </c>
      <c r="D316" t="s">
        <v>30</v>
      </c>
      <c r="E316" t="s">
        <v>23</v>
      </c>
      <c r="F316" t="s">
        <v>31</v>
      </c>
      <c r="G316" t="s">
        <v>20</v>
      </c>
      <c r="H316" t="s">
        <v>71</v>
      </c>
      <c r="I316">
        <v>1</v>
      </c>
      <c r="J316" t="s">
        <v>232</v>
      </c>
      <c r="K316" s="1" t="s">
        <v>166</v>
      </c>
      <c r="L316" s="1" t="s">
        <v>173</v>
      </c>
      <c r="M316">
        <v>33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ユニフォーム及川徹ICONIC</v>
      </c>
    </row>
    <row r="317" spans="1:20" x14ac:dyDescent="0.35">
      <c r="A317">
        <f>VLOOKUP(Toss[[#This Row],[No用]],SetNo[[No.用]:[vlookup 用]],2,FALSE)</f>
        <v>102</v>
      </c>
      <c r="B317">
        <f>IF(ROW()=2,1,IF(A316&lt;&gt;Toss[[#This Row],[No]],1,B316+1))</f>
        <v>2</v>
      </c>
      <c r="C317" t="s">
        <v>206</v>
      </c>
      <c r="D317" t="s">
        <v>30</v>
      </c>
      <c r="E317" t="s">
        <v>23</v>
      </c>
      <c r="F317" t="s">
        <v>31</v>
      </c>
      <c r="G317" t="s">
        <v>20</v>
      </c>
      <c r="H317" t="s">
        <v>71</v>
      </c>
      <c r="I317">
        <v>1</v>
      </c>
      <c r="J317" t="s">
        <v>232</v>
      </c>
      <c r="K317" s="1" t="s">
        <v>169</v>
      </c>
      <c r="L317" s="1" t="s">
        <v>173</v>
      </c>
      <c r="M317">
        <v>33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ユニフォーム及川徹ICONIC</v>
      </c>
    </row>
    <row r="318" spans="1:20" x14ac:dyDescent="0.35">
      <c r="A318">
        <f>VLOOKUP(Toss[[#This Row],[No用]],SetNo[[No.用]:[vlookup 用]],2,FALSE)</f>
        <v>102</v>
      </c>
      <c r="B318">
        <f>IF(ROW()=2,1,IF(A317&lt;&gt;Toss[[#This Row],[No]],1,B317+1))</f>
        <v>3</v>
      </c>
      <c r="C318" t="s">
        <v>206</v>
      </c>
      <c r="D318" t="s">
        <v>30</v>
      </c>
      <c r="E318" t="s">
        <v>23</v>
      </c>
      <c r="F318" t="s">
        <v>31</v>
      </c>
      <c r="G318" t="s">
        <v>20</v>
      </c>
      <c r="H318" t="s">
        <v>71</v>
      </c>
      <c r="I318">
        <v>1</v>
      </c>
      <c r="J318" t="s">
        <v>232</v>
      </c>
      <c r="K318" s="1" t="s">
        <v>234</v>
      </c>
      <c r="L318" s="1" t="s">
        <v>162</v>
      </c>
      <c r="M318">
        <v>33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ユニフォーム及川徹ICONIC</v>
      </c>
    </row>
    <row r="319" spans="1:20" x14ac:dyDescent="0.35">
      <c r="A319">
        <f>VLOOKUP(Toss[[#This Row],[No用]],SetNo[[No.用]:[vlookup 用]],2,FALSE)</f>
        <v>102</v>
      </c>
      <c r="B319">
        <f>IF(ROW()=2,1,IF(A318&lt;&gt;Toss[[#This Row],[No]],1,B318+1))</f>
        <v>4</v>
      </c>
      <c r="C319" t="s">
        <v>206</v>
      </c>
      <c r="D319" t="s">
        <v>30</v>
      </c>
      <c r="E319" t="s">
        <v>23</v>
      </c>
      <c r="F319" t="s">
        <v>31</v>
      </c>
      <c r="G319" t="s">
        <v>20</v>
      </c>
      <c r="H319" t="s">
        <v>71</v>
      </c>
      <c r="I319">
        <v>1</v>
      </c>
      <c r="J319" t="s">
        <v>232</v>
      </c>
      <c r="K319" s="1" t="s">
        <v>172</v>
      </c>
      <c r="L319" s="1" t="s">
        <v>162</v>
      </c>
      <c r="M319">
        <v>33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ユニフォーム及川徹ICONIC</v>
      </c>
    </row>
    <row r="320" spans="1:20" x14ac:dyDescent="0.35">
      <c r="A320">
        <f>VLOOKUP(Toss[[#This Row],[No用]],SetNo[[No.用]:[vlookup 用]],2,FALSE)</f>
        <v>102</v>
      </c>
      <c r="B320">
        <f>IF(ROW()=2,1,IF(A319&lt;&gt;Toss[[#This Row],[No]],1,B319+1))</f>
        <v>5</v>
      </c>
      <c r="C320" t="s">
        <v>206</v>
      </c>
      <c r="D320" t="s">
        <v>30</v>
      </c>
      <c r="E320" t="s">
        <v>23</v>
      </c>
      <c r="F320" t="s">
        <v>31</v>
      </c>
      <c r="G320" t="s">
        <v>20</v>
      </c>
      <c r="H320" t="s">
        <v>71</v>
      </c>
      <c r="I320">
        <v>1</v>
      </c>
      <c r="J320" t="s">
        <v>232</v>
      </c>
      <c r="K320" s="1" t="s">
        <v>233</v>
      </c>
      <c r="L320" s="1" t="s">
        <v>162</v>
      </c>
      <c r="M320">
        <v>33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ユニフォーム及川徹ICONIC</v>
      </c>
    </row>
    <row r="321" spans="1:20" x14ac:dyDescent="0.35">
      <c r="A321">
        <f>VLOOKUP(Toss[[#This Row],[No用]],SetNo[[No.用]:[vlookup 用]],2,FALSE)</f>
        <v>102</v>
      </c>
      <c r="B321">
        <f>IF(ROW()=2,1,IF(A320&lt;&gt;Toss[[#This Row],[No]],1,B320+1))</f>
        <v>6</v>
      </c>
      <c r="C321" t="s">
        <v>206</v>
      </c>
      <c r="D321" t="s">
        <v>30</v>
      </c>
      <c r="E321" t="s">
        <v>23</v>
      </c>
      <c r="F321" t="s">
        <v>31</v>
      </c>
      <c r="G321" t="s">
        <v>20</v>
      </c>
      <c r="H321" t="s">
        <v>71</v>
      </c>
      <c r="I321">
        <v>1</v>
      </c>
      <c r="J321" t="s">
        <v>232</v>
      </c>
      <c r="K321" s="1" t="s">
        <v>167</v>
      </c>
      <c r="L321" s="1" t="s">
        <v>173</v>
      </c>
      <c r="M321">
        <v>42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ユニフォーム及川徹ICONIC</v>
      </c>
    </row>
    <row r="322" spans="1:20" x14ac:dyDescent="0.35">
      <c r="A322">
        <f>VLOOKUP(Toss[[#This Row],[No用]],SetNo[[No.用]:[vlookup 用]],2,FALSE)</f>
        <v>103</v>
      </c>
      <c r="B322">
        <f>IF(ROW()=2,1,IF(A321&lt;&gt;Toss[[#This Row],[No]],1,B321+1))</f>
        <v>1</v>
      </c>
      <c r="C322" t="s">
        <v>117</v>
      </c>
      <c r="D322" t="s">
        <v>30</v>
      </c>
      <c r="E322" t="s">
        <v>24</v>
      </c>
      <c r="F322" t="s">
        <v>31</v>
      </c>
      <c r="G322" t="s">
        <v>20</v>
      </c>
      <c r="H322" t="s">
        <v>71</v>
      </c>
      <c r="I322">
        <v>1</v>
      </c>
      <c r="J322" t="s">
        <v>232</v>
      </c>
      <c r="K322" s="1" t="s">
        <v>166</v>
      </c>
      <c r="L322" s="1" t="s">
        <v>173</v>
      </c>
      <c r="M322">
        <v>33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プール掃除及川徹ICONIC</v>
      </c>
    </row>
    <row r="323" spans="1:20" x14ac:dyDescent="0.35">
      <c r="A323">
        <f>VLOOKUP(Toss[[#This Row],[No用]],SetNo[[No.用]:[vlookup 用]],2,FALSE)</f>
        <v>103</v>
      </c>
      <c r="B323">
        <f>IF(ROW()=2,1,IF(A322&lt;&gt;Toss[[#This Row],[No]],1,B322+1))</f>
        <v>2</v>
      </c>
      <c r="C323" t="s">
        <v>117</v>
      </c>
      <c r="D323" t="s">
        <v>30</v>
      </c>
      <c r="E323" t="s">
        <v>24</v>
      </c>
      <c r="F323" t="s">
        <v>31</v>
      </c>
      <c r="G323" t="s">
        <v>20</v>
      </c>
      <c r="H323" t="s">
        <v>71</v>
      </c>
      <c r="I323">
        <v>1</v>
      </c>
      <c r="J323" t="s">
        <v>232</v>
      </c>
      <c r="K323" s="1" t="s">
        <v>169</v>
      </c>
      <c r="L323" s="1" t="s">
        <v>173</v>
      </c>
      <c r="M323">
        <v>33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プール掃除及川徹ICONIC</v>
      </c>
    </row>
    <row r="324" spans="1:20" x14ac:dyDescent="0.35">
      <c r="A324">
        <f>VLOOKUP(Toss[[#This Row],[No用]],SetNo[[No.用]:[vlookup 用]],2,FALSE)</f>
        <v>103</v>
      </c>
      <c r="B324">
        <f>IF(ROW()=2,1,IF(A323&lt;&gt;Toss[[#This Row],[No]],1,B323+1))</f>
        <v>3</v>
      </c>
      <c r="C324" t="s">
        <v>117</v>
      </c>
      <c r="D324" t="s">
        <v>30</v>
      </c>
      <c r="E324" t="s">
        <v>24</v>
      </c>
      <c r="F324" t="s">
        <v>31</v>
      </c>
      <c r="G324" t="s">
        <v>20</v>
      </c>
      <c r="H324" t="s">
        <v>71</v>
      </c>
      <c r="I324">
        <v>1</v>
      </c>
      <c r="J324" t="s">
        <v>232</v>
      </c>
      <c r="K324" s="1" t="s">
        <v>234</v>
      </c>
      <c r="L324" s="1" t="s">
        <v>162</v>
      </c>
      <c r="M324">
        <v>33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プール掃除及川徹ICONIC</v>
      </c>
    </row>
    <row r="325" spans="1:20" x14ac:dyDescent="0.35">
      <c r="A325">
        <f>VLOOKUP(Toss[[#This Row],[No用]],SetNo[[No.用]:[vlookup 用]],2,FALSE)</f>
        <v>103</v>
      </c>
      <c r="B325">
        <f>IF(ROW()=2,1,IF(A324&lt;&gt;Toss[[#This Row],[No]],1,B324+1))</f>
        <v>4</v>
      </c>
      <c r="C325" t="s">
        <v>117</v>
      </c>
      <c r="D325" t="s">
        <v>30</v>
      </c>
      <c r="E325" t="s">
        <v>24</v>
      </c>
      <c r="F325" t="s">
        <v>31</v>
      </c>
      <c r="G325" t="s">
        <v>20</v>
      </c>
      <c r="H325" t="s">
        <v>71</v>
      </c>
      <c r="I325">
        <v>1</v>
      </c>
      <c r="J325" t="s">
        <v>232</v>
      </c>
      <c r="K325" s="1" t="s">
        <v>172</v>
      </c>
      <c r="L325" s="1" t="s">
        <v>162</v>
      </c>
      <c r="M325">
        <v>33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プール掃除及川徹ICONIC</v>
      </c>
    </row>
    <row r="326" spans="1:20" x14ac:dyDescent="0.35">
      <c r="A326">
        <f>VLOOKUP(Toss[[#This Row],[No用]],SetNo[[No.用]:[vlookup 用]],2,FALSE)</f>
        <v>103</v>
      </c>
      <c r="B326">
        <f>IF(ROW()=2,1,IF(A325&lt;&gt;Toss[[#This Row],[No]],1,B325+1))</f>
        <v>5</v>
      </c>
      <c r="C326" t="s">
        <v>117</v>
      </c>
      <c r="D326" t="s">
        <v>30</v>
      </c>
      <c r="E326" t="s">
        <v>24</v>
      </c>
      <c r="F326" t="s">
        <v>31</v>
      </c>
      <c r="G326" t="s">
        <v>20</v>
      </c>
      <c r="H326" t="s">
        <v>71</v>
      </c>
      <c r="I326">
        <v>1</v>
      </c>
      <c r="J326" t="s">
        <v>232</v>
      </c>
      <c r="K326" s="1" t="s">
        <v>233</v>
      </c>
      <c r="L326" s="1" t="s">
        <v>173</v>
      </c>
      <c r="M326">
        <v>39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プール掃除及川徹ICONIC</v>
      </c>
    </row>
    <row r="327" spans="1:20" x14ac:dyDescent="0.35">
      <c r="A327">
        <f>VLOOKUP(Toss[[#This Row],[No用]],SetNo[[No.用]:[vlookup 用]],2,FALSE)</f>
        <v>103</v>
      </c>
      <c r="B327">
        <f>IF(ROW()=2,1,IF(A326&lt;&gt;Toss[[#This Row],[No]],1,B326+1))</f>
        <v>6</v>
      </c>
      <c r="C327" t="s">
        <v>117</v>
      </c>
      <c r="D327" t="s">
        <v>30</v>
      </c>
      <c r="E327" t="s">
        <v>24</v>
      </c>
      <c r="F327" t="s">
        <v>31</v>
      </c>
      <c r="G327" t="s">
        <v>20</v>
      </c>
      <c r="H327" t="s">
        <v>71</v>
      </c>
      <c r="I327">
        <v>1</v>
      </c>
      <c r="J327" t="s">
        <v>232</v>
      </c>
      <c r="K327" s="1" t="s">
        <v>167</v>
      </c>
      <c r="L327" s="1" t="s">
        <v>173</v>
      </c>
      <c r="M327">
        <v>42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プール掃除及川徹ICONIC</v>
      </c>
    </row>
    <row r="328" spans="1:20" x14ac:dyDescent="0.35">
      <c r="A328">
        <f>VLOOKUP(Toss[[#This Row],[No用]],SetNo[[No.用]:[vlookup 用]],2,FALSE)</f>
        <v>103</v>
      </c>
      <c r="B328">
        <f>IF(ROW()=2,1,IF(A327&lt;&gt;Toss[[#This Row],[No]],1,B327+1))</f>
        <v>7</v>
      </c>
      <c r="C328" t="s">
        <v>117</v>
      </c>
      <c r="D328" t="s">
        <v>30</v>
      </c>
      <c r="E328" t="s">
        <v>24</v>
      </c>
      <c r="F328" t="s">
        <v>31</v>
      </c>
      <c r="G328" t="s">
        <v>20</v>
      </c>
      <c r="H328" t="s">
        <v>71</v>
      </c>
      <c r="I328">
        <v>1</v>
      </c>
      <c r="J328" t="s">
        <v>232</v>
      </c>
      <c r="K328" s="1" t="s">
        <v>233</v>
      </c>
      <c r="L328" s="1" t="s">
        <v>225</v>
      </c>
      <c r="M328">
        <v>51</v>
      </c>
      <c r="N328">
        <v>0</v>
      </c>
      <c r="O328">
        <v>61</v>
      </c>
      <c r="P328">
        <v>0</v>
      </c>
      <c r="T328" t="str">
        <f>Toss[[#This Row],[服装]]&amp;Toss[[#This Row],[名前]]&amp;Toss[[#This Row],[レアリティ]]</f>
        <v>プール掃除及川徹ICONIC</v>
      </c>
    </row>
    <row r="329" spans="1:20" x14ac:dyDescent="0.35">
      <c r="A329">
        <f>VLOOKUP(Toss[[#This Row],[No用]],SetNo[[No.用]:[vlookup 用]],2,FALSE)</f>
        <v>103</v>
      </c>
      <c r="B329">
        <f>IF(ROW()=2,1,IF(A328&lt;&gt;Toss[[#This Row],[No]],1,B328+1))</f>
        <v>8</v>
      </c>
      <c r="C329" t="s">
        <v>117</v>
      </c>
      <c r="D329" t="s">
        <v>30</v>
      </c>
      <c r="E329" t="s">
        <v>24</v>
      </c>
      <c r="F329" t="s">
        <v>31</v>
      </c>
      <c r="G329" t="s">
        <v>20</v>
      </c>
      <c r="H329" t="s">
        <v>71</v>
      </c>
      <c r="I329">
        <v>1</v>
      </c>
      <c r="J329" t="s">
        <v>232</v>
      </c>
      <c r="K329" s="1" t="s">
        <v>183</v>
      </c>
      <c r="L329" s="1" t="s">
        <v>225</v>
      </c>
      <c r="M329">
        <v>51</v>
      </c>
      <c r="N329">
        <v>0</v>
      </c>
      <c r="O329">
        <v>61</v>
      </c>
      <c r="P329">
        <v>0</v>
      </c>
      <c r="Q329" s="1" t="s">
        <v>1028</v>
      </c>
      <c r="T329" t="str">
        <f>Toss[[#This Row],[服装]]&amp;Toss[[#This Row],[名前]]&amp;Toss[[#This Row],[レアリティ]]</f>
        <v>プール掃除及川徹ICONIC</v>
      </c>
    </row>
    <row r="330" spans="1:20" x14ac:dyDescent="0.35">
      <c r="A330">
        <f>VLOOKUP(Toss[[#This Row],[No用]],SetNo[[No.用]:[vlookup 用]],2,FALSE)</f>
        <v>104</v>
      </c>
      <c r="B330">
        <f>IF(ROW()=2,1,IF(A329&lt;&gt;Toss[[#This Row],[No]],1,B329+1))</f>
        <v>1</v>
      </c>
      <c r="C330" s="1" t="s">
        <v>782</v>
      </c>
      <c r="D330" t="s">
        <v>30</v>
      </c>
      <c r="E330" s="1" t="s">
        <v>77</v>
      </c>
      <c r="F330" t="s">
        <v>31</v>
      </c>
      <c r="G330" t="s">
        <v>20</v>
      </c>
      <c r="H330" t="s">
        <v>71</v>
      </c>
      <c r="I330">
        <v>1</v>
      </c>
      <c r="J330" t="s">
        <v>232</v>
      </c>
      <c r="K330" s="1" t="s">
        <v>166</v>
      </c>
      <c r="L330" s="1" t="s">
        <v>173</v>
      </c>
      <c r="M330">
        <v>33</v>
      </c>
      <c r="N330">
        <v>0</v>
      </c>
      <c r="O330">
        <v>0</v>
      </c>
      <c r="P330">
        <v>0</v>
      </c>
      <c r="Q330" s="1"/>
      <c r="T330" t="str">
        <f>Toss[[#This Row],[服装]]&amp;Toss[[#This Row],[名前]]&amp;Toss[[#This Row],[レアリティ]]</f>
        <v>Xmas及川徹ICONIC</v>
      </c>
    </row>
    <row r="331" spans="1:20" x14ac:dyDescent="0.35">
      <c r="A331">
        <f>VLOOKUP(Toss[[#This Row],[No用]],SetNo[[No.用]:[vlookup 用]],2,FALSE)</f>
        <v>104</v>
      </c>
      <c r="B331">
        <f>IF(ROW()=2,1,IF(A330&lt;&gt;Toss[[#This Row],[No]],1,B330+1))</f>
        <v>2</v>
      </c>
      <c r="C331" s="1" t="s">
        <v>782</v>
      </c>
      <c r="D331" t="s">
        <v>30</v>
      </c>
      <c r="E331" s="1" t="s">
        <v>77</v>
      </c>
      <c r="F331" t="s">
        <v>31</v>
      </c>
      <c r="G331" t="s">
        <v>20</v>
      </c>
      <c r="H331" t="s">
        <v>71</v>
      </c>
      <c r="I331">
        <v>1</v>
      </c>
      <c r="J331" t="s">
        <v>232</v>
      </c>
      <c r="K331" s="1" t="s">
        <v>169</v>
      </c>
      <c r="L331" s="1" t="s">
        <v>173</v>
      </c>
      <c r="M331">
        <v>33</v>
      </c>
      <c r="N331">
        <v>0</v>
      </c>
      <c r="O331">
        <v>0</v>
      </c>
      <c r="P331">
        <v>0</v>
      </c>
      <c r="Q331" s="1"/>
      <c r="T331" t="str">
        <f>Toss[[#This Row],[服装]]&amp;Toss[[#This Row],[名前]]&amp;Toss[[#This Row],[レアリティ]]</f>
        <v>Xmas及川徹ICONIC</v>
      </c>
    </row>
    <row r="332" spans="1:20" x14ac:dyDescent="0.35">
      <c r="A332">
        <f>VLOOKUP(Toss[[#This Row],[No用]],SetNo[[No.用]:[vlookup 用]],2,FALSE)</f>
        <v>104</v>
      </c>
      <c r="B332">
        <f>IF(ROW()=2,1,IF(A331&lt;&gt;Toss[[#This Row],[No]],1,B331+1))</f>
        <v>3</v>
      </c>
      <c r="C332" s="1" t="s">
        <v>782</v>
      </c>
      <c r="D332" t="s">
        <v>30</v>
      </c>
      <c r="E332" s="1" t="s">
        <v>77</v>
      </c>
      <c r="F332" t="s">
        <v>31</v>
      </c>
      <c r="G332" t="s">
        <v>20</v>
      </c>
      <c r="H332" t="s">
        <v>71</v>
      </c>
      <c r="I332">
        <v>1</v>
      </c>
      <c r="J332" t="s">
        <v>232</v>
      </c>
      <c r="K332" s="1" t="s">
        <v>234</v>
      </c>
      <c r="L332" s="1" t="s">
        <v>162</v>
      </c>
      <c r="M332">
        <v>33</v>
      </c>
      <c r="N332">
        <v>0</v>
      </c>
      <c r="O332">
        <v>0</v>
      </c>
      <c r="P332">
        <v>0</v>
      </c>
      <c r="Q332" s="1"/>
      <c r="T332" t="str">
        <f>Toss[[#This Row],[服装]]&amp;Toss[[#This Row],[名前]]&amp;Toss[[#This Row],[レアリティ]]</f>
        <v>Xmas及川徹ICONIC</v>
      </c>
    </row>
    <row r="333" spans="1:20" x14ac:dyDescent="0.35">
      <c r="A333">
        <f>VLOOKUP(Toss[[#This Row],[No用]],SetNo[[No.用]:[vlookup 用]],2,FALSE)</f>
        <v>104</v>
      </c>
      <c r="B333">
        <f>IF(ROW()=2,1,IF(A332&lt;&gt;Toss[[#This Row],[No]],1,B332+1))</f>
        <v>4</v>
      </c>
      <c r="C333" s="1" t="s">
        <v>782</v>
      </c>
      <c r="D333" t="s">
        <v>30</v>
      </c>
      <c r="E333" s="1" t="s">
        <v>77</v>
      </c>
      <c r="F333" t="s">
        <v>31</v>
      </c>
      <c r="G333" t="s">
        <v>20</v>
      </c>
      <c r="H333" t="s">
        <v>71</v>
      </c>
      <c r="I333">
        <v>1</v>
      </c>
      <c r="J333" t="s">
        <v>232</v>
      </c>
      <c r="K333" s="1" t="s">
        <v>172</v>
      </c>
      <c r="L333" s="1" t="s">
        <v>162</v>
      </c>
      <c r="M333">
        <v>33</v>
      </c>
      <c r="N333">
        <v>0</v>
      </c>
      <c r="O333">
        <v>0</v>
      </c>
      <c r="P333">
        <v>0</v>
      </c>
      <c r="Q333" s="1"/>
      <c r="T333" t="str">
        <f>Toss[[#This Row],[服装]]&amp;Toss[[#This Row],[名前]]&amp;Toss[[#This Row],[レアリティ]]</f>
        <v>Xmas及川徹ICONIC</v>
      </c>
    </row>
    <row r="334" spans="1:20" x14ac:dyDescent="0.35">
      <c r="A334">
        <f>VLOOKUP(Toss[[#This Row],[No用]],SetNo[[No.用]:[vlookup 用]],2,FALSE)</f>
        <v>104</v>
      </c>
      <c r="B334">
        <f>IF(ROW()=2,1,IF(A333&lt;&gt;Toss[[#This Row],[No]],1,B333+1))</f>
        <v>5</v>
      </c>
      <c r="C334" s="1" t="s">
        <v>782</v>
      </c>
      <c r="D334" t="s">
        <v>30</v>
      </c>
      <c r="E334" s="1" t="s">
        <v>77</v>
      </c>
      <c r="F334" t="s">
        <v>31</v>
      </c>
      <c r="G334" t="s">
        <v>20</v>
      </c>
      <c r="H334" t="s">
        <v>71</v>
      </c>
      <c r="I334">
        <v>1</v>
      </c>
      <c r="J334" t="s">
        <v>232</v>
      </c>
      <c r="K334" s="1" t="s">
        <v>233</v>
      </c>
      <c r="L334" s="1" t="s">
        <v>178</v>
      </c>
      <c r="M334">
        <v>36</v>
      </c>
      <c r="N334">
        <v>0</v>
      </c>
      <c r="O334">
        <v>0</v>
      </c>
      <c r="P334">
        <v>0</v>
      </c>
      <c r="Q334" s="1"/>
      <c r="T334" t="str">
        <f>Toss[[#This Row],[服装]]&amp;Toss[[#This Row],[名前]]&amp;Toss[[#This Row],[レアリティ]]</f>
        <v>Xmas及川徹ICONIC</v>
      </c>
    </row>
    <row r="335" spans="1:20" x14ac:dyDescent="0.35">
      <c r="A335">
        <f>VLOOKUP(Toss[[#This Row],[No用]],SetNo[[No.用]:[vlookup 用]],2,FALSE)</f>
        <v>104</v>
      </c>
      <c r="B335">
        <f>IF(ROW()=2,1,IF(A334&lt;&gt;Toss[[#This Row],[No]],1,B334+1))</f>
        <v>6</v>
      </c>
      <c r="C335" s="1" t="s">
        <v>782</v>
      </c>
      <c r="D335" t="s">
        <v>30</v>
      </c>
      <c r="E335" s="1" t="s">
        <v>77</v>
      </c>
      <c r="F335" t="s">
        <v>31</v>
      </c>
      <c r="G335" t="s">
        <v>20</v>
      </c>
      <c r="H335" t="s">
        <v>71</v>
      </c>
      <c r="I335">
        <v>1</v>
      </c>
      <c r="J335" t="s">
        <v>232</v>
      </c>
      <c r="K335" s="1" t="s">
        <v>167</v>
      </c>
      <c r="L335" s="1" t="s">
        <v>173</v>
      </c>
      <c r="M335">
        <v>42</v>
      </c>
      <c r="N335">
        <v>0</v>
      </c>
      <c r="O335">
        <v>0</v>
      </c>
      <c r="P335">
        <v>0</v>
      </c>
      <c r="Q335" s="1"/>
      <c r="T335" t="str">
        <f>Toss[[#This Row],[服装]]&amp;Toss[[#This Row],[名前]]&amp;Toss[[#This Row],[レアリティ]]</f>
        <v>Xmas及川徹ICONIC</v>
      </c>
    </row>
    <row r="336" spans="1:20" x14ac:dyDescent="0.35">
      <c r="A336">
        <f>VLOOKUP(Toss[[#This Row],[No用]],SetNo[[No.用]:[vlookup 用]],2,FALSE)</f>
        <v>104</v>
      </c>
      <c r="B336">
        <f>IF(ROW()=2,1,IF(A335&lt;&gt;Toss[[#This Row],[No]],1,B335+1))</f>
        <v>7</v>
      </c>
      <c r="C336" s="1" t="s">
        <v>782</v>
      </c>
      <c r="D336" t="s">
        <v>30</v>
      </c>
      <c r="E336" s="1" t="s">
        <v>77</v>
      </c>
      <c r="F336" t="s">
        <v>31</v>
      </c>
      <c r="G336" t="s">
        <v>20</v>
      </c>
      <c r="H336" t="s">
        <v>71</v>
      </c>
      <c r="I336">
        <v>1</v>
      </c>
      <c r="J336" t="s">
        <v>232</v>
      </c>
      <c r="K336" s="1" t="s">
        <v>183</v>
      </c>
      <c r="L336" s="1" t="s">
        <v>225</v>
      </c>
      <c r="M336">
        <v>51</v>
      </c>
      <c r="N336">
        <v>0</v>
      </c>
      <c r="O336">
        <v>61</v>
      </c>
      <c r="P336">
        <v>0</v>
      </c>
      <c r="Q336" s="1"/>
      <c r="T336" t="str">
        <f>Toss[[#This Row],[服装]]&amp;Toss[[#This Row],[名前]]&amp;Toss[[#This Row],[レアリティ]]</f>
        <v>Xmas及川徹ICONIC</v>
      </c>
    </row>
    <row r="337" spans="1:20" x14ac:dyDescent="0.35">
      <c r="A337">
        <f>VLOOKUP(Toss[[#This Row],[No用]],SetNo[[No.用]:[vlookup 用]],2,FALSE)</f>
        <v>104</v>
      </c>
      <c r="B337">
        <f>IF(ROW()=2,1,IF(A336&lt;&gt;Toss[[#This Row],[No]],1,B336+1))</f>
        <v>8</v>
      </c>
      <c r="C337" s="1" t="s">
        <v>782</v>
      </c>
      <c r="D337" t="s">
        <v>30</v>
      </c>
      <c r="E337" s="1" t="s">
        <v>77</v>
      </c>
      <c r="F337" t="s">
        <v>31</v>
      </c>
      <c r="G337" t="s">
        <v>20</v>
      </c>
      <c r="H337" t="s">
        <v>71</v>
      </c>
      <c r="I337">
        <v>1</v>
      </c>
      <c r="J337" t="s">
        <v>232</v>
      </c>
      <c r="K337" s="1" t="s">
        <v>233</v>
      </c>
      <c r="L337" s="1" t="s">
        <v>225</v>
      </c>
      <c r="M337">
        <v>51</v>
      </c>
      <c r="N337">
        <v>0</v>
      </c>
      <c r="O337">
        <v>61</v>
      </c>
      <c r="P337">
        <v>0</v>
      </c>
      <c r="Q337" s="1"/>
      <c r="T337" t="str">
        <f>Toss[[#This Row],[服装]]&amp;Toss[[#This Row],[名前]]&amp;Toss[[#This Row],[レアリティ]]</f>
        <v>Xmas及川徹ICONIC</v>
      </c>
    </row>
    <row r="338" spans="1:20" x14ac:dyDescent="0.35">
      <c r="A338">
        <f>VLOOKUP(Toss[[#This Row],[No用]],SetNo[[No.用]:[vlookup 用]],2,FALSE)</f>
        <v>105</v>
      </c>
      <c r="B338">
        <f>IF(ROW()=2,1,IF(A337&lt;&gt;Toss[[#This Row],[No]],1,B337+1))</f>
        <v>1</v>
      </c>
      <c r="C338" s="1" t="s">
        <v>149</v>
      </c>
      <c r="D338" t="s">
        <v>30</v>
      </c>
      <c r="E338" s="1" t="s">
        <v>73</v>
      </c>
      <c r="F338" t="s">
        <v>31</v>
      </c>
      <c r="G338" t="s">
        <v>20</v>
      </c>
      <c r="H338" t="s">
        <v>71</v>
      </c>
      <c r="I338">
        <v>1</v>
      </c>
      <c r="J338" t="s">
        <v>232</v>
      </c>
      <c r="K338" s="1" t="s">
        <v>166</v>
      </c>
      <c r="L338" s="1" t="s">
        <v>173</v>
      </c>
      <c r="M338">
        <v>33</v>
      </c>
      <c r="N338">
        <v>0</v>
      </c>
      <c r="O338">
        <v>0</v>
      </c>
      <c r="P338">
        <v>0</v>
      </c>
      <c r="Q338" s="1"/>
      <c r="T338" t="str">
        <f>Toss[[#This Row],[服装]]&amp;Toss[[#This Row],[名前]]&amp;Toss[[#This Row],[レアリティ]]</f>
        <v>制服及川徹ICONIC</v>
      </c>
    </row>
    <row r="339" spans="1:20" x14ac:dyDescent="0.35">
      <c r="A339">
        <f>VLOOKUP(Toss[[#This Row],[No用]],SetNo[[No.用]:[vlookup 用]],2,FALSE)</f>
        <v>105</v>
      </c>
      <c r="B339">
        <f>IF(ROW()=2,1,IF(A338&lt;&gt;Toss[[#This Row],[No]],1,B338+1))</f>
        <v>2</v>
      </c>
      <c r="C339" s="1" t="s">
        <v>149</v>
      </c>
      <c r="D339" t="s">
        <v>30</v>
      </c>
      <c r="E339" s="1" t="s">
        <v>73</v>
      </c>
      <c r="F339" t="s">
        <v>31</v>
      </c>
      <c r="G339" t="s">
        <v>20</v>
      </c>
      <c r="H339" t="s">
        <v>71</v>
      </c>
      <c r="I339">
        <v>1</v>
      </c>
      <c r="J339" t="s">
        <v>232</v>
      </c>
      <c r="K339" s="1" t="s">
        <v>169</v>
      </c>
      <c r="L339" s="1" t="s">
        <v>173</v>
      </c>
      <c r="M339">
        <v>33</v>
      </c>
      <c r="N339">
        <v>0</v>
      </c>
      <c r="O339">
        <v>0</v>
      </c>
      <c r="P339">
        <v>0</v>
      </c>
      <c r="Q339" s="1"/>
      <c r="T339" t="str">
        <f>Toss[[#This Row],[服装]]&amp;Toss[[#This Row],[名前]]&amp;Toss[[#This Row],[レアリティ]]</f>
        <v>制服及川徹ICONIC</v>
      </c>
    </row>
    <row r="340" spans="1:20" x14ac:dyDescent="0.35">
      <c r="A340">
        <f>VLOOKUP(Toss[[#This Row],[No用]],SetNo[[No.用]:[vlookup 用]],2,FALSE)</f>
        <v>105</v>
      </c>
      <c r="B340">
        <f>IF(ROW()=2,1,IF(A339&lt;&gt;Toss[[#This Row],[No]],1,B339+1))</f>
        <v>3</v>
      </c>
      <c r="C340" s="1" t="s">
        <v>149</v>
      </c>
      <c r="D340" t="s">
        <v>30</v>
      </c>
      <c r="E340" s="1" t="s">
        <v>73</v>
      </c>
      <c r="F340" t="s">
        <v>31</v>
      </c>
      <c r="G340" t="s">
        <v>20</v>
      </c>
      <c r="H340" t="s">
        <v>71</v>
      </c>
      <c r="I340">
        <v>1</v>
      </c>
      <c r="J340" t="s">
        <v>232</v>
      </c>
      <c r="K340" s="1" t="s">
        <v>234</v>
      </c>
      <c r="L340" s="1" t="s">
        <v>162</v>
      </c>
      <c r="M340">
        <v>33</v>
      </c>
      <c r="N340">
        <v>0</v>
      </c>
      <c r="O340">
        <v>0</v>
      </c>
      <c r="P340">
        <v>0</v>
      </c>
      <c r="Q340" s="1"/>
      <c r="T340" t="str">
        <f>Toss[[#This Row],[服装]]&amp;Toss[[#This Row],[名前]]&amp;Toss[[#This Row],[レアリティ]]</f>
        <v>制服及川徹ICONIC</v>
      </c>
    </row>
    <row r="341" spans="1:20" x14ac:dyDescent="0.35">
      <c r="A341">
        <f>VLOOKUP(Toss[[#This Row],[No用]],SetNo[[No.用]:[vlookup 用]],2,FALSE)</f>
        <v>105</v>
      </c>
      <c r="B341">
        <f>IF(ROW()=2,1,IF(A340&lt;&gt;Toss[[#This Row],[No]],1,B340+1))</f>
        <v>4</v>
      </c>
      <c r="C341" s="1" t="s">
        <v>149</v>
      </c>
      <c r="D341" t="s">
        <v>30</v>
      </c>
      <c r="E341" s="1" t="s">
        <v>73</v>
      </c>
      <c r="F341" t="s">
        <v>31</v>
      </c>
      <c r="G341" t="s">
        <v>20</v>
      </c>
      <c r="H341" t="s">
        <v>71</v>
      </c>
      <c r="I341">
        <v>1</v>
      </c>
      <c r="J341" t="s">
        <v>232</v>
      </c>
      <c r="K341" s="1" t="s">
        <v>172</v>
      </c>
      <c r="L341" s="1" t="s">
        <v>162</v>
      </c>
      <c r="M341">
        <v>33</v>
      </c>
      <c r="N341">
        <v>0</v>
      </c>
      <c r="O341">
        <v>0</v>
      </c>
      <c r="P341">
        <v>0</v>
      </c>
      <c r="Q341" s="1"/>
      <c r="T341" t="str">
        <f>Toss[[#This Row],[服装]]&amp;Toss[[#This Row],[名前]]&amp;Toss[[#This Row],[レアリティ]]</f>
        <v>制服及川徹ICONIC</v>
      </c>
    </row>
    <row r="342" spans="1:20" x14ac:dyDescent="0.35">
      <c r="A342">
        <f>VLOOKUP(Toss[[#This Row],[No用]],SetNo[[No.用]:[vlookup 用]],2,FALSE)</f>
        <v>105</v>
      </c>
      <c r="B342">
        <f>IF(ROW()=2,1,IF(A341&lt;&gt;Toss[[#This Row],[No]],1,B341+1))</f>
        <v>5</v>
      </c>
      <c r="C342" s="1" t="s">
        <v>149</v>
      </c>
      <c r="D342" t="s">
        <v>30</v>
      </c>
      <c r="E342" s="1" t="s">
        <v>73</v>
      </c>
      <c r="F342" t="s">
        <v>31</v>
      </c>
      <c r="G342" t="s">
        <v>20</v>
      </c>
      <c r="H342" t="s">
        <v>71</v>
      </c>
      <c r="I342">
        <v>1</v>
      </c>
      <c r="J342" t="s">
        <v>232</v>
      </c>
      <c r="K342" s="1" t="s">
        <v>233</v>
      </c>
      <c r="L342" s="1" t="s">
        <v>162</v>
      </c>
      <c r="M342">
        <v>33</v>
      </c>
      <c r="N342">
        <v>0</v>
      </c>
      <c r="O342">
        <v>0</v>
      </c>
      <c r="P342">
        <v>0</v>
      </c>
      <c r="Q342" s="1"/>
      <c r="T342" t="str">
        <f>Toss[[#This Row],[服装]]&amp;Toss[[#This Row],[名前]]&amp;Toss[[#This Row],[レアリティ]]</f>
        <v>制服及川徹ICONIC</v>
      </c>
    </row>
    <row r="343" spans="1:20" x14ac:dyDescent="0.35">
      <c r="A343">
        <f>VLOOKUP(Toss[[#This Row],[No用]],SetNo[[No.用]:[vlookup 用]],2,FALSE)</f>
        <v>105</v>
      </c>
      <c r="B343">
        <f>IF(ROW()=2,1,IF(A342&lt;&gt;Toss[[#This Row],[No]],1,B342+1))</f>
        <v>6</v>
      </c>
      <c r="C343" s="1" t="s">
        <v>149</v>
      </c>
      <c r="D343" t="s">
        <v>30</v>
      </c>
      <c r="E343" s="1" t="s">
        <v>73</v>
      </c>
      <c r="F343" t="s">
        <v>31</v>
      </c>
      <c r="G343" t="s">
        <v>20</v>
      </c>
      <c r="H343" t="s">
        <v>71</v>
      </c>
      <c r="I343">
        <v>1</v>
      </c>
      <c r="J343" t="s">
        <v>232</v>
      </c>
      <c r="K343" s="1" t="s">
        <v>167</v>
      </c>
      <c r="L343" s="1" t="s">
        <v>173</v>
      </c>
      <c r="M343">
        <v>42</v>
      </c>
      <c r="N343">
        <v>0</v>
      </c>
      <c r="O343">
        <v>0</v>
      </c>
      <c r="P343">
        <v>0</v>
      </c>
      <c r="Q343" s="1"/>
      <c r="T343" t="str">
        <f>Toss[[#This Row],[服装]]&amp;Toss[[#This Row],[名前]]&amp;Toss[[#This Row],[レアリティ]]</f>
        <v>制服及川徹ICONIC</v>
      </c>
    </row>
    <row r="344" spans="1:20" x14ac:dyDescent="0.35">
      <c r="A344">
        <f>VLOOKUP(Toss[[#This Row],[No用]],SetNo[[No.用]:[vlookup 用]],2,FALSE)</f>
        <v>106</v>
      </c>
      <c r="B344">
        <f>IF(ROW()=2,1,IF(A343&lt;&gt;Toss[[#This Row],[No]],1,B343+1))</f>
        <v>1</v>
      </c>
      <c r="C344" s="1" t="s">
        <v>910</v>
      </c>
      <c r="D344" s="1" t="s">
        <v>30</v>
      </c>
      <c r="E344" s="1" t="s">
        <v>90</v>
      </c>
      <c r="F344" s="1" t="s">
        <v>31</v>
      </c>
      <c r="G344" s="1" t="s">
        <v>20</v>
      </c>
      <c r="H344" s="1" t="s">
        <v>71</v>
      </c>
      <c r="I344">
        <v>1</v>
      </c>
      <c r="J344" t="s">
        <v>232</v>
      </c>
      <c r="K344" s="1" t="s">
        <v>166</v>
      </c>
      <c r="L344" s="1" t="s">
        <v>173</v>
      </c>
      <c r="M344">
        <v>33</v>
      </c>
      <c r="N344">
        <v>0</v>
      </c>
      <c r="O344">
        <v>0</v>
      </c>
      <c r="P344">
        <v>0</v>
      </c>
      <c r="Q344" s="1"/>
      <c r="T344" t="str">
        <f>Toss[[#This Row],[服装]]&amp;Toss[[#This Row],[名前]]&amp;Toss[[#This Row],[レアリティ]]</f>
        <v>路地裏及川徹ICONIC</v>
      </c>
    </row>
    <row r="345" spans="1:20" x14ac:dyDescent="0.35">
      <c r="A345">
        <f>VLOOKUP(Toss[[#This Row],[No用]],SetNo[[No.用]:[vlookup 用]],2,FALSE)</f>
        <v>106</v>
      </c>
      <c r="B345">
        <f>IF(ROW()=2,1,IF(A344&lt;&gt;Toss[[#This Row],[No]],1,B344+1))</f>
        <v>2</v>
      </c>
      <c r="C345" s="1" t="s">
        <v>910</v>
      </c>
      <c r="D345" s="1" t="s">
        <v>30</v>
      </c>
      <c r="E345" s="1" t="s">
        <v>90</v>
      </c>
      <c r="F345" s="1" t="s">
        <v>31</v>
      </c>
      <c r="G345" s="1" t="s">
        <v>20</v>
      </c>
      <c r="H345" s="1" t="s">
        <v>71</v>
      </c>
      <c r="I345">
        <v>1</v>
      </c>
      <c r="J345" t="s">
        <v>232</v>
      </c>
      <c r="K345" s="1" t="s">
        <v>169</v>
      </c>
      <c r="L345" s="1" t="s">
        <v>173</v>
      </c>
      <c r="M345">
        <v>33</v>
      </c>
      <c r="N345">
        <v>0</v>
      </c>
      <c r="O345">
        <v>0</v>
      </c>
      <c r="P345">
        <v>0</v>
      </c>
      <c r="Q345" s="1"/>
      <c r="T345" t="str">
        <f>Toss[[#This Row],[服装]]&amp;Toss[[#This Row],[名前]]&amp;Toss[[#This Row],[レアリティ]]</f>
        <v>路地裏及川徹ICONIC</v>
      </c>
    </row>
    <row r="346" spans="1:20" x14ac:dyDescent="0.35">
      <c r="A346">
        <f>VLOOKUP(Toss[[#This Row],[No用]],SetNo[[No.用]:[vlookup 用]],2,FALSE)</f>
        <v>106</v>
      </c>
      <c r="B346">
        <f>IF(ROW()=2,1,IF(A345&lt;&gt;Toss[[#This Row],[No]],1,B345+1))</f>
        <v>3</v>
      </c>
      <c r="C346" s="1" t="s">
        <v>910</v>
      </c>
      <c r="D346" s="1" t="s">
        <v>30</v>
      </c>
      <c r="E346" s="1" t="s">
        <v>90</v>
      </c>
      <c r="F346" s="1" t="s">
        <v>31</v>
      </c>
      <c r="G346" s="1" t="s">
        <v>20</v>
      </c>
      <c r="H346" s="1" t="s">
        <v>71</v>
      </c>
      <c r="I346">
        <v>1</v>
      </c>
      <c r="J346" t="s">
        <v>232</v>
      </c>
      <c r="K346" s="1" t="s">
        <v>234</v>
      </c>
      <c r="L346" s="1" t="s">
        <v>178</v>
      </c>
      <c r="M346">
        <v>36</v>
      </c>
      <c r="N346">
        <v>0</v>
      </c>
      <c r="O346">
        <v>0</v>
      </c>
      <c r="P346">
        <v>0</v>
      </c>
      <c r="Q346" s="1"/>
      <c r="T346" t="str">
        <f>Toss[[#This Row],[服装]]&amp;Toss[[#This Row],[名前]]&amp;Toss[[#This Row],[レアリティ]]</f>
        <v>路地裏及川徹ICONIC</v>
      </c>
    </row>
    <row r="347" spans="1:20" x14ac:dyDescent="0.35">
      <c r="A347">
        <f>VLOOKUP(Toss[[#This Row],[No用]],SetNo[[No.用]:[vlookup 用]],2,FALSE)</f>
        <v>106</v>
      </c>
      <c r="B347">
        <f>IF(ROW()=2,1,IF(A346&lt;&gt;Toss[[#This Row],[No]],1,B346+1))</f>
        <v>4</v>
      </c>
      <c r="C347" s="1" t="s">
        <v>910</v>
      </c>
      <c r="D347" s="1" t="s">
        <v>30</v>
      </c>
      <c r="E347" s="1" t="s">
        <v>90</v>
      </c>
      <c r="F347" s="1" t="s">
        <v>31</v>
      </c>
      <c r="G347" s="1" t="s">
        <v>20</v>
      </c>
      <c r="H347" s="1" t="s">
        <v>71</v>
      </c>
      <c r="I347">
        <v>1</v>
      </c>
      <c r="J347" t="s">
        <v>232</v>
      </c>
      <c r="K347" s="1" t="s">
        <v>172</v>
      </c>
      <c r="L347" s="1" t="s">
        <v>178</v>
      </c>
      <c r="M347">
        <v>36</v>
      </c>
      <c r="N347">
        <v>0</v>
      </c>
      <c r="O347">
        <v>0</v>
      </c>
      <c r="P347">
        <v>0</v>
      </c>
      <c r="Q347" s="1"/>
      <c r="T347" t="str">
        <f>Toss[[#This Row],[服装]]&amp;Toss[[#This Row],[名前]]&amp;Toss[[#This Row],[レアリティ]]</f>
        <v>路地裏及川徹ICONIC</v>
      </c>
    </row>
    <row r="348" spans="1:20" x14ac:dyDescent="0.35">
      <c r="A348">
        <f>VLOOKUP(Toss[[#This Row],[No用]],SetNo[[No.用]:[vlookup 用]],2,FALSE)</f>
        <v>106</v>
      </c>
      <c r="B348">
        <f>IF(ROW()=2,1,IF(A347&lt;&gt;Toss[[#This Row],[No]],1,B347+1))</f>
        <v>5</v>
      </c>
      <c r="C348" s="1" t="s">
        <v>910</v>
      </c>
      <c r="D348" s="1" t="s">
        <v>30</v>
      </c>
      <c r="E348" s="1" t="s">
        <v>90</v>
      </c>
      <c r="F348" s="1" t="s">
        <v>31</v>
      </c>
      <c r="G348" s="1" t="s">
        <v>20</v>
      </c>
      <c r="H348" s="1" t="s">
        <v>71</v>
      </c>
      <c r="I348">
        <v>1</v>
      </c>
      <c r="J348" t="s">
        <v>232</v>
      </c>
      <c r="K348" s="1" t="s">
        <v>233</v>
      </c>
      <c r="L348" s="1" t="s">
        <v>178</v>
      </c>
      <c r="M348">
        <v>36</v>
      </c>
      <c r="N348">
        <v>0</v>
      </c>
      <c r="O348">
        <v>0</v>
      </c>
      <c r="P348">
        <v>0</v>
      </c>
      <c r="Q348" s="1"/>
      <c r="T348" t="str">
        <f>Toss[[#This Row],[服装]]&amp;Toss[[#This Row],[名前]]&amp;Toss[[#This Row],[レアリティ]]</f>
        <v>路地裏及川徹ICONIC</v>
      </c>
    </row>
    <row r="349" spans="1:20" x14ac:dyDescent="0.35">
      <c r="A349">
        <f>VLOOKUP(Toss[[#This Row],[No用]],SetNo[[No.用]:[vlookup 用]],2,FALSE)</f>
        <v>106</v>
      </c>
      <c r="B349">
        <f>IF(ROW()=2,1,IF(A348&lt;&gt;Toss[[#This Row],[No]],1,B348+1))</f>
        <v>6</v>
      </c>
      <c r="C349" s="1" t="s">
        <v>910</v>
      </c>
      <c r="D349" s="1" t="s">
        <v>30</v>
      </c>
      <c r="E349" s="1" t="s">
        <v>90</v>
      </c>
      <c r="F349" s="1" t="s">
        <v>31</v>
      </c>
      <c r="G349" s="1" t="s">
        <v>20</v>
      </c>
      <c r="H349" s="1" t="s">
        <v>71</v>
      </c>
      <c r="I349">
        <v>1</v>
      </c>
      <c r="J349" t="s">
        <v>232</v>
      </c>
      <c r="K349" s="1" t="s">
        <v>167</v>
      </c>
      <c r="L349" s="1" t="s">
        <v>173</v>
      </c>
      <c r="M349">
        <v>42</v>
      </c>
      <c r="N349">
        <v>0</v>
      </c>
      <c r="O349">
        <v>0</v>
      </c>
      <c r="P349">
        <v>0</v>
      </c>
      <c r="Q349" s="1"/>
      <c r="T349" t="str">
        <f>Toss[[#This Row],[服装]]&amp;Toss[[#This Row],[名前]]&amp;Toss[[#This Row],[レアリティ]]</f>
        <v>路地裏及川徹ICONIC</v>
      </c>
    </row>
    <row r="350" spans="1:20" x14ac:dyDescent="0.35">
      <c r="A350">
        <f>VLOOKUP(Toss[[#This Row],[No用]],SetNo[[No.用]:[vlookup 用]],2,FALSE)</f>
        <v>106</v>
      </c>
      <c r="B350">
        <f>IF(ROW()=2,1,IF(A349&lt;&gt;Toss[[#This Row],[No]],1,B349+1))</f>
        <v>7</v>
      </c>
      <c r="C350" s="1" t="s">
        <v>910</v>
      </c>
      <c r="D350" s="1" t="s">
        <v>30</v>
      </c>
      <c r="E350" s="1" t="s">
        <v>90</v>
      </c>
      <c r="F350" s="1" t="s">
        <v>31</v>
      </c>
      <c r="G350" s="1" t="s">
        <v>20</v>
      </c>
      <c r="H350" s="1" t="s">
        <v>71</v>
      </c>
      <c r="I350">
        <v>1</v>
      </c>
      <c r="J350" t="s">
        <v>232</v>
      </c>
      <c r="K350" s="1" t="s">
        <v>183</v>
      </c>
      <c r="L350" s="1" t="s">
        <v>225</v>
      </c>
      <c r="M350">
        <v>52</v>
      </c>
      <c r="N350">
        <v>0</v>
      </c>
      <c r="O350">
        <v>62</v>
      </c>
      <c r="P350">
        <v>0</v>
      </c>
      <c r="Q350" s="1"/>
      <c r="T350" t="str">
        <f>Toss[[#This Row],[服装]]&amp;Toss[[#This Row],[名前]]&amp;Toss[[#This Row],[レアリティ]]</f>
        <v>路地裏及川徹ICONIC</v>
      </c>
    </row>
    <row r="351" spans="1:20" x14ac:dyDescent="0.35">
      <c r="A351">
        <f>VLOOKUP(Toss[[#This Row],[No用]],SetNo[[No.用]:[vlookup 用]],2,FALSE)</f>
        <v>107</v>
      </c>
      <c r="B351">
        <f>IF(ROW()=2,1,IF(A350&lt;&gt;Toss[[#This Row],[No]],1,B350+1))</f>
        <v>1</v>
      </c>
      <c r="C351" s="1" t="s">
        <v>1019</v>
      </c>
      <c r="D351" s="1" t="s">
        <v>30</v>
      </c>
      <c r="E351" s="1" t="s">
        <v>77</v>
      </c>
      <c r="F351" s="1" t="s">
        <v>31</v>
      </c>
      <c r="G351" s="1" t="s">
        <v>20</v>
      </c>
      <c r="H351" s="1" t="s">
        <v>71</v>
      </c>
      <c r="I351">
        <v>1</v>
      </c>
      <c r="J351" t="s">
        <v>232</v>
      </c>
      <c r="K351" s="1" t="s">
        <v>166</v>
      </c>
      <c r="L351" s="1" t="s">
        <v>173</v>
      </c>
      <c r="M351">
        <v>34</v>
      </c>
      <c r="N351">
        <v>0</v>
      </c>
      <c r="O351">
        <v>0</v>
      </c>
      <c r="P351">
        <v>0</v>
      </c>
      <c r="Q351" s="1"/>
      <c r="T351" t="str">
        <f>Toss[[#This Row],[服装]]&amp;Toss[[#This Row],[名前]]&amp;Toss[[#This Row],[レアリティ]]</f>
        <v>バカンス及川徹ICONIC</v>
      </c>
    </row>
    <row r="352" spans="1:20" x14ac:dyDescent="0.35">
      <c r="A352">
        <f>VLOOKUP(Toss[[#This Row],[No用]],SetNo[[No.用]:[vlookup 用]],2,FALSE)</f>
        <v>107</v>
      </c>
      <c r="B352">
        <f>IF(ROW()=2,1,IF(A351&lt;&gt;Toss[[#This Row],[No]],1,B351+1))</f>
        <v>2</v>
      </c>
      <c r="C352" s="1" t="s">
        <v>1019</v>
      </c>
      <c r="D352" s="1" t="s">
        <v>30</v>
      </c>
      <c r="E352" s="1" t="s">
        <v>77</v>
      </c>
      <c r="F352" s="1" t="s">
        <v>31</v>
      </c>
      <c r="G352" s="1" t="s">
        <v>20</v>
      </c>
      <c r="H352" s="1" t="s">
        <v>71</v>
      </c>
      <c r="I352">
        <v>1</v>
      </c>
      <c r="J352" t="s">
        <v>232</v>
      </c>
      <c r="K352" s="1" t="s">
        <v>169</v>
      </c>
      <c r="L352" s="1" t="s">
        <v>173</v>
      </c>
      <c r="M352">
        <v>34</v>
      </c>
      <c r="N352">
        <v>0</v>
      </c>
      <c r="O352">
        <v>0</v>
      </c>
      <c r="P352">
        <v>0</v>
      </c>
      <c r="Q352" s="1"/>
      <c r="T352" t="str">
        <f>Toss[[#This Row],[服装]]&amp;Toss[[#This Row],[名前]]&amp;Toss[[#This Row],[レアリティ]]</f>
        <v>バカンス及川徹ICONIC</v>
      </c>
    </row>
    <row r="353" spans="1:20" x14ac:dyDescent="0.35">
      <c r="A353">
        <f>VLOOKUP(Toss[[#This Row],[No用]],SetNo[[No.用]:[vlookup 用]],2,FALSE)</f>
        <v>107</v>
      </c>
      <c r="B353">
        <f>IF(ROW()=2,1,IF(A352&lt;&gt;Toss[[#This Row],[No]],1,B352+1))</f>
        <v>3</v>
      </c>
      <c r="C353" s="1" t="s">
        <v>1019</v>
      </c>
      <c r="D353" s="1" t="s">
        <v>30</v>
      </c>
      <c r="E353" s="1" t="s">
        <v>77</v>
      </c>
      <c r="F353" s="1" t="s">
        <v>31</v>
      </c>
      <c r="G353" s="1" t="s">
        <v>20</v>
      </c>
      <c r="H353" s="1" t="s">
        <v>71</v>
      </c>
      <c r="I353">
        <v>1</v>
      </c>
      <c r="J353" t="s">
        <v>232</v>
      </c>
      <c r="K353" s="1" t="s">
        <v>234</v>
      </c>
      <c r="L353" s="1" t="s">
        <v>178</v>
      </c>
      <c r="M353">
        <v>36</v>
      </c>
      <c r="N353">
        <v>0</v>
      </c>
      <c r="O353">
        <v>0</v>
      </c>
      <c r="P353">
        <v>0</v>
      </c>
      <c r="Q353" s="1"/>
      <c r="T353" t="str">
        <f>Toss[[#This Row],[服装]]&amp;Toss[[#This Row],[名前]]&amp;Toss[[#This Row],[レアリティ]]</f>
        <v>バカンス及川徹ICONIC</v>
      </c>
    </row>
    <row r="354" spans="1:20" x14ac:dyDescent="0.35">
      <c r="A354">
        <f>VLOOKUP(Toss[[#This Row],[No用]],SetNo[[No.用]:[vlookup 用]],2,FALSE)</f>
        <v>107</v>
      </c>
      <c r="B354">
        <f>IF(ROW()=2,1,IF(A353&lt;&gt;Toss[[#This Row],[No]],1,B353+1))</f>
        <v>4</v>
      </c>
      <c r="C354" s="1" t="s">
        <v>1019</v>
      </c>
      <c r="D354" s="1" t="s">
        <v>30</v>
      </c>
      <c r="E354" s="1" t="s">
        <v>77</v>
      </c>
      <c r="F354" s="1" t="s">
        <v>31</v>
      </c>
      <c r="G354" s="1" t="s">
        <v>20</v>
      </c>
      <c r="H354" s="1" t="s">
        <v>71</v>
      </c>
      <c r="I354">
        <v>1</v>
      </c>
      <c r="J354" t="s">
        <v>232</v>
      </c>
      <c r="K354" s="1" t="s">
        <v>172</v>
      </c>
      <c r="L354" s="1" t="s">
        <v>178</v>
      </c>
      <c r="M354">
        <v>36</v>
      </c>
      <c r="N354">
        <v>0</v>
      </c>
      <c r="O354">
        <v>0</v>
      </c>
      <c r="P354">
        <v>0</v>
      </c>
      <c r="Q354" s="1"/>
      <c r="T354" t="str">
        <f>Toss[[#This Row],[服装]]&amp;Toss[[#This Row],[名前]]&amp;Toss[[#This Row],[レアリティ]]</f>
        <v>バカンス及川徹ICONIC</v>
      </c>
    </row>
    <row r="355" spans="1:20" x14ac:dyDescent="0.35">
      <c r="A355">
        <f>VLOOKUP(Toss[[#This Row],[No用]],SetNo[[No.用]:[vlookup 用]],2,FALSE)</f>
        <v>107</v>
      </c>
      <c r="B355">
        <f>IF(ROW()=2,1,IF(A354&lt;&gt;Toss[[#This Row],[No]],1,B354+1))</f>
        <v>5</v>
      </c>
      <c r="C355" s="1" t="s">
        <v>1019</v>
      </c>
      <c r="D355" s="1" t="s">
        <v>30</v>
      </c>
      <c r="E355" s="1" t="s">
        <v>77</v>
      </c>
      <c r="F355" s="1" t="s">
        <v>31</v>
      </c>
      <c r="G355" s="1" t="s">
        <v>20</v>
      </c>
      <c r="H355" s="1" t="s">
        <v>71</v>
      </c>
      <c r="I355">
        <v>1</v>
      </c>
      <c r="J355" t="s">
        <v>232</v>
      </c>
      <c r="K355" s="1" t="s">
        <v>233</v>
      </c>
      <c r="L355" s="1" t="s">
        <v>173</v>
      </c>
      <c r="M355">
        <v>39</v>
      </c>
      <c r="N355">
        <v>0</v>
      </c>
      <c r="O355">
        <v>0</v>
      </c>
      <c r="P355">
        <v>0</v>
      </c>
      <c r="Q355" s="1"/>
      <c r="T355" t="str">
        <f>Toss[[#This Row],[服装]]&amp;Toss[[#This Row],[名前]]&amp;Toss[[#This Row],[レアリティ]]</f>
        <v>バカンス及川徹ICONIC</v>
      </c>
    </row>
    <row r="356" spans="1:20" x14ac:dyDescent="0.35">
      <c r="A356">
        <f>VLOOKUP(Toss[[#This Row],[No用]],SetNo[[No.用]:[vlookup 用]],2,FALSE)</f>
        <v>107</v>
      </c>
      <c r="B356">
        <f>IF(ROW()=2,1,IF(A355&lt;&gt;Toss[[#This Row],[No]],1,B355+1))</f>
        <v>6</v>
      </c>
      <c r="C356" s="1" t="s">
        <v>1019</v>
      </c>
      <c r="D356" s="1" t="s">
        <v>30</v>
      </c>
      <c r="E356" s="1" t="s">
        <v>77</v>
      </c>
      <c r="F356" s="1" t="s">
        <v>31</v>
      </c>
      <c r="G356" s="1" t="s">
        <v>20</v>
      </c>
      <c r="H356" s="1" t="s">
        <v>71</v>
      </c>
      <c r="I356">
        <v>1</v>
      </c>
      <c r="J356" t="s">
        <v>232</v>
      </c>
      <c r="K356" s="1" t="s">
        <v>167</v>
      </c>
      <c r="L356" s="1" t="s">
        <v>173</v>
      </c>
      <c r="M356">
        <v>42</v>
      </c>
      <c r="N356">
        <v>0</v>
      </c>
      <c r="O356">
        <v>0</v>
      </c>
      <c r="P356">
        <v>0</v>
      </c>
      <c r="Q356" s="1"/>
      <c r="T356" t="str">
        <f>Toss[[#This Row],[服装]]&amp;Toss[[#This Row],[名前]]&amp;Toss[[#This Row],[レアリティ]]</f>
        <v>バカンス及川徹ICONIC</v>
      </c>
    </row>
    <row r="357" spans="1:20" x14ac:dyDescent="0.35">
      <c r="A357">
        <f>VLOOKUP(Toss[[#This Row],[No用]],SetNo[[No.用]:[vlookup 用]],2,FALSE)</f>
        <v>107</v>
      </c>
      <c r="B357">
        <f>IF(ROW()=2,1,IF(A356&lt;&gt;Toss[[#This Row],[No]],1,B356+1))</f>
        <v>7</v>
      </c>
      <c r="C357" s="1" t="s">
        <v>1019</v>
      </c>
      <c r="D357" s="1" t="s">
        <v>30</v>
      </c>
      <c r="E357" s="1" t="s">
        <v>77</v>
      </c>
      <c r="F357" s="1" t="s">
        <v>31</v>
      </c>
      <c r="G357" s="1" t="s">
        <v>20</v>
      </c>
      <c r="H357" s="1" t="s">
        <v>71</v>
      </c>
      <c r="I357">
        <v>1</v>
      </c>
      <c r="J357" t="s">
        <v>232</v>
      </c>
      <c r="K357" s="1" t="s">
        <v>183</v>
      </c>
      <c r="L357" s="1" t="s">
        <v>225</v>
      </c>
      <c r="M357">
        <v>51</v>
      </c>
      <c r="N357">
        <v>0</v>
      </c>
      <c r="O357">
        <v>61</v>
      </c>
      <c r="P357">
        <v>0</v>
      </c>
      <c r="Q357" s="1"/>
      <c r="T357" t="str">
        <f>Toss[[#This Row],[服装]]&amp;Toss[[#This Row],[名前]]&amp;Toss[[#This Row],[レアリティ]]</f>
        <v>バカンス及川徹ICONIC</v>
      </c>
    </row>
    <row r="358" spans="1:20" x14ac:dyDescent="0.35">
      <c r="A358">
        <f>VLOOKUP(Toss[[#This Row],[No用]],SetNo[[No.用]:[vlookup 用]],2,FALSE)</f>
        <v>107</v>
      </c>
      <c r="B358">
        <f>IF(ROW()=2,1,IF(A357&lt;&gt;Toss[[#This Row],[No]],1,B357+1))</f>
        <v>8</v>
      </c>
      <c r="C358" s="1" t="s">
        <v>1019</v>
      </c>
      <c r="D358" s="1" t="s">
        <v>30</v>
      </c>
      <c r="E358" s="1" t="s">
        <v>77</v>
      </c>
      <c r="F358" s="1" t="s">
        <v>31</v>
      </c>
      <c r="G358" s="1" t="s">
        <v>20</v>
      </c>
      <c r="H358" s="1" t="s">
        <v>71</v>
      </c>
      <c r="I358">
        <v>1</v>
      </c>
      <c r="J358" t="s">
        <v>232</v>
      </c>
      <c r="K358" s="1" t="s">
        <v>233</v>
      </c>
      <c r="L358" s="1" t="s">
        <v>225</v>
      </c>
      <c r="M358">
        <v>51</v>
      </c>
      <c r="N358">
        <v>0</v>
      </c>
      <c r="O358">
        <v>61</v>
      </c>
      <c r="P358">
        <v>0</v>
      </c>
      <c r="Q358" s="1"/>
      <c r="T358" t="str">
        <f>Toss[[#This Row],[服装]]&amp;Toss[[#This Row],[名前]]&amp;Toss[[#This Row],[レアリティ]]</f>
        <v>バカンス及川徹ICONIC</v>
      </c>
    </row>
    <row r="359" spans="1:20" x14ac:dyDescent="0.35">
      <c r="A359">
        <f>VLOOKUP(Toss[[#This Row],[No用]],SetNo[[No.用]:[vlookup 用]],2,FALSE)</f>
        <v>107</v>
      </c>
      <c r="B359">
        <f>IF(ROW()=2,1,IF(A358&lt;&gt;Toss[[#This Row],[No]],1,B358+1))</f>
        <v>9</v>
      </c>
      <c r="C359" s="1" t="s">
        <v>1019</v>
      </c>
      <c r="D359" s="1" t="s">
        <v>30</v>
      </c>
      <c r="E359" s="1" t="s">
        <v>77</v>
      </c>
      <c r="F359" s="1" t="s">
        <v>31</v>
      </c>
      <c r="G359" s="1" t="s">
        <v>20</v>
      </c>
      <c r="H359" s="1" t="s">
        <v>71</v>
      </c>
      <c r="I359">
        <v>1</v>
      </c>
      <c r="J359" t="s">
        <v>232</v>
      </c>
      <c r="K359" s="1" t="s">
        <v>183</v>
      </c>
      <c r="L359" s="1" t="s">
        <v>225</v>
      </c>
      <c r="M359">
        <v>51</v>
      </c>
      <c r="N359">
        <v>0</v>
      </c>
      <c r="O359">
        <v>61</v>
      </c>
      <c r="P359">
        <v>0</v>
      </c>
      <c r="Q359" s="1" t="s">
        <v>1028</v>
      </c>
      <c r="T359" t="str">
        <f>Toss[[#This Row],[服装]]&amp;Toss[[#This Row],[名前]]&amp;Toss[[#This Row],[レアリティ]]</f>
        <v>バカンス及川徹ICONIC</v>
      </c>
    </row>
    <row r="360" spans="1:20" x14ac:dyDescent="0.35">
      <c r="A360">
        <f>VLOOKUP(Toss[[#This Row],[No用]],SetNo[[No.用]:[vlookup 用]],2,FALSE)</f>
        <v>108</v>
      </c>
      <c r="B360">
        <f>IF(ROW()=2,1,IF(A359&lt;&gt;Toss[[#This Row],[No]],1,B359+1))</f>
        <v>1</v>
      </c>
      <c r="C360" t="s">
        <v>206</v>
      </c>
      <c r="D360" t="s">
        <v>32</v>
      </c>
      <c r="E360" t="s">
        <v>28</v>
      </c>
      <c r="F360" t="s">
        <v>25</v>
      </c>
      <c r="G360" t="s">
        <v>20</v>
      </c>
      <c r="H360" t="s">
        <v>71</v>
      </c>
      <c r="I360">
        <v>1</v>
      </c>
      <c r="J360" t="s">
        <v>232</v>
      </c>
      <c r="K360" s="1" t="s">
        <v>166</v>
      </c>
      <c r="L360" s="1" t="s">
        <v>162</v>
      </c>
      <c r="M360">
        <v>24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ユニフォーム岩泉一ICONIC</v>
      </c>
    </row>
    <row r="361" spans="1:20" x14ac:dyDescent="0.35">
      <c r="A361">
        <f>VLOOKUP(Toss[[#This Row],[No用]],SetNo[[No.用]:[vlookup 用]],2,FALSE)</f>
        <v>108</v>
      </c>
      <c r="B361">
        <f>IF(ROW()=2,1,IF(A360&lt;&gt;Toss[[#This Row],[No]],1,B360+1))</f>
        <v>2</v>
      </c>
      <c r="C361" t="s">
        <v>206</v>
      </c>
      <c r="D361" t="s">
        <v>32</v>
      </c>
      <c r="E361" t="s">
        <v>28</v>
      </c>
      <c r="F361" t="s">
        <v>25</v>
      </c>
      <c r="G361" t="s">
        <v>20</v>
      </c>
      <c r="H361" t="s">
        <v>71</v>
      </c>
      <c r="I361">
        <v>1</v>
      </c>
      <c r="J361" t="s">
        <v>232</v>
      </c>
      <c r="K361" s="1" t="s">
        <v>167</v>
      </c>
      <c r="L361" s="1" t="s">
        <v>162</v>
      </c>
      <c r="M361">
        <v>25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ユニフォーム岩泉一ICONIC</v>
      </c>
    </row>
    <row r="362" spans="1:20" x14ac:dyDescent="0.35">
      <c r="A362">
        <f>VLOOKUP(Toss[[#This Row],[No用]],SetNo[[No.用]:[vlookup 用]],2,FALSE)</f>
        <v>109</v>
      </c>
      <c r="B362">
        <f>IF(ROW()=2,1,IF(A361&lt;&gt;Toss[[#This Row],[No]],1,B361+1))</f>
        <v>1</v>
      </c>
      <c r="C362" t="s">
        <v>117</v>
      </c>
      <c r="D362" t="s">
        <v>32</v>
      </c>
      <c r="E362" t="s">
        <v>23</v>
      </c>
      <c r="F362" t="s">
        <v>25</v>
      </c>
      <c r="G362" t="s">
        <v>20</v>
      </c>
      <c r="H362" t="s">
        <v>71</v>
      </c>
      <c r="I362">
        <v>1</v>
      </c>
      <c r="J362" t="s">
        <v>232</v>
      </c>
      <c r="K362" s="1" t="s">
        <v>166</v>
      </c>
      <c r="L362" s="1" t="s">
        <v>162</v>
      </c>
      <c r="M362">
        <v>24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プール掃除岩泉一ICONIC</v>
      </c>
    </row>
    <row r="363" spans="1:20" x14ac:dyDescent="0.35">
      <c r="A363">
        <f>VLOOKUP(Toss[[#This Row],[No用]],SetNo[[No.用]:[vlookup 用]],2,FALSE)</f>
        <v>109</v>
      </c>
      <c r="B363">
        <f>IF(ROW()=2,1,IF(A362&lt;&gt;Toss[[#This Row],[No]],1,B362+1))</f>
        <v>2</v>
      </c>
      <c r="C363" t="s">
        <v>117</v>
      </c>
      <c r="D363" t="s">
        <v>32</v>
      </c>
      <c r="E363" t="s">
        <v>23</v>
      </c>
      <c r="F363" t="s">
        <v>25</v>
      </c>
      <c r="G363" t="s">
        <v>20</v>
      </c>
      <c r="H363" t="s">
        <v>71</v>
      </c>
      <c r="I363">
        <v>1</v>
      </c>
      <c r="J363" t="s">
        <v>232</v>
      </c>
      <c r="K363" s="1" t="s">
        <v>167</v>
      </c>
      <c r="L363" s="1" t="s">
        <v>178</v>
      </c>
      <c r="M363">
        <v>28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プール掃除岩泉一ICONIC</v>
      </c>
    </row>
    <row r="364" spans="1:20" x14ac:dyDescent="0.35">
      <c r="A364">
        <f>VLOOKUP(Toss[[#This Row],[No用]],SetNo[[No.用]:[vlookup 用]],2,FALSE)</f>
        <v>110</v>
      </c>
      <c r="B364">
        <f>IF(ROW()=2,1,IF(A363&lt;&gt;Toss[[#This Row],[No]],1,B363+1))</f>
        <v>1</v>
      </c>
      <c r="C364" s="1" t="s">
        <v>149</v>
      </c>
      <c r="D364" t="s">
        <v>32</v>
      </c>
      <c r="E364" s="1" t="s">
        <v>90</v>
      </c>
      <c r="F364" t="s">
        <v>25</v>
      </c>
      <c r="G364" t="s">
        <v>20</v>
      </c>
      <c r="H364" t="s">
        <v>71</v>
      </c>
      <c r="I364">
        <v>1</v>
      </c>
      <c r="J364" t="s">
        <v>232</v>
      </c>
      <c r="K364" s="1" t="s">
        <v>166</v>
      </c>
      <c r="L364" s="1" t="s">
        <v>162</v>
      </c>
      <c r="M364">
        <v>24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制服岩泉一ICONIC</v>
      </c>
    </row>
    <row r="365" spans="1:20" x14ac:dyDescent="0.35">
      <c r="A365">
        <f>VLOOKUP(Toss[[#This Row],[No用]],SetNo[[No.用]:[vlookup 用]],2,FALSE)</f>
        <v>110</v>
      </c>
      <c r="B365">
        <f>IF(ROW()=2,1,IF(A364&lt;&gt;Toss[[#This Row],[No]],1,B364+1))</f>
        <v>2</v>
      </c>
      <c r="C365" s="1" t="s">
        <v>149</v>
      </c>
      <c r="D365" t="s">
        <v>32</v>
      </c>
      <c r="E365" s="1" t="s">
        <v>90</v>
      </c>
      <c r="F365" t="s">
        <v>25</v>
      </c>
      <c r="G365" t="s">
        <v>20</v>
      </c>
      <c r="H365" t="s">
        <v>71</v>
      </c>
      <c r="I365">
        <v>1</v>
      </c>
      <c r="J365" t="s">
        <v>232</v>
      </c>
      <c r="K365" s="1" t="s">
        <v>167</v>
      </c>
      <c r="L365" s="1" t="s">
        <v>162</v>
      </c>
      <c r="M365">
        <v>25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制服岩泉一ICONIC</v>
      </c>
    </row>
    <row r="366" spans="1:20" x14ac:dyDescent="0.35">
      <c r="A366">
        <f>VLOOKUP(Toss[[#This Row],[No用]],SetNo[[No.用]:[vlookup 用]],2,FALSE)</f>
        <v>111</v>
      </c>
      <c r="B366">
        <f>IF(ROW()=2,1,IF(A365&lt;&gt;Toss[[#This Row],[No]],1,B365+1))</f>
        <v>1</v>
      </c>
      <c r="C366" s="1" t="s">
        <v>876</v>
      </c>
      <c r="D366" s="1" t="s">
        <v>32</v>
      </c>
      <c r="E366" s="1" t="s">
        <v>77</v>
      </c>
      <c r="F366" s="1" t="s">
        <v>25</v>
      </c>
      <c r="G366" s="1" t="s">
        <v>20</v>
      </c>
      <c r="H366" s="1" t="s">
        <v>71</v>
      </c>
      <c r="I366">
        <v>1</v>
      </c>
      <c r="J366" t="s">
        <v>232</v>
      </c>
      <c r="K366" s="1" t="s">
        <v>166</v>
      </c>
      <c r="L366" s="1" t="s">
        <v>162</v>
      </c>
      <c r="M366">
        <v>24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サバゲ岩泉一ICONIC</v>
      </c>
    </row>
    <row r="367" spans="1:20" x14ac:dyDescent="0.35">
      <c r="A367">
        <f>VLOOKUP(Toss[[#This Row],[No用]],SetNo[[No.用]:[vlookup 用]],2,FALSE)</f>
        <v>111</v>
      </c>
      <c r="B367">
        <f>IF(ROW()=2,1,IF(A366&lt;&gt;Toss[[#This Row],[No]],1,B366+1))</f>
        <v>2</v>
      </c>
      <c r="C367" s="1" t="s">
        <v>876</v>
      </c>
      <c r="D367" s="1" t="s">
        <v>32</v>
      </c>
      <c r="E367" s="1" t="s">
        <v>77</v>
      </c>
      <c r="F367" s="1" t="s">
        <v>25</v>
      </c>
      <c r="G367" s="1" t="s">
        <v>20</v>
      </c>
      <c r="H367" s="1" t="s">
        <v>71</v>
      </c>
      <c r="I367">
        <v>1</v>
      </c>
      <c r="J367" t="s">
        <v>232</v>
      </c>
      <c r="K367" s="1" t="s">
        <v>167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サバゲ岩泉一ICONIC</v>
      </c>
    </row>
    <row r="368" spans="1:20" x14ac:dyDescent="0.35">
      <c r="A368">
        <f>VLOOKUP(Toss[[#This Row],[No用]],SetNo[[No.用]:[vlookup 用]],2,FALSE)</f>
        <v>112</v>
      </c>
      <c r="B368">
        <f>IF(ROW()=2,1,IF(A367&lt;&gt;Toss[[#This Row],[No]],1,B367+1))</f>
        <v>1</v>
      </c>
      <c r="C368" s="1" t="s">
        <v>1019</v>
      </c>
      <c r="D368" s="1" t="s">
        <v>32</v>
      </c>
      <c r="E368" s="1" t="s">
        <v>73</v>
      </c>
      <c r="F368" s="1" t="s">
        <v>25</v>
      </c>
      <c r="G368" s="1" t="s">
        <v>20</v>
      </c>
      <c r="H368" s="1" t="s">
        <v>71</v>
      </c>
      <c r="I368">
        <v>1</v>
      </c>
      <c r="J368" t="s">
        <v>232</v>
      </c>
      <c r="K368" s="1" t="s">
        <v>166</v>
      </c>
      <c r="L368" s="1" t="s">
        <v>162</v>
      </c>
      <c r="M368">
        <v>24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バカンス岩泉一ICONIC</v>
      </c>
    </row>
    <row r="369" spans="1:20" x14ac:dyDescent="0.35">
      <c r="A369">
        <f>VLOOKUP(Toss[[#This Row],[No用]],SetNo[[No.用]:[vlookup 用]],2,FALSE)</f>
        <v>112</v>
      </c>
      <c r="B369">
        <f>IF(ROW()=2,1,IF(A368&lt;&gt;Toss[[#This Row],[No]],1,B368+1))</f>
        <v>2</v>
      </c>
      <c r="C369" s="1" t="s">
        <v>1019</v>
      </c>
      <c r="D369" s="1" t="s">
        <v>32</v>
      </c>
      <c r="E369" s="1" t="s">
        <v>73</v>
      </c>
      <c r="F369" s="1" t="s">
        <v>25</v>
      </c>
      <c r="G369" s="1" t="s">
        <v>20</v>
      </c>
      <c r="H369" s="1" t="s">
        <v>71</v>
      </c>
      <c r="I369">
        <v>1</v>
      </c>
      <c r="J369" t="s">
        <v>232</v>
      </c>
      <c r="K369" s="1" t="s">
        <v>167</v>
      </c>
      <c r="L369" s="1" t="s">
        <v>162</v>
      </c>
      <c r="M369">
        <v>25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バカンス岩泉一ICONIC</v>
      </c>
    </row>
    <row r="370" spans="1:20" x14ac:dyDescent="0.35">
      <c r="A370">
        <f>VLOOKUP(Toss[[#This Row],[No用]],SetNo[[No.用]:[vlookup 用]],2,FALSE)</f>
        <v>113</v>
      </c>
      <c r="B370">
        <f>IF(ROW()=2,1,IF(A369&lt;&gt;Toss[[#This Row],[No]],1,B369+1))</f>
        <v>1</v>
      </c>
      <c r="C370" t="s">
        <v>206</v>
      </c>
      <c r="D370" t="s">
        <v>33</v>
      </c>
      <c r="E370" t="s">
        <v>24</v>
      </c>
      <c r="F370" t="s">
        <v>26</v>
      </c>
      <c r="G370" t="s">
        <v>20</v>
      </c>
      <c r="H370" t="s">
        <v>71</v>
      </c>
      <c r="I370">
        <v>1</v>
      </c>
      <c r="J370" t="s">
        <v>232</v>
      </c>
      <c r="K370" s="1" t="s">
        <v>166</v>
      </c>
      <c r="L370" s="1" t="s">
        <v>162</v>
      </c>
      <c r="M370">
        <v>26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ユニフォーム金田一勇太郎ICONIC</v>
      </c>
    </row>
    <row r="371" spans="1:20" x14ac:dyDescent="0.35">
      <c r="A371">
        <f>VLOOKUP(Toss[[#This Row],[No用]],SetNo[[No.用]:[vlookup 用]],2,FALSE)</f>
        <v>113</v>
      </c>
      <c r="B371">
        <f>IF(ROW()=2,1,IF(A370&lt;&gt;Toss[[#This Row],[No]],1,B370+1))</f>
        <v>2</v>
      </c>
      <c r="C371" t="s">
        <v>206</v>
      </c>
      <c r="D371" t="s">
        <v>33</v>
      </c>
      <c r="E371" t="s">
        <v>24</v>
      </c>
      <c r="F371" t="s">
        <v>26</v>
      </c>
      <c r="G371" t="s">
        <v>20</v>
      </c>
      <c r="H371" t="s">
        <v>71</v>
      </c>
      <c r="I371">
        <v>1</v>
      </c>
      <c r="J371" t="s">
        <v>232</v>
      </c>
      <c r="K371" s="1" t="s">
        <v>167</v>
      </c>
      <c r="L371" s="1" t="s">
        <v>178</v>
      </c>
      <c r="M371">
        <v>25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ユニフォーム金田一勇太郎ICONIC</v>
      </c>
    </row>
    <row r="372" spans="1:20" x14ac:dyDescent="0.35">
      <c r="A372">
        <f>VLOOKUP(Toss[[#This Row],[No用]],SetNo[[No.用]:[vlookup 用]],2,FALSE)</f>
        <v>114</v>
      </c>
      <c r="B372">
        <f>IF(ROW()=2,1,IF(A371&lt;&gt;Toss[[#This Row],[No]],1,B371+1))</f>
        <v>1</v>
      </c>
      <c r="C372" s="1" t="s">
        <v>812</v>
      </c>
      <c r="D372" t="s">
        <v>33</v>
      </c>
      <c r="E372" s="1" t="s">
        <v>77</v>
      </c>
      <c r="F372" t="s">
        <v>26</v>
      </c>
      <c r="G372" t="s">
        <v>20</v>
      </c>
      <c r="H372" t="s">
        <v>71</v>
      </c>
      <c r="I372">
        <v>1</v>
      </c>
      <c r="J372" t="s">
        <v>232</v>
      </c>
      <c r="K372" s="1" t="s">
        <v>166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雪遊び金田一勇太郎ICONIC</v>
      </c>
    </row>
    <row r="373" spans="1:20" x14ac:dyDescent="0.35">
      <c r="A373">
        <f>VLOOKUP(Toss[[#This Row],[No用]],SetNo[[No.用]:[vlookup 用]],2,FALSE)</f>
        <v>114</v>
      </c>
      <c r="B373">
        <f>IF(ROW()=2,1,IF(A372&lt;&gt;Toss[[#This Row],[No]],1,B372+1))</f>
        <v>2</v>
      </c>
      <c r="C373" s="1" t="s">
        <v>812</v>
      </c>
      <c r="D373" t="s">
        <v>33</v>
      </c>
      <c r="E373" s="1" t="s">
        <v>77</v>
      </c>
      <c r="F373" t="s">
        <v>26</v>
      </c>
      <c r="G373" t="s">
        <v>20</v>
      </c>
      <c r="H373" t="s">
        <v>71</v>
      </c>
      <c r="I373">
        <v>1</v>
      </c>
      <c r="J373" t="s">
        <v>232</v>
      </c>
      <c r="K373" s="1" t="s">
        <v>167</v>
      </c>
      <c r="L373" s="1" t="s">
        <v>178</v>
      </c>
      <c r="M373">
        <v>25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雪遊び金田一勇太郎ICONIC</v>
      </c>
    </row>
    <row r="374" spans="1:20" x14ac:dyDescent="0.35">
      <c r="A374">
        <f>VLOOKUP(Toss[[#This Row],[No用]],SetNo[[No.用]:[vlookup 用]],2,FALSE)</f>
        <v>115</v>
      </c>
      <c r="B374">
        <f>IF(ROW()=2,1,IF(A373&lt;&gt;Toss[[#This Row],[No]],1,B373+1))</f>
        <v>1</v>
      </c>
      <c r="C374" s="1" t="s">
        <v>1077</v>
      </c>
      <c r="D374" s="1" t="s">
        <v>33</v>
      </c>
      <c r="E374" s="1" t="s">
        <v>77</v>
      </c>
      <c r="F374" s="1" t="s">
        <v>26</v>
      </c>
      <c r="G374" s="1" t="s">
        <v>20</v>
      </c>
      <c r="H374" s="1" t="s">
        <v>71</v>
      </c>
      <c r="I374">
        <v>1</v>
      </c>
      <c r="J374" t="s">
        <v>232</v>
      </c>
      <c r="K374" s="1" t="s">
        <v>166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カンフー金田一勇太郎ICONIC</v>
      </c>
    </row>
    <row r="375" spans="1:20" x14ac:dyDescent="0.35">
      <c r="A375">
        <f>VLOOKUP(Toss[[#This Row],[No用]],SetNo[[No.用]:[vlookup 用]],2,FALSE)</f>
        <v>115</v>
      </c>
      <c r="B375">
        <f>IF(ROW()=2,1,IF(A374&lt;&gt;Toss[[#This Row],[No]],1,B374+1))</f>
        <v>2</v>
      </c>
      <c r="C375" s="1" t="s">
        <v>1077</v>
      </c>
      <c r="D375" s="1" t="s">
        <v>33</v>
      </c>
      <c r="E375" s="1" t="s">
        <v>77</v>
      </c>
      <c r="F375" s="1" t="s">
        <v>26</v>
      </c>
      <c r="G375" s="1" t="s">
        <v>20</v>
      </c>
      <c r="H375" s="1" t="s">
        <v>71</v>
      </c>
      <c r="I375">
        <v>1</v>
      </c>
      <c r="J375" t="s">
        <v>232</v>
      </c>
      <c r="K375" s="1" t="s">
        <v>167</v>
      </c>
      <c r="L375" s="1" t="s">
        <v>178</v>
      </c>
      <c r="M375">
        <v>25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カンフー金田一勇太郎ICONIC</v>
      </c>
    </row>
    <row r="376" spans="1:20" x14ac:dyDescent="0.35">
      <c r="A376">
        <f>VLOOKUP(Toss[[#This Row],[No用]],SetNo[[No.用]:[vlookup 用]],2,FALSE)</f>
        <v>116</v>
      </c>
      <c r="B376">
        <f>IF(ROW()=2,1,IF(A375&lt;&gt;Toss[[#This Row],[No]],1,B375+1))</f>
        <v>1</v>
      </c>
      <c r="C376" t="s">
        <v>206</v>
      </c>
      <c r="D376" t="s">
        <v>34</v>
      </c>
      <c r="E376" t="s">
        <v>28</v>
      </c>
      <c r="F376" t="s">
        <v>25</v>
      </c>
      <c r="G376" t="s">
        <v>20</v>
      </c>
      <c r="H376" t="s">
        <v>71</v>
      </c>
      <c r="I376">
        <v>1</v>
      </c>
      <c r="J376" t="s">
        <v>232</v>
      </c>
      <c r="K376" s="1" t="s">
        <v>166</v>
      </c>
      <c r="L376" s="1" t="s">
        <v>162</v>
      </c>
      <c r="M376">
        <v>24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ユニフォーム京谷賢太郎ICONIC</v>
      </c>
    </row>
    <row r="377" spans="1:20" x14ac:dyDescent="0.35">
      <c r="A377">
        <f>VLOOKUP(Toss[[#This Row],[No用]],SetNo[[No.用]:[vlookup 用]],2,FALSE)</f>
        <v>116</v>
      </c>
      <c r="B377">
        <f>IF(ROW()=2,1,IF(A376&lt;&gt;Toss[[#This Row],[No]],1,B376+1))</f>
        <v>2</v>
      </c>
      <c r="C377" t="s">
        <v>206</v>
      </c>
      <c r="D377" t="s">
        <v>34</v>
      </c>
      <c r="E377" t="s">
        <v>28</v>
      </c>
      <c r="F377" t="s">
        <v>25</v>
      </c>
      <c r="G377" t="s">
        <v>20</v>
      </c>
      <c r="H377" t="s">
        <v>71</v>
      </c>
      <c r="I377">
        <v>1</v>
      </c>
      <c r="J377" t="s">
        <v>232</v>
      </c>
      <c r="K377" s="1" t="s">
        <v>167</v>
      </c>
      <c r="L377" s="1" t="s">
        <v>162</v>
      </c>
      <c r="M377">
        <v>28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ユニフォーム京谷賢太郎ICONIC</v>
      </c>
    </row>
    <row r="378" spans="1:20" x14ac:dyDescent="0.35">
      <c r="A378">
        <f>VLOOKUP(Toss[[#This Row],[No用]],SetNo[[No.用]:[vlookup 用]],2,FALSE)</f>
        <v>117</v>
      </c>
      <c r="B378">
        <f>IF(ROW()=2,1,IF(A377&lt;&gt;Toss[[#This Row],[No]],1,B377+1))</f>
        <v>1</v>
      </c>
      <c r="C378" s="1" t="s">
        <v>956</v>
      </c>
      <c r="D378" s="1" t="s">
        <v>34</v>
      </c>
      <c r="E378" s="1" t="s">
        <v>73</v>
      </c>
      <c r="F378" s="1" t="s">
        <v>25</v>
      </c>
      <c r="G378" s="1" t="s">
        <v>20</v>
      </c>
      <c r="H378" s="1" t="s">
        <v>71</v>
      </c>
      <c r="I378">
        <v>1</v>
      </c>
      <c r="J378" t="s">
        <v>232</v>
      </c>
      <c r="K378" s="1" t="s">
        <v>166</v>
      </c>
      <c r="L378" s="1" t="s">
        <v>162</v>
      </c>
      <c r="M378">
        <v>24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梅雨京谷賢太郎ICONIC</v>
      </c>
    </row>
    <row r="379" spans="1:20" x14ac:dyDescent="0.35">
      <c r="A379">
        <f>VLOOKUP(Toss[[#This Row],[No用]],SetNo[[No.用]:[vlookup 用]],2,FALSE)</f>
        <v>117</v>
      </c>
      <c r="B379">
        <f>IF(ROW()=2,1,IF(A378&lt;&gt;Toss[[#This Row],[No]],1,B378+1))</f>
        <v>2</v>
      </c>
      <c r="C379" s="1" t="s">
        <v>956</v>
      </c>
      <c r="D379" s="1" t="s">
        <v>34</v>
      </c>
      <c r="E379" s="1" t="s">
        <v>73</v>
      </c>
      <c r="F379" s="1" t="s">
        <v>25</v>
      </c>
      <c r="G379" s="1" t="s">
        <v>20</v>
      </c>
      <c r="H379" s="1" t="s">
        <v>71</v>
      </c>
      <c r="I379">
        <v>1</v>
      </c>
      <c r="J379" t="s">
        <v>232</v>
      </c>
      <c r="K379" s="1" t="s">
        <v>167</v>
      </c>
      <c r="L379" s="1" t="s">
        <v>162</v>
      </c>
      <c r="M379">
        <v>28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梅雨京谷賢太郎ICONIC</v>
      </c>
    </row>
    <row r="380" spans="1:20" x14ac:dyDescent="0.35">
      <c r="A380">
        <f>VLOOKUP(Toss[[#This Row],[No用]],SetNo[[No.用]:[vlookup 用]],2,FALSE)</f>
        <v>118</v>
      </c>
      <c r="B380">
        <f>IF(ROW()=2,1,IF(A379&lt;&gt;Toss[[#This Row],[No]],1,B379+1))</f>
        <v>1</v>
      </c>
      <c r="C380" t="s">
        <v>206</v>
      </c>
      <c r="D380" t="s">
        <v>35</v>
      </c>
      <c r="E380" t="s">
        <v>23</v>
      </c>
      <c r="F380" t="s">
        <v>25</v>
      </c>
      <c r="G380" t="s">
        <v>20</v>
      </c>
      <c r="H380" t="s">
        <v>71</v>
      </c>
      <c r="I380">
        <v>1</v>
      </c>
      <c r="J380" t="s">
        <v>232</v>
      </c>
      <c r="K380" s="1" t="s">
        <v>166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ユニフォーム国見英ICONIC</v>
      </c>
    </row>
    <row r="381" spans="1:20" x14ac:dyDescent="0.35">
      <c r="A381">
        <f>VLOOKUP(Toss[[#This Row],[No用]],SetNo[[No.用]:[vlookup 用]],2,FALSE)</f>
        <v>118</v>
      </c>
      <c r="B381">
        <f>IF(ROW()=2,1,IF(A380&lt;&gt;Toss[[#This Row],[No]],1,B380+1))</f>
        <v>2</v>
      </c>
      <c r="C381" t="s">
        <v>206</v>
      </c>
      <c r="D381" t="s">
        <v>35</v>
      </c>
      <c r="E381" t="s">
        <v>23</v>
      </c>
      <c r="F381" t="s">
        <v>25</v>
      </c>
      <c r="G381" t="s">
        <v>20</v>
      </c>
      <c r="H381" t="s">
        <v>71</v>
      </c>
      <c r="I381">
        <v>1</v>
      </c>
      <c r="J381" t="s">
        <v>232</v>
      </c>
      <c r="K381" s="1" t="s">
        <v>167</v>
      </c>
      <c r="L381" s="1" t="s">
        <v>162</v>
      </c>
      <c r="M381">
        <v>30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ユニフォーム国見英ICONIC</v>
      </c>
    </row>
    <row r="382" spans="1:20" x14ac:dyDescent="0.35">
      <c r="A382">
        <f>VLOOKUP(Toss[[#This Row],[No用]],SetNo[[No.用]:[vlookup 用]],2,FALSE)</f>
        <v>119</v>
      </c>
      <c r="B382">
        <f>IF(ROW()=2,1,IF(A381&lt;&gt;Toss[[#This Row],[No]],1,B381+1))</f>
        <v>1</v>
      </c>
      <c r="C382" s="1" t="s">
        <v>700</v>
      </c>
      <c r="D382" t="s">
        <v>35</v>
      </c>
      <c r="E382" s="1" t="s">
        <v>90</v>
      </c>
      <c r="F382" t="s">
        <v>25</v>
      </c>
      <c r="G382" t="s">
        <v>20</v>
      </c>
      <c r="H382" t="s">
        <v>71</v>
      </c>
      <c r="I382">
        <v>1</v>
      </c>
      <c r="J382" t="s">
        <v>232</v>
      </c>
      <c r="K382" s="1" t="s">
        <v>166</v>
      </c>
      <c r="L382" s="1" t="s">
        <v>162</v>
      </c>
      <c r="M382">
        <v>25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職業体験国見英ICONIC</v>
      </c>
    </row>
    <row r="383" spans="1:20" x14ac:dyDescent="0.35">
      <c r="A383">
        <f>VLOOKUP(Toss[[#This Row],[No用]],SetNo[[No.用]:[vlookup 用]],2,FALSE)</f>
        <v>119</v>
      </c>
      <c r="B383">
        <f>IF(ROW()=2,1,IF(A382&lt;&gt;Toss[[#This Row],[No]],1,B382+1))</f>
        <v>2</v>
      </c>
      <c r="C383" s="1" t="s">
        <v>700</v>
      </c>
      <c r="D383" t="s">
        <v>35</v>
      </c>
      <c r="E383" s="1" t="s">
        <v>90</v>
      </c>
      <c r="F383" t="s">
        <v>25</v>
      </c>
      <c r="G383" t="s">
        <v>20</v>
      </c>
      <c r="H383" t="s">
        <v>71</v>
      </c>
      <c r="I383">
        <v>1</v>
      </c>
      <c r="J383" t="s">
        <v>232</v>
      </c>
      <c r="K383" s="1" t="s">
        <v>167</v>
      </c>
      <c r="L383" s="1" t="s">
        <v>162</v>
      </c>
      <c r="M383">
        <v>30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職業体験国見英ICONIC</v>
      </c>
    </row>
    <row r="384" spans="1:20" x14ac:dyDescent="0.35">
      <c r="A384">
        <f>VLOOKUP(Toss[[#This Row],[No用]],SetNo[[No.用]:[vlookup 用]],2,FALSE)</f>
        <v>120</v>
      </c>
      <c r="B384">
        <f>IF(ROW()=2,1,IF(A383&lt;&gt;Toss[[#This Row],[No]],1,B383+1))</f>
        <v>1</v>
      </c>
      <c r="C384" s="1" t="s">
        <v>910</v>
      </c>
      <c r="D384" s="1" t="s">
        <v>35</v>
      </c>
      <c r="E384" s="1" t="s">
        <v>77</v>
      </c>
      <c r="F384" s="1" t="s">
        <v>25</v>
      </c>
      <c r="G384" s="1" t="s">
        <v>20</v>
      </c>
      <c r="H384" s="1" t="s">
        <v>71</v>
      </c>
      <c r="I384">
        <v>1</v>
      </c>
      <c r="J384" t="s">
        <v>232</v>
      </c>
      <c r="K384" s="1" t="s">
        <v>166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路地裏国見英ICONIC</v>
      </c>
    </row>
    <row r="385" spans="1:20" x14ac:dyDescent="0.35">
      <c r="A385">
        <f>VLOOKUP(Toss[[#This Row],[No用]],SetNo[[No.用]:[vlookup 用]],2,FALSE)</f>
        <v>120</v>
      </c>
      <c r="B385">
        <f>IF(ROW()=2,1,IF(A384&lt;&gt;Toss[[#This Row],[No]],1,B384+1))</f>
        <v>2</v>
      </c>
      <c r="C385" s="1" t="s">
        <v>910</v>
      </c>
      <c r="D385" s="1" t="s">
        <v>35</v>
      </c>
      <c r="E385" s="1" t="s">
        <v>77</v>
      </c>
      <c r="F385" s="1" t="s">
        <v>25</v>
      </c>
      <c r="G385" s="1" t="s">
        <v>20</v>
      </c>
      <c r="H385" s="1" t="s">
        <v>71</v>
      </c>
      <c r="I385">
        <v>1</v>
      </c>
      <c r="J385" t="s">
        <v>232</v>
      </c>
      <c r="K385" s="1" t="s">
        <v>167</v>
      </c>
      <c r="L385" s="1" t="s">
        <v>162</v>
      </c>
      <c r="M385">
        <v>30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路地裏国見英ICONIC</v>
      </c>
    </row>
    <row r="386" spans="1:20" x14ac:dyDescent="0.35">
      <c r="A386">
        <f>VLOOKUP(Toss[[#This Row],[No用]],SetNo[[No.用]:[vlookup 用]],2,FALSE)</f>
        <v>121</v>
      </c>
      <c r="B386">
        <f>IF(ROW()=2,1,IF(A385&lt;&gt;Toss[[#This Row],[No]],1,B385+1))</f>
        <v>1</v>
      </c>
      <c r="C386" s="1" t="s">
        <v>1077</v>
      </c>
      <c r="D386" s="1" t="s">
        <v>35</v>
      </c>
      <c r="E386" s="1" t="s">
        <v>73</v>
      </c>
      <c r="F386" s="1" t="s">
        <v>25</v>
      </c>
      <c r="G386" s="1" t="s">
        <v>20</v>
      </c>
      <c r="H386" s="1" t="s">
        <v>71</v>
      </c>
      <c r="I386">
        <v>1</v>
      </c>
      <c r="J386" t="s">
        <v>232</v>
      </c>
      <c r="K386" s="1" t="s">
        <v>166</v>
      </c>
      <c r="L386" s="1" t="s">
        <v>162</v>
      </c>
      <c r="M386">
        <v>25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カンフー国見英ICONIC</v>
      </c>
    </row>
    <row r="387" spans="1:20" x14ac:dyDescent="0.35">
      <c r="A387">
        <f>VLOOKUP(Toss[[#This Row],[No用]],SetNo[[No.用]:[vlookup 用]],2,FALSE)</f>
        <v>121</v>
      </c>
      <c r="B387">
        <f>IF(ROW()=2,1,IF(A386&lt;&gt;Toss[[#This Row],[No]],1,B386+1))</f>
        <v>2</v>
      </c>
      <c r="C387" s="1" t="s">
        <v>1077</v>
      </c>
      <c r="D387" s="1" t="s">
        <v>35</v>
      </c>
      <c r="E387" s="1" t="s">
        <v>73</v>
      </c>
      <c r="F387" s="1" t="s">
        <v>25</v>
      </c>
      <c r="G387" s="1" t="s">
        <v>20</v>
      </c>
      <c r="H387" s="1" t="s">
        <v>71</v>
      </c>
      <c r="I387">
        <v>1</v>
      </c>
      <c r="J387" t="s">
        <v>232</v>
      </c>
      <c r="K387" s="1" t="s">
        <v>167</v>
      </c>
      <c r="L387" s="1" t="s">
        <v>162</v>
      </c>
      <c r="M387">
        <v>30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カンフー国見英ICONIC</v>
      </c>
    </row>
    <row r="388" spans="1:20" x14ac:dyDescent="0.35">
      <c r="A388">
        <f>VLOOKUP(Toss[[#This Row],[No用]],SetNo[[No.用]:[vlookup 用]],2,FALSE)</f>
        <v>122</v>
      </c>
      <c r="B388">
        <f>IF(ROW()=2,1,IF(A387&lt;&gt;Toss[[#This Row],[No]],1,B387+1))</f>
        <v>1</v>
      </c>
      <c r="C388" t="s">
        <v>206</v>
      </c>
      <c r="D388" t="s">
        <v>36</v>
      </c>
      <c r="E388" t="s">
        <v>23</v>
      </c>
      <c r="F388" t="s">
        <v>21</v>
      </c>
      <c r="G388" t="s">
        <v>20</v>
      </c>
      <c r="H388" t="s">
        <v>71</v>
      </c>
      <c r="I388">
        <v>1</v>
      </c>
      <c r="J388" t="s">
        <v>232</v>
      </c>
      <c r="K388" s="1" t="s">
        <v>166</v>
      </c>
      <c r="L388" s="1" t="s">
        <v>162</v>
      </c>
      <c r="M388">
        <v>30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ユニフォーム渡親治ICONIC</v>
      </c>
    </row>
    <row r="389" spans="1:20" x14ac:dyDescent="0.35">
      <c r="A389">
        <f>VLOOKUP(Toss[[#This Row],[No用]],SetNo[[No.用]:[vlookup 用]],2,FALSE)</f>
        <v>122</v>
      </c>
      <c r="B389">
        <f>IF(ROW()=2,1,IF(A388&lt;&gt;Toss[[#This Row],[No]],1,B388+1))</f>
        <v>2</v>
      </c>
      <c r="C389" t="s">
        <v>206</v>
      </c>
      <c r="D389" t="s">
        <v>36</v>
      </c>
      <c r="E389" t="s">
        <v>23</v>
      </c>
      <c r="F389" t="s">
        <v>21</v>
      </c>
      <c r="G389" t="s">
        <v>20</v>
      </c>
      <c r="H389" t="s">
        <v>71</v>
      </c>
      <c r="I389">
        <v>1</v>
      </c>
      <c r="J389" t="s">
        <v>232</v>
      </c>
      <c r="K389" s="1" t="s">
        <v>183</v>
      </c>
      <c r="L389" s="1" t="s">
        <v>225</v>
      </c>
      <c r="M389">
        <v>50</v>
      </c>
      <c r="N389">
        <v>0</v>
      </c>
      <c r="O389">
        <v>60</v>
      </c>
      <c r="P389">
        <v>0</v>
      </c>
      <c r="T389" t="str">
        <f>Toss[[#This Row],[服装]]&amp;Toss[[#This Row],[名前]]&amp;Toss[[#This Row],[レアリティ]]</f>
        <v>ユニフォーム渡親治ICONIC</v>
      </c>
    </row>
    <row r="390" spans="1:20" x14ac:dyDescent="0.35">
      <c r="A390">
        <f>VLOOKUP(Toss[[#This Row],[No用]],SetNo[[No.用]:[vlookup 用]],2,FALSE)</f>
        <v>123</v>
      </c>
      <c r="B390">
        <f>IF(ROW()=2,1,IF(A389&lt;&gt;Toss[[#This Row],[No]],1,B389+1))</f>
        <v>1</v>
      </c>
      <c r="C390" t="s">
        <v>206</v>
      </c>
      <c r="D390" t="s">
        <v>37</v>
      </c>
      <c r="E390" t="s">
        <v>23</v>
      </c>
      <c r="F390" t="s">
        <v>26</v>
      </c>
      <c r="G390" t="s">
        <v>20</v>
      </c>
      <c r="H390" t="s">
        <v>71</v>
      </c>
      <c r="I390">
        <v>1</v>
      </c>
      <c r="J390" t="s">
        <v>232</v>
      </c>
      <c r="K390" s="1" t="s">
        <v>166</v>
      </c>
      <c r="L390" s="1" t="s">
        <v>162</v>
      </c>
      <c r="M390">
        <v>25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ユニフォーム松川一静ICONIC</v>
      </c>
    </row>
    <row r="391" spans="1:20" x14ac:dyDescent="0.35">
      <c r="A391">
        <f>VLOOKUP(Toss[[#This Row],[No用]],SetNo[[No.用]:[vlookup 用]],2,FALSE)</f>
        <v>123</v>
      </c>
      <c r="B391">
        <f>IF(ROW()=2,1,IF(A390&lt;&gt;Toss[[#This Row],[No]],1,B390+1))</f>
        <v>2</v>
      </c>
      <c r="C391" t="s">
        <v>206</v>
      </c>
      <c r="D391" t="s">
        <v>37</v>
      </c>
      <c r="E391" t="s">
        <v>23</v>
      </c>
      <c r="F391" t="s">
        <v>26</v>
      </c>
      <c r="G391" t="s">
        <v>20</v>
      </c>
      <c r="H391" t="s">
        <v>71</v>
      </c>
      <c r="I391">
        <v>1</v>
      </c>
      <c r="J391" t="s">
        <v>232</v>
      </c>
      <c r="K391" s="1" t="s">
        <v>167</v>
      </c>
      <c r="L391" s="1" t="s">
        <v>162</v>
      </c>
      <c r="M391">
        <v>25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ユニフォーム松川一静ICONIC</v>
      </c>
    </row>
    <row r="392" spans="1:20" x14ac:dyDescent="0.35">
      <c r="A392">
        <f>VLOOKUP(Toss[[#This Row],[No用]],SetNo[[No.用]:[vlookup 用]],2,FALSE)</f>
        <v>124</v>
      </c>
      <c r="B392">
        <f>IF(ROW()=2,1,IF(A391&lt;&gt;Toss[[#This Row],[No]],1,B391+1))</f>
        <v>1</v>
      </c>
      <c r="C392" s="1" t="s">
        <v>777</v>
      </c>
      <c r="D392" t="s">
        <v>37</v>
      </c>
      <c r="E392" s="1" t="s">
        <v>90</v>
      </c>
      <c r="F392" t="s">
        <v>82</v>
      </c>
      <c r="G392" t="s">
        <v>20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25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アート松川一静ICONIC</v>
      </c>
    </row>
    <row r="393" spans="1:20" x14ac:dyDescent="0.35">
      <c r="A393">
        <f>VLOOKUP(Toss[[#This Row],[No用]],SetNo[[No.用]:[vlookup 用]],2,FALSE)</f>
        <v>124</v>
      </c>
      <c r="B393">
        <f>IF(ROW()=2,1,IF(A392&lt;&gt;Toss[[#This Row],[No]],1,B392+1))</f>
        <v>2</v>
      </c>
      <c r="C393" s="1" t="s">
        <v>777</v>
      </c>
      <c r="D393" t="s">
        <v>37</v>
      </c>
      <c r="E393" s="1" t="s">
        <v>90</v>
      </c>
      <c r="F393" t="s">
        <v>82</v>
      </c>
      <c r="G393" t="s">
        <v>20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25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アート松川一静ICONIC</v>
      </c>
    </row>
    <row r="394" spans="1:20" x14ac:dyDescent="0.35">
      <c r="A394">
        <f>VLOOKUP(Toss[[#This Row],[No用]],SetNo[[No.用]:[vlookup 用]],2,FALSE)</f>
        <v>125</v>
      </c>
      <c r="B394">
        <f>IF(ROW()=2,1,IF(A393&lt;&gt;Toss[[#This Row],[No]],1,B393+1))</f>
        <v>1</v>
      </c>
      <c r="C394" s="1" t="s">
        <v>1019</v>
      </c>
      <c r="D394" s="1" t="s">
        <v>37</v>
      </c>
      <c r="E394" s="1" t="s">
        <v>77</v>
      </c>
      <c r="F394" s="1" t="s">
        <v>82</v>
      </c>
      <c r="G394" s="1" t="s">
        <v>20</v>
      </c>
      <c r="H394" s="1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バカンス松川一静ICONIC</v>
      </c>
    </row>
    <row r="395" spans="1:20" x14ac:dyDescent="0.35">
      <c r="A395">
        <f>VLOOKUP(Toss[[#This Row],[No用]],SetNo[[No.用]:[vlookup 用]],2,FALSE)</f>
        <v>125</v>
      </c>
      <c r="B395">
        <f>IF(ROW()=2,1,IF(A394&lt;&gt;Toss[[#This Row],[No]],1,B394+1))</f>
        <v>2</v>
      </c>
      <c r="C395" s="1" t="s">
        <v>1019</v>
      </c>
      <c r="D395" s="1" t="s">
        <v>37</v>
      </c>
      <c r="E395" s="1" t="s">
        <v>77</v>
      </c>
      <c r="F395" s="1" t="s">
        <v>82</v>
      </c>
      <c r="G395" s="1" t="s">
        <v>20</v>
      </c>
      <c r="H395" s="1" t="s">
        <v>71</v>
      </c>
      <c r="I395">
        <v>1</v>
      </c>
      <c r="J395" t="s">
        <v>232</v>
      </c>
      <c r="K395" s="1" t="s">
        <v>167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バカンス松川一静ICONIC</v>
      </c>
    </row>
    <row r="396" spans="1:20" x14ac:dyDescent="0.35">
      <c r="A396">
        <f>VLOOKUP(Toss[[#This Row],[No用]],SetNo[[No.用]:[vlookup 用]],2,FALSE)</f>
        <v>126</v>
      </c>
      <c r="B396">
        <f>IF(ROW()=2,1,IF(A395&lt;&gt;Toss[[#This Row],[No]],1,B395+1))</f>
        <v>1</v>
      </c>
      <c r="C396" t="s">
        <v>206</v>
      </c>
      <c r="D396" t="s">
        <v>38</v>
      </c>
      <c r="E396" t="s">
        <v>23</v>
      </c>
      <c r="F396" t="s">
        <v>25</v>
      </c>
      <c r="G396" t="s">
        <v>20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28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ユニフォーム花巻貴大ICONIC</v>
      </c>
    </row>
    <row r="397" spans="1:20" x14ac:dyDescent="0.35">
      <c r="A397">
        <f>VLOOKUP(Toss[[#This Row],[No用]],SetNo[[No.用]:[vlookup 用]],2,FALSE)</f>
        <v>126</v>
      </c>
      <c r="B397">
        <f>IF(ROW()=2,1,IF(A396&lt;&gt;Toss[[#This Row],[No]],1,B396+1))</f>
        <v>2</v>
      </c>
      <c r="C397" t="s">
        <v>206</v>
      </c>
      <c r="D397" t="s">
        <v>38</v>
      </c>
      <c r="E397" t="s">
        <v>23</v>
      </c>
      <c r="F397" t="s">
        <v>25</v>
      </c>
      <c r="G397" t="s">
        <v>20</v>
      </c>
      <c r="H397" t="s">
        <v>71</v>
      </c>
      <c r="I397">
        <v>1</v>
      </c>
      <c r="J397" t="s">
        <v>232</v>
      </c>
      <c r="K397" s="1" t="s">
        <v>169</v>
      </c>
      <c r="L397" s="1" t="s">
        <v>162</v>
      </c>
      <c r="M397">
        <v>28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ユニフォーム花巻貴大ICONIC</v>
      </c>
    </row>
    <row r="398" spans="1:20" x14ac:dyDescent="0.35">
      <c r="A398">
        <f>VLOOKUP(Toss[[#This Row],[No用]],SetNo[[No.用]:[vlookup 用]],2,FALSE)</f>
        <v>126</v>
      </c>
      <c r="B398">
        <f>IF(ROW()=2,1,IF(A397&lt;&gt;Toss[[#This Row],[No]],1,B397+1))</f>
        <v>3</v>
      </c>
      <c r="C398" t="s">
        <v>206</v>
      </c>
      <c r="D398" t="s">
        <v>38</v>
      </c>
      <c r="E398" t="s">
        <v>23</v>
      </c>
      <c r="F398" t="s">
        <v>25</v>
      </c>
      <c r="G398" t="s">
        <v>20</v>
      </c>
      <c r="H398" t="s">
        <v>71</v>
      </c>
      <c r="I398">
        <v>1</v>
      </c>
      <c r="J398" t="s">
        <v>232</v>
      </c>
      <c r="K398" s="1" t="s">
        <v>167</v>
      </c>
      <c r="L398" s="1" t="s">
        <v>162</v>
      </c>
      <c r="M398">
        <v>30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ユニフォーム花巻貴大ICONIC</v>
      </c>
    </row>
    <row r="399" spans="1:20" x14ac:dyDescent="0.35">
      <c r="A399">
        <f>VLOOKUP(Toss[[#This Row],[No用]],SetNo[[No.用]:[vlookup 用]],2,FALSE)</f>
        <v>127</v>
      </c>
      <c r="B399">
        <f>IF(ROW()=2,1,IF(A398&lt;&gt;Toss[[#This Row],[No]],1,B398+1))</f>
        <v>1</v>
      </c>
      <c r="C399" s="1" t="s">
        <v>777</v>
      </c>
      <c r="D399" t="s">
        <v>38</v>
      </c>
      <c r="E399" s="1" t="s">
        <v>90</v>
      </c>
      <c r="F399" t="s">
        <v>25</v>
      </c>
      <c r="G399" t="s">
        <v>20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28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アート花巻貴大ICONIC</v>
      </c>
    </row>
    <row r="400" spans="1:20" x14ac:dyDescent="0.35">
      <c r="A400">
        <f>VLOOKUP(Toss[[#This Row],[No用]],SetNo[[No.用]:[vlookup 用]],2,FALSE)</f>
        <v>127</v>
      </c>
      <c r="B400">
        <f>IF(ROW()=2,1,IF(A399&lt;&gt;Toss[[#This Row],[No]],1,B399+1))</f>
        <v>2</v>
      </c>
      <c r="C400" s="1" t="s">
        <v>777</v>
      </c>
      <c r="D400" t="s">
        <v>38</v>
      </c>
      <c r="E400" s="1" t="s">
        <v>90</v>
      </c>
      <c r="F400" t="s">
        <v>25</v>
      </c>
      <c r="G400" t="s">
        <v>20</v>
      </c>
      <c r="H400" t="s">
        <v>71</v>
      </c>
      <c r="I400">
        <v>1</v>
      </c>
      <c r="J400" t="s">
        <v>232</v>
      </c>
      <c r="K400" s="1" t="s">
        <v>169</v>
      </c>
      <c r="L400" s="1" t="s">
        <v>162</v>
      </c>
      <c r="M400">
        <v>28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アート花巻貴大ICONIC</v>
      </c>
    </row>
    <row r="401" spans="1:20" x14ac:dyDescent="0.35">
      <c r="A401">
        <f>VLOOKUP(Toss[[#This Row],[No用]],SetNo[[No.用]:[vlookup 用]],2,FALSE)</f>
        <v>127</v>
      </c>
      <c r="B401">
        <f>IF(ROW()=2,1,IF(A400&lt;&gt;Toss[[#This Row],[No]],1,B400+1))</f>
        <v>3</v>
      </c>
      <c r="C401" s="1" t="s">
        <v>777</v>
      </c>
      <c r="D401" t="s">
        <v>38</v>
      </c>
      <c r="E401" s="1" t="s">
        <v>90</v>
      </c>
      <c r="F401" t="s">
        <v>25</v>
      </c>
      <c r="G401" t="s">
        <v>20</v>
      </c>
      <c r="H401" t="s">
        <v>71</v>
      </c>
      <c r="I401">
        <v>1</v>
      </c>
      <c r="J401" t="s">
        <v>232</v>
      </c>
      <c r="K401" s="1" t="s">
        <v>167</v>
      </c>
      <c r="L401" s="1" t="s">
        <v>162</v>
      </c>
      <c r="M401">
        <v>30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アート花巻貴大ICONIC</v>
      </c>
    </row>
    <row r="402" spans="1:20" x14ac:dyDescent="0.35">
      <c r="A402">
        <f>VLOOKUP(Toss[[#This Row],[No用]],SetNo[[No.用]:[vlookup 用]],2,FALSE)</f>
        <v>128</v>
      </c>
      <c r="B402">
        <f>IF(ROW()=2,1,IF(A401&lt;&gt;Toss[[#This Row],[No]],1,B401+1))</f>
        <v>1</v>
      </c>
      <c r="C402" s="1" t="s">
        <v>943</v>
      </c>
      <c r="D402" s="1" t="s">
        <v>38</v>
      </c>
      <c r="E402" s="1" t="s">
        <v>77</v>
      </c>
      <c r="F402" s="1" t="s">
        <v>25</v>
      </c>
      <c r="G402" s="1" t="s">
        <v>20</v>
      </c>
      <c r="H402" s="1" t="s">
        <v>71</v>
      </c>
      <c r="I402">
        <v>1</v>
      </c>
      <c r="J402" t="s">
        <v>232</v>
      </c>
      <c r="K402" s="1" t="s">
        <v>166</v>
      </c>
      <c r="L402" s="1" t="s">
        <v>178</v>
      </c>
      <c r="M402">
        <v>31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バーガー花巻貴大ICONIC</v>
      </c>
    </row>
    <row r="403" spans="1:20" x14ac:dyDescent="0.35">
      <c r="A403">
        <f>VLOOKUP(Toss[[#This Row],[No用]],SetNo[[No.用]:[vlookup 用]],2,FALSE)</f>
        <v>128</v>
      </c>
      <c r="B403">
        <f>IF(ROW()=2,1,IF(A402&lt;&gt;Toss[[#This Row],[No]],1,B402+1))</f>
        <v>2</v>
      </c>
      <c r="C403" s="1" t="s">
        <v>943</v>
      </c>
      <c r="D403" s="1" t="s">
        <v>38</v>
      </c>
      <c r="E403" s="1" t="s">
        <v>77</v>
      </c>
      <c r="F403" s="1" t="s">
        <v>25</v>
      </c>
      <c r="G403" s="1" t="s">
        <v>20</v>
      </c>
      <c r="H403" s="1" t="s">
        <v>71</v>
      </c>
      <c r="I403">
        <v>1</v>
      </c>
      <c r="J403" t="s">
        <v>232</v>
      </c>
      <c r="K403" s="1" t="s">
        <v>169</v>
      </c>
      <c r="L403" s="1" t="s">
        <v>178</v>
      </c>
      <c r="M403">
        <v>31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バーガー花巻貴大ICONIC</v>
      </c>
    </row>
    <row r="404" spans="1:20" x14ac:dyDescent="0.35">
      <c r="A404">
        <f>VLOOKUP(Toss[[#This Row],[No用]],SetNo[[No.用]:[vlookup 用]],2,FALSE)</f>
        <v>128</v>
      </c>
      <c r="B404">
        <f>IF(ROW()=2,1,IF(A403&lt;&gt;Toss[[#This Row],[No]],1,B403+1))</f>
        <v>3</v>
      </c>
      <c r="C404" s="1" t="s">
        <v>943</v>
      </c>
      <c r="D404" s="1" t="s">
        <v>38</v>
      </c>
      <c r="E404" s="1" t="s">
        <v>77</v>
      </c>
      <c r="F404" s="1" t="s">
        <v>25</v>
      </c>
      <c r="G404" s="1" t="s">
        <v>20</v>
      </c>
      <c r="H404" s="1" t="s">
        <v>71</v>
      </c>
      <c r="I404">
        <v>1</v>
      </c>
      <c r="J404" t="s">
        <v>232</v>
      </c>
      <c r="K404" s="1" t="s">
        <v>167</v>
      </c>
      <c r="L404" s="1" t="s">
        <v>162</v>
      </c>
      <c r="M404">
        <v>30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バーガー花巻貴大ICONIC</v>
      </c>
    </row>
    <row r="405" spans="1:20" x14ac:dyDescent="0.35">
      <c r="A405">
        <f>VLOOKUP(Toss[[#This Row],[No用]],SetNo[[No.用]:[vlookup 用]],2,FALSE)</f>
        <v>128</v>
      </c>
      <c r="B405">
        <f>IF(ROW()=2,1,IF(A404&lt;&gt;Toss[[#This Row],[No]],1,B404+1))</f>
        <v>4</v>
      </c>
      <c r="C405" s="1" t="s">
        <v>943</v>
      </c>
      <c r="D405" s="1" t="s">
        <v>38</v>
      </c>
      <c r="E405" s="1" t="s">
        <v>77</v>
      </c>
      <c r="F405" s="1" t="s">
        <v>25</v>
      </c>
      <c r="G405" s="1" t="s">
        <v>20</v>
      </c>
      <c r="H405" s="1" t="s">
        <v>71</v>
      </c>
      <c r="I405">
        <v>1</v>
      </c>
      <c r="J405" t="s">
        <v>232</v>
      </c>
      <c r="K405" s="1" t="s">
        <v>183</v>
      </c>
      <c r="L405" s="1" t="s">
        <v>225</v>
      </c>
      <c r="M405">
        <v>46</v>
      </c>
      <c r="N405">
        <v>0</v>
      </c>
      <c r="O405">
        <v>56</v>
      </c>
      <c r="P405">
        <v>0</v>
      </c>
      <c r="T405" t="str">
        <f>Toss[[#This Row],[服装]]&amp;Toss[[#This Row],[名前]]&amp;Toss[[#This Row],[レアリティ]]</f>
        <v>バーガー花巻貴大ICONIC</v>
      </c>
    </row>
    <row r="406" spans="1:20" x14ac:dyDescent="0.35">
      <c r="A406">
        <f>VLOOKUP(Toss[[#This Row],[No用]],SetNo[[No.用]:[vlookup 用]],2,FALSE)</f>
        <v>129</v>
      </c>
      <c r="B406">
        <f>IF(ROW()=2,1,IF(A405&lt;&gt;Toss[[#This Row],[No]],1,B405+1))</f>
        <v>1</v>
      </c>
      <c r="C406" s="1" t="s">
        <v>108</v>
      </c>
      <c r="D406" s="1" t="s">
        <v>870</v>
      </c>
      <c r="E406" s="1" t="s">
        <v>73</v>
      </c>
      <c r="F406" s="1" t="s">
        <v>74</v>
      </c>
      <c r="G406" s="1" t="s">
        <v>20</v>
      </c>
      <c r="H406" s="1" t="s">
        <v>71</v>
      </c>
      <c r="I406">
        <v>1</v>
      </c>
      <c r="J406" t="s">
        <v>232</v>
      </c>
      <c r="K406" s="1" t="s">
        <v>166</v>
      </c>
      <c r="L406" s="1" t="s">
        <v>173</v>
      </c>
      <c r="M406">
        <v>35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ユニフォーム矢巾秀ICONIC</v>
      </c>
    </row>
    <row r="407" spans="1:20" x14ac:dyDescent="0.35">
      <c r="A407">
        <f>VLOOKUP(Toss[[#This Row],[No用]],SetNo[[No.用]:[vlookup 用]],2,FALSE)</f>
        <v>129</v>
      </c>
      <c r="B407">
        <f>IF(ROW()=2,1,IF(A406&lt;&gt;Toss[[#This Row],[No]],1,B406+1))</f>
        <v>2</v>
      </c>
      <c r="C407" s="1" t="s">
        <v>108</v>
      </c>
      <c r="D407" s="1" t="s">
        <v>870</v>
      </c>
      <c r="E407" s="1" t="s">
        <v>73</v>
      </c>
      <c r="F407" s="1" t="s">
        <v>74</v>
      </c>
      <c r="G407" s="1" t="s">
        <v>20</v>
      </c>
      <c r="H407" s="1" t="s">
        <v>71</v>
      </c>
      <c r="I407">
        <v>1</v>
      </c>
      <c r="J407" t="s">
        <v>232</v>
      </c>
      <c r="K407" s="1" t="s">
        <v>169</v>
      </c>
      <c r="L407" s="1" t="s">
        <v>173</v>
      </c>
      <c r="M407">
        <v>35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ユニフォーム矢巾秀ICONIC</v>
      </c>
    </row>
    <row r="408" spans="1:20" x14ac:dyDescent="0.35">
      <c r="A408">
        <f>VLOOKUP(Toss[[#This Row],[No用]],SetNo[[No.用]:[vlookup 用]],2,FALSE)</f>
        <v>129</v>
      </c>
      <c r="B408">
        <f>IF(ROW()=2,1,IF(A407&lt;&gt;Toss[[#This Row],[No]],1,B407+1))</f>
        <v>3</v>
      </c>
      <c r="C408" s="1" t="s">
        <v>108</v>
      </c>
      <c r="D408" s="1" t="s">
        <v>870</v>
      </c>
      <c r="E408" s="1" t="s">
        <v>73</v>
      </c>
      <c r="F408" s="1" t="s">
        <v>74</v>
      </c>
      <c r="G408" s="1" t="s">
        <v>20</v>
      </c>
      <c r="H408" s="1" t="s">
        <v>71</v>
      </c>
      <c r="I408">
        <v>1</v>
      </c>
      <c r="J408" t="s">
        <v>232</v>
      </c>
      <c r="K408" s="1" t="s">
        <v>234</v>
      </c>
      <c r="L408" s="1" t="s">
        <v>173</v>
      </c>
      <c r="M408">
        <v>38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ユニフォーム矢巾秀ICONIC</v>
      </c>
    </row>
    <row r="409" spans="1:20" x14ac:dyDescent="0.35">
      <c r="A409">
        <f>VLOOKUP(Toss[[#This Row],[No用]],SetNo[[No.用]:[vlookup 用]],2,FALSE)</f>
        <v>129</v>
      </c>
      <c r="B409">
        <f>IF(ROW()=2,1,IF(A408&lt;&gt;Toss[[#This Row],[No]],1,B408+1))</f>
        <v>4</v>
      </c>
      <c r="C409" s="1" t="s">
        <v>108</v>
      </c>
      <c r="D409" s="1" t="s">
        <v>870</v>
      </c>
      <c r="E409" s="1" t="s">
        <v>73</v>
      </c>
      <c r="F409" s="1" t="s">
        <v>74</v>
      </c>
      <c r="G409" s="1" t="s">
        <v>20</v>
      </c>
      <c r="H409" s="1" t="s">
        <v>71</v>
      </c>
      <c r="I409">
        <v>1</v>
      </c>
      <c r="J409" t="s">
        <v>232</v>
      </c>
      <c r="K409" s="1" t="s">
        <v>172</v>
      </c>
      <c r="L409" s="1" t="s">
        <v>178</v>
      </c>
      <c r="M409">
        <v>34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ユニフォーム矢巾秀ICONIC</v>
      </c>
    </row>
    <row r="410" spans="1:20" x14ac:dyDescent="0.35">
      <c r="A410">
        <f>VLOOKUP(Toss[[#This Row],[No用]],SetNo[[No.用]:[vlookup 用]],2,FALSE)</f>
        <v>129</v>
      </c>
      <c r="B410">
        <f>IF(ROW()=2,1,IF(A409&lt;&gt;Toss[[#This Row],[No]],1,B409+1))</f>
        <v>5</v>
      </c>
      <c r="C410" s="1" t="s">
        <v>108</v>
      </c>
      <c r="D410" s="1" t="s">
        <v>870</v>
      </c>
      <c r="E410" s="1" t="s">
        <v>73</v>
      </c>
      <c r="F410" s="1" t="s">
        <v>74</v>
      </c>
      <c r="G410" s="1" t="s">
        <v>20</v>
      </c>
      <c r="H410" s="1" t="s">
        <v>71</v>
      </c>
      <c r="I410">
        <v>1</v>
      </c>
      <c r="J410" t="s">
        <v>232</v>
      </c>
      <c r="K410" s="1" t="s">
        <v>233</v>
      </c>
      <c r="L410" s="1" t="s">
        <v>162</v>
      </c>
      <c r="M410">
        <v>33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ユニフォーム矢巾秀ICONIC</v>
      </c>
    </row>
    <row r="411" spans="1:20" x14ac:dyDescent="0.35">
      <c r="A411">
        <f>VLOOKUP(Toss[[#This Row],[No用]],SetNo[[No.用]:[vlookup 用]],2,FALSE)</f>
        <v>129</v>
      </c>
      <c r="B411">
        <f>IF(ROW()=2,1,IF(A410&lt;&gt;Toss[[#This Row],[No]],1,B410+1))</f>
        <v>6</v>
      </c>
      <c r="C411" s="1" t="s">
        <v>108</v>
      </c>
      <c r="D411" s="1" t="s">
        <v>870</v>
      </c>
      <c r="E411" s="1" t="s">
        <v>73</v>
      </c>
      <c r="F411" s="1" t="s">
        <v>74</v>
      </c>
      <c r="G411" s="1" t="s">
        <v>20</v>
      </c>
      <c r="H411" s="1" t="s">
        <v>71</v>
      </c>
      <c r="I411">
        <v>1</v>
      </c>
      <c r="J411" t="s">
        <v>232</v>
      </c>
      <c r="K411" s="1" t="s">
        <v>183</v>
      </c>
      <c r="L411" s="1" t="s">
        <v>225</v>
      </c>
      <c r="M411">
        <v>49</v>
      </c>
      <c r="N411">
        <v>0</v>
      </c>
      <c r="O411">
        <v>59</v>
      </c>
      <c r="P411">
        <v>0</v>
      </c>
      <c r="Q411" s="1" t="s">
        <v>874</v>
      </c>
      <c r="T411" t="str">
        <f>Toss[[#This Row],[服装]]&amp;Toss[[#This Row],[名前]]&amp;Toss[[#This Row],[レアリティ]]</f>
        <v>ユニフォーム矢巾秀ICONIC</v>
      </c>
    </row>
    <row r="412" spans="1:20" x14ac:dyDescent="0.35">
      <c r="A412">
        <f>VLOOKUP(Toss[[#This Row],[No用]],SetNo[[No.用]:[vlookup 用]],2,FALSE)</f>
        <v>130</v>
      </c>
      <c r="B412">
        <f>IF(ROW()=2,1,IF(A411&lt;&gt;Toss[[#This Row],[No]],1,B411+1))</f>
        <v>1</v>
      </c>
      <c r="C412" s="1" t="s">
        <v>968</v>
      </c>
      <c r="D412" s="1" t="s">
        <v>870</v>
      </c>
      <c r="E412" s="1" t="s">
        <v>90</v>
      </c>
      <c r="F412" s="1" t="s">
        <v>74</v>
      </c>
      <c r="G412" s="1" t="s">
        <v>20</v>
      </c>
      <c r="H412" s="1" t="s">
        <v>71</v>
      </c>
      <c r="I412">
        <v>1</v>
      </c>
      <c r="J412" t="s">
        <v>232</v>
      </c>
      <c r="K412" s="1" t="s">
        <v>166</v>
      </c>
      <c r="L412" s="1" t="s">
        <v>173</v>
      </c>
      <c r="M412">
        <v>35</v>
      </c>
      <c r="N412">
        <v>0</v>
      </c>
      <c r="O412">
        <v>0</v>
      </c>
      <c r="P412">
        <v>0</v>
      </c>
      <c r="Q412" s="1"/>
      <c r="T412" t="str">
        <f>Toss[[#This Row],[服装]]&amp;Toss[[#This Row],[名前]]&amp;Toss[[#This Row],[レアリティ]]</f>
        <v>キャンプ矢巾秀ICONIC</v>
      </c>
    </row>
    <row r="413" spans="1:20" x14ac:dyDescent="0.35">
      <c r="A413">
        <f>VLOOKUP(Toss[[#This Row],[No用]],SetNo[[No.用]:[vlookup 用]],2,FALSE)</f>
        <v>130</v>
      </c>
      <c r="B413">
        <f>IF(ROW()=2,1,IF(A412&lt;&gt;Toss[[#This Row],[No]],1,B412+1))</f>
        <v>2</v>
      </c>
      <c r="C413" s="1" t="s">
        <v>968</v>
      </c>
      <c r="D413" s="1" t="s">
        <v>870</v>
      </c>
      <c r="E413" s="1" t="s">
        <v>90</v>
      </c>
      <c r="F413" s="1" t="s">
        <v>74</v>
      </c>
      <c r="G413" s="1" t="s">
        <v>20</v>
      </c>
      <c r="H413" s="1" t="s">
        <v>71</v>
      </c>
      <c r="I413">
        <v>1</v>
      </c>
      <c r="J413" t="s">
        <v>232</v>
      </c>
      <c r="K413" s="1" t="s">
        <v>169</v>
      </c>
      <c r="L413" s="1" t="s">
        <v>173</v>
      </c>
      <c r="M413">
        <v>35</v>
      </c>
      <c r="N413">
        <v>0</v>
      </c>
      <c r="O413">
        <v>0</v>
      </c>
      <c r="P413">
        <v>0</v>
      </c>
      <c r="Q413" s="1"/>
      <c r="T413" t="str">
        <f>Toss[[#This Row],[服装]]&amp;Toss[[#This Row],[名前]]&amp;Toss[[#This Row],[レアリティ]]</f>
        <v>キャンプ矢巾秀ICONIC</v>
      </c>
    </row>
    <row r="414" spans="1:20" x14ac:dyDescent="0.35">
      <c r="A414">
        <f>VLOOKUP(Toss[[#This Row],[No用]],SetNo[[No.用]:[vlookup 用]],2,FALSE)</f>
        <v>130</v>
      </c>
      <c r="B414">
        <f>IF(ROW()=2,1,IF(A413&lt;&gt;Toss[[#This Row],[No]],1,B413+1))</f>
        <v>3</v>
      </c>
      <c r="C414" s="1" t="s">
        <v>968</v>
      </c>
      <c r="D414" s="1" t="s">
        <v>870</v>
      </c>
      <c r="E414" s="1" t="s">
        <v>90</v>
      </c>
      <c r="F414" s="1" t="s">
        <v>74</v>
      </c>
      <c r="G414" s="1" t="s">
        <v>20</v>
      </c>
      <c r="H414" s="1" t="s">
        <v>71</v>
      </c>
      <c r="I414">
        <v>1</v>
      </c>
      <c r="J414" t="s">
        <v>232</v>
      </c>
      <c r="K414" s="1" t="s">
        <v>234</v>
      </c>
      <c r="L414" s="1" t="s">
        <v>173</v>
      </c>
      <c r="M414">
        <v>38</v>
      </c>
      <c r="N414">
        <v>0</v>
      </c>
      <c r="O414">
        <v>0</v>
      </c>
      <c r="P414">
        <v>0</v>
      </c>
      <c r="Q414" s="1"/>
      <c r="T414" t="str">
        <f>Toss[[#This Row],[服装]]&amp;Toss[[#This Row],[名前]]&amp;Toss[[#This Row],[レアリティ]]</f>
        <v>キャンプ矢巾秀ICONIC</v>
      </c>
    </row>
    <row r="415" spans="1:20" x14ac:dyDescent="0.35">
      <c r="A415">
        <f>VLOOKUP(Toss[[#This Row],[No用]],SetNo[[No.用]:[vlookup 用]],2,FALSE)</f>
        <v>130</v>
      </c>
      <c r="B415">
        <f>IF(ROW()=2,1,IF(A414&lt;&gt;Toss[[#This Row],[No]],1,B414+1))</f>
        <v>4</v>
      </c>
      <c r="C415" s="1" t="s">
        <v>968</v>
      </c>
      <c r="D415" s="1" t="s">
        <v>870</v>
      </c>
      <c r="E415" s="1" t="s">
        <v>90</v>
      </c>
      <c r="F415" s="1" t="s">
        <v>74</v>
      </c>
      <c r="G415" s="1" t="s">
        <v>20</v>
      </c>
      <c r="H415" s="1" t="s">
        <v>71</v>
      </c>
      <c r="I415">
        <v>1</v>
      </c>
      <c r="J415" t="s">
        <v>232</v>
      </c>
      <c r="K415" s="1" t="s">
        <v>172</v>
      </c>
      <c r="L415" s="1" t="s">
        <v>178</v>
      </c>
      <c r="M415">
        <v>34</v>
      </c>
      <c r="N415">
        <v>0</v>
      </c>
      <c r="O415">
        <v>0</v>
      </c>
      <c r="P415">
        <v>0</v>
      </c>
      <c r="Q415" s="1"/>
      <c r="T415" t="str">
        <f>Toss[[#This Row],[服装]]&amp;Toss[[#This Row],[名前]]&amp;Toss[[#This Row],[レアリティ]]</f>
        <v>キャンプ矢巾秀ICONIC</v>
      </c>
    </row>
    <row r="416" spans="1:20" x14ac:dyDescent="0.35">
      <c r="A416">
        <f>VLOOKUP(Toss[[#This Row],[No用]],SetNo[[No.用]:[vlookup 用]],2,FALSE)</f>
        <v>130</v>
      </c>
      <c r="B416">
        <f>IF(ROW()=2,1,IF(A415&lt;&gt;Toss[[#This Row],[No]],1,B415+1))</f>
        <v>5</v>
      </c>
      <c r="C416" s="1" t="s">
        <v>968</v>
      </c>
      <c r="D416" s="1" t="s">
        <v>870</v>
      </c>
      <c r="E416" s="1" t="s">
        <v>90</v>
      </c>
      <c r="F416" s="1" t="s">
        <v>74</v>
      </c>
      <c r="G416" s="1" t="s">
        <v>20</v>
      </c>
      <c r="H416" s="1" t="s">
        <v>71</v>
      </c>
      <c r="I416">
        <v>1</v>
      </c>
      <c r="J416" t="s">
        <v>232</v>
      </c>
      <c r="K416" s="1" t="s">
        <v>233</v>
      </c>
      <c r="L416" s="1" t="s">
        <v>162</v>
      </c>
      <c r="M416">
        <v>33</v>
      </c>
      <c r="N416">
        <v>0</v>
      </c>
      <c r="O416">
        <v>0</v>
      </c>
      <c r="P416">
        <v>0</v>
      </c>
      <c r="Q416" s="1"/>
      <c r="T416" t="str">
        <f>Toss[[#This Row],[服装]]&amp;Toss[[#This Row],[名前]]&amp;Toss[[#This Row],[レアリティ]]</f>
        <v>キャンプ矢巾秀ICONIC</v>
      </c>
    </row>
    <row r="417" spans="1:20" x14ac:dyDescent="0.35">
      <c r="A417">
        <f>VLOOKUP(Toss[[#This Row],[No用]],SetNo[[No.用]:[vlookup 用]],2,FALSE)</f>
        <v>130</v>
      </c>
      <c r="B417">
        <f>IF(ROW()=2,1,IF(A416&lt;&gt;Toss[[#This Row],[No]],1,B416+1))</f>
        <v>6</v>
      </c>
      <c r="C417" s="1" t="s">
        <v>968</v>
      </c>
      <c r="D417" s="1" t="s">
        <v>870</v>
      </c>
      <c r="E417" s="1" t="s">
        <v>90</v>
      </c>
      <c r="F417" s="1" t="s">
        <v>74</v>
      </c>
      <c r="G417" s="1" t="s">
        <v>20</v>
      </c>
      <c r="H417" s="1" t="s">
        <v>71</v>
      </c>
      <c r="I417">
        <v>1</v>
      </c>
      <c r="J417" t="s">
        <v>232</v>
      </c>
      <c r="K417" s="1" t="s">
        <v>183</v>
      </c>
      <c r="L417" s="1" t="s">
        <v>225</v>
      </c>
      <c r="M417">
        <v>49</v>
      </c>
      <c r="N417">
        <v>0</v>
      </c>
      <c r="O417">
        <v>59</v>
      </c>
      <c r="P417">
        <v>0</v>
      </c>
      <c r="Q417" s="1"/>
      <c r="T417" t="str">
        <f>Toss[[#This Row],[服装]]&amp;Toss[[#This Row],[名前]]&amp;Toss[[#This Row],[レアリティ]]</f>
        <v>キャンプ矢巾秀ICONIC</v>
      </c>
    </row>
    <row r="418" spans="1:20" x14ac:dyDescent="0.35">
      <c r="A418">
        <f>VLOOKUP(Toss[[#This Row],[No用]],SetNo[[No.用]:[vlookup 用]],2,FALSE)</f>
        <v>131</v>
      </c>
      <c r="B418">
        <f>IF(ROW()=2,1,IF(A417&lt;&gt;Toss[[#This Row],[No]],1,B417+1))</f>
        <v>1</v>
      </c>
      <c r="C418" t="s">
        <v>206</v>
      </c>
      <c r="D418" t="s">
        <v>55</v>
      </c>
      <c r="E418" t="s">
        <v>23</v>
      </c>
      <c r="F418" t="s">
        <v>25</v>
      </c>
      <c r="G418" t="s">
        <v>56</v>
      </c>
      <c r="H418" t="s">
        <v>71</v>
      </c>
      <c r="I418">
        <v>1</v>
      </c>
      <c r="J418" t="s">
        <v>232</v>
      </c>
      <c r="K418" s="1" t="s">
        <v>166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ユニフォーム駒木輝ICONIC</v>
      </c>
    </row>
    <row r="419" spans="1:20" x14ac:dyDescent="0.35">
      <c r="A419">
        <f>VLOOKUP(Toss[[#This Row],[No用]],SetNo[[No.用]:[vlookup 用]],2,FALSE)</f>
        <v>131</v>
      </c>
      <c r="B419">
        <f>IF(ROW()=2,1,IF(A418&lt;&gt;Toss[[#This Row],[No]],1,B418+1))</f>
        <v>2</v>
      </c>
      <c r="C419" t="s">
        <v>206</v>
      </c>
      <c r="D419" t="s">
        <v>55</v>
      </c>
      <c r="E419" t="s">
        <v>23</v>
      </c>
      <c r="F419" t="s">
        <v>25</v>
      </c>
      <c r="G419" t="s">
        <v>56</v>
      </c>
      <c r="H419" t="s">
        <v>71</v>
      </c>
      <c r="I419">
        <v>1</v>
      </c>
      <c r="J419" t="s">
        <v>232</v>
      </c>
      <c r="K419" s="1" t="s">
        <v>169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ユニフォーム駒木輝ICONIC</v>
      </c>
    </row>
    <row r="420" spans="1:20" x14ac:dyDescent="0.35">
      <c r="A420">
        <f>VLOOKUP(Toss[[#This Row],[No用]],SetNo[[No.用]:[vlookup 用]],2,FALSE)</f>
        <v>131</v>
      </c>
      <c r="B420">
        <f>IF(ROW()=2,1,IF(A419&lt;&gt;Toss[[#This Row],[No]],1,B419+1))</f>
        <v>3</v>
      </c>
      <c r="C420" t="s">
        <v>206</v>
      </c>
      <c r="D420" t="s">
        <v>55</v>
      </c>
      <c r="E420" t="s">
        <v>23</v>
      </c>
      <c r="F420" t="s">
        <v>25</v>
      </c>
      <c r="G420" t="s">
        <v>56</v>
      </c>
      <c r="H420" t="s">
        <v>71</v>
      </c>
      <c r="I420">
        <v>1</v>
      </c>
      <c r="J420" t="s">
        <v>232</v>
      </c>
      <c r="K420" s="1" t="s">
        <v>167</v>
      </c>
      <c r="L420" s="1" t="s">
        <v>162</v>
      </c>
      <c r="M420">
        <v>29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ユニフォーム駒木輝ICONIC</v>
      </c>
    </row>
    <row r="421" spans="1:20" x14ac:dyDescent="0.35">
      <c r="A421">
        <f>VLOOKUP(Toss[[#This Row],[No用]],SetNo[[No.用]:[vlookup 用]],2,FALSE)</f>
        <v>132</v>
      </c>
      <c r="B421">
        <f>IF(ROW()=2,1,IF(A420&lt;&gt;Toss[[#This Row],[No]],1,B420+1))</f>
        <v>1</v>
      </c>
      <c r="C421" t="s">
        <v>206</v>
      </c>
      <c r="D421" t="s">
        <v>57</v>
      </c>
      <c r="E421" t="s">
        <v>24</v>
      </c>
      <c r="F421" t="s">
        <v>26</v>
      </c>
      <c r="G421" t="s">
        <v>56</v>
      </c>
      <c r="H421" t="s">
        <v>71</v>
      </c>
      <c r="I421">
        <v>1</v>
      </c>
      <c r="J421" t="s">
        <v>232</v>
      </c>
      <c r="K421" s="1" t="s">
        <v>166</v>
      </c>
      <c r="L421" s="1" t="s">
        <v>162</v>
      </c>
      <c r="M421">
        <v>23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ユニフォーム茶屋和馬ICONIC</v>
      </c>
    </row>
    <row r="422" spans="1:20" x14ac:dyDescent="0.35">
      <c r="A422">
        <f>VLOOKUP(Toss[[#This Row],[No用]],SetNo[[No.用]:[vlookup 用]],2,FALSE)</f>
        <v>132</v>
      </c>
      <c r="B422">
        <f>IF(ROW()=2,1,IF(A421&lt;&gt;Toss[[#This Row],[No]],1,B421+1))</f>
        <v>2</v>
      </c>
      <c r="C422" t="s">
        <v>206</v>
      </c>
      <c r="D422" t="s">
        <v>57</v>
      </c>
      <c r="E422" t="s">
        <v>24</v>
      </c>
      <c r="F422" t="s">
        <v>26</v>
      </c>
      <c r="G422" t="s">
        <v>56</v>
      </c>
      <c r="H422" t="s">
        <v>71</v>
      </c>
      <c r="I422">
        <v>1</v>
      </c>
      <c r="J422" t="s">
        <v>232</v>
      </c>
      <c r="K422" s="1" t="s">
        <v>167</v>
      </c>
      <c r="L422" s="1" t="s">
        <v>162</v>
      </c>
      <c r="M422">
        <v>23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ユニフォーム茶屋和馬ICONIC</v>
      </c>
    </row>
    <row r="423" spans="1:20" x14ac:dyDescent="0.35">
      <c r="A423">
        <f>VLOOKUP(Toss[[#This Row],[No用]],SetNo[[No.用]:[vlookup 用]],2,FALSE)</f>
        <v>133</v>
      </c>
      <c r="B423">
        <f>IF(ROW()=2,1,IF(A422&lt;&gt;Toss[[#This Row],[No]],1,B422+1))</f>
        <v>1</v>
      </c>
      <c r="C423" t="s">
        <v>206</v>
      </c>
      <c r="D423" t="s">
        <v>58</v>
      </c>
      <c r="E423" t="s">
        <v>24</v>
      </c>
      <c r="F423" t="s">
        <v>25</v>
      </c>
      <c r="G423" t="s">
        <v>56</v>
      </c>
      <c r="H423" t="s">
        <v>71</v>
      </c>
      <c r="I423">
        <v>1</v>
      </c>
      <c r="J423" t="s">
        <v>232</v>
      </c>
      <c r="K423" s="1" t="s">
        <v>166</v>
      </c>
      <c r="L423" s="1" t="s">
        <v>162</v>
      </c>
      <c r="M423">
        <v>24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ユニフォーム玉川弘樹ICONIC</v>
      </c>
    </row>
    <row r="424" spans="1:20" x14ac:dyDescent="0.35">
      <c r="A424">
        <f>VLOOKUP(Toss[[#This Row],[No用]],SetNo[[No.用]:[vlookup 用]],2,FALSE)</f>
        <v>133</v>
      </c>
      <c r="B424">
        <f>IF(ROW()=2,1,IF(A423&lt;&gt;Toss[[#This Row],[No]],1,B423+1))</f>
        <v>2</v>
      </c>
      <c r="C424" t="s">
        <v>206</v>
      </c>
      <c r="D424" t="s">
        <v>58</v>
      </c>
      <c r="E424" t="s">
        <v>24</v>
      </c>
      <c r="F424" t="s">
        <v>25</v>
      </c>
      <c r="G424" t="s">
        <v>56</v>
      </c>
      <c r="H424" t="s">
        <v>71</v>
      </c>
      <c r="I424">
        <v>1</v>
      </c>
      <c r="J424" t="s">
        <v>232</v>
      </c>
      <c r="K424" s="1" t="s">
        <v>167</v>
      </c>
      <c r="L424" s="1" t="s">
        <v>162</v>
      </c>
      <c r="M424">
        <v>29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ユニフォーム玉川弘樹ICONIC</v>
      </c>
    </row>
    <row r="425" spans="1:20" x14ac:dyDescent="0.35">
      <c r="A425">
        <f>VLOOKUP(Toss[[#This Row],[No用]],SetNo[[No.用]:[vlookup 用]],2,FALSE)</f>
        <v>134</v>
      </c>
      <c r="B425">
        <f>IF(ROW()=2,1,IF(A424&lt;&gt;Toss[[#This Row],[No]],1,B424+1))</f>
        <v>1</v>
      </c>
      <c r="C425" t="s">
        <v>206</v>
      </c>
      <c r="D425" t="s">
        <v>59</v>
      </c>
      <c r="E425" t="s">
        <v>24</v>
      </c>
      <c r="F425" t="s">
        <v>21</v>
      </c>
      <c r="G425" t="s">
        <v>56</v>
      </c>
      <c r="H425" t="s">
        <v>71</v>
      </c>
      <c r="I425">
        <v>1</v>
      </c>
      <c r="J425" t="s">
        <v>232</v>
      </c>
      <c r="K425" s="1" t="s">
        <v>166</v>
      </c>
      <c r="L425" s="1" t="s">
        <v>162</v>
      </c>
      <c r="M425">
        <v>28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ユニフォーム桜井大河ICONIC</v>
      </c>
    </row>
    <row r="426" spans="1:20" x14ac:dyDescent="0.35">
      <c r="A426">
        <f>VLOOKUP(Toss[[#This Row],[No用]],SetNo[[No.用]:[vlookup 用]],2,FALSE)</f>
        <v>135</v>
      </c>
      <c r="B426">
        <f>IF(ROW()=2,1,IF(A425&lt;&gt;Toss[[#This Row],[No]],1,B425+1))</f>
        <v>1</v>
      </c>
      <c r="C426" t="s">
        <v>206</v>
      </c>
      <c r="D426" t="s">
        <v>60</v>
      </c>
      <c r="E426" t="s">
        <v>24</v>
      </c>
      <c r="F426" t="s">
        <v>31</v>
      </c>
      <c r="G426" t="s">
        <v>56</v>
      </c>
      <c r="H426" t="s">
        <v>71</v>
      </c>
      <c r="I426">
        <v>1</v>
      </c>
      <c r="J426" t="s">
        <v>232</v>
      </c>
      <c r="K426" s="1" t="s">
        <v>166</v>
      </c>
      <c r="L426" s="1" t="s">
        <v>173</v>
      </c>
      <c r="M426">
        <v>31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ユニフォーム芳賀良治ICONIC</v>
      </c>
    </row>
    <row r="427" spans="1:20" x14ac:dyDescent="0.35">
      <c r="A427">
        <f>VLOOKUP(Toss[[#This Row],[No用]],SetNo[[No.用]:[vlookup 用]],2,FALSE)</f>
        <v>135</v>
      </c>
      <c r="B427">
        <f>IF(ROW()=2,1,IF(A426&lt;&gt;Toss[[#This Row],[No]],1,B426+1))</f>
        <v>2</v>
      </c>
      <c r="C427" t="s">
        <v>206</v>
      </c>
      <c r="D427" t="s">
        <v>60</v>
      </c>
      <c r="E427" t="s">
        <v>24</v>
      </c>
      <c r="F427" t="s">
        <v>31</v>
      </c>
      <c r="G427" t="s">
        <v>56</v>
      </c>
      <c r="H427" t="s">
        <v>71</v>
      </c>
      <c r="I427">
        <v>1</v>
      </c>
      <c r="J427" t="s">
        <v>232</v>
      </c>
      <c r="K427" s="1" t="s">
        <v>169</v>
      </c>
      <c r="L427" s="1" t="s">
        <v>173</v>
      </c>
      <c r="M427">
        <v>31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ユニフォーム芳賀良治ICONIC</v>
      </c>
    </row>
    <row r="428" spans="1:20" x14ac:dyDescent="0.35">
      <c r="A428">
        <f>VLOOKUP(Toss[[#This Row],[No用]],SetNo[[No.用]:[vlookup 用]],2,FALSE)</f>
        <v>135</v>
      </c>
      <c r="B428">
        <f>IF(ROW()=2,1,IF(A427&lt;&gt;Toss[[#This Row],[No]],1,B427+1))</f>
        <v>3</v>
      </c>
      <c r="C428" t="s">
        <v>206</v>
      </c>
      <c r="D428" t="s">
        <v>60</v>
      </c>
      <c r="E428" t="s">
        <v>24</v>
      </c>
      <c r="F428" t="s">
        <v>31</v>
      </c>
      <c r="G428" t="s">
        <v>56</v>
      </c>
      <c r="H428" t="s">
        <v>71</v>
      </c>
      <c r="I428">
        <v>1</v>
      </c>
      <c r="J428" t="s">
        <v>232</v>
      </c>
      <c r="K428" s="1" t="s">
        <v>385</v>
      </c>
      <c r="L428" s="1" t="s">
        <v>173</v>
      </c>
      <c r="M428">
        <v>42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ユニフォーム芳賀良治ICONIC</v>
      </c>
    </row>
    <row r="429" spans="1:20" x14ac:dyDescent="0.35">
      <c r="A429">
        <f>VLOOKUP(Toss[[#This Row],[No用]],SetNo[[No.用]:[vlookup 用]],2,FALSE)</f>
        <v>135</v>
      </c>
      <c r="B429">
        <f>IF(ROW()=2,1,IF(A428&lt;&gt;Toss[[#This Row],[No]],1,B428+1))</f>
        <v>4</v>
      </c>
      <c r="C429" t="s">
        <v>206</v>
      </c>
      <c r="D429" t="s">
        <v>60</v>
      </c>
      <c r="E429" t="s">
        <v>24</v>
      </c>
      <c r="F429" t="s">
        <v>31</v>
      </c>
      <c r="G429" t="s">
        <v>56</v>
      </c>
      <c r="H429" t="s">
        <v>71</v>
      </c>
      <c r="I429">
        <v>1</v>
      </c>
      <c r="J429" t="s">
        <v>232</v>
      </c>
      <c r="K429" s="1" t="s">
        <v>233</v>
      </c>
      <c r="L429" s="1" t="s">
        <v>162</v>
      </c>
      <c r="M429">
        <v>33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ユニフォーム芳賀良治ICONIC</v>
      </c>
    </row>
    <row r="430" spans="1:20" x14ac:dyDescent="0.35">
      <c r="A430">
        <f>VLOOKUP(Toss[[#This Row],[No用]],SetNo[[No.用]:[vlookup 用]],2,FALSE)</f>
        <v>135</v>
      </c>
      <c r="B430">
        <f>IF(ROW()=2,1,IF(A429&lt;&gt;Toss[[#This Row],[No]],1,B429+1))</f>
        <v>5</v>
      </c>
      <c r="C430" t="s">
        <v>206</v>
      </c>
      <c r="D430" t="s">
        <v>60</v>
      </c>
      <c r="E430" t="s">
        <v>24</v>
      </c>
      <c r="F430" t="s">
        <v>31</v>
      </c>
      <c r="G430" t="s">
        <v>56</v>
      </c>
      <c r="H430" t="s">
        <v>71</v>
      </c>
      <c r="I430">
        <v>1</v>
      </c>
      <c r="J430" t="s">
        <v>232</v>
      </c>
      <c r="K430" s="1" t="s">
        <v>183</v>
      </c>
      <c r="L430" s="1" t="s">
        <v>225</v>
      </c>
      <c r="M430">
        <v>44</v>
      </c>
      <c r="N430">
        <v>0</v>
      </c>
      <c r="O430">
        <v>54</v>
      </c>
      <c r="P430">
        <v>0</v>
      </c>
      <c r="T430" t="str">
        <f>Toss[[#This Row],[服装]]&amp;Toss[[#This Row],[名前]]&amp;Toss[[#This Row],[レアリティ]]</f>
        <v>ユニフォーム芳賀良治ICONIC</v>
      </c>
    </row>
    <row r="431" spans="1:20" x14ac:dyDescent="0.35">
      <c r="A431">
        <f>VLOOKUP(Toss[[#This Row],[No用]],SetNo[[No.用]:[vlookup 用]],2,FALSE)</f>
        <v>136</v>
      </c>
      <c r="B431">
        <f>IF(ROW()=2,1,IF(A430&lt;&gt;Toss[[#This Row],[No]],1,B430+1))</f>
        <v>1</v>
      </c>
      <c r="C431" t="s">
        <v>206</v>
      </c>
      <c r="D431" t="s">
        <v>61</v>
      </c>
      <c r="E431" t="s">
        <v>24</v>
      </c>
      <c r="F431" t="s">
        <v>26</v>
      </c>
      <c r="G431" t="s">
        <v>56</v>
      </c>
      <c r="H431" t="s">
        <v>71</v>
      </c>
      <c r="I431">
        <v>1</v>
      </c>
      <c r="J431" t="s">
        <v>232</v>
      </c>
      <c r="K431" s="1" t="s">
        <v>166</v>
      </c>
      <c r="L431" s="1" t="s">
        <v>162</v>
      </c>
      <c r="M431">
        <v>24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ユニフォーム渋谷陸斗ICONIC</v>
      </c>
    </row>
    <row r="432" spans="1:20" x14ac:dyDescent="0.35">
      <c r="A432">
        <f>VLOOKUP(Toss[[#This Row],[No用]],SetNo[[No.用]:[vlookup 用]],2,FALSE)</f>
        <v>136</v>
      </c>
      <c r="B432">
        <f>IF(ROW()=2,1,IF(A431&lt;&gt;Toss[[#This Row],[No]],1,B431+1))</f>
        <v>2</v>
      </c>
      <c r="C432" t="s">
        <v>206</v>
      </c>
      <c r="D432" t="s">
        <v>61</v>
      </c>
      <c r="E432" t="s">
        <v>24</v>
      </c>
      <c r="F432" t="s">
        <v>26</v>
      </c>
      <c r="G432" t="s">
        <v>56</v>
      </c>
      <c r="H432" t="s">
        <v>71</v>
      </c>
      <c r="I432">
        <v>1</v>
      </c>
      <c r="J432" t="s">
        <v>232</v>
      </c>
      <c r="K432" s="1" t="s">
        <v>167</v>
      </c>
      <c r="L432" s="1" t="s">
        <v>162</v>
      </c>
      <c r="M432">
        <v>24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ユニフォーム渋谷陸斗ICONIC</v>
      </c>
    </row>
    <row r="433" spans="1:20" x14ac:dyDescent="0.35">
      <c r="A433">
        <f>VLOOKUP(Toss[[#This Row],[No用]],SetNo[[No.用]:[vlookup 用]],2,FALSE)</f>
        <v>137</v>
      </c>
      <c r="B433">
        <f>IF(ROW()=2,1,IF(A432&lt;&gt;Toss[[#This Row],[No]],1,B432+1))</f>
        <v>1</v>
      </c>
      <c r="C433" t="s">
        <v>206</v>
      </c>
      <c r="D433" t="s">
        <v>62</v>
      </c>
      <c r="E433" t="s">
        <v>24</v>
      </c>
      <c r="F433" t="s">
        <v>25</v>
      </c>
      <c r="G433" t="s">
        <v>56</v>
      </c>
      <c r="H433" t="s">
        <v>71</v>
      </c>
      <c r="I433">
        <v>1</v>
      </c>
      <c r="J433" t="s">
        <v>232</v>
      </c>
      <c r="K433" s="1" t="s">
        <v>166</v>
      </c>
      <c r="L433" s="1" t="s">
        <v>162</v>
      </c>
      <c r="M433">
        <v>25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ユニフォーム池尻隼人ICONIC</v>
      </c>
    </row>
    <row r="434" spans="1:20" x14ac:dyDescent="0.35">
      <c r="A434">
        <f>VLOOKUP(Toss[[#This Row],[No用]],SetNo[[No.用]:[vlookup 用]],2,FALSE)</f>
        <v>137</v>
      </c>
      <c r="B434">
        <f>IF(ROW()=2,1,IF(A433&lt;&gt;Toss[[#This Row],[No]],1,B433+1))</f>
        <v>2</v>
      </c>
      <c r="C434" t="s">
        <v>206</v>
      </c>
      <c r="D434" t="s">
        <v>62</v>
      </c>
      <c r="E434" t="s">
        <v>24</v>
      </c>
      <c r="F434" t="s">
        <v>25</v>
      </c>
      <c r="G434" t="s">
        <v>56</v>
      </c>
      <c r="H434" t="s">
        <v>71</v>
      </c>
      <c r="I434">
        <v>1</v>
      </c>
      <c r="J434" t="s">
        <v>232</v>
      </c>
      <c r="K434" s="1" t="s">
        <v>167</v>
      </c>
      <c r="L434" s="1" t="s">
        <v>162</v>
      </c>
      <c r="M434">
        <v>30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ユニフォーム池尻隼人ICONIC</v>
      </c>
    </row>
    <row r="435" spans="1:20" x14ac:dyDescent="0.35">
      <c r="A435">
        <f>VLOOKUP(Toss[[#This Row],[No用]],SetNo[[No.用]:[vlookup 用]],2,FALSE)</f>
        <v>138</v>
      </c>
      <c r="B435">
        <f>IF(ROW()=2,1,IF(A434&lt;&gt;Toss[[#This Row],[No]],1,B434+1))</f>
        <v>1</v>
      </c>
      <c r="C435" s="1" t="s">
        <v>1142</v>
      </c>
      <c r="D435" s="1" t="s">
        <v>62</v>
      </c>
      <c r="E435" s="1" t="s">
        <v>77</v>
      </c>
      <c r="F435" s="1" t="s">
        <v>25</v>
      </c>
      <c r="G435" s="1" t="s">
        <v>56</v>
      </c>
      <c r="H435" s="1" t="s">
        <v>71</v>
      </c>
      <c r="I435">
        <v>1</v>
      </c>
      <c r="J435" t="s">
        <v>232</v>
      </c>
      <c r="K435" s="1" t="s">
        <v>166</v>
      </c>
      <c r="L435" s="1" t="s">
        <v>162</v>
      </c>
      <c r="M435">
        <v>25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文化祭2池尻隼人ICONIC</v>
      </c>
    </row>
    <row r="436" spans="1:20" x14ac:dyDescent="0.35">
      <c r="A436">
        <f>VLOOKUP(Toss[[#This Row],[No用]],SetNo[[No.用]:[vlookup 用]],2,FALSE)</f>
        <v>138</v>
      </c>
      <c r="B436">
        <f>IF(ROW()=2,1,IF(A435&lt;&gt;Toss[[#This Row],[No]],1,B435+1))</f>
        <v>2</v>
      </c>
      <c r="C436" s="1" t="s">
        <v>1142</v>
      </c>
      <c r="D436" s="1" t="s">
        <v>62</v>
      </c>
      <c r="E436" s="1" t="s">
        <v>77</v>
      </c>
      <c r="F436" s="1" t="s">
        <v>25</v>
      </c>
      <c r="G436" s="1" t="s">
        <v>56</v>
      </c>
      <c r="H436" s="1" t="s">
        <v>71</v>
      </c>
      <c r="I436">
        <v>1</v>
      </c>
      <c r="J436" t="s">
        <v>232</v>
      </c>
      <c r="K436" s="1" t="s">
        <v>167</v>
      </c>
      <c r="L436" s="1" t="s">
        <v>162</v>
      </c>
      <c r="M436">
        <v>30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文化祭2池尻隼人ICONIC</v>
      </c>
    </row>
    <row r="437" spans="1:20" x14ac:dyDescent="0.35">
      <c r="A437">
        <f>VLOOKUP(Toss[[#This Row],[No用]],SetNo[[No.用]:[vlookup 用]],2,FALSE)</f>
        <v>139</v>
      </c>
      <c r="B437">
        <f>IF(ROW()=2,1,IF(A436&lt;&gt;Toss[[#This Row],[No]],1,B436+1))</f>
        <v>1</v>
      </c>
      <c r="C437" t="s">
        <v>206</v>
      </c>
      <c r="D437" t="s">
        <v>63</v>
      </c>
      <c r="E437" t="s">
        <v>28</v>
      </c>
      <c r="F437" t="s">
        <v>25</v>
      </c>
      <c r="G437" t="s">
        <v>64</v>
      </c>
      <c r="H437" t="s">
        <v>71</v>
      </c>
      <c r="I437">
        <v>1</v>
      </c>
      <c r="J437" t="s">
        <v>232</v>
      </c>
      <c r="K437" s="1" t="s">
        <v>166</v>
      </c>
      <c r="L437" s="1" t="s">
        <v>162</v>
      </c>
      <c r="M437">
        <v>25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ユニフォーム十和田良樹ICONIC</v>
      </c>
    </row>
    <row r="438" spans="1:20" x14ac:dyDescent="0.35">
      <c r="A438">
        <f>VLOOKUP(Toss[[#This Row],[No用]],SetNo[[No.用]:[vlookup 用]],2,FALSE)</f>
        <v>139</v>
      </c>
      <c r="B438">
        <f>IF(ROW()=2,1,IF(A437&lt;&gt;Toss[[#This Row],[No]],1,B437+1))</f>
        <v>2</v>
      </c>
      <c r="C438" t="s">
        <v>206</v>
      </c>
      <c r="D438" t="s">
        <v>63</v>
      </c>
      <c r="E438" t="s">
        <v>28</v>
      </c>
      <c r="F438" t="s">
        <v>25</v>
      </c>
      <c r="G438" t="s">
        <v>64</v>
      </c>
      <c r="H438" t="s">
        <v>71</v>
      </c>
      <c r="I438">
        <v>1</v>
      </c>
      <c r="J438" t="s">
        <v>232</v>
      </c>
      <c r="K438" s="1" t="s">
        <v>167</v>
      </c>
      <c r="L438" s="1" t="s">
        <v>162</v>
      </c>
      <c r="M438">
        <v>30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ユニフォーム十和田良樹ICONIC</v>
      </c>
    </row>
    <row r="439" spans="1:20" x14ac:dyDescent="0.35">
      <c r="A439">
        <f>VLOOKUP(Toss[[#This Row],[No用]],SetNo[[No.用]:[vlookup 用]],2,FALSE)</f>
        <v>140</v>
      </c>
      <c r="B439">
        <f>IF(ROW()=2,1,IF(A438&lt;&gt;Toss[[#This Row],[No]],1,B438+1))</f>
        <v>1</v>
      </c>
      <c r="C439" t="s">
        <v>206</v>
      </c>
      <c r="D439" t="s">
        <v>65</v>
      </c>
      <c r="E439" t="s">
        <v>28</v>
      </c>
      <c r="F439" t="s">
        <v>26</v>
      </c>
      <c r="G439" t="s">
        <v>64</v>
      </c>
      <c r="H439" t="s">
        <v>71</v>
      </c>
      <c r="I439">
        <v>1</v>
      </c>
      <c r="J439" t="s">
        <v>232</v>
      </c>
      <c r="K439" s="1" t="s">
        <v>166</v>
      </c>
      <c r="L439" s="1" t="s">
        <v>162</v>
      </c>
      <c r="M439" s="1">
        <v>24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ユニフォーム森岳歩ICONIC</v>
      </c>
    </row>
    <row r="440" spans="1:20" x14ac:dyDescent="0.35">
      <c r="A440">
        <f>VLOOKUP(Toss[[#This Row],[No用]],SetNo[[No.用]:[vlookup 用]],2,FALSE)</f>
        <v>140</v>
      </c>
      <c r="B440">
        <f>IF(ROW()=2,1,IF(A439&lt;&gt;Toss[[#This Row],[No]],1,B439+1))</f>
        <v>2</v>
      </c>
      <c r="C440" t="s">
        <v>206</v>
      </c>
      <c r="D440" t="s">
        <v>65</v>
      </c>
      <c r="E440" t="s">
        <v>28</v>
      </c>
      <c r="F440" t="s">
        <v>26</v>
      </c>
      <c r="G440" t="s">
        <v>64</v>
      </c>
      <c r="H440" t="s">
        <v>71</v>
      </c>
      <c r="I440">
        <v>1</v>
      </c>
      <c r="J440" t="s">
        <v>232</v>
      </c>
      <c r="K440" s="1" t="s">
        <v>167</v>
      </c>
      <c r="L440" s="1" t="s">
        <v>162</v>
      </c>
      <c r="M440">
        <v>24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ユニフォーム森岳歩ICONIC</v>
      </c>
    </row>
    <row r="441" spans="1:20" x14ac:dyDescent="0.35">
      <c r="A441">
        <f>VLOOKUP(Toss[[#This Row],[No用]],SetNo[[No.用]:[vlookup 用]],2,FALSE)</f>
        <v>141</v>
      </c>
      <c r="B441">
        <f>IF(ROW()=2,1,IF(A440&lt;&gt;Toss[[#This Row],[No]],1,B440+1))</f>
        <v>1</v>
      </c>
      <c r="C441" t="s">
        <v>206</v>
      </c>
      <c r="D441" t="s">
        <v>66</v>
      </c>
      <c r="E441" t="s">
        <v>24</v>
      </c>
      <c r="F441" t="s">
        <v>25</v>
      </c>
      <c r="G441" t="s">
        <v>64</v>
      </c>
      <c r="H441" t="s">
        <v>71</v>
      </c>
      <c r="I441">
        <v>1</v>
      </c>
      <c r="J441" t="s">
        <v>232</v>
      </c>
      <c r="K441" s="1" t="s">
        <v>166</v>
      </c>
      <c r="L441" s="1" t="s">
        <v>162</v>
      </c>
      <c r="M441">
        <v>25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ユニフォーム唐松拓巳ICONIC</v>
      </c>
    </row>
    <row r="442" spans="1:20" x14ac:dyDescent="0.35">
      <c r="A442">
        <f>VLOOKUP(Toss[[#This Row],[No用]],SetNo[[No.用]:[vlookup 用]],2,FALSE)</f>
        <v>141</v>
      </c>
      <c r="B442">
        <f>IF(ROW()=2,1,IF(A441&lt;&gt;Toss[[#This Row],[No]],1,B441+1))</f>
        <v>2</v>
      </c>
      <c r="C442" t="s">
        <v>206</v>
      </c>
      <c r="D442" t="s">
        <v>66</v>
      </c>
      <c r="E442" t="s">
        <v>24</v>
      </c>
      <c r="F442" t="s">
        <v>25</v>
      </c>
      <c r="G442" t="s">
        <v>64</v>
      </c>
      <c r="H442" t="s">
        <v>71</v>
      </c>
      <c r="I442">
        <v>1</v>
      </c>
      <c r="J442" t="s">
        <v>232</v>
      </c>
      <c r="K442" s="1" t="s">
        <v>167</v>
      </c>
      <c r="L442" s="1" t="s">
        <v>162</v>
      </c>
      <c r="M442">
        <v>30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ユニフォーム唐松拓巳ICONIC</v>
      </c>
    </row>
    <row r="443" spans="1:20" x14ac:dyDescent="0.35">
      <c r="A443">
        <f>VLOOKUP(Toss[[#This Row],[No用]],SetNo[[No.用]:[vlookup 用]],2,FALSE)</f>
        <v>142</v>
      </c>
      <c r="B443">
        <f>IF(ROW()=2,1,IF(A442&lt;&gt;Toss[[#This Row],[No]],1,B442+1))</f>
        <v>1</v>
      </c>
      <c r="C443" t="s">
        <v>206</v>
      </c>
      <c r="D443" t="s">
        <v>67</v>
      </c>
      <c r="E443" t="s">
        <v>28</v>
      </c>
      <c r="F443" t="s">
        <v>25</v>
      </c>
      <c r="G443" t="s">
        <v>64</v>
      </c>
      <c r="H443" t="s">
        <v>71</v>
      </c>
      <c r="I443">
        <v>1</v>
      </c>
      <c r="J443" t="s">
        <v>232</v>
      </c>
      <c r="K443" s="1" t="s">
        <v>166</v>
      </c>
      <c r="L443" s="1" t="s">
        <v>162</v>
      </c>
      <c r="M443">
        <v>25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ユニフォーム田沢裕樹ICONIC</v>
      </c>
    </row>
    <row r="444" spans="1:20" x14ac:dyDescent="0.35">
      <c r="A444">
        <f>VLOOKUP(Toss[[#This Row],[No用]],SetNo[[No.用]:[vlookup 用]],2,FALSE)</f>
        <v>142</v>
      </c>
      <c r="B444">
        <f>IF(ROW()=2,1,IF(A443&lt;&gt;Toss[[#This Row],[No]],1,B443+1))</f>
        <v>2</v>
      </c>
      <c r="C444" t="s">
        <v>206</v>
      </c>
      <c r="D444" t="s">
        <v>67</v>
      </c>
      <c r="E444" t="s">
        <v>28</v>
      </c>
      <c r="F444" t="s">
        <v>25</v>
      </c>
      <c r="G444" t="s">
        <v>64</v>
      </c>
      <c r="H444" t="s">
        <v>71</v>
      </c>
      <c r="I444">
        <v>1</v>
      </c>
      <c r="J444" t="s">
        <v>232</v>
      </c>
      <c r="K444" s="1" t="s">
        <v>167</v>
      </c>
      <c r="L444" s="1" t="s">
        <v>162</v>
      </c>
      <c r="M444">
        <v>30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ユニフォーム田沢裕樹ICONIC</v>
      </c>
    </row>
    <row r="445" spans="1:20" x14ac:dyDescent="0.35">
      <c r="A445">
        <f>VLOOKUP(Toss[[#This Row],[No用]],SetNo[[No.用]:[vlookup 用]],2,FALSE)</f>
        <v>143</v>
      </c>
      <c r="B445">
        <f>IF(ROW()=2,1,IF(A444&lt;&gt;Toss[[#This Row],[No]],1,B444+1))</f>
        <v>1</v>
      </c>
      <c r="C445" t="s">
        <v>206</v>
      </c>
      <c r="D445" t="s">
        <v>68</v>
      </c>
      <c r="E445" t="s">
        <v>28</v>
      </c>
      <c r="F445" t="s">
        <v>26</v>
      </c>
      <c r="G445" t="s">
        <v>64</v>
      </c>
      <c r="H445" t="s">
        <v>71</v>
      </c>
      <c r="I445">
        <v>1</v>
      </c>
      <c r="J445" t="s">
        <v>232</v>
      </c>
      <c r="K445" s="1" t="s">
        <v>166</v>
      </c>
      <c r="L445" s="1" t="s">
        <v>162</v>
      </c>
      <c r="M445">
        <v>25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ユニフォーム子安颯真ICONIC</v>
      </c>
    </row>
    <row r="446" spans="1:20" x14ac:dyDescent="0.35">
      <c r="A446">
        <f>VLOOKUP(Toss[[#This Row],[No用]],SetNo[[No.用]:[vlookup 用]],2,FALSE)</f>
        <v>143</v>
      </c>
      <c r="B446">
        <f>IF(ROW()=2,1,IF(A445&lt;&gt;Toss[[#This Row],[No]],1,B445+1))</f>
        <v>2</v>
      </c>
      <c r="C446" t="s">
        <v>206</v>
      </c>
      <c r="D446" t="s">
        <v>68</v>
      </c>
      <c r="E446" t="s">
        <v>28</v>
      </c>
      <c r="F446" t="s">
        <v>26</v>
      </c>
      <c r="G446" t="s">
        <v>64</v>
      </c>
      <c r="H446" t="s">
        <v>71</v>
      </c>
      <c r="I446">
        <v>1</v>
      </c>
      <c r="J446" t="s">
        <v>232</v>
      </c>
      <c r="K446" s="1" t="s">
        <v>167</v>
      </c>
      <c r="L446" s="1" t="s">
        <v>162</v>
      </c>
      <c r="M446">
        <v>25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ユニフォーム子安颯真ICONIC</v>
      </c>
    </row>
    <row r="447" spans="1:20" x14ac:dyDescent="0.35">
      <c r="A447">
        <f>VLOOKUP(Toss[[#This Row],[No用]],SetNo[[No.用]:[vlookup 用]],2,FALSE)</f>
        <v>144</v>
      </c>
      <c r="B447">
        <f>IF(ROW()=2,1,IF(A446&lt;&gt;Toss[[#This Row],[No]],1,B446+1))</f>
        <v>1</v>
      </c>
      <c r="C447" t="s">
        <v>206</v>
      </c>
      <c r="D447" t="s">
        <v>69</v>
      </c>
      <c r="E447" t="s">
        <v>28</v>
      </c>
      <c r="F447" t="s">
        <v>21</v>
      </c>
      <c r="G447" t="s">
        <v>64</v>
      </c>
      <c r="H447" t="s">
        <v>71</v>
      </c>
      <c r="I447">
        <v>1</v>
      </c>
      <c r="J447" t="s">
        <v>232</v>
      </c>
      <c r="K447" s="1" t="s">
        <v>166</v>
      </c>
      <c r="L447" s="1" t="s">
        <v>162</v>
      </c>
      <c r="M447">
        <v>25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ユニフォーム横手駿ICONIC</v>
      </c>
    </row>
    <row r="448" spans="1:20" x14ac:dyDescent="0.35">
      <c r="A448">
        <f>VLOOKUP(Toss[[#This Row],[No用]],SetNo[[No.用]:[vlookup 用]],2,FALSE)</f>
        <v>145</v>
      </c>
      <c r="B448">
        <f>IF(ROW()=2,1,IF(A447&lt;&gt;Toss[[#This Row],[No]],1,B447+1))</f>
        <v>1</v>
      </c>
      <c r="C448" t="s">
        <v>206</v>
      </c>
      <c r="D448" t="s">
        <v>70</v>
      </c>
      <c r="E448" t="s">
        <v>28</v>
      </c>
      <c r="F448" t="s">
        <v>31</v>
      </c>
      <c r="G448" t="s">
        <v>64</v>
      </c>
      <c r="H448" t="s">
        <v>71</v>
      </c>
      <c r="I448">
        <v>1</v>
      </c>
      <c r="J448" t="s">
        <v>232</v>
      </c>
      <c r="K448" s="1" t="s">
        <v>166</v>
      </c>
      <c r="L448" s="1" t="s">
        <v>173</v>
      </c>
      <c r="M448">
        <v>32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ユニフォーム夏瀬伊吹ICONIC</v>
      </c>
    </row>
    <row r="449" spans="1:20" x14ac:dyDescent="0.35">
      <c r="A449">
        <f>VLOOKUP(Toss[[#This Row],[No用]],SetNo[[No.用]:[vlookup 用]],2,FALSE)</f>
        <v>145</v>
      </c>
      <c r="B449">
        <f>IF(ROW()=2,1,IF(A448&lt;&gt;Toss[[#This Row],[No]],1,B448+1))</f>
        <v>2</v>
      </c>
      <c r="C449" t="s">
        <v>206</v>
      </c>
      <c r="D449" t="s">
        <v>70</v>
      </c>
      <c r="E449" t="s">
        <v>28</v>
      </c>
      <c r="F449" t="s">
        <v>31</v>
      </c>
      <c r="G449" t="s">
        <v>64</v>
      </c>
      <c r="H449" t="s">
        <v>71</v>
      </c>
      <c r="I449">
        <v>1</v>
      </c>
      <c r="J449" t="s">
        <v>232</v>
      </c>
      <c r="K449" s="1" t="s">
        <v>169</v>
      </c>
      <c r="L449" s="1" t="s">
        <v>173</v>
      </c>
      <c r="M449">
        <v>32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ユニフォーム夏瀬伊吹ICONIC</v>
      </c>
    </row>
    <row r="450" spans="1:20" x14ac:dyDescent="0.35">
      <c r="A450">
        <f>VLOOKUP(Toss[[#This Row],[No用]],SetNo[[No.用]:[vlookup 用]],2,FALSE)</f>
        <v>145</v>
      </c>
      <c r="B450">
        <f>IF(ROW()=2,1,IF(A449&lt;&gt;Toss[[#This Row],[No]],1,B449+1))</f>
        <v>3</v>
      </c>
      <c r="C450" t="s">
        <v>206</v>
      </c>
      <c r="D450" t="s">
        <v>70</v>
      </c>
      <c r="E450" t="s">
        <v>28</v>
      </c>
      <c r="F450" t="s">
        <v>31</v>
      </c>
      <c r="G450" t="s">
        <v>64</v>
      </c>
      <c r="H450" t="s">
        <v>71</v>
      </c>
      <c r="I450">
        <v>1</v>
      </c>
      <c r="J450" t="s">
        <v>232</v>
      </c>
      <c r="K450" s="1" t="s">
        <v>234</v>
      </c>
      <c r="L450" s="1" t="s">
        <v>173</v>
      </c>
      <c r="M450">
        <v>14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ユニフォーム夏瀬伊吹ICONIC</v>
      </c>
    </row>
    <row r="451" spans="1:20" x14ac:dyDescent="0.35">
      <c r="A451">
        <f>VLOOKUP(Toss[[#This Row],[No用]],SetNo[[No.用]:[vlookup 用]],2,FALSE)</f>
        <v>145</v>
      </c>
      <c r="B451">
        <f>IF(ROW()=2,1,IF(A450&lt;&gt;Toss[[#This Row],[No]],1,B450+1))</f>
        <v>4</v>
      </c>
      <c r="C451" t="s">
        <v>206</v>
      </c>
      <c r="D451" t="s">
        <v>70</v>
      </c>
      <c r="E451" t="s">
        <v>28</v>
      </c>
      <c r="F451" t="s">
        <v>31</v>
      </c>
      <c r="G451" t="s">
        <v>64</v>
      </c>
      <c r="H451" t="s">
        <v>71</v>
      </c>
      <c r="I451">
        <v>1</v>
      </c>
      <c r="J451" t="s">
        <v>232</v>
      </c>
      <c r="K451" s="1" t="s">
        <v>233</v>
      </c>
      <c r="L451" s="1" t="s">
        <v>162</v>
      </c>
      <c r="M451">
        <v>34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ユニフォーム夏瀬伊吹ICONIC</v>
      </c>
    </row>
    <row r="452" spans="1:20" x14ac:dyDescent="0.35">
      <c r="A452">
        <f>VLOOKUP(Toss[[#This Row],[No用]],SetNo[[No.用]:[vlookup 用]],2,FALSE)</f>
        <v>145</v>
      </c>
      <c r="B452">
        <f>IF(ROW()=2,1,IF(A451&lt;&gt;Toss[[#This Row],[No]],1,B451+1))</f>
        <v>5</v>
      </c>
      <c r="C452" t="s">
        <v>206</v>
      </c>
      <c r="D452" t="s">
        <v>70</v>
      </c>
      <c r="E452" t="s">
        <v>28</v>
      </c>
      <c r="F452" t="s">
        <v>31</v>
      </c>
      <c r="G452" t="s">
        <v>64</v>
      </c>
      <c r="H452" t="s">
        <v>71</v>
      </c>
      <c r="I452">
        <v>1</v>
      </c>
      <c r="J452" t="s">
        <v>232</v>
      </c>
      <c r="K452" s="1" t="s">
        <v>183</v>
      </c>
      <c r="L452" s="1" t="s">
        <v>225</v>
      </c>
      <c r="M452">
        <v>44</v>
      </c>
      <c r="N452">
        <v>0</v>
      </c>
      <c r="O452">
        <v>54</v>
      </c>
      <c r="P452">
        <v>0</v>
      </c>
      <c r="T452" t="str">
        <f>Toss[[#This Row],[服装]]&amp;Toss[[#This Row],[名前]]&amp;Toss[[#This Row],[レアリティ]]</f>
        <v>ユニフォーム夏瀬伊吹ICONIC</v>
      </c>
    </row>
    <row r="453" spans="1:20" x14ac:dyDescent="0.35">
      <c r="A453">
        <f>VLOOKUP(Toss[[#This Row],[No用]],SetNo[[No.用]:[vlookup 用]],2,FALSE)</f>
        <v>146</v>
      </c>
      <c r="B453">
        <f>IF(ROW()=2,1,IF(A452&lt;&gt;Toss[[#This Row],[No]],1,B452+1))</f>
        <v>1</v>
      </c>
      <c r="C453" s="1" t="s">
        <v>108</v>
      </c>
      <c r="D453" s="1" t="s">
        <v>938</v>
      </c>
      <c r="E453" s="1" t="s">
        <v>28</v>
      </c>
      <c r="F453" s="1" t="s">
        <v>31</v>
      </c>
      <c r="G453" s="1" t="s">
        <v>64</v>
      </c>
      <c r="H453" s="1" t="s">
        <v>71</v>
      </c>
      <c r="I453">
        <v>1</v>
      </c>
      <c r="J453" t="s">
        <v>232</v>
      </c>
      <c r="K453" s="1" t="s">
        <v>166</v>
      </c>
      <c r="L453" s="1" t="s">
        <v>173</v>
      </c>
      <c r="M453">
        <v>37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ユニフォーム秋宮昇ICONIC</v>
      </c>
    </row>
    <row r="454" spans="1:20" x14ac:dyDescent="0.35">
      <c r="A454">
        <f>VLOOKUP(Toss[[#This Row],[No用]],SetNo[[No.用]:[vlookup 用]],2,FALSE)</f>
        <v>146</v>
      </c>
      <c r="B454">
        <f>IF(ROW()=2,1,IF(A453&lt;&gt;Toss[[#This Row],[No]],1,B453+1))</f>
        <v>2</v>
      </c>
      <c r="C454" s="1" t="s">
        <v>108</v>
      </c>
      <c r="D454" s="1" t="s">
        <v>938</v>
      </c>
      <c r="E454" s="1" t="s">
        <v>28</v>
      </c>
      <c r="F454" s="1" t="s">
        <v>31</v>
      </c>
      <c r="G454" s="1" t="s">
        <v>64</v>
      </c>
      <c r="H454" s="1" t="s">
        <v>71</v>
      </c>
      <c r="I454">
        <v>1</v>
      </c>
      <c r="J454" t="s">
        <v>232</v>
      </c>
      <c r="K454" s="1" t="s">
        <v>169</v>
      </c>
      <c r="L454" s="1" t="s">
        <v>173</v>
      </c>
      <c r="M454">
        <v>37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ユニフォーム秋宮昇ICONIC</v>
      </c>
    </row>
    <row r="455" spans="1:20" x14ac:dyDescent="0.35">
      <c r="A455">
        <f>VLOOKUP(Toss[[#This Row],[No用]],SetNo[[No.用]:[vlookup 用]],2,FALSE)</f>
        <v>146</v>
      </c>
      <c r="B455">
        <f>IF(ROW()=2,1,IF(A454&lt;&gt;Toss[[#This Row],[No]],1,B454+1))</f>
        <v>3</v>
      </c>
      <c r="C455" s="1" t="s">
        <v>108</v>
      </c>
      <c r="D455" s="1" t="s">
        <v>938</v>
      </c>
      <c r="E455" s="1" t="s">
        <v>28</v>
      </c>
      <c r="F455" s="1" t="s">
        <v>31</v>
      </c>
      <c r="G455" s="1" t="s">
        <v>64</v>
      </c>
      <c r="H455" s="1" t="s">
        <v>71</v>
      </c>
      <c r="I455">
        <v>1</v>
      </c>
      <c r="J455" t="s">
        <v>232</v>
      </c>
      <c r="K455" s="1" t="s">
        <v>181</v>
      </c>
      <c r="L455" s="1" t="s">
        <v>173</v>
      </c>
      <c r="M455">
        <v>40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ユニフォーム秋宮昇ICONIC</v>
      </c>
    </row>
    <row r="456" spans="1:20" x14ac:dyDescent="0.35">
      <c r="A456">
        <f>VLOOKUP(Toss[[#This Row],[No用]],SetNo[[No.用]:[vlookup 用]],2,FALSE)</f>
        <v>146</v>
      </c>
      <c r="B456">
        <f>IF(ROW()=2,1,IF(A455&lt;&gt;Toss[[#This Row],[No]],1,B455+1))</f>
        <v>4</v>
      </c>
      <c r="C456" s="1" t="s">
        <v>108</v>
      </c>
      <c r="D456" s="1" t="s">
        <v>938</v>
      </c>
      <c r="E456" s="1" t="s">
        <v>28</v>
      </c>
      <c r="F456" s="1" t="s">
        <v>31</v>
      </c>
      <c r="G456" s="1" t="s">
        <v>64</v>
      </c>
      <c r="H456" s="1" t="s">
        <v>71</v>
      </c>
      <c r="I456">
        <v>1</v>
      </c>
      <c r="J456" t="s">
        <v>232</v>
      </c>
      <c r="K456" s="1" t="s">
        <v>172</v>
      </c>
      <c r="L456" s="1" t="s">
        <v>162</v>
      </c>
      <c r="M456">
        <v>34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ユニフォーム秋宮昇ICONIC</v>
      </c>
    </row>
    <row r="457" spans="1:20" x14ac:dyDescent="0.35">
      <c r="A457">
        <f>VLOOKUP(Toss[[#This Row],[No用]],SetNo[[No.用]:[vlookup 用]],2,FALSE)</f>
        <v>146</v>
      </c>
      <c r="B457">
        <f>IF(ROW()=2,1,IF(A456&lt;&gt;Toss[[#This Row],[No]],1,B456+1))</f>
        <v>5</v>
      </c>
      <c r="C457" s="1" t="s">
        <v>108</v>
      </c>
      <c r="D457" s="1" t="s">
        <v>938</v>
      </c>
      <c r="E457" s="1" t="s">
        <v>28</v>
      </c>
      <c r="F457" s="1" t="s">
        <v>31</v>
      </c>
      <c r="G457" s="1" t="s">
        <v>64</v>
      </c>
      <c r="H457" s="1" t="s">
        <v>71</v>
      </c>
      <c r="I457">
        <v>1</v>
      </c>
      <c r="J457" t="s">
        <v>232</v>
      </c>
      <c r="K457" s="1" t="s">
        <v>233</v>
      </c>
      <c r="L457" s="1" t="s">
        <v>162</v>
      </c>
      <c r="M457">
        <v>34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ユニフォーム秋宮昇ICONIC</v>
      </c>
    </row>
    <row r="458" spans="1:20" x14ac:dyDescent="0.35">
      <c r="A458">
        <f>VLOOKUP(Toss[[#This Row],[No用]],SetNo[[No.用]:[vlookup 用]],2,FALSE)</f>
        <v>146</v>
      </c>
      <c r="B458">
        <f>IF(ROW()=2,1,IF(A457&lt;&gt;Toss[[#This Row],[No]],1,B457+1))</f>
        <v>6</v>
      </c>
      <c r="C458" s="1" t="s">
        <v>108</v>
      </c>
      <c r="D458" s="1" t="s">
        <v>938</v>
      </c>
      <c r="E458" s="1" t="s">
        <v>28</v>
      </c>
      <c r="F458" s="1" t="s">
        <v>31</v>
      </c>
      <c r="G458" s="1" t="s">
        <v>64</v>
      </c>
      <c r="H458" s="1" t="s">
        <v>71</v>
      </c>
      <c r="I458">
        <v>1</v>
      </c>
      <c r="J458" t="s">
        <v>232</v>
      </c>
      <c r="K458" s="1" t="s">
        <v>167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ユニフォーム秋宮昇ICONIC</v>
      </c>
    </row>
    <row r="459" spans="1:20" x14ac:dyDescent="0.35">
      <c r="A459">
        <f>VLOOKUP(Toss[[#This Row],[No用]],SetNo[[No.用]:[vlookup 用]],2,FALSE)</f>
        <v>147</v>
      </c>
      <c r="B459">
        <f>IF(ROW()=2,1,IF(A458&lt;&gt;Toss[[#This Row],[No]],1,B458+1))</f>
        <v>1</v>
      </c>
      <c r="C459" t="s">
        <v>206</v>
      </c>
      <c r="D459" t="s">
        <v>72</v>
      </c>
      <c r="E459" t="s">
        <v>23</v>
      </c>
      <c r="F459" t="s">
        <v>31</v>
      </c>
      <c r="G459" t="s">
        <v>75</v>
      </c>
      <c r="H459" t="s">
        <v>71</v>
      </c>
      <c r="I459">
        <v>1</v>
      </c>
      <c r="J459" t="s">
        <v>232</v>
      </c>
      <c r="K459" s="1" t="s">
        <v>166</v>
      </c>
      <c r="L459" s="1" t="s">
        <v>173</v>
      </c>
      <c r="M459">
        <v>36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ユニフォーム古牧譲ICONIC</v>
      </c>
    </row>
    <row r="460" spans="1:20" x14ac:dyDescent="0.35">
      <c r="A460">
        <f>VLOOKUP(Toss[[#This Row],[No用]],SetNo[[No.用]:[vlookup 用]],2,FALSE)</f>
        <v>147</v>
      </c>
      <c r="B460">
        <f>IF(ROW()=2,1,IF(A459&lt;&gt;Toss[[#This Row],[No]],1,B459+1))</f>
        <v>2</v>
      </c>
      <c r="C460" t="s">
        <v>206</v>
      </c>
      <c r="D460" t="s">
        <v>72</v>
      </c>
      <c r="E460" t="s">
        <v>23</v>
      </c>
      <c r="F460" t="s">
        <v>31</v>
      </c>
      <c r="G460" t="s">
        <v>75</v>
      </c>
      <c r="H460" t="s">
        <v>71</v>
      </c>
      <c r="I460">
        <v>1</v>
      </c>
      <c r="J460" t="s">
        <v>232</v>
      </c>
      <c r="K460" s="1" t="s">
        <v>169</v>
      </c>
      <c r="L460" s="1" t="s">
        <v>173</v>
      </c>
      <c r="M460">
        <v>36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ユニフォーム古牧譲ICONIC</v>
      </c>
    </row>
    <row r="461" spans="1:20" x14ac:dyDescent="0.35">
      <c r="A461">
        <f>VLOOKUP(Toss[[#This Row],[No用]],SetNo[[No.用]:[vlookup 用]],2,FALSE)</f>
        <v>147</v>
      </c>
      <c r="B461">
        <f>IF(ROW()=2,1,IF(A460&lt;&gt;Toss[[#This Row],[No]],1,B460+1))</f>
        <v>3</v>
      </c>
      <c r="C461" t="s">
        <v>206</v>
      </c>
      <c r="D461" t="s">
        <v>72</v>
      </c>
      <c r="E461" t="s">
        <v>23</v>
      </c>
      <c r="F461" t="s">
        <v>31</v>
      </c>
      <c r="G461" t="s">
        <v>75</v>
      </c>
      <c r="H461" t="s">
        <v>71</v>
      </c>
      <c r="I461">
        <v>1</v>
      </c>
      <c r="J461" t="s">
        <v>232</v>
      </c>
      <c r="K461" s="1" t="s">
        <v>172</v>
      </c>
      <c r="L461" s="1" t="s">
        <v>173</v>
      </c>
      <c r="M461">
        <v>35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ユニフォーム古牧譲ICONIC</v>
      </c>
    </row>
    <row r="462" spans="1:20" x14ac:dyDescent="0.35">
      <c r="A462">
        <f>VLOOKUP(Toss[[#This Row],[No用]],SetNo[[No.用]:[vlookup 用]],2,FALSE)</f>
        <v>147</v>
      </c>
      <c r="B462">
        <f>IF(ROW()=2,1,IF(A461&lt;&gt;Toss[[#This Row],[No]],1,B461+1))</f>
        <v>4</v>
      </c>
      <c r="C462" t="s">
        <v>206</v>
      </c>
      <c r="D462" t="s">
        <v>72</v>
      </c>
      <c r="E462" t="s">
        <v>23</v>
      </c>
      <c r="F462" t="s">
        <v>31</v>
      </c>
      <c r="G462" t="s">
        <v>75</v>
      </c>
      <c r="H462" t="s">
        <v>71</v>
      </c>
      <c r="I462">
        <v>1</v>
      </c>
      <c r="J462" t="s">
        <v>232</v>
      </c>
      <c r="K462" s="1" t="s">
        <v>233</v>
      </c>
      <c r="L462" s="1" t="s">
        <v>162</v>
      </c>
      <c r="M462">
        <v>34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ユニフォーム古牧譲ICONIC</v>
      </c>
    </row>
    <row r="463" spans="1:20" x14ac:dyDescent="0.35">
      <c r="A463">
        <f>VLOOKUP(Toss[[#This Row],[No用]],SetNo[[No.用]:[vlookup 用]],2,FALSE)</f>
        <v>147</v>
      </c>
      <c r="B463">
        <f>IF(ROW()=2,1,IF(A462&lt;&gt;Toss[[#This Row],[No]],1,B462+1))</f>
        <v>5</v>
      </c>
      <c r="C463" t="s">
        <v>206</v>
      </c>
      <c r="D463" t="s">
        <v>72</v>
      </c>
      <c r="E463" t="s">
        <v>23</v>
      </c>
      <c r="F463" t="s">
        <v>31</v>
      </c>
      <c r="G463" t="s">
        <v>75</v>
      </c>
      <c r="H463" t="s">
        <v>71</v>
      </c>
      <c r="I463">
        <v>1</v>
      </c>
      <c r="J463" t="s">
        <v>232</v>
      </c>
      <c r="K463" s="1" t="s">
        <v>183</v>
      </c>
      <c r="L463" s="1" t="s">
        <v>225</v>
      </c>
      <c r="M463">
        <v>49</v>
      </c>
      <c r="N463">
        <v>0</v>
      </c>
      <c r="O463">
        <v>59</v>
      </c>
      <c r="P463">
        <v>0</v>
      </c>
      <c r="T463" t="str">
        <f>Toss[[#This Row],[服装]]&amp;Toss[[#This Row],[名前]]&amp;Toss[[#This Row],[レアリティ]]</f>
        <v>ユニフォーム古牧譲ICONIC</v>
      </c>
    </row>
    <row r="464" spans="1:20" x14ac:dyDescent="0.35">
      <c r="A464">
        <f>VLOOKUP(Toss[[#This Row],[No用]],SetNo[[No.用]:[vlookup 用]],2,FALSE)</f>
        <v>148</v>
      </c>
      <c r="B464">
        <f>IF(ROW()=2,1,IF(A463&lt;&gt;Toss[[#This Row],[No]],1,B463+1))</f>
        <v>1</v>
      </c>
      <c r="C464" s="1" t="s">
        <v>812</v>
      </c>
      <c r="D464" t="s">
        <v>72</v>
      </c>
      <c r="E464" s="1" t="s">
        <v>90</v>
      </c>
      <c r="F464" t="s">
        <v>74</v>
      </c>
      <c r="G464" t="s">
        <v>75</v>
      </c>
      <c r="H464" t="s">
        <v>71</v>
      </c>
      <c r="I464">
        <v>1</v>
      </c>
      <c r="J464" t="s">
        <v>232</v>
      </c>
      <c r="K464" s="1" t="s">
        <v>166</v>
      </c>
      <c r="L464" s="1" t="s">
        <v>173</v>
      </c>
      <c r="M464">
        <v>36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雪遊び古牧譲ICONIC</v>
      </c>
    </row>
    <row r="465" spans="1:20" x14ac:dyDescent="0.35">
      <c r="A465">
        <f>VLOOKUP(Toss[[#This Row],[No用]],SetNo[[No.用]:[vlookup 用]],2,FALSE)</f>
        <v>148</v>
      </c>
      <c r="B465">
        <f>IF(ROW()=2,1,IF(A464&lt;&gt;Toss[[#This Row],[No]],1,B464+1))</f>
        <v>2</v>
      </c>
      <c r="C465" s="1" t="s">
        <v>812</v>
      </c>
      <c r="D465" t="s">
        <v>72</v>
      </c>
      <c r="E465" s="1" t="s">
        <v>90</v>
      </c>
      <c r="F465" t="s">
        <v>74</v>
      </c>
      <c r="G465" t="s">
        <v>75</v>
      </c>
      <c r="H465" t="s">
        <v>71</v>
      </c>
      <c r="I465">
        <v>1</v>
      </c>
      <c r="J465" t="s">
        <v>232</v>
      </c>
      <c r="K465" s="1" t="s">
        <v>169</v>
      </c>
      <c r="L465" s="1" t="s">
        <v>173</v>
      </c>
      <c r="M465">
        <v>36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雪遊び古牧譲ICONIC</v>
      </c>
    </row>
    <row r="466" spans="1:20" x14ac:dyDescent="0.35">
      <c r="A466">
        <f>VLOOKUP(Toss[[#This Row],[No用]],SetNo[[No.用]:[vlookup 用]],2,FALSE)</f>
        <v>148</v>
      </c>
      <c r="B466">
        <f>IF(ROW()=2,1,IF(A465&lt;&gt;Toss[[#This Row],[No]],1,B465+1))</f>
        <v>3</v>
      </c>
      <c r="C466" s="1" t="s">
        <v>812</v>
      </c>
      <c r="D466" t="s">
        <v>72</v>
      </c>
      <c r="E466" s="1" t="s">
        <v>90</v>
      </c>
      <c r="F466" t="s">
        <v>74</v>
      </c>
      <c r="G466" t="s">
        <v>75</v>
      </c>
      <c r="H466" t="s">
        <v>71</v>
      </c>
      <c r="I466">
        <v>1</v>
      </c>
      <c r="J466" t="s">
        <v>232</v>
      </c>
      <c r="K466" s="1" t="s">
        <v>172</v>
      </c>
      <c r="L466" s="1" t="s">
        <v>173</v>
      </c>
      <c r="M466">
        <v>35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雪遊び古牧譲ICONIC</v>
      </c>
    </row>
    <row r="467" spans="1:20" x14ac:dyDescent="0.35">
      <c r="A467">
        <f>VLOOKUP(Toss[[#This Row],[No用]],SetNo[[No.用]:[vlookup 用]],2,FALSE)</f>
        <v>148</v>
      </c>
      <c r="B467">
        <f>IF(ROW()=2,1,IF(A466&lt;&gt;Toss[[#This Row],[No]],1,B466+1))</f>
        <v>4</v>
      </c>
      <c r="C467" s="1" t="s">
        <v>812</v>
      </c>
      <c r="D467" t="s">
        <v>72</v>
      </c>
      <c r="E467" s="1" t="s">
        <v>90</v>
      </c>
      <c r="F467" t="s">
        <v>74</v>
      </c>
      <c r="G467" t="s">
        <v>75</v>
      </c>
      <c r="H467" t="s">
        <v>71</v>
      </c>
      <c r="I467">
        <v>1</v>
      </c>
      <c r="J467" t="s">
        <v>232</v>
      </c>
      <c r="K467" s="1" t="s">
        <v>233</v>
      </c>
      <c r="L467" s="1" t="s">
        <v>178</v>
      </c>
      <c r="M467">
        <v>37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雪遊び古牧譲ICONIC</v>
      </c>
    </row>
    <row r="468" spans="1:20" x14ac:dyDescent="0.35">
      <c r="A468">
        <f>VLOOKUP(Toss[[#This Row],[No用]],SetNo[[No.用]:[vlookup 用]],2,FALSE)</f>
        <v>148</v>
      </c>
      <c r="B468">
        <f>IF(ROW()=2,1,IF(A467&lt;&gt;Toss[[#This Row],[No]],1,B467+1))</f>
        <v>5</v>
      </c>
      <c r="C468" s="1" t="s">
        <v>812</v>
      </c>
      <c r="D468" t="s">
        <v>72</v>
      </c>
      <c r="E468" s="1" t="s">
        <v>90</v>
      </c>
      <c r="F468" t="s">
        <v>74</v>
      </c>
      <c r="G468" t="s">
        <v>75</v>
      </c>
      <c r="H468" t="s">
        <v>71</v>
      </c>
      <c r="I468">
        <v>1</v>
      </c>
      <c r="J468" t="s">
        <v>232</v>
      </c>
      <c r="K468" s="1" t="s">
        <v>183</v>
      </c>
      <c r="L468" s="1" t="s">
        <v>225</v>
      </c>
      <c r="M468">
        <v>49</v>
      </c>
      <c r="N468">
        <v>0</v>
      </c>
      <c r="O468">
        <v>59</v>
      </c>
      <c r="P468">
        <v>0</v>
      </c>
      <c r="T468" t="str">
        <f>Toss[[#This Row],[服装]]&amp;Toss[[#This Row],[名前]]&amp;Toss[[#This Row],[レアリティ]]</f>
        <v>雪遊び古牧譲ICONIC</v>
      </c>
    </row>
    <row r="469" spans="1:20" x14ac:dyDescent="0.35">
      <c r="A469">
        <f>VLOOKUP(Toss[[#This Row],[No用]],SetNo[[No.用]:[vlookup 用]],2,FALSE)</f>
        <v>149</v>
      </c>
      <c r="B469">
        <f>IF(ROW()=2,1,IF(A468&lt;&gt;Toss[[#This Row],[No]],1,B468+1))</f>
        <v>1</v>
      </c>
      <c r="C469" t="s">
        <v>206</v>
      </c>
      <c r="D469" t="s">
        <v>76</v>
      </c>
      <c r="E469" t="s">
        <v>28</v>
      </c>
      <c r="F469" t="s">
        <v>25</v>
      </c>
      <c r="G469" t="s">
        <v>75</v>
      </c>
      <c r="H469" t="s">
        <v>71</v>
      </c>
      <c r="I469">
        <v>1</v>
      </c>
      <c r="J469" t="s">
        <v>232</v>
      </c>
      <c r="K469" s="1" t="s">
        <v>166</v>
      </c>
      <c r="L469" s="1" t="s">
        <v>162</v>
      </c>
      <c r="M469">
        <v>26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ユニフォーム浅虫快人ICONIC</v>
      </c>
    </row>
    <row r="470" spans="1:20" x14ac:dyDescent="0.35">
      <c r="A470">
        <f>VLOOKUP(Toss[[#This Row],[No用]],SetNo[[No.用]:[vlookup 用]],2,FALSE)</f>
        <v>149</v>
      </c>
      <c r="B470">
        <f>IF(ROW()=2,1,IF(A469&lt;&gt;Toss[[#This Row],[No]],1,B469+1))</f>
        <v>2</v>
      </c>
      <c r="C470" t="s">
        <v>206</v>
      </c>
      <c r="D470" t="s">
        <v>76</v>
      </c>
      <c r="E470" t="s">
        <v>28</v>
      </c>
      <c r="F470" t="s">
        <v>25</v>
      </c>
      <c r="G470" t="s">
        <v>75</v>
      </c>
      <c r="H470" t="s">
        <v>71</v>
      </c>
      <c r="I470">
        <v>1</v>
      </c>
      <c r="J470" t="s">
        <v>232</v>
      </c>
      <c r="K470" s="1" t="s">
        <v>167</v>
      </c>
      <c r="L470" s="1" t="s">
        <v>162</v>
      </c>
      <c r="M470">
        <v>31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ユニフォーム浅虫快人ICONIC</v>
      </c>
    </row>
    <row r="471" spans="1:20" x14ac:dyDescent="0.35">
      <c r="A471">
        <f>VLOOKUP(Toss[[#This Row],[No用]],SetNo[[No.用]:[vlookup 用]],2,FALSE)</f>
        <v>150</v>
      </c>
      <c r="B471">
        <f>IF(ROW()=2,1,IF(A470&lt;&gt;Toss[[#This Row],[No]],1,B470+1))</f>
        <v>1</v>
      </c>
      <c r="C471" t="s">
        <v>206</v>
      </c>
      <c r="D471" t="s">
        <v>79</v>
      </c>
      <c r="E471" t="s">
        <v>23</v>
      </c>
      <c r="F471" t="s">
        <v>21</v>
      </c>
      <c r="G471" t="s">
        <v>75</v>
      </c>
      <c r="H471" t="s">
        <v>71</v>
      </c>
      <c r="I471">
        <v>1</v>
      </c>
      <c r="J471" t="s">
        <v>232</v>
      </c>
      <c r="K471" s="1" t="s">
        <v>166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ユニフォーム南田大志ICONIC</v>
      </c>
    </row>
    <row r="472" spans="1:20" x14ac:dyDescent="0.35">
      <c r="A472">
        <f>VLOOKUP(Toss[[#This Row],[No用]],SetNo[[No.用]:[vlookup 用]],2,FALSE)</f>
        <v>151</v>
      </c>
      <c r="B472">
        <f>IF(ROW()=2,1,IF(A471&lt;&gt;Toss[[#This Row],[No]],1,B471+1))</f>
        <v>1</v>
      </c>
      <c r="C472" t="s">
        <v>206</v>
      </c>
      <c r="D472" t="s">
        <v>81</v>
      </c>
      <c r="E472" t="s">
        <v>23</v>
      </c>
      <c r="F472" t="s">
        <v>26</v>
      </c>
      <c r="G472" t="s">
        <v>75</v>
      </c>
      <c r="H472" t="s">
        <v>71</v>
      </c>
      <c r="I472">
        <v>1</v>
      </c>
      <c r="J472" t="s">
        <v>232</v>
      </c>
      <c r="K472" s="1" t="s">
        <v>166</v>
      </c>
      <c r="L472" s="1" t="s">
        <v>162</v>
      </c>
      <c r="M472" s="1">
        <v>25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ユニフォーム湯川良明ICONIC</v>
      </c>
    </row>
    <row r="473" spans="1:20" x14ac:dyDescent="0.35">
      <c r="A473">
        <f>VLOOKUP(Toss[[#This Row],[No用]],SetNo[[No.用]:[vlookup 用]],2,FALSE)</f>
        <v>151</v>
      </c>
      <c r="B473">
        <f>IF(ROW()=2,1,IF(A472&lt;&gt;Toss[[#This Row],[No]],1,B472+1))</f>
        <v>2</v>
      </c>
      <c r="C473" t="s">
        <v>206</v>
      </c>
      <c r="D473" t="s">
        <v>81</v>
      </c>
      <c r="E473" t="s">
        <v>23</v>
      </c>
      <c r="F473" t="s">
        <v>26</v>
      </c>
      <c r="G473" t="s">
        <v>75</v>
      </c>
      <c r="H473" t="s">
        <v>71</v>
      </c>
      <c r="I473">
        <v>1</v>
      </c>
      <c r="J473" t="s">
        <v>232</v>
      </c>
      <c r="K473" s="1" t="s">
        <v>167</v>
      </c>
      <c r="L473" s="1" t="s">
        <v>162</v>
      </c>
      <c r="M473">
        <v>25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ユニフォーム湯川良明ICONIC</v>
      </c>
    </row>
    <row r="474" spans="1:20" x14ac:dyDescent="0.35">
      <c r="A474">
        <f>VLOOKUP(Toss[[#This Row],[No用]],SetNo[[No.用]:[vlookup 用]],2,FALSE)</f>
        <v>152</v>
      </c>
      <c r="B474">
        <f>IF(ROW()=2,1,IF(A473&lt;&gt;Toss[[#This Row],[No]],1,B473+1))</f>
        <v>1</v>
      </c>
      <c r="C474" t="s">
        <v>206</v>
      </c>
      <c r="D474" t="s">
        <v>83</v>
      </c>
      <c r="E474" t="s">
        <v>23</v>
      </c>
      <c r="F474" t="s">
        <v>25</v>
      </c>
      <c r="G474" t="s">
        <v>75</v>
      </c>
      <c r="H474" t="s">
        <v>71</v>
      </c>
      <c r="I474">
        <v>1</v>
      </c>
      <c r="J474" t="s">
        <v>232</v>
      </c>
      <c r="K474" s="1" t="s">
        <v>166</v>
      </c>
      <c r="L474" s="1" t="s">
        <v>162</v>
      </c>
      <c r="M474">
        <v>26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ユニフォーム稲垣功ICONIC</v>
      </c>
    </row>
    <row r="475" spans="1:20" x14ac:dyDescent="0.35">
      <c r="A475">
        <f>VLOOKUP(Toss[[#This Row],[No用]],SetNo[[No.用]:[vlookup 用]],2,FALSE)</f>
        <v>152</v>
      </c>
      <c r="B475">
        <f>IF(ROW()=2,1,IF(A474&lt;&gt;Toss[[#This Row],[No]],1,B474+1))</f>
        <v>2</v>
      </c>
      <c r="C475" t="s">
        <v>206</v>
      </c>
      <c r="D475" t="s">
        <v>83</v>
      </c>
      <c r="E475" t="s">
        <v>23</v>
      </c>
      <c r="F475" t="s">
        <v>25</v>
      </c>
      <c r="G475" t="s">
        <v>75</v>
      </c>
      <c r="H475" t="s">
        <v>71</v>
      </c>
      <c r="I475">
        <v>1</v>
      </c>
      <c r="J475" t="s">
        <v>232</v>
      </c>
      <c r="K475" s="1" t="s">
        <v>167</v>
      </c>
      <c r="L475" s="1" t="s">
        <v>162</v>
      </c>
      <c r="M475">
        <v>31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ユニフォーム稲垣功ICONIC</v>
      </c>
    </row>
    <row r="476" spans="1:20" x14ac:dyDescent="0.35">
      <c r="A476">
        <f>VLOOKUP(Toss[[#This Row],[No用]],SetNo[[No.用]:[vlookup 用]],2,FALSE)</f>
        <v>153</v>
      </c>
      <c r="B476">
        <f>IF(ROW()=2,1,IF(A475&lt;&gt;Toss[[#This Row],[No]],1,B475+1))</f>
        <v>1</v>
      </c>
      <c r="C476" t="s">
        <v>206</v>
      </c>
      <c r="D476" t="s">
        <v>86</v>
      </c>
      <c r="E476" t="s">
        <v>23</v>
      </c>
      <c r="F476" t="s">
        <v>26</v>
      </c>
      <c r="G476" t="s">
        <v>75</v>
      </c>
      <c r="H476" t="s">
        <v>71</v>
      </c>
      <c r="I476">
        <v>1</v>
      </c>
      <c r="J476" t="s">
        <v>232</v>
      </c>
      <c r="K476" s="1" t="s">
        <v>166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ユニフォーム馬門英治ICONIC</v>
      </c>
    </row>
    <row r="477" spans="1:20" x14ac:dyDescent="0.35">
      <c r="A477">
        <f>VLOOKUP(Toss[[#This Row],[No用]],SetNo[[No.用]:[vlookup 用]],2,FALSE)</f>
        <v>153</v>
      </c>
      <c r="B477">
        <f>IF(ROW()=2,1,IF(A476&lt;&gt;Toss[[#This Row],[No]],1,B476+1))</f>
        <v>2</v>
      </c>
      <c r="C477" t="s">
        <v>206</v>
      </c>
      <c r="D477" t="s">
        <v>86</v>
      </c>
      <c r="E477" t="s">
        <v>23</v>
      </c>
      <c r="F477" t="s">
        <v>26</v>
      </c>
      <c r="G477" t="s">
        <v>75</v>
      </c>
      <c r="H477" t="s">
        <v>71</v>
      </c>
      <c r="I477">
        <v>1</v>
      </c>
      <c r="J477" t="s">
        <v>232</v>
      </c>
      <c r="K477" s="1" t="s">
        <v>167</v>
      </c>
      <c r="L477" s="1" t="s">
        <v>162</v>
      </c>
      <c r="M477">
        <v>25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ユニフォーム馬門英治ICONIC</v>
      </c>
    </row>
    <row r="478" spans="1:20" x14ac:dyDescent="0.35">
      <c r="A478">
        <f>VLOOKUP(Toss[[#This Row],[No用]],SetNo[[No.用]:[vlookup 用]],2,FALSE)</f>
        <v>154</v>
      </c>
      <c r="B478">
        <f>IF(ROW()=2,1,IF(A477&lt;&gt;Toss[[#This Row],[No]],1,B477+1))</f>
        <v>1</v>
      </c>
      <c r="C478" t="s">
        <v>206</v>
      </c>
      <c r="D478" t="s">
        <v>88</v>
      </c>
      <c r="E478" t="s">
        <v>23</v>
      </c>
      <c r="F478" t="s">
        <v>25</v>
      </c>
      <c r="G478" t="s">
        <v>75</v>
      </c>
      <c r="H478" t="s">
        <v>71</v>
      </c>
      <c r="I478">
        <v>1</v>
      </c>
      <c r="J478" t="s">
        <v>232</v>
      </c>
      <c r="K478" s="1" t="s">
        <v>166</v>
      </c>
      <c r="L478" s="1" t="s">
        <v>162</v>
      </c>
      <c r="M478">
        <v>24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ユニフォーム百沢雄大ICONIC</v>
      </c>
    </row>
    <row r="479" spans="1:20" x14ac:dyDescent="0.35">
      <c r="A479">
        <f>VLOOKUP(Toss[[#This Row],[No用]],SetNo[[No.用]:[vlookup 用]],2,FALSE)</f>
        <v>154</v>
      </c>
      <c r="B479">
        <f>IF(ROW()=2,1,IF(A478&lt;&gt;Toss[[#This Row],[No]],1,B478+1))</f>
        <v>2</v>
      </c>
      <c r="C479" t="s">
        <v>206</v>
      </c>
      <c r="D479" t="s">
        <v>88</v>
      </c>
      <c r="E479" t="s">
        <v>23</v>
      </c>
      <c r="F479" t="s">
        <v>25</v>
      </c>
      <c r="G479" t="s">
        <v>75</v>
      </c>
      <c r="H479" t="s">
        <v>71</v>
      </c>
      <c r="I479">
        <v>1</v>
      </c>
      <c r="J479" t="s">
        <v>232</v>
      </c>
      <c r="K479" s="1" t="s">
        <v>167</v>
      </c>
      <c r="L479" s="1" t="s">
        <v>162</v>
      </c>
      <c r="M479">
        <v>29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ユニフォーム百沢雄大ICONIC</v>
      </c>
    </row>
    <row r="480" spans="1:20" x14ac:dyDescent="0.35">
      <c r="A480">
        <f>VLOOKUP(Toss[[#This Row],[No用]],SetNo[[No.用]:[vlookup 用]],2,FALSE)</f>
        <v>155</v>
      </c>
      <c r="B480">
        <f>IF(ROW()=2,1,IF(A479&lt;&gt;Toss[[#This Row],[No]],1,B479+1))</f>
        <v>1</v>
      </c>
      <c r="C480" s="1" t="s">
        <v>700</v>
      </c>
      <c r="D480" t="s">
        <v>88</v>
      </c>
      <c r="E480" s="1" t="s">
        <v>90</v>
      </c>
      <c r="F480" t="s">
        <v>78</v>
      </c>
      <c r="G480" t="s">
        <v>75</v>
      </c>
      <c r="H480" t="s">
        <v>71</v>
      </c>
      <c r="I480">
        <v>1</v>
      </c>
      <c r="J480" t="s">
        <v>232</v>
      </c>
      <c r="K480" s="1" t="s">
        <v>166</v>
      </c>
      <c r="L480" s="1" t="s">
        <v>162</v>
      </c>
      <c r="M480">
        <v>24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職業体験百沢雄大ICONIC</v>
      </c>
    </row>
    <row r="481" spans="1:20" x14ac:dyDescent="0.35">
      <c r="A481">
        <f>VLOOKUP(Toss[[#This Row],[No用]],SetNo[[No.用]:[vlookup 用]],2,FALSE)</f>
        <v>155</v>
      </c>
      <c r="B481">
        <f>IF(ROW()=2,1,IF(A480&lt;&gt;Toss[[#This Row],[No]],1,B480+1))</f>
        <v>2</v>
      </c>
      <c r="C481" s="1" t="s">
        <v>700</v>
      </c>
      <c r="D481" t="s">
        <v>88</v>
      </c>
      <c r="E481" s="1" t="s">
        <v>90</v>
      </c>
      <c r="F481" t="s">
        <v>78</v>
      </c>
      <c r="G481" t="s">
        <v>75</v>
      </c>
      <c r="H481" t="s">
        <v>71</v>
      </c>
      <c r="I481">
        <v>1</v>
      </c>
      <c r="J481" t="s">
        <v>232</v>
      </c>
      <c r="K481" s="1" t="s">
        <v>167</v>
      </c>
      <c r="L481" s="1" t="s">
        <v>162</v>
      </c>
      <c r="M481">
        <v>29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職業体験百沢雄大ICONIC</v>
      </c>
    </row>
    <row r="482" spans="1:20" x14ac:dyDescent="0.35">
      <c r="A482">
        <f>VLOOKUP(Toss[[#This Row],[No用]],SetNo[[No.用]:[vlookup 用]],2,FALSE)</f>
        <v>156</v>
      </c>
      <c r="B482">
        <f>IF(ROW()=2,1,IF(A481&lt;&gt;Toss[[#This Row],[No]],1,B481+1))</f>
        <v>1</v>
      </c>
      <c r="C482" t="s">
        <v>108</v>
      </c>
      <c r="D482" t="s">
        <v>89</v>
      </c>
      <c r="E482" t="s">
        <v>90</v>
      </c>
      <c r="F482" t="s">
        <v>78</v>
      </c>
      <c r="G482" t="s">
        <v>91</v>
      </c>
      <c r="H482" t="s">
        <v>71</v>
      </c>
      <c r="I482">
        <v>1</v>
      </c>
      <c r="J482" t="s">
        <v>232</v>
      </c>
      <c r="K482" s="1" t="s">
        <v>166</v>
      </c>
      <c r="L482" s="1" t="s">
        <v>162</v>
      </c>
      <c r="M482">
        <v>25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ユニフォーム照島游児ICONIC</v>
      </c>
    </row>
    <row r="483" spans="1:20" x14ac:dyDescent="0.35">
      <c r="A483">
        <f>VLOOKUP(Toss[[#This Row],[No用]],SetNo[[No.用]:[vlookup 用]],2,FALSE)</f>
        <v>156</v>
      </c>
      <c r="B483">
        <f>IF(ROW()=2,1,IF(A482&lt;&gt;Toss[[#This Row],[No]],1,B482+1))</f>
        <v>2</v>
      </c>
      <c r="C483" t="s">
        <v>108</v>
      </c>
      <c r="D483" t="s">
        <v>89</v>
      </c>
      <c r="E483" t="s">
        <v>90</v>
      </c>
      <c r="F483" t="s">
        <v>78</v>
      </c>
      <c r="G483" t="s">
        <v>91</v>
      </c>
      <c r="H483" t="s">
        <v>71</v>
      </c>
      <c r="I483">
        <v>1</v>
      </c>
      <c r="J483" t="s">
        <v>232</v>
      </c>
      <c r="K483" s="1" t="s">
        <v>167</v>
      </c>
      <c r="L483" s="1" t="s">
        <v>162</v>
      </c>
      <c r="M483">
        <v>33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ユニフォーム照島游児ICONIC</v>
      </c>
    </row>
    <row r="484" spans="1:20" x14ac:dyDescent="0.35">
      <c r="A484">
        <f>VLOOKUP(Toss[[#This Row],[No用]],SetNo[[No.用]:[vlookup 用]],2,FALSE)</f>
        <v>157</v>
      </c>
      <c r="B484">
        <f>IF(ROW()=2,1,IF(A483&lt;&gt;Toss[[#This Row],[No]],1,B483+1))</f>
        <v>1</v>
      </c>
      <c r="C484" t="s">
        <v>149</v>
      </c>
      <c r="D484" t="s">
        <v>89</v>
      </c>
      <c r="E484" t="s">
        <v>77</v>
      </c>
      <c r="F484" t="s">
        <v>78</v>
      </c>
      <c r="G484" t="s">
        <v>91</v>
      </c>
      <c r="H484" t="s">
        <v>71</v>
      </c>
      <c r="I484">
        <v>1</v>
      </c>
      <c r="J484" t="s">
        <v>232</v>
      </c>
      <c r="K484" s="1" t="s">
        <v>166</v>
      </c>
      <c r="L484" s="1" t="s">
        <v>162</v>
      </c>
      <c r="M484">
        <v>25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制服照島游児ICONIC</v>
      </c>
    </row>
    <row r="485" spans="1:20" x14ac:dyDescent="0.35">
      <c r="A485">
        <f>VLOOKUP(Toss[[#This Row],[No用]],SetNo[[No.用]:[vlookup 用]],2,FALSE)</f>
        <v>157</v>
      </c>
      <c r="B485">
        <f>IF(ROW()=2,1,IF(A484&lt;&gt;Toss[[#This Row],[No]],1,B484+1))</f>
        <v>2</v>
      </c>
      <c r="C485" t="s">
        <v>149</v>
      </c>
      <c r="D485" t="s">
        <v>89</v>
      </c>
      <c r="E485" t="s">
        <v>77</v>
      </c>
      <c r="F485" t="s">
        <v>78</v>
      </c>
      <c r="G485" t="s">
        <v>91</v>
      </c>
      <c r="H485" t="s">
        <v>71</v>
      </c>
      <c r="I485">
        <v>1</v>
      </c>
      <c r="J485" t="s">
        <v>232</v>
      </c>
      <c r="K485" s="1" t="s">
        <v>167</v>
      </c>
      <c r="L485" s="1" t="s">
        <v>162</v>
      </c>
      <c r="M485">
        <v>33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制服照島游児ICONIC</v>
      </c>
    </row>
    <row r="486" spans="1:20" x14ac:dyDescent="0.35">
      <c r="A486">
        <f>VLOOKUP(Toss[[#This Row],[No用]],SetNo[[No.用]:[vlookup 用]],2,FALSE)</f>
        <v>158</v>
      </c>
      <c r="B486">
        <f>IF(ROW()=2,1,IF(A485&lt;&gt;Toss[[#This Row],[No]],1,B485+1))</f>
        <v>1</v>
      </c>
      <c r="C486" s="1" t="s">
        <v>812</v>
      </c>
      <c r="D486" t="s">
        <v>89</v>
      </c>
      <c r="E486" s="1" t="s">
        <v>813</v>
      </c>
      <c r="F486" t="s">
        <v>78</v>
      </c>
      <c r="G486" t="s">
        <v>91</v>
      </c>
      <c r="H486" t="s">
        <v>71</v>
      </c>
      <c r="I486">
        <v>1</v>
      </c>
      <c r="J486" t="s">
        <v>232</v>
      </c>
      <c r="K486" s="1" t="s">
        <v>166</v>
      </c>
      <c r="L486" s="1" t="s">
        <v>162</v>
      </c>
      <c r="M486">
        <v>25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雪遊び照島游児ICONIC</v>
      </c>
    </row>
    <row r="487" spans="1:20" x14ac:dyDescent="0.35">
      <c r="A487">
        <f>VLOOKUP(Toss[[#This Row],[No用]],SetNo[[No.用]:[vlookup 用]],2,FALSE)</f>
        <v>158</v>
      </c>
      <c r="B487">
        <f>IF(ROW()=2,1,IF(A486&lt;&gt;Toss[[#This Row],[No]],1,B486+1))</f>
        <v>2</v>
      </c>
      <c r="C487" s="1" t="s">
        <v>812</v>
      </c>
      <c r="D487" t="s">
        <v>89</v>
      </c>
      <c r="E487" s="1" t="s">
        <v>813</v>
      </c>
      <c r="F487" t="s">
        <v>78</v>
      </c>
      <c r="G487" t="s">
        <v>91</v>
      </c>
      <c r="H487" t="s">
        <v>71</v>
      </c>
      <c r="I487">
        <v>1</v>
      </c>
      <c r="J487" t="s">
        <v>232</v>
      </c>
      <c r="K487" s="1" t="s">
        <v>167</v>
      </c>
      <c r="L487" s="1" t="s">
        <v>162</v>
      </c>
      <c r="M487">
        <v>33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雪遊び照島游児ICONIC</v>
      </c>
    </row>
    <row r="488" spans="1:20" x14ac:dyDescent="0.35">
      <c r="A488">
        <f>VLOOKUP(Toss[[#This Row],[No用]],SetNo[[No.用]:[vlookup 用]],2,FALSE)</f>
        <v>159</v>
      </c>
      <c r="B488">
        <f>IF(ROW()=2,1,IF(A487&lt;&gt;Toss[[#This Row],[No]],1,B487+1))</f>
        <v>1</v>
      </c>
      <c r="C488" s="1" t="s">
        <v>1064</v>
      </c>
      <c r="D488" s="1" t="s">
        <v>89</v>
      </c>
      <c r="E488" s="1" t="s">
        <v>90</v>
      </c>
      <c r="F488" s="1" t="s">
        <v>78</v>
      </c>
      <c r="G488" s="1" t="s">
        <v>91</v>
      </c>
      <c r="H488" s="1" t="s">
        <v>71</v>
      </c>
      <c r="I488">
        <v>1</v>
      </c>
      <c r="J488" t="s">
        <v>232</v>
      </c>
      <c r="K488" s="1" t="s">
        <v>166</v>
      </c>
      <c r="L488" s="1" t="s">
        <v>162</v>
      </c>
      <c r="M488">
        <v>25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スパイ照島游児ICONIC</v>
      </c>
    </row>
    <row r="489" spans="1:20" x14ac:dyDescent="0.35">
      <c r="A489">
        <f>VLOOKUP(Toss[[#This Row],[No用]],SetNo[[No.用]:[vlookup 用]],2,FALSE)</f>
        <v>159</v>
      </c>
      <c r="B489">
        <f>IF(ROW()=2,1,IF(A488&lt;&gt;Toss[[#This Row],[No]],1,B488+1))</f>
        <v>2</v>
      </c>
      <c r="C489" s="1" t="s">
        <v>1064</v>
      </c>
      <c r="D489" s="1" t="s">
        <v>89</v>
      </c>
      <c r="E489" s="1" t="s">
        <v>90</v>
      </c>
      <c r="F489" s="1" t="s">
        <v>78</v>
      </c>
      <c r="G489" s="1" t="s">
        <v>91</v>
      </c>
      <c r="H489" s="1" t="s">
        <v>71</v>
      </c>
      <c r="I489">
        <v>1</v>
      </c>
      <c r="J489" t="s">
        <v>232</v>
      </c>
      <c r="K489" s="1" t="s">
        <v>167</v>
      </c>
      <c r="L489" s="1" t="s">
        <v>162</v>
      </c>
      <c r="M489">
        <v>33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スパイ照島游児ICONIC</v>
      </c>
    </row>
    <row r="490" spans="1:20" x14ac:dyDescent="0.35">
      <c r="A490">
        <f>VLOOKUP(Toss[[#This Row],[No用]],SetNo[[No.用]:[vlookup 用]],2,FALSE)</f>
        <v>160</v>
      </c>
      <c r="B490">
        <f>IF(ROW()=2,1,IF(A489&lt;&gt;Toss[[#This Row],[No]],1,B489+1))</f>
        <v>1</v>
      </c>
      <c r="C490" t="s">
        <v>108</v>
      </c>
      <c r="D490" t="s">
        <v>92</v>
      </c>
      <c r="E490" t="s">
        <v>90</v>
      </c>
      <c r="F490" t="s">
        <v>82</v>
      </c>
      <c r="G490" t="s">
        <v>91</v>
      </c>
      <c r="H490" t="s">
        <v>71</v>
      </c>
      <c r="I490">
        <v>1</v>
      </c>
      <c r="J490" t="s">
        <v>232</v>
      </c>
      <c r="K490" s="1" t="s">
        <v>166</v>
      </c>
      <c r="L490" s="1" t="s">
        <v>162</v>
      </c>
      <c r="M490">
        <v>25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ユニフォーム母畑和馬ICONIC</v>
      </c>
    </row>
    <row r="491" spans="1:20" x14ac:dyDescent="0.35">
      <c r="A491">
        <f>VLOOKUP(Toss[[#This Row],[No用]],SetNo[[No.用]:[vlookup 用]],2,FALSE)</f>
        <v>160</v>
      </c>
      <c r="B491">
        <f>IF(ROW()=2,1,IF(A490&lt;&gt;Toss[[#This Row],[No]],1,B490+1))</f>
        <v>2</v>
      </c>
      <c r="C491" t="s">
        <v>108</v>
      </c>
      <c r="D491" t="s">
        <v>92</v>
      </c>
      <c r="E491" t="s">
        <v>90</v>
      </c>
      <c r="F491" t="s">
        <v>82</v>
      </c>
      <c r="G491" t="s">
        <v>91</v>
      </c>
      <c r="H491" t="s">
        <v>71</v>
      </c>
      <c r="I491">
        <v>1</v>
      </c>
      <c r="J491" t="s">
        <v>232</v>
      </c>
      <c r="K491" s="1" t="s">
        <v>167</v>
      </c>
      <c r="L491" s="1" t="s">
        <v>162</v>
      </c>
      <c r="M491">
        <v>25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ユニフォーム母畑和馬ICONIC</v>
      </c>
    </row>
    <row r="492" spans="1:20" x14ac:dyDescent="0.35">
      <c r="A492">
        <f>VLOOKUP(Toss[[#This Row],[No用]],SetNo[[No.用]:[vlookup 用]],2,FALSE)</f>
        <v>161</v>
      </c>
      <c r="B492">
        <f>IF(ROW()=2,1,IF(A491&lt;&gt;Toss[[#This Row],[No]],1,B491+1))</f>
        <v>1</v>
      </c>
      <c r="C492" t="s">
        <v>108</v>
      </c>
      <c r="D492" t="s">
        <v>93</v>
      </c>
      <c r="E492" t="s">
        <v>73</v>
      </c>
      <c r="F492" t="s">
        <v>74</v>
      </c>
      <c r="G492" t="s">
        <v>91</v>
      </c>
      <c r="H492" t="s">
        <v>71</v>
      </c>
      <c r="I492">
        <v>1</v>
      </c>
      <c r="J492" t="s">
        <v>232</v>
      </c>
      <c r="K492" s="1" t="s">
        <v>166</v>
      </c>
      <c r="L492" s="1" t="s">
        <v>173</v>
      </c>
      <c r="M492">
        <v>35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ユニフォーム二岐丈晴ICONIC</v>
      </c>
    </row>
    <row r="493" spans="1:20" x14ac:dyDescent="0.35">
      <c r="A493">
        <f>VLOOKUP(Toss[[#This Row],[No用]],SetNo[[No.用]:[vlookup 用]],2,FALSE)</f>
        <v>161</v>
      </c>
      <c r="B493">
        <f>IF(ROW()=2,1,IF(A492&lt;&gt;Toss[[#This Row],[No]],1,B492+1))</f>
        <v>2</v>
      </c>
      <c r="C493" t="s">
        <v>108</v>
      </c>
      <c r="D493" t="s">
        <v>93</v>
      </c>
      <c r="E493" t="s">
        <v>73</v>
      </c>
      <c r="F493" t="s">
        <v>74</v>
      </c>
      <c r="G493" t="s">
        <v>91</v>
      </c>
      <c r="H493" t="s">
        <v>71</v>
      </c>
      <c r="I493">
        <v>1</v>
      </c>
      <c r="J493" t="s">
        <v>232</v>
      </c>
      <c r="K493" s="1" t="s">
        <v>169</v>
      </c>
      <c r="L493" s="1" t="s">
        <v>173</v>
      </c>
      <c r="M493">
        <v>35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ユニフォーム二岐丈晴ICONIC</v>
      </c>
    </row>
    <row r="494" spans="1:20" x14ac:dyDescent="0.35">
      <c r="A494">
        <f>VLOOKUP(Toss[[#This Row],[No用]],SetNo[[No.用]:[vlookup 用]],2,FALSE)</f>
        <v>161</v>
      </c>
      <c r="B494">
        <f>IF(ROW()=2,1,IF(A493&lt;&gt;Toss[[#This Row],[No]],1,B493+1))</f>
        <v>3</v>
      </c>
      <c r="C494" t="s">
        <v>108</v>
      </c>
      <c r="D494" t="s">
        <v>93</v>
      </c>
      <c r="E494" t="s">
        <v>73</v>
      </c>
      <c r="F494" t="s">
        <v>74</v>
      </c>
      <c r="G494" t="s">
        <v>91</v>
      </c>
      <c r="H494" t="s">
        <v>71</v>
      </c>
      <c r="I494">
        <v>1</v>
      </c>
      <c r="J494" t="s">
        <v>232</v>
      </c>
      <c r="K494" s="1" t="s">
        <v>181</v>
      </c>
      <c r="L494" s="1" t="s">
        <v>162</v>
      </c>
      <c r="M494">
        <v>31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ユニフォーム二岐丈晴ICONIC</v>
      </c>
    </row>
    <row r="495" spans="1:20" x14ac:dyDescent="0.35">
      <c r="A495">
        <f>VLOOKUP(Toss[[#This Row],[No用]],SetNo[[No.用]:[vlookup 用]],2,FALSE)</f>
        <v>161</v>
      </c>
      <c r="B495">
        <f>IF(ROW()=2,1,IF(A494&lt;&gt;Toss[[#This Row],[No]],1,B494+1))</f>
        <v>4</v>
      </c>
      <c r="C495" t="s">
        <v>108</v>
      </c>
      <c r="D495" t="s">
        <v>93</v>
      </c>
      <c r="E495" t="s">
        <v>73</v>
      </c>
      <c r="F495" t="s">
        <v>74</v>
      </c>
      <c r="G495" t="s">
        <v>91</v>
      </c>
      <c r="H495" t="s">
        <v>71</v>
      </c>
      <c r="I495">
        <v>1</v>
      </c>
      <c r="J495" t="s">
        <v>232</v>
      </c>
      <c r="K495" s="1" t="s">
        <v>385</v>
      </c>
      <c r="L495" s="1" t="s">
        <v>173</v>
      </c>
      <c r="M495">
        <v>43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ユニフォーム二岐丈晴ICONIC</v>
      </c>
    </row>
    <row r="496" spans="1:20" x14ac:dyDescent="0.35">
      <c r="A496">
        <f>VLOOKUP(Toss[[#This Row],[No用]],SetNo[[No.用]:[vlookup 用]],2,FALSE)</f>
        <v>161</v>
      </c>
      <c r="B496">
        <f>IF(ROW()=2,1,IF(A495&lt;&gt;Toss[[#This Row],[No]],1,B495+1))</f>
        <v>5</v>
      </c>
      <c r="C496" t="s">
        <v>108</v>
      </c>
      <c r="D496" t="s">
        <v>93</v>
      </c>
      <c r="E496" t="s">
        <v>73</v>
      </c>
      <c r="F496" t="s">
        <v>74</v>
      </c>
      <c r="G496" t="s">
        <v>91</v>
      </c>
      <c r="H496" t="s">
        <v>71</v>
      </c>
      <c r="I496">
        <v>1</v>
      </c>
      <c r="J496" t="s">
        <v>232</v>
      </c>
      <c r="K496" s="1" t="s">
        <v>233</v>
      </c>
      <c r="L496" s="1" t="s">
        <v>162</v>
      </c>
      <c r="M496">
        <v>34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ユニフォーム二岐丈晴ICONIC</v>
      </c>
    </row>
    <row r="497" spans="1:20" x14ac:dyDescent="0.35">
      <c r="A497">
        <f>VLOOKUP(Toss[[#This Row],[No用]],SetNo[[No.用]:[vlookup 用]],2,FALSE)</f>
        <v>161</v>
      </c>
      <c r="B497">
        <f>IF(ROW()=2,1,IF(A496&lt;&gt;Toss[[#This Row],[No]],1,B496+1))</f>
        <v>6</v>
      </c>
      <c r="C497" t="s">
        <v>108</v>
      </c>
      <c r="D497" t="s">
        <v>93</v>
      </c>
      <c r="E497" t="s">
        <v>73</v>
      </c>
      <c r="F497" t="s">
        <v>74</v>
      </c>
      <c r="G497" t="s">
        <v>91</v>
      </c>
      <c r="H497" t="s">
        <v>71</v>
      </c>
      <c r="I497">
        <v>1</v>
      </c>
      <c r="J497" t="s">
        <v>232</v>
      </c>
      <c r="K497" s="1" t="s">
        <v>167</v>
      </c>
      <c r="L497" s="1" t="s">
        <v>162</v>
      </c>
      <c r="M497">
        <v>34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ユニフォーム二岐丈晴ICONIC</v>
      </c>
    </row>
    <row r="498" spans="1:20" x14ac:dyDescent="0.35">
      <c r="A498">
        <f>VLOOKUP(Toss[[#This Row],[No用]],SetNo[[No.用]:[vlookup 用]],2,FALSE)</f>
        <v>161</v>
      </c>
      <c r="B498">
        <f>IF(ROW()=2,1,IF(A497&lt;&gt;Toss[[#This Row],[No]],1,B497+1))</f>
        <v>7</v>
      </c>
      <c r="C498" t="s">
        <v>108</v>
      </c>
      <c r="D498" t="s">
        <v>93</v>
      </c>
      <c r="E498" t="s">
        <v>73</v>
      </c>
      <c r="F498" t="s">
        <v>74</v>
      </c>
      <c r="G498" t="s">
        <v>91</v>
      </c>
      <c r="H498" t="s">
        <v>71</v>
      </c>
      <c r="I498">
        <v>1</v>
      </c>
      <c r="J498" t="s">
        <v>232</v>
      </c>
      <c r="K498" s="1" t="s">
        <v>182</v>
      </c>
      <c r="L498" s="1" t="s">
        <v>225</v>
      </c>
      <c r="M498">
        <v>47</v>
      </c>
      <c r="N498">
        <v>0</v>
      </c>
      <c r="O498">
        <v>57</v>
      </c>
      <c r="P498">
        <v>0</v>
      </c>
      <c r="T498" t="str">
        <f>Toss[[#This Row],[服装]]&amp;Toss[[#This Row],[名前]]&amp;Toss[[#This Row],[レアリティ]]</f>
        <v>ユニフォーム二岐丈晴ICONIC</v>
      </c>
    </row>
    <row r="499" spans="1:20" x14ac:dyDescent="0.35">
      <c r="A499">
        <f>VLOOKUP(Toss[[#This Row],[No用]],SetNo[[No.用]:[vlookup 用]],2,FALSE)</f>
        <v>162</v>
      </c>
      <c r="B499">
        <f>IF(ROW()=2,1,IF(A498&lt;&gt;Toss[[#This Row],[No]],1,B498+1))</f>
        <v>1</v>
      </c>
      <c r="C499" t="s">
        <v>149</v>
      </c>
      <c r="D499" t="s">
        <v>93</v>
      </c>
      <c r="E499" t="s">
        <v>90</v>
      </c>
      <c r="F499" t="s">
        <v>74</v>
      </c>
      <c r="G499" t="s">
        <v>91</v>
      </c>
      <c r="H499" t="s">
        <v>71</v>
      </c>
      <c r="I499">
        <v>1</v>
      </c>
      <c r="J499" t="s">
        <v>232</v>
      </c>
      <c r="K499" s="1" t="s">
        <v>166</v>
      </c>
      <c r="L499" s="1" t="s">
        <v>173</v>
      </c>
      <c r="M499">
        <v>35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制服二岐丈晴ICONIC</v>
      </c>
    </row>
    <row r="500" spans="1:20" x14ac:dyDescent="0.35">
      <c r="A500">
        <f>VLOOKUP(Toss[[#This Row],[No用]],SetNo[[No.用]:[vlookup 用]],2,FALSE)</f>
        <v>162</v>
      </c>
      <c r="B500">
        <f>IF(ROW()=2,1,IF(A499&lt;&gt;Toss[[#This Row],[No]],1,B499+1))</f>
        <v>2</v>
      </c>
      <c r="C500" t="s">
        <v>149</v>
      </c>
      <c r="D500" t="s">
        <v>93</v>
      </c>
      <c r="E500" t="s">
        <v>90</v>
      </c>
      <c r="F500" t="s">
        <v>74</v>
      </c>
      <c r="G500" t="s">
        <v>91</v>
      </c>
      <c r="H500" t="s">
        <v>71</v>
      </c>
      <c r="I500">
        <v>1</v>
      </c>
      <c r="J500" t="s">
        <v>232</v>
      </c>
      <c r="K500" s="1" t="s">
        <v>169</v>
      </c>
      <c r="L500" s="1" t="s">
        <v>173</v>
      </c>
      <c r="M500">
        <v>35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制服二岐丈晴ICONIC</v>
      </c>
    </row>
    <row r="501" spans="1:20" x14ac:dyDescent="0.35">
      <c r="A501">
        <f>VLOOKUP(Toss[[#This Row],[No用]],SetNo[[No.用]:[vlookup 用]],2,FALSE)</f>
        <v>162</v>
      </c>
      <c r="B501">
        <f>IF(ROW()=2,1,IF(A500&lt;&gt;Toss[[#This Row],[No]],1,B500+1))</f>
        <v>3</v>
      </c>
      <c r="C501" t="s">
        <v>149</v>
      </c>
      <c r="D501" t="s">
        <v>93</v>
      </c>
      <c r="E501" t="s">
        <v>90</v>
      </c>
      <c r="F501" t="s">
        <v>74</v>
      </c>
      <c r="G501" t="s">
        <v>91</v>
      </c>
      <c r="H501" t="s">
        <v>71</v>
      </c>
      <c r="I501">
        <v>1</v>
      </c>
      <c r="J501" t="s">
        <v>232</v>
      </c>
      <c r="K501" s="1" t="s">
        <v>181</v>
      </c>
      <c r="L501" s="1" t="s">
        <v>162</v>
      </c>
      <c r="M501">
        <v>32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制服二岐丈晴ICONIC</v>
      </c>
    </row>
    <row r="502" spans="1:20" x14ac:dyDescent="0.35">
      <c r="A502">
        <f>VLOOKUP(Toss[[#This Row],[No用]],SetNo[[No.用]:[vlookup 用]],2,FALSE)</f>
        <v>162</v>
      </c>
      <c r="B502">
        <f>IF(ROW()=2,1,IF(A501&lt;&gt;Toss[[#This Row],[No]],1,B501+1))</f>
        <v>4</v>
      </c>
      <c r="C502" t="s">
        <v>149</v>
      </c>
      <c r="D502" t="s">
        <v>93</v>
      </c>
      <c r="E502" t="s">
        <v>90</v>
      </c>
      <c r="F502" t="s">
        <v>74</v>
      </c>
      <c r="G502" t="s">
        <v>91</v>
      </c>
      <c r="H502" t="s">
        <v>71</v>
      </c>
      <c r="I502">
        <v>1</v>
      </c>
      <c r="J502" t="s">
        <v>232</v>
      </c>
      <c r="K502" s="1" t="s">
        <v>385</v>
      </c>
      <c r="L502" s="1" t="s">
        <v>173</v>
      </c>
      <c r="M502">
        <v>43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制服二岐丈晴ICONIC</v>
      </c>
    </row>
    <row r="503" spans="1:20" x14ac:dyDescent="0.35">
      <c r="A503">
        <f>VLOOKUP(Toss[[#This Row],[No用]],SetNo[[No.用]:[vlookup 用]],2,FALSE)</f>
        <v>162</v>
      </c>
      <c r="B503">
        <f>IF(ROW()=2,1,IF(A502&lt;&gt;Toss[[#This Row],[No]],1,B502+1))</f>
        <v>5</v>
      </c>
      <c r="C503" t="s">
        <v>149</v>
      </c>
      <c r="D503" t="s">
        <v>93</v>
      </c>
      <c r="E503" t="s">
        <v>90</v>
      </c>
      <c r="F503" t="s">
        <v>74</v>
      </c>
      <c r="G503" t="s">
        <v>91</v>
      </c>
      <c r="H503" t="s">
        <v>71</v>
      </c>
      <c r="I503">
        <v>1</v>
      </c>
      <c r="J503" t="s">
        <v>232</v>
      </c>
      <c r="K503" s="1" t="s">
        <v>233</v>
      </c>
      <c r="L503" s="1" t="s">
        <v>178</v>
      </c>
      <c r="M503">
        <v>37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制服二岐丈晴ICONIC</v>
      </c>
    </row>
    <row r="504" spans="1:20" x14ac:dyDescent="0.35">
      <c r="A504">
        <f>VLOOKUP(Toss[[#This Row],[No用]],SetNo[[No.用]:[vlookup 用]],2,FALSE)</f>
        <v>162</v>
      </c>
      <c r="B504">
        <f>IF(ROW()=2,1,IF(A503&lt;&gt;Toss[[#This Row],[No]],1,B503+1))</f>
        <v>6</v>
      </c>
      <c r="C504" t="s">
        <v>149</v>
      </c>
      <c r="D504" t="s">
        <v>93</v>
      </c>
      <c r="E504" t="s">
        <v>90</v>
      </c>
      <c r="F504" t="s">
        <v>74</v>
      </c>
      <c r="G504" t="s">
        <v>91</v>
      </c>
      <c r="H504" t="s">
        <v>71</v>
      </c>
      <c r="I504">
        <v>1</v>
      </c>
      <c r="J504" t="s">
        <v>232</v>
      </c>
      <c r="K504" s="1" t="s">
        <v>385</v>
      </c>
      <c r="L504" s="1" t="s">
        <v>225</v>
      </c>
      <c r="M504">
        <v>47</v>
      </c>
      <c r="N504">
        <v>0</v>
      </c>
      <c r="O504">
        <v>57</v>
      </c>
      <c r="P504">
        <v>0</v>
      </c>
      <c r="T504" t="str">
        <f>Toss[[#This Row],[服装]]&amp;Toss[[#This Row],[名前]]&amp;Toss[[#This Row],[レアリティ]]</f>
        <v>制服二岐丈晴ICONIC</v>
      </c>
    </row>
    <row r="505" spans="1:20" x14ac:dyDescent="0.35">
      <c r="A505">
        <f>VLOOKUP(Toss[[#This Row],[No用]],SetNo[[No.用]:[vlookup 用]],2,FALSE)</f>
        <v>162</v>
      </c>
      <c r="B505">
        <f>IF(ROW()=2,1,IF(A504&lt;&gt;Toss[[#This Row],[No]],1,B504+1))</f>
        <v>7</v>
      </c>
      <c r="C505" t="s">
        <v>149</v>
      </c>
      <c r="D505" t="s">
        <v>93</v>
      </c>
      <c r="E505" t="s">
        <v>90</v>
      </c>
      <c r="F505" t="s">
        <v>74</v>
      </c>
      <c r="G505" t="s">
        <v>91</v>
      </c>
      <c r="H505" t="s">
        <v>71</v>
      </c>
      <c r="I505">
        <v>1</v>
      </c>
      <c r="J505" t="s">
        <v>232</v>
      </c>
      <c r="K505" s="1" t="s">
        <v>233</v>
      </c>
      <c r="L505" s="1" t="s">
        <v>225</v>
      </c>
      <c r="M505">
        <v>47</v>
      </c>
      <c r="N505">
        <v>0</v>
      </c>
      <c r="O505">
        <v>57</v>
      </c>
      <c r="P505">
        <v>0</v>
      </c>
      <c r="T505" t="str">
        <f>Toss[[#This Row],[服装]]&amp;Toss[[#This Row],[名前]]&amp;Toss[[#This Row],[レアリティ]]</f>
        <v>制服二岐丈晴ICONIC</v>
      </c>
    </row>
    <row r="506" spans="1:20" x14ac:dyDescent="0.35">
      <c r="A506">
        <f>VLOOKUP(Toss[[#This Row],[No用]],SetNo[[No.用]:[vlookup 用]],2,FALSE)</f>
        <v>163</v>
      </c>
      <c r="B506">
        <f>IF(ROW()=2,1,IF(A505&lt;&gt;Toss[[#This Row],[No]],1,B505+1))</f>
        <v>1</v>
      </c>
      <c r="C506" t="s">
        <v>108</v>
      </c>
      <c r="D506" t="s">
        <v>99</v>
      </c>
      <c r="E506" t="s">
        <v>73</v>
      </c>
      <c r="F506" t="s">
        <v>78</v>
      </c>
      <c r="G506" t="s">
        <v>91</v>
      </c>
      <c r="H506" t="s">
        <v>71</v>
      </c>
      <c r="I506">
        <v>1</v>
      </c>
      <c r="J506" t="s">
        <v>232</v>
      </c>
      <c r="K506" s="1" t="s">
        <v>166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ユニフォーム沼尻凛太郎ICONIC</v>
      </c>
    </row>
    <row r="507" spans="1:20" x14ac:dyDescent="0.35">
      <c r="A507">
        <f>VLOOKUP(Toss[[#This Row],[No用]],SetNo[[No.用]:[vlookup 用]],2,FALSE)</f>
        <v>163</v>
      </c>
      <c r="B507">
        <f>IF(ROW()=2,1,IF(A506&lt;&gt;Toss[[#This Row],[No]],1,B506+1))</f>
        <v>2</v>
      </c>
      <c r="C507" t="s">
        <v>108</v>
      </c>
      <c r="D507" t="s">
        <v>99</v>
      </c>
      <c r="E507" t="s">
        <v>73</v>
      </c>
      <c r="F507" t="s">
        <v>78</v>
      </c>
      <c r="G507" t="s">
        <v>91</v>
      </c>
      <c r="H507" t="s">
        <v>71</v>
      </c>
      <c r="I507">
        <v>1</v>
      </c>
      <c r="J507" t="s">
        <v>232</v>
      </c>
      <c r="K507" s="1" t="s">
        <v>167</v>
      </c>
      <c r="L507" s="1" t="s">
        <v>162</v>
      </c>
      <c r="M507">
        <v>31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ユニフォーム沼尻凛太郎ICONIC</v>
      </c>
    </row>
    <row r="508" spans="1:20" x14ac:dyDescent="0.35">
      <c r="A508">
        <f>VLOOKUP(Toss[[#This Row],[No用]],SetNo[[No.用]:[vlookup 用]],2,FALSE)</f>
        <v>164</v>
      </c>
      <c r="B508">
        <f>IF(ROW()=2,1,IF(A507&lt;&gt;Toss[[#This Row],[No]],1,B507+1))</f>
        <v>1</v>
      </c>
      <c r="C508" t="s">
        <v>108</v>
      </c>
      <c r="D508" t="s">
        <v>94</v>
      </c>
      <c r="E508" t="s">
        <v>90</v>
      </c>
      <c r="F508" t="s">
        <v>82</v>
      </c>
      <c r="G508" t="s">
        <v>91</v>
      </c>
      <c r="H508" t="s">
        <v>71</v>
      </c>
      <c r="I508">
        <v>1</v>
      </c>
      <c r="J508" t="s">
        <v>232</v>
      </c>
      <c r="K508" s="1" t="s">
        <v>166</v>
      </c>
      <c r="L508" s="1" t="s">
        <v>162</v>
      </c>
      <c r="M508">
        <v>25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ユニフォーム飯坂信義ICONIC</v>
      </c>
    </row>
    <row r="509" spans="1:20" x14ac:dyDescent="0.35">
      <c r="A509">
        <f>VLOOKUP(Toss[[#This Row],[No用]],SetNo[[No.用]:[vlookup 用]],2,FALSE)</f>
        <v>164</v>
      </c>
      <c r="B509">
        <f>IF(ROW()=2,1,IF(A508&lt;&gt;Toss[[#This Row],[No]],1,B508+1))</f>
        <v>2</v>
      </c>
      <c r="C509" t="s">
        <v>108</v>
      </c>
      <c r="D509" t="s">
        <v>94</v>
      </c>
      <c r="E509" t="s">
        <v>90</v>
      </c>
      <c r="F509" t="s">
        <v>82</v>
      </c>
      <c r="G509" t="s">
        <v>91</v>
      </c>
      <c r="H509" t="s">
        <v>71</v>
      </c>
      <c r="I509">
        <v>1</v>
      </c>
      <c r="J509" t="s">
        <v>232</v>
      </c>
      <c r="K509" s="1" t="s">
        <v>167</v>
      </c>
      <c r="L509" s="1" t="s">
        <v>162</v>
      </c>
      <c r="M509">
        <v>25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ユニフォーム飯坂信義ICONIC</v>
      </c>
    </row>
    <row r="510" spans="1:20" x14ac:dyDescent="0.35">
      <c r="A510">
        <f>VLOOKUP(Toss[[#This Row],[No用]],SetNo[[No.用]:[vlookup 用]],2,FALSE)</f>
        <v>165</v>
      </c>
      <c r="B510">
        <f>IF(ROW()=2,1,IF(A509&lt;&gt;Toss[[#This Row],[No]],1,B509+1))</f>
        <v>1</v>
      </c>
      <c r="C510" t="s">
        <v>108</v>
      </c>
      <c r="D510" t="s">
        <v>95</v>
      </c>
      <c r="E510" t="s">
        <v>90</v>
      </c>
      <c r="F510" t="s">
        <v>78</v>
      </c>
      <c r="G510" t="s">
        <v>91</v>
      </c>
      <c r="H510" t="s">
        <v>71</v>
      </c>
      <c r="I510">
        <v>1</v>
      </c>
      <c r="J510" t="s">
        <v>232</v>
      </c>
      <c r="K510" s="1" t="s">
        <v>166</v>
      </c>
      <c r="L510" s="1" t="s">
        <v>162</v>
      </c>
      <c r="M510">
        <v>26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ユニフォーム東山勝道ICONIC</v>
      </c>
    </row>
    <row r="511" spans="1:20" x14ac:dyDescent="0.35">
      <c r="A511">
        <f>VLOOKUP(Toss[[#This Row],[No用]],SetNo[[No.用]:[vlookup 用]],2,FALSE)</f>
        <v>165</v>
      </c>
      <c r="B511">
        <f>IF(ROW()=2,1,IF(A510&lt;&gt;Toss[[#This Row],[No]],1,B510+1))</f>
        <v>2</v>
      </c>
      <c r="C511" t="s">
        <v>108</v>
      </c>
      <c r="D511" t="s">
        <v>95</v>
      </c>
      <c r="E511" t="s">
        <v>90</v>
      </c>
      <c r="F511" t="s">
        <v>78</v>
      </c>
      <c r="G511" t="s">
        <v>91</v>
      </c>
      <c r="H511" t="s">
        <v>71</v>
      </c>
      <c r="I511">
        <v>1</v>
      </c>
      <c r="J511" t="s">
        <v>232</v>
      </c>
      <c r="K511" s="1" t="s">
        <v>167</v>
      </c>
      <c r="L511" s="1" t="s">
        <v>162</v>
      </c>
      <c r="M511">
        <v>31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ユニフォーム東山勝道ICONIC</v>
      </c>
    </row>
    <row r="512" spans="1:20" x14ac:dyDescent="0.35">
      <c r="A512">
        <f>VLOOKUP(Toss[[#This Row],[No用]],SetNo[[No.用]:[vlookup 用]],2,FALSE)</f>
        <v>166</v>
      </c>
      <c r="B512">
        <f>IF(ROW()=2,1,IF(A511&lt;&gt;Toss[[#This Row],[No]],1,B511+1))</f>
        <v>1</v>
      </c>
      <c r="C512" t="s">
        <v>108</v>
      </c>
      <c r="D512" t="s">
        <v>96</v>
      </c>
      <c r="E512" t="s">
        <v>90</v>
      </c>
      <c r="F512" t="s">
        <v>80</v>
      </c>
      <c r="G512" t="s">
        <v>91</v>
      </c>
      <c r="H512" t="s">
        <v>71</v>
      </c>
      <c r="I512">
        <v>1</v>
      </c>
      <c r="J512" t="s">
        <v>232</v>
      </c>
      <c r="K512" s="1" t="s">
        <v>166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ユニフォーム土湯新ICONIC</v>
      </c>
    </row>
    <row r="513" spans="1:20" x14ac:dyDescent="0.35">
      <c r="A513">
        <f>VLOOKUP(Toss[[#This Row],[No用]],SetNo[[No.用]:[vlookup 用]],2,FALSE)</f>
        <v>167</v>
      </c>
      <c r="B513">
        <f>IF(ROW()=2,1,IF(A512&lt;&gt;Toss[[#This Row],[No]],1,B512+1))</f>
        <v>1</v>
      </c>
      <c r="C513" t="s">
        <v>206</v>
      </c>
      <c r="D513" t="s">
        <v>567</v>
      </c>
      <c r="E513" t="s">
        <v>28</v>
      </c>
      <c r="F513" t="s">
        <v>25</v>
      </c>
      <c r="G513" t="s">
        <v>156</v>
      </c>
      <c r="H513" t="s">
        <v>71</v>
      </c>
      <c r="I513">
        <v>1</v>
      </c>
      <c r="J513" t="s">
        <v>232</v>
      </c>
      <c r="K513" s="1" t="s">
        <v>166</v>
      </c>
      <c r="L513" s="1" t="s">
        <v>162</v>
      </c>
      <c r="M513">
        <v>31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ユニフォーム中島猛ICONIC</v>
      </c>
    </row>
    <row r="514" spans="1:20" x14ac:dyDescent="0.35">
      <c r="A514">
        <f>VLOOKUP(Toss[[#This Row],[No用]],SetNo[[No.用]:[vlookup 用]],2,FALSE)</f>
        <v>167</v>
      </c>
      <c r="B514">
        <f>IF(ROW()=2,1,IF(A513&lt;&gt;Toss[[#This Row],[No]],1,B513+1))</f>
        <v>2</v>
      </c>
      <c r="C514" t="s">
        <v>206</v>
      </c>
      <c r="D514" t="s">
        <v>567</v>
      </c>
      <c r="E514" t="s">
        <v>28</v>
      </c>
      <c r="F514" t="s">
        <v>25</v>
      </c>
      <c r="G514" t="s">
        <v>156</v>
      </c>
      <c r="H514" t="s">
        <v>71</v>
      </c>
      <c r="I514">
        <v>1</v>
      </c>
      <c r="J514" t="s">
        <v>232</v>
      </c>
      <c r="K514" s="1" t="s">
        <v>167</v>
      </c>
      <c r="L514" s="1" t="s">
        <v>162</v>
      </c>
      <c r="M514">
        <v>33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ユニフォーム中島猛ICONIC</v>
      </c>
    </row>
    <row r="515" spans="1:20" x14ac:dyDescent="0.35">
      <c r="A515">
        <f>VLOOKUP(Toss[[#This Row],[No用]],SetNo[[No.用]:[vlookup 用]],2,FALSE)</f>
        <v>168</v>
      </c>
      <c r="B515">
        <f>IF(ROW()=2,1,IF(A514&lt;&gt;Toss[[#This Row],[No]],1,B514+1))</f>
        <v>1</v>
      </c>
      <c r="C515" s="1" t="s">
        <v>1064</v>
      </c>
      <c r="D515" s="1" t="s">
        <v>100</v>
      </c>
      <c r="E515" s="1" t="s">
        <v>73</v>
      </c>
      <c r="F515" s="1" t="s">
        <v>78</v>
      </c>
      <c r="G515" s="1" t="s">
        <v>130</v>
      </c>
      <c r="H515" s="1" t="s">
        <v>71</v>
      </c>
      <c r="I515">
        <v>1</v>
      </c>
      <c r="J515" t="s">
        <v>232</v>
      </c>
      <c r="K515" s="1" t="s">
        <v>166</v>
      </c>
      <c r="L515" s="1" t="s">
        <v>162</v>
      </c>
      <c r="M515">
        <v>31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スパイ中島猛ICONIC</v>
      </c>
    </row>
    <row r="516" spans="1:20" x14ac:dyDescent="0.35">
      <c r="A516">
        <f>VLOOKUP(Toss[[#This Row],[No用]],SetNo[[No.用]:[vlookup 用]],2,FALSE)</f>
        <v>168</v>
      </c>
      <c r="B516">
        <f>IF(ROW()=2,1,IF(A515&lt;&gt;Toss[[#This Row],[No]],1,B515+1))</f>
        <v>2</v>
      </c>
      <c r="C516" s="1" t="s">
        <v>1064</v>
      </c>
      <c r="D516" s="1" t="s">
        <v>100</v>
      </c>
      <c r="E516" s="1" t="s">
        <v>73</v>
      </c>
      <c r="F516" s="1" t="s">
        <v>78</v>
      </c>
      <c r="G516" s="1" t="s">
        <v>130</v>
      </c>
      <c r="H516" s="1" t="s">
        <v>71</v>
      </c>
      <c r="I516">
        <v>1</v>
      </c>
      <c r="J516" t="s">
        <v>232</v>
      </c>
      <c r="K516" s="1" t="s">
        <v>167</v>
      </c>
      <c r="L516" s="1" t="s">
        <v>162</v>
      </c>
      <c r="M516">
        <v>33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スパイ中島猛ICONIC</v>
      </c>
    </row>
    <row r="517" spans="1:20" x14ac:dyDescent="0.35">
      <c r="A517">
        <f>VLOOKUP(Toss[[#This Row],[No用]],SetNo[[No.用]:[vlookup 用]],2,FALSE)</f>
        <v>169</v>
      </c>
      <c r="B517">
        <f>IF(ROW()=2,1,IF(A516&lt;&gt;Toss[[#This Row],[No]],1,B516+1))</f>
        <v>1</v>
      </c>
      <c r="C517" t="s">
        <v>206</v>
      </c>
      <c r="D517" t="s">
        <v>570</v>
      </c>
      <c r="E517" t="s">
        <v>24</v>
      </c>
      <c r="F517" t="s">
        <v>25</v>
      </c>
      <c r="G517" t="s">
        <v>156</v>
      </c>
      <c r="H517" t="s">
        <v>71</v>
      </c>
      <c r="I517">
        <v>1</v>
      </c>
      <c r="J517" t="s">
        <v>232</v>
      </c>
      <c r="K517" s="1" t="s">
        <v>166</v>
      </c>
      <c r="L517" s="1" t="s">
        <v>162</v>
      </c>
      <c r="M517">
        <v>24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ユニフォーム白石優希ICONIC</v>
      </c>
    </row>
    <row r="518" spans="1:20" x14ac:dyDescent="0.35">
      <c r="A518">
        <f>VLOOKUP(Toss[[#This Row],[No用]],SetNo[[No.用]:[vlookup 用]],2,FALSE)</f>
        <v>169</v>
      </c>
      <c r="B518">
        <f>IF(ROW()=2,1,IF(A517&lt;&gt;Toss[[#This Row],[No]],1,B517+1))</f>
        <v>2</v>
      </c>
      <c r="C518" t="s">
        <v>206</v>
      </c>
      <c r="D518" t="s">
        <v>570</v>
      </c>
      <c r="E518" t="s">
        <v>24</v>
      </c>
      <c r="F518" t="s">
        <v>25</v>
      </c>
      <c r="G518" t="s">
        <v>156</v>
      </c>
      <c r="H518" t="s">
        <v>71</v>
      </c>
      <c r="I518">
        <v>1</v>
      </c>
      <c r="J518" t="s">
        <v>232</v>
      </c>
      <c r="K518" s="1" t="s">
        <v>167</v>
      </c>
      <c r="L518" s="1" t="s">
        <v>162</v>
      </c>
      <c r="M518">
        <v>29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ユニフォーム白石優希ICONIC</v>
      </c>
    </row>
    <row r="519" spans="1:20" x14ac:dyDescent="0.35">
      <c r="A519">
        <f>VLOOKUP(Toss[[#This Row],[No用]],SetNo[[No.用]:[vlookup 用]],2,FALSE)</f>
        <v>170</v>
      </c>
      <c r="B519">
        <f>IF(ROW()=2,1,IF(A518&lt;&gt;Toss[[#This Row],[No]],1,B518+1))</f>
        <v>1</v>
      </c>
      <c r="C519" t="s">
        <v>206</v>
      </c>
      <c r="D519" t="s">
        <v>573</v>
      </c>
      <c r="E519" t="s">
        <v>28</v>
      </c>
      <c r="F519" t="s">
        <v>31</v>
      </c>
      <c r="G519" t="s">
        <v>156</v>
      </c>
      <c r="H519" t="s">
        <v>71</v>
      </c>
      <c r="I519">
        <v>1</v>
      </c>
      <c r="J519" t="s">
        <v>232</v>
      </c>
      <c r="K519" s="1" t="s">
        <v>166</v>
      </c>
      <c r="L519" s="1" t="s">
        <v>173</v>
      </c>
      <c r="M519">
        <v>37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ユニフォーム花山一雅ICONIC</v>
      </c>
    </row>
    <row r="520" spans="1:20" x14ac:dyDescent="0.35">
      <c r="A520">
        <f>VLOOKUP(Toss[[#This Row],[No用]],SetNo[[No.用]:[vlookup 用]],2,FALSE)</f>
        <v>170</v>
      </c>
      <c r="B520">
        <f>IF(ROW()=2,1,IF(A519&lt;&gt;Toss[[#This Row],[No]],1,B519+1))</f>
        <v>2</v>
      </c>
      <c r="C520" t="s">
        <v>206</v>
      </c>
      <c r="D520" t="s">
        <v>573</v>
      </c>
      <c r="E520" t="s">
        <v>28</v>
      </c>
      <c r="F520" t="s">
        <v>31</v>
      </c>
      <c r="G520" t="s">
        <v>156</v>
      </c>
      <c r="H520" t="s">
        <v>71</v>
      </c>
      <c r="I520">
        <v>1</v>
      </c>
      <c r="J520" t="s">
        <v>232</v>
      </c>
      <c r="K520" s="1" t="s">
        <v>169</v>
      </c>
      <c r="L520" s="1" t="s">
        <v>173</v>
      </c>
      <c r="M520">
        <v>37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ユニフォーム花山一雅ICONIC</v>
      </c>
    </row>
    <row r="521" spans="1:20" x14ac:dyDescent="0.35">
      <c r="A521">
        <f>VLOOKUP(Toss[[#This Row],[No用]],SetNo[[No.用]:[vlookup 用]],2,FALSE)</f>
        <v>170</v>
      </c>
      <c r="B521">
        <f>IF(ROW()=2,1,IF(A520&lt;&gt;Toss[[#This Row],[No]],1,B520+1))</f>
        <v>3</v>
      </c>
      <c r="C521" t="s">
        <v>206</v>
      </c>
      <c r="D521" t="s">
        <v>573</v>
      </c>
      <c r="E521" t="s">
        <v>28</v>
      </c>
      <c r="F521" t="s">
        <v>31</v>
      </c>
      <c r="G521" t="s">
        <v>156</v>
      </c>
      <c r="H521" t="s">
        <v>71</v>
      </c>
      <c r="I521">
        <v>1</v>
      </c>
      <c r="J521" t="s">
        <v>232</v>
      </c>
      <c r="K521" s="1" t="s">
        <v>172</v>
      </c>
      <c r="L521" s="1" t="s">
        <v>173</v>
      </c>
      <c r="M521">
        <v>42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ユニフォーム花山一雅ICONIC</v>
      </c>
    </row>
    <row r="522" spans="1:20" x14ac:dyDescent="0.35">
      <c r="A522">
        <f>VLOOKUP(Toss[[#This Row],[No用]],SetNo[[No.用]:[vlookup 用]],2,FALSE)</f>
        <v>170</v>
      </c>
      <c r="B522">
        <f>IF(ROW()=2,1,IF(A521&lt;&gt;Toss[[#This Row],[No]],1,B521+1))</f>
        <v>4</v>
      </c>
      <c r="C522" t="s">
        <v>206</v>
      </c>
      <c r="D522" t="s">
        <v>573</v>
      </c>
      <c r="E522" t="s">
        <v>28</v>
      </c>
      <c r="F522" t="s">
        <v>31</v>
      </c>
      <c r="G522" t="s">
        <v>156</v>
      </c>
      <c r="H522" t="s">
        <v>71</v>
      </c>
      <c r="I522">
        <v>1</v>
      </c>
      <c r="J522" t="s">
        <v>232</v>
      </c>
      <c r="K522" s="1" t="s">
        <v>233</v>
      </c>
      <c r="L522" s="1" t="s">
        <v>162</v>
      </c>
      <c r="M522">
        <v>35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ユニフォーム花山一雅ICONIC</v>
      </c>
    </row>
    <row r="523" spans="1:20" x14ac:dyDescent="0.35">
      <c r="A523">
        <f>VLOOKUP(Toss[[#This Row],[No用]],SetNo[[No.用]:[vlookup 用]],2,FALSE)</f>
        <v>170</v>
      </c>
      <c r="B523">
        <f>IF(ROW()=2,1,IF(A522&lt;&gt;Toss[[#This Row],[No]],1,B522+1))</f>
        <v>5</v>
      </c>
      <c r="C523" t="s">
        <v>206</v>
      </c>
      <c r="D523" t="s">
        <v>573</v>
      </c>
      <c r="E523" t="s">
        <v>28</v>
      </c>
      <c r="F523" t="s">
        <v>31</v>
      </c>
      <c r="G523" t="s">
        <v>156</v>
      </c>
      <c r="H523" t="s">
        <v>71</v>
      </c>
      <c r="I523">
        <v>1</v>
      </c>
      <c r="J523" t="s">
        <v>232</v>
      </c>
      <c r="K523" s="1" t="s">
        <v>183</v>
      </c>
      <c r="L523" s="1" t="s">
        <v>225</v>
      </c>
      <c r="M523">
        <v>49</v>
      </c>
      <c r="N523">
        <v>0</v>
      </c>
      <c r="O523">
        <v>59</v>
      </c>
      <c r="P523">
        <v>0</v>
      </c>
      <c r="T523" t="str">
        <f>Toss[[#This Row],[服装]]&amp;Toss[[#This Row],[名前]]&amp;Toss[[#This Row],[レアリティ]]</f>
        <v>ユニフォーム花山一雅ICONIC</v>
      </c>
    </row>
    <row r="524" spans="1:20" x14ac:dyDescent="0.35">
      <c r="A524">
        <f>VLOOKUP(Toss[[#This Row],[No用]],SetNo[[No.用]:[vlookup 用]],2,FALSE)</f>
        <v>171</v>
      </c>
      <c r="B524">
        <f>IF(ROW()=2,1,IF(A523&lt;&gt;Toss[[#This Row],[No]],1,B523+1))</f>
        <v>1</v>
      </c>
      <c r="C524" t="s">
        <v>206</v>
      </c>
      <c r="D524" t="s">
        <v>576</v>
      </c>
      <c r="E524" t="s">
        <v>28</v>
      </c>
      <c r="F524" t="s">
        <v>26</v>
      </c>
      <c r="G524" t="s">
        <v>156</v>
      </c>
      <c r="H524" t="s">
        <v>71</v>
      </c>
      <c r="I524">
        <v>1</v>
      </c>
      <c r="J524" t="s">
        <v>232</v>
      </c>
      <c r="K524" s="1" t="s">
        <v>166</v>
      </c>
      <c r="L524" s="1" t="s">
        <v>162</v>
      </c>
      <c r="M524">
        <v>24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ユニフォーム鳴子哲平ICONIC</v>
      </c>
    </row>
    <row r="525" spans="1:20" x14ac:dyDescent="0.35">
      <c r="A525">
        <f>VLOOKUP(Toss[[#This Row],[No用]],SetNo[[No.用]:[vlookup 用]],2,FALSE)</f>
        <v>171</v>
      </c>
      <c r="B525">
        <f>IF(ROW()=2,1,IF(A524&lt;&gt;Toss[[#This Row],[No]],1,B524+1))</f>
        <v>2</v>
      </c>
      <c r="C525" t="s">
        <v>206</v>
      </c>
      <c r="D525" t="s">
        <v>576</v>
      </c>
      <c r="E525" t="s">
        <v>28</v>
      </c>
      <c r="F525" t="s">
        <v>26</v>
      </c>
      <c r="G525" t="s">
        <v>156</v>
      </c>
      <c r="H525" t="s">
        <v>71</v>
      </c>
      <c r="I525">
        <v>1</v>
      </c>
      <c r="J525" t="s">
        <v>232</v>
      </c>
      <c r="K525" s="1" t="s">
        <v>167</v>
      </c>
      <c r="L525" s="1" t="s">
        <v>162</v>
      </c>
      <c r="M525">
        <v>24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ユニフォーム鳴子哲平ICONIC</v>
      </c>
    </row>
    <row r="526" spans="1:20" x14ac:dyDescent="0.35">
      <c r="A526">
        <f>VLOOKUP(Toss[[#This Row],[No用]],SetNo[[No.用]:[vlookup 用]],2,FALSE)</f>
        <v>172</v>
      </c>
      <c r="B526">
        <f>IF(ROW()=2,1,IF(A525&lt;&gt;Toss[[#This Row],[No]],1,B525+1))</f>
        <v>1</v>
      </c>
      <c r="C526" t="s">
        <v>206</v>
      </c>
      <c r="D526" t="s">
        <v>579</v>
      </c>
      <c r="E526" t="s">
        <v>28</v>
      </c>
      <c r="F526" t="s">
        <v>21</v>
      </c>
      <c r="G526" t="s">
        <v>156</v>
      </c>
      <c r="H526" t="s">
        <v>71</v>
      </c>
      <c r="I526">
        <v>1</v>
      </c>
      <c r="J526" t="s">
        <v>232</v>
      </c>
      <c r="K526" s="1" t="s">
        <v>166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ユニフォーム秋保和光ICONIC</v>
      </c>
    </row>
    <row r="527" spans="1:20" x14ac:dyDescent="0.35">
      <c r="A527">
        <f>VLOOKUP(Toss[[#This Row],[No用]],SetNo[[No.用]:[vlookup 用]],2,FALSE)</f>
        <v>173</v>
      </c>
      <c r="B527">
        <f>IF(ROW()=2,1,IF(A526&lt;&gt;Toss[[#This Row],[No]],1,B526+1))</f>
        <v>1</v>
      </c>
      <c r="C527" t="s">
        <v>206</v>
      </c>
      <c r="D527" t="s">
        <v>582</v>
      </c>
      <c r="E527" t="s">
        <v>28</v>
      </c>
      <c r="F527" t="s">
        <v>26</v>
      </c>
      <c r="G527" t="s">
        <v>156</v>
      </c>
      <c r="H527" t="s">
        <v>71</v>
      </c>
      <c r="I527">
        <v>1</v>
      </c>
      <c r="J527" t="s">
        <v>232</v>
      </c>
      <c r="K527" s="1" t="s">
        <v>166</v>
      </c>
      <c r="L527" s="1" t="s">
        <v>162</v>
      </c>
      <c r="M527">
        <v>23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ユニフォーム松島剛ICONIC</v>
      </c>
    </row>
    <row r="528" spans="1:20" x14ac:dyDescent="0.35">
      <c r="A528">
        <f>VLOOKUP(Toss[[#This Row],[No用]],SetNo[[No.用]:[vlookup 用]],2,FALSE)</f>
        <v>173</v>
      </c>
      <c r="B528">
        <f>IF(ROW()=2,1,IF(A527&lt;&gt;Toss[[#This Row],[No]],1,B527+1))</f>
        <v>2</v>
      </c>
      <c r="C528" t="s">
        <v>206</v>
      </c>
      <c r="D528" t="s">
        <v>582</v>
      </c>
      <c r="E528" t="s">
        <v>28</v>
      </c>
      <c r="F528" t="s">
        <v>26</v>
      </c>
      <c r="G528" t="s">
        <v>156</v>
      </c>
      <c r="H528" t="s">
        <v>71</v>
      </c>
      <c r="I528">
        <v>1</v>
      </c>
      <c r="J528" t="s">
        <v>232</v>
      </c>
      <c r="K528" s="1" t="s">
        <v>167</v>
      </c>
      <c r="L528" s="1" t="s">
        <v>162</v>
      </c>
      <c r="M528">
        <v>23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ユニフォーム松島剛ICONIC</v>
      </c>
    </row>
    <row r="529" spans="1:20" x14ac:dyDescent="0.35">
      <c r="A529">
        <f>VLOOKUP(Toss[[#This Row],[No用]],SetNo[[No.用]:[vlookup 用]],2,FALSE)</f>
        <v>174</v>
      </c>
      <c r="B529">
        <f>IF(ROW()=2,1,IF(A528&lt;&gt;Toss[[#This Row],[No]],1,B528+1))</f>
        <v>1</v>
      </c>
      <c r="C529" t="s">
        <v>206</v>
      </c>
      <c r="D529" t="s">
        <v>585</v>
      </c>
      <c r="E529" t="s">
        <v>28</v>
      </c>
      <c r="F529" t="s">
        <v>25</v>
      </c>
      <c r="G529" t="s">
        <v>156</v>
      </c>
      <c r="H529" t="s">
        <v>71</v>
      </c>
      <c r="I529">
        <v>1</v>
      </c>
      <c r="J529" t="s">
        <v>232</v>
      </c>
      <c r="K529" s="1" t="s">
        <v>166</v>
      </c>
      <c r="L529" s="1" t="s">
        <v>162</v>
      </c>
      <c r="M529">
        <v>26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ユニフォーム川渡瞬己ICONIC</v>
      </c>
    </row>
    <row r="530" spans="1:20" x14ac:dyDescent="0.35">
      <c r="A530">
        <f>VLOOKUP(Toss[[#This Row],[No用]],SetNo[[No.用]:[vlookup 用]],2,FALSE)</f>
        <v>174</v>
      </c>
      <c r="B530">
        <f>IF(ROW()=2,1,IF(A529&lt;&gt;Toss[[#This Row],[No]],1,B529+1))</f>
        <v>2</v>
      </c>
      <c r="C530" t="s">
        <v>206</v>
      </c>
      <c r="D530" t="s">
        <v>585</v>
      </c>
      <c r="E530" t="s">
        <v>28</v>
      </c>
      <c r="F530" t="s">
        <v>25</v>
      </c>
      <c r="G530" t="s">
        <v>156</v>
      </c>
      <c r="H530" t="s">
        <v>71</v>
      </c>
      <c r="I530">
        <v>1</v>
      </c>
      <c r="J530" t="s">
        <v>232</v>
      </c>
      <c r="K530" s="1" t="s">
        <v>167</v>
      </c>
      <c r="L530" s="1" t="s">
        <v>162</v>
      </c>
      <c r="M530">
        <v>34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ユニフォーム川渡瞬己ICONIC</v>
      </c>
    </row>
    <row r="531" spans="1:20" x14ac:dyDescent="0.35">
      <c r="A531">
        <f>VLOOKUP(Toss[[#This Row],[No用]],SetNo[[No.用]:[vlookup 用]],2,FALSE)</f>
        <v>175</v>
      </c>
      <c r="B531">
        <f>IF(ROW()=2,1,IF(A530&lt;&gt;Toss[[#This Row],[No]],1,B530+1))</f>
        <v>1</v>
      </c>
      <c r="C531" t="s">
        <v>108</v>
      </c>
      <c r="D531" t="s">
        <v>109</v>
      </c>
      <c r="E531" t="s">
        <v>73</v>
      </c>
      <c r="F531" t="s">
        <v>78</v>
      </c>
      <c r="G531" t="s">
        <v>118</v>
      </c>
      <c r="H531" t="s">
        <v>71</v>
      </c>
      <c r="I531">
        <v>1</v>
      </c>
      <c r="J531" t="s">
        <v>232</v>
      </c>
      <c r="K531" s="1" t="s">
        <v>166</v>
      </c>
      <c r="L531" s="1" t="s">
        <v>162</v>
      </c>
      <c r="M531">
        <v>25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ユニフォーム牛島若利ICONIC</v>
      </c>
    </row>
    <row r="532" spans="1:20" x14ac:dyDescent="0.35">
      <c r="A532">
        <f>VLOOKUP(Toss[[#This Row],[No用]],SetNo[[No.用]:[vlookup 用]],2,FALSE)</f>
        <v>175</v>
      </c>
      <c r="B532">
        <f>IF(ROW()=2,1,IF(A531&lt;&gt;Toss[[#This Row],[No]],1,B531+1))</f>
        <v>2</v>
      </c>
      <c r="C532" t="s">
        <v>108</v>
      </c>
      <c r="D532" t="s">
        <v>109</v>
      </c>
      <c r="E532" t="s">
        <v>73</v>
      </c>
      <c r="F532" t="s">
        <v>78</v>
      </c>
      <c r="G532" t="s">
        <v>118</v>
      </c>
      <c r="H532" t="s">
        <v>71</v>
      </c>
      <c r="I532">
        <v>1</v>
      </c>
      <c r="J532" t="s">
        <v>232</v>
      </c>
      <c r="K532" s="1" t="s">
        <v>167</v>
      </c>
      <c r="L532" s="1" t="s">
        <v>162</v>
      </c>
      <c r="M532">
        <v>30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ユニフォーム牛島若利ICONIC</v>
      </c>
    </row>
    <row r="533" spans="1:20" x14ac:dyDescent="0.35">
      <c r="A533">
        <f>VLOOKUP(Toss[[#This Row],[No用]],SetNo[[No.用]:[vlookup 用]],2,FALSE)</f>
        <v>176</v>
      </c>
      <c r="B533">
        <f>IF(ROW()=2,1,IF(A532&lt;&gt;Toss[[#This Row],[No]],1,B532+1))</f>
        <v>1</v>
      </c>
      <c r="C533" t="s">
        <v>116</v>
      </c>
      <c r="D533" t="s">
        <v>109</v>
      </c>
      <c r="E533" t="s">
        <v>90</v>
      </c>
      <c r="F533" t="s">
        <v>78</v>
      </c>
      <c r="G533" t="s">
        <v>118</v>
      </c>
      <c r="H533" t="s">
        <v>71</v>
      </c>
      <c r="I533">
        <v>1</v>
      </c>
      <c r="J533" t="s">
        <v>232</v>
      </c>
      <c r="K533" s="1" t="s">
        <v>166</v>
      </c>
      <c r="L533" s="1" t="s">
        <v>162</v>
      </c>
      <c r="M533">
        <v>25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水着牛島若利ICONIC</v>
      </c>
    </row>
    <row r="534" spans="1:20" x14ac:dyDescent="0.35">
      <c r="A534">
        <f>VLOOKUP(Toss[[#This Row],[No用]],SetNo[[No.用]:[vlookup 用]],2,FALSE)</f>
        <v>176</v>
      </c>
      <c r="B534">
        <f>IF(ROW()=2,1,IF(A533&lt;&gt;Toss[[#This Row],[No]],1,B533+1))</f>
        <v>2</v>
      </c>
      <c r="C534" t="s">
        <v>116</v>
      </c>
      <c r="D534" t="s">
        <v>109</v>
      </c>
      <c r="E534" t="s">
        <v>90</v>
      </c>
      <c r="F534" t="s">
        <v>78</v>
      </c>
      <c r="G534" t="s">
        <v>118</v>
      </c>
      <c r="H534" t="s">
        <v>71</v>
      </c>
      <c r="I534">
        <v>1</v>
      </c>
      <c r="J534" t="s">
        <v>232</v>
      </c>
      <c r="K534" s="1" t="s">
        <v>167</v>
      </c>
      <c r="L534" s="1" t="s">
        <v>162</v>
      </c>
      <c r="M534">
        <v>30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水着牛島若利ICONIC</v>
      </c>
    </row>
    <row r="535" spans="1:20" x14ac:dyDescent="0.35">
      <c r="A535">
        <f>VLOOKUP(Toss[[#This Row],[No用]],SetNo[[No.用]:[vlookup 用]],2,FALSE)</f>
        <v>177</v>
      </c>
      <c r="B535">
        <f>IF(ROW()=2,1,IF(A534&lt;&gt;Toss[[#This Row],[No]],1,B534+1))</f>
        <v>1</v>
      </c>
      <c r="C535" s="1" t="s">
        <v>795</v>
      </c>
      <c r="D535" t="s">
        <v>109</v>
      </c>
      <c r="E535" s="1" t="s">
        <v>77</v>
      </c>
      <c r="F535" t="s">
        <v>78</v>
      </c>
      <c r="G535" t="s">
        <v>118</v>
      </c>
      <c r="H535" t="s">
        <v>71</v>
      </c>
      <c r="I535">
        <v>1</v>
      </c>
      <c r="J535" t="s">
        <v>232</v>
      </c>
      <c r="K535" s="1" t="s">
        <v>166</v>
      </c>
      <c r="L535" s="1" t="s">
        <v>162</v>
      </c>
      <c r="M535">
        <v>25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新年牛島若利ICONIC</v>
      </c>
    </row>
    <row r="536" spans="1:20" x14ac:dyDescent="0.35">
      <c r="A536">
        <f>VLOOKUP(Toss[[#This Row],[No用]],SetNo[[No.用]:[vlookup 用]],2,FALSE)</f>
        <v>177</v>
      </c>
      <c r="B536">
        <f>IF(ROW()=2,1,IF(A535&lt;&gt;Toss[[#This Row],[No]],1,B535+1))</f>
        <v>2</v>
      </c>
      <c r="C536" s="1" t="s">
        <v>795</v>
      </c>
      <c r="D536" t="s">
        <v>109</v>
      </c>
      <c r="E536" s="1" t="s">
        <v>77</v>
      </c>
      <c r="F536" t="s">
        <v>78</v>
      </c>
      <c r="G536" t="s">
        <v>118</v>
      </c>
      <c r="H536" t="s">
        <v>71</v>
      </c>
      <c r="I536">
        <v>1</v>
      </c>
      <c r="J536" t="s">
        <v>232</v>
      </c>
      <c r="K536" s="1" t="s">
        <v>167</v>
      </c>
      <c r="L536" s="1" t="s">
        <v>178</v>
      </c>
      <c r="M536">
        <v>33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新年牛島若利ICONIC</v>
      </c>
    </row>
    <row r="537" spans="1:20" x14ac:dyDescent="0.35">
      <c r="A537">
        <f>VLOOKUP(Toss[[#This Row],[No用]],SetNo[[No.用]:[vlookup 用]],2,FALSE)</f>
        <v>178</v>
      </c>
      <c r="B537">
        <f>IF(ROW()=2,1,IF(A536&lt;&gt;Toss[[#This Row],[No]],1,B536+1))</f>
        <v>1</v>
      </c>
      <c r="C537" s="1" t="s">
        <v>149</v>
      </c>
      <c r="D537" s="1" t="s">
        <v>109</v>
      </c>
      <c r="E537" s="1" t="s">
        <v>73</v>
      </c>
      <c r="F537" s="1" t="s">
        <v>78</v>
      </c>
      <c r="G537" s="1" t="s">
        <v>118</v>
      </c>
      <c r="H537" s="1" t="s">
        <v>71</v>
      </c>
      <c r="I537">
        <v>1</v>
      </c>
      <c r="J537" t="s">
        <v>232</v>
      </c>
      <c r="K537" s="1" t="s">
        <v>166</v>
      </c>
      <c r="L537" s="1" t="s">
        <v>162</v>
      </c>
      <c r="M537">
        <v>25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制服牛島若利ICONIC</v>
      </c>
    </row>
    <row r="538" spans="1:20" x14ac:dyDescent="0.35">
      <c r="A538">
        <f>VLOOKUP(Toss[[#This Row],[No用]],SetNo[[No.用]:[vlookup 用]],2,FALSE)</f>
        <v>178</v>
      </c>
      <c r="B538">
        <f>IF(ROW()=2,1,IF(A537&lt;&gt;Toss[[#This Row],[No]],1,B537+1))</f>
        <v>2</v>
      </c>
      <c r="C538" s="1" t="s">
        <v>149</v>
      </c>
      <c r="D538" s="1" t="s">
        <v>109</v>
      </c>
      <c r="E538" s="1" t="s">
        <v>73</v>
      </c>
      <c r="F538" s="1" t="s">
        <v>78</v>
      </c>
      <c r="G538" s="1" t="s">
        <v>118</v>
      </c>
      <c r="H538" s="1" t="s">
        <v>71</v>
      </c>
      <c r="I538">
        <v>1</v>
      </c>
      <c r="J538" t="s">
        <v>232</v>
      </c>
      <c r="K538" s="1" t="s">
        <v>167</v>
      </c>
      <c r="L538" s="1" t="s">
        <v>178</v>
      </c>
      <c r="M538">
        <v>30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制服牛島若利ICONIC</v>
      </c>
    </row>
    <row r="539" spans="1:20" x14ac:dyDescent="0.35">
      <c r="A539">
        <f>VLOOKUP(Toss[[#This Row],[No用]],SetNo[[No.用]:[vlookup 用]],2,FALSE)</f>
        <v>179</v>
      </c>
      <c r="B539">
        <f>IF(ROW()=2,1,IF(A538&lt;&gt;Toss[[#This Row],[No]],1,B538+1))</f>
        <v>1</v>
      </c>
      <c r="C539" s="1" t="s">
        <v>1142</v>
      </c>
      <c r="D539" s="1" t="s">
        <v>109</v>
      </c>
      <c r="E539" s="1" t="s">
        <v>90</v>
      </c>
      <c r="F539" s="1" t="s">
        <v>78</v>
      </c>
      <c r="G539" s="1" t="s">
        <v>118</v>
      </c>
      <c r="H539" s="1" t="s">
        <v>71</v>
      </c>
      <c r="I539">
        <v>1</v>
      </c>
      <c r="J539" t="s">
        <v>232</v>
      </c>
      <c r="K539" s="1" t="s">
        <v>166</v>
      </c>
      <c r="L539" s="1" t="s">
        <v>162</v>
      </c>
      <c r="M539">
        <v>25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文化祭2牛島若利ICONIC</v>
      </c>
    </row>
    <row r="540" spans="1:20" x14ac:dyDescent="0.35">
      <c r="A540">
        <f>VLOOKUP(Toss[[#This Row],[No用]],SetNo[[No.用]:[vlookup 用]],2,FALSE)</f>
        <v>179</v>
      </c>
      <c r="B540">
        <f>IF(ROW()=2,1,IF(A539&lt;&gt;Toss[[#This Row],[No]],1,B539+1))</f>
        <v>2</v>
      </c>
      <c r="C540" s="1" t="s">
        <v>1142</v>
      </c>
      <c r="D540" s="1" t="s">
        <v>109</v>
      </c>
      <c r="E540" s="1" t="s">
        <v>90</v>
      </c>
      <c r="F540" s="1" t="s">
        <v>78</v>
      </c>
      <c r="G540" s="1" t="s">
        <v>118</v>
      </c>
      <c r="H540" s="1" t="s">
        <v>71</v>
      </c>
      <c r="I540">
        <v>1</v>
      </c>
      <c r="J540" t="s">
        <v>232</v>
      </c>
      <c r="K540" s="1" t="s">
        <v>167</v>
      </c>
      <c r="L540" s="1" t="s">
        <v>162</v>
      </c>
      <c r="M540">
        <v>30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文化祭2牛島若利ICONIC</v>
      </c>
    </row>
    <row r="541" spans="1:20" x14ac:dyDescent="0.35">
      <c r="A541">
        <f>VLOOKUP(Toss[[#This Row],[No用]],SetNo[[No.用]:[vlookup 用]],2,FALSE)</f>
        <v>180</v>
      </c>
      <c r="B541">
        <f>IF(ROW()=2,1,IF(A540&lt;&gt;Toss[[#This Row],[No]],1,B540+1))</f>
        <v>1</v>
      </c>
      <c r="C541" t="s">
        <v>108</v>
      </c>
      <c r="D541" t="s">
        <v>110</v>
      </c>
      <c r="E541" t="s">
        <v>73</v>
      </c>
      <c r="F541" t="s">
        <v>82</v>
      </c>
      <c r="G541" t="s">
        <v>118</v>
      </c>
      <c r="H541" t="s">
        <v>71</v>
      </c>
      <c r="I541">
        <v>1</v>
      </c>
      <c r="J541" t="s">
        <v>232</v>
      </c>
      <c r="K541" s="1" t="s">
        <v>166</v>
      </c>
      <c r="L541" s="1" t="s">
        <v>162</v>
      </c>
      <c r="M541">
        <v>25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ユニフォーム天童覚ICONIC</v>
      </c>
    </row>
    <row r="542" spans="1:20" x14ac:dyDescent="0.35">
      <c r="A542">
        <f>VLOOKUP(Toss[[#This Row],[No用]],SetNo[[No.用]:[vlookup 用]],2,FALSE)</f>
        <v>180</v>
      </c>
      <c r="B542">
        <f>IF(ROW()=2,1,IF(A541&lt;&gt;Toss[[#This Row],[No]],1,B541+1))</f>
        <v>2</v>
      </c>
      <c r="C542" t="s">
        <v>108</v>
      </c>
      <c r="D542" t="s">
        <v>110</v>
      </c>
      <c r="E542" t="s">
        <v>73</v>
      </c>
      <c r="F542" t="s">
        <v>82</v>
      </c>
      <c r="G542" t="s">
        <v>118</v>
      </c>
      <c r="H542" t="s">
        <v>71</v>
      </c>
      <c r="I542">
        <v>1</v>
      </c>
      <c r="J542" t="s">
        <v>232</v>
      </c>
      <c r="K542" s="1" t="s">
        <v>167</v>
      </c>
      <c r="L542" s="1" t="s">
        <v>162</v>
      </c>
      <c r="M542">
        <v>30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ユニフォーム天童覚ICONIC</v>
      </c>
    </row>
    <row r="543" spans="1:20" x14ac:dyDescent="0.35">
      <c r="A543">
        <f>VLOOKUP(Toss[[#This Row],[No用]],SetNo[[No.用]:[vlookup 用]],2,FALSE)</f>
        <v>181</v>
      </c>
      <c r="B543">
        <f>IF(ROW()=2,1,IF(A542&lt;&gt;Toss[[#This Row],[No]],1,B542+1))</f>
        <v>1</v>
      </c>
      <c r="C543" t="s">
        <v>116</v>
      </c>
      <c r="D543" t="s">
        <v>110</v>
      </c>
      <c r="E543" t="s">
        <v>90</v>
      </c>
      <c r="F543" t="s">
        <v>82</v>
      </c>
      <c r="G543" t="s">
        <v>118</v>
      </c>
      <c r="H543" t="s">
        <v>71</v>
      </c>
      <c r="I543">
        <v>1</v>
      </c>
      <c r="J543" t="s">
        <v>232</v>
      </c>
      <c r="K543" s="1" t="s">
        <v>166</v>
      </c>
      <c r="L543" s="1" t="s">
        <v>162</v>
      </c>
      <c r="M543">
        <v>25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水着天童覚ICONIC</v>
      </c>
    </row>
    <row r="544" spans="1:20" x14ac:dyDescent="0.35">
      <c r="A544">
        <f>VLOOKUP(Toss[[#This Row],[No用]],SetNo[[No.用]:[vlookup 用]],2,FALSE)</f>
        <v>181</v>
      </c>
      <c r="B544">
        <f>IF(ROW()=2,1,IF(A543&lt;&gt;Toss[[#This Row],[No]],1,B543+1))</f>
        <v>2</v>
      </c>
      <c r="C544" t="s">
        <v>116</v>
      </c>
      <c r="D544" t="s">
        <v>110</v>
      </c>
      <c r="E544" t="s">
        <v>90</v>
      </c>
      <c r="F544" t="s">
        <v>82</v>
      </c>
      <c r="G544" t="s">
        <v>118</v>
      </c>
      <c r="H544" t="s">
        <v>71</v>
      </c>
      <c r="I544">
        <v>1</v>
      </c>
      <c r="J544" t="s">
        <v>232</v>
      </c>
      <c r="K544" s="1" t="s">
        <v>167</v>
      </c>
      <c r="L544" s="1" t="s">
        <v>162</v>
      </c>
      <c r="M544">
        <v>30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水着天童覚ICONIC</v>
      </c>
    </row>
    <row r="545" spans="1:20" x14ac:dyDescent="0.35">
      <c r="A545">
        <f>VLOOKUP(Toss[[#This Row],[No用]],SetNo[[No.用]:[vlookup 用]],2,FALSE)</f>
        <v>182</v>
      </c>
      <c r="B545">
        <f>IF(ROW()=2,1,IF(A544&lt;&gt;Toss[[#This Row],[No]],1,B544+1))</f>
        <v>1</v>
      </c>
      <c r="C545" s="1" t="s">
        <v>769</v>
      </c>
      <c r="D545" t="s">
        <v>110</v>
      </c>
      <c r="E545" s="1" t="s">
        <v>77</v>
      </c>
      <c r="F545" t="s">
        <v>82</v>
      </c>
      <c r="G545" t="s">
        <v>118</v>
      </c>
      <c r="H545" t="s">
        <v>71</v>
      </c>
      <c r="I545">
        <v>1</v>
      </c>
      <c r="J545" t="s">
        <v>232</v>
      </c>
      <c r="K545" s="1" t="s">
        <v>166</v>
      </c>
      <c r="L545" s="1" t="s">
        <v>162</v>
      </c>
      <c r="M545">
        <v>25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文化祭天童覚ICONIC</v>
      </c>
    </row>
    <row r="546" spans="1:20" x14ac:dyDescent="0.35">
      <c r="A546">
        <f>VLOOKUP(Toss[[#This Row],[No用]],SetNo[[No.用]:[vlookup 用]],2,FALSE)</f>
        <v>182</v>
      </c>
      <c r="B546">
        <f>IF(ROW()=2,1,IF(A545&lt;&gt;Toss[[#This Row],[No]],1,B545+1))</f>
        <v>2</v>
      </c>
      <c r="C546" s="1" t="s">
        <v>769</v>
      </c>
      <c r="D546" t="s">
        <v>110</v>
      </c>
      <c r="E546" s="1" t="s">
        <v>77</v>
      </c>
      <c r="F546" t="s">
        <v>82</v>
      </c>
      <c r="G546" t="s">
        <v>118</v>
      </c>
      <c r="H546" t="s">
        <v>71</v>
      </c>
      <c r="I546">
        <v>1</v>
      </c>
      <c r="J546" t="s">
        <v>232</v>
      </c>
      <c r="K546" s="1" t="s">
        <v>167</v>
      </c>
      <c r="L546" s="1" t="s">
        <v>162</v>
      </c>
      <c r="M546">
        <v>30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文化祭天童覚ICONIC</v>
      </c>
    </row>
    <row r="547" spans="1:20" x14ac:dyDescent="0.35">
      <c r="A547">
        <f>VLOOKUP(Toss[[#This Row],[No用]],SetNo[[No.用]:[vlookup 用]],2,FALSE)</f>
        <v>183</v>
      </c>
      <c r="B547">
        <f>IF(ROW()=2,1,IF(A546&lt;&gt;Toss[[#This Row],[No]],1,B546+1))</f>
        <v>1</v>
      </c>
      <c r="C547" s="1" t="s">
        <v>149</v>
      </c>
      <c r="D547" s="1" t="s">
        <v>110</v>
      </c>
      <c r="E547" s="1" t="s">
        <v>73</v>
      </c>
      <c r="F547" s="1" t="s">
        <v>82</v>
      </c>
      <c r="G547" s="1" t="s">
        <v>118</v>
      </c>
      <c r="H547" t="s">
        <v>71</v>
      </c>
      <c r="I547">
        <v>1</v>
      </c>
      <c r="J547" t="s">
        <v>232</v>
      </c>
      <c r="K547" s="1" t="s">
        <v>166</v>
      </c>
      <c r="L547" s="1" t="s">
        <v>178</v>
      </c>
      <c r="M547">
        <v>32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制服天童覚ICONIC</v>
      </c>
    </row>
    <row r="548" spans="1:20" x14ac:dyDescent="0.35">
      <c r="A548">
        <f>VLOOKUP(Toss[[#This Row],[No用]],SetNo[[No.用]:[vlookup 用]],2,FALSE)</f>
        <v>183</v>
      </c>
      <c r="B548">
        <f>IF(ROW()=2,1,IF(A547&lt;&gt;Toss[[#This Row],[No]],1,B547+1))</f>
        <v>2</v>
      </c>
      <c r="C548" s="1" t="s">
        <v>149</v>
      </c>
      <c r="D548" s="1" t="s">
        <v>110</v>
      </c>
      <c r="E548" s="1" t="s">
        <v>73</v>
      </c>
      <c r="F548" s="1" t="s">
        <v>82</v>
      </c>
      <c r="G548" s="1" t="s">
        <v>118</v>
      </c>
      <c r="H548" t="s">
        <v>71</v>
      </c>
      <c r="I548">
        <v>1</v>
      </c>
      <c r="J548" t="s">
        <v>232</v>
      </c>
      <c r="K548" s="1" t="s">
        <v>167</v>
      </c>
      <c r="L548" s="1" t="s">
        <v>178</v>
      </c>
      <c r="M548">
        <v>33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制服天童覚ICONIC</v>
      </c>
    </row>
    <row r="549" spans="1:20" x14ac:dyDescent="0.35">
      <c r="A549">
        <f>VLOOKUP(Toss[[#This Row],[No用]],SetNo[[No.用]:[vlookup 用]],2,FALSE)</f>
        <v>183</v>
      </c>
      <c r="B549">
        <f>IF(ROW()=2,1,IF(A548&lt;&gt;Toss[[#This Row],[No]],1,B548+1))</f>
        <v>3</v>
      </c>
      <c r="C549" s="1" t="s">
        <v>149</v>
      </c>
      <c r="D549" s="1" t="s">
        <v>110</v>
      </c>
      <c r="E549" s="1" t="s">
        <v>73</v>
      </c>
      <c r="F549" s="1" t="s">
        <v>82</v>
      </c>
      <c r="G549" s="1" t="s">
        <v>118</v>
      </c>
      <c r="H549" t="s">
        <v>71</v>
      </c>
      <c r="I549">
        <v>1</v>
      </c>
      <c r="J549" t="s">
        <v>232</v>
      </c>
      <c r="K549" s="1" t="s">
        <v>385</v>
      </c>
      <c r="L549" s="1" t="s">
        <v>225</v>
      </c>
      <c r="M549">
        <v>48</v>
      </c>
      <c r="N549">
        <v>0</v>
      </c>
      <c r="O549">
        <v>58</v>
      </c>
      <c r="P549">
        <v>0</v>
      </c>
      <c r="Q549" s="1" t="s">
        <v>961</v>
      </c>
      <c r="T549" t="str">
        <f>Toss[[#This Row],[服装]]&amp;Toss[[#This Row],[名前]]&amp;Toss[[#This Row],[レアリティ]]</f>
        <v>制服天童覚ICONIC</v>
      </c>
    </row>
    <row r="550" spans="1:20" x14ac:dyDescent="0.35">
      <c r="A550">
        <f>VLOOKUP(Toss[[#This Row],[No用]],SetNo[[No.用]:[vlookup 用]],2,FALSE)</f>
        <v>184</v>
      </c>
      <c r="B550">
        <f>IF(ROW()=2,1,IF(A549&lt;&gt;Toss[[#This Row],[No]],1,B549+1))</f>
        <v>1</v>
      </c>
      <c r="C550" s="1" t="s">
        <v>1096</v>
      </c>
      <c r="D550" s="1" t="s">
        <v>110</v>
      </c>
      <c r="E550" s="1" t="s">
        <v>90</v>
      </c>
      <c r="F550" s="1" t="s">
        <v>82</v>
      </c>
      <c r="G550" s="1" t="s">
        <v>118</v>
      </c>
      <c r="H550" s="1" t="s">
        <v>71</v>
      </c>
      <c r="I550">
        <v>1</v>
      </c>
      <c r="J550" t="s">
        <v>232</v>
      </c>
      <c r="K550" s="1" t="s">
        <v>166</v>
      </c>
      <c r="L550" s="1" t="s">
        <v>162</v>
      </c>
      <c r="M550">
        <v>25</v>
      </c>
      <c r="N550">
        <v>0</v>
      </c>
      <c r="O550">
        <v>0</v>
      </c>
      <c r="P550">
        <v>0</v>
      </c>
      <c r="Q550" s="1"/>
      <c r="T550" t="str">
        <f>Toss[[#This Row],[服装]]&amp;Toss[[#This Row],[名前]]&amp;Toss[[#This Row],[レアリティ]]</f>
        <v>仮装天童覚ICONIC</v>
      </c>
    </row>
    <row r="551" spans="1:20" x14ac:dyDescent="0.35">
      <c r="A551">
        <f>VLOOKUP(Toss[[#This Row],[No用]],SetNo[[No.用]:[vlookup 用]],2,FALSE)</f>
        <v>184</v>
      </c>
      <c r="B551">
        <f>IF(ROW()=2,1,IF(A550&lt;&gt;Toss[[#This Row],[No]],1,B550+1))</f>
        <v>2</v>
      </c>
      <c r="C551" s="1" t="s">
        <v>1096</v>
      </c>
      <c r="D551" s="1" t="s">
        <v>110</v>
      </c>
      <c r="E551" s="1" t="s">
        <v>90</v>
      </c>
      <c r="F551" s="1" t="s">
        <v>82</v>
      </c>
      <c r="G551" s="1" t="s">
        <v>118</v>
      </c>
      <c r="H551" s="1" t="s">
        <v>71</v>
      </c>
      <c r="I551">
        <v>1</v>
      </c>
      <c r="J551" t="s">
        <v>232</v>
      </c>
      <c r="K551" s="1" t="s">
        <v>167</v>
      </c>
      <c r="L551" s="1" t="s">
        <v>162</v>
      </c>
      <c r="M551">
        <v>30</v>
      </c>
      <c r="N551">
        <v>0</v>
      </c>
      <c r="O551">
        <v>0</v>
      </c>
      <c r="P551">
        <v>0</v>
      </c>
      <c r="Q551" s="1"/>
      <c r="T551" t="str">
        <f>Toss[[#This Row],[服装]]&amp;Toss[[#This Row],[名前]]&amp;Toss[[#This Row],[レアリティ]]</f>
        <v>仮装天童覚ICONIC</v>
      </c>
    </row>
    <row r="552" spans="1:20" x14ac:dyDescent="0.35">
      <c r="A552">
        <f>VLOOKUP(Toss[[#This Row],[No用]],SetNo[[No.用]:[vlookup 用]],2,FALSE)</f>
        <v>185</v>
      </c>
      <c r="B552">
        <f>IF(ROW()=2,1,IF(A551&lt;&gt;Toss[[#This Row],[No]],1,B551+1))</f>
        <v>1</v>
      </c>
      <c r="C552" t="s">
        <v>108</v>
      </c>
      <c r="D552" t="s">
        <v>111</v>
      </c>
      <c r="E552" t="s">
        <v>77</v>
      </c>
      <c r="F552" t="s">
        <v>78</v>
      </c>
      <c r="G552" t="s">
        <v>118</v>
      </c>
      <c r="H552" t="s">
        <v>71</v>
      </c>
      <c r="I552">
        <v>1</v>
      </c>
      <c r="J552" t="s">
        <v>232</v>
      </c>
      <c r="K552" s="1" t="s">
        <v>166</v>
      </c>
      <c r="L552" s="1" t="s">
        <v>162</v>
      </c>
      <c r="M552">
        <v>27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ユニフォーム五色工ICONIC</v>
      </c>
    </row>
    <row r="553" spans="1:20" x14ac:dyDescent="0.35">
      <c r="A553">
        <f>VLOOKUP(Toss[[#This Row],[No用]],SetNo[[No.用]:[vlookup 用]],2,FALSE)</f>
        <v>185</v>
      </c>
      <c r="B553">
        <f>IF(ROW()=2,1,IF(A552&lt;&gt;Toss[[#This Row],[No]],1,B552+1))</f>
        <v>2</v>
      </c>
      <c r="C553" t="s">
        <v>108</v>
      </c>
      <c r="D553" t="s">
        <v>111</v>
      </c>
      <c r="E553" t="s">
        <v>77</v>
      </c>
      <c r="F553" t="s">
        <v>78</v>
      </c>
      <c r="G553" t="s">
        <v>118</v>
      </c>
      <c r="H553" t="s">
        <v>71</v>
      </c>
      <c r="I553">
        <v>1</v>
      </c>
      <c r="J553" t="s">
        <v>232</v>
      </c>
      <c r="K553" s="1" t="s">
        <v>167</v>
      </c>
      <c r="L553" s="1" t="s">
        <v>162</v>
      </c>
      <c r="M553">
        <v>31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ユニフォーム五色工ICONIC</v>
      </c>
    </row>
    <row r="554" spans="1:20" x14ac:dyDescent="0.35">
      <c r="A554">
        <f>VLOOKUP(Toss[[#This Row],[No用]],SetNo[[No.用]:[vlookup 用]],2,FALSE)</f>
        <v>186</v>
      </c>
      <c r="B554">
        <f>IF(ROW()=2,1,IF(A553&lt;&gt;Toss[[#This Row],[No]],1,B553+1))</f>
        <v>1</v>
      </c>
      <c r="C554" s="1" t="s">
        <v>700</v>
      </c>
      <c r="D554" t="s">
        <v>111</v>
      </c>
      <c r="E554" s="1" t="s">
        <v>73</v>
      </c>
      <c r="F554" t="s">
        <v>78</v>
      </c>
      <c r="G554" t="s">
        <v>118</v>
      </c>
      <c r="H554" t="s">
        <v>71</v>
      </c>
      <c r="I554">
        <v>1</v>
      </c>
      <c r="J554" t="s">
        <v>232</v>
      </c>
      <c r="K554" s="1" t="s">
        <v>166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職業体験五色工ICONIC</v>
      </c>
    </row>
    <row r="555" spans="1:20" x14ac:dyDescent="0.35">
      <c r="A555">
        <f>VLOOKUP(Toss[[#This Row],[No用]],SetNo[[No.用]:[vlookup 用]],2,FALSE)</f>
        <v>186</v>
      </c>
      <c r="B555">
        <f>IF(ROW()=2,1,IF(A554&lt;&gt;Toss[[#This Row],[No]],1,B554+1))</f>
        <v>2</v>
      </c>
      <c r="C555" s="1" t="s">
        <v>700</v>
      </c>
      <c r="D555" t="s">
        <v>111</v>
      </c>
      <c r="E555" s="1" t="s">
        <v>73</v>
      </c>
      <c r="F555" t="s">
        <v>78</v>
      </c>
      <c r="G555" t="s">
        <v>118</v>
      </c>
      <c r="H555" t="s">
        <v>71</v>
      </c>
      <c r="I555">
        <v>1</v>
      </c>
      <c r="J555" t="s">
        <v>232</v>
      </c>
      <c r="K555" s="1" t="s">
        <v>167</v>
      </c>
      <c r="L555" s="1" t="s">
        <v>162</v>
      </c>
      <c r="M555">
        <v>31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職業体験五色工ICONIC</v>
      </c>
    </row>
    <row r="556" spans="1:20" x14ac:dyDescent="0.35">
      <c r="A556">
        <f>VLOOKUP(Toss[[#This Row],[No用]],SetNo[[No.用]:[vlookup 用]],2,FALSE)</f>
        <v>187</v>
      </c>
      <c r="B556">
        <f>IF(ROW()=2,1,IF(A555&lt;&gt;Toss[[#This Row],[No]],1,B555+1))</f>
        <v>1</v>
      </c>
      <c r="C556" s="1" t="s">
        <v>149</v>
      </c>
      <c r="D556" s="1" t="s">
        <v>111</v>
      </c>
      <c r="E556" s="1" t="s">
        <v>90</v>
      </c>
      <c r="F556" s="1" t="s">
        <v>78</v>
      </c>
      <c r="G556" s="1" t="s">
        <v>118</v>
      </c>
      <c r="H556" s="1" t="s">
        <v>71</v>
      </c>
      <c r="I556">
        <v>1</v>
      </c>
      <c r="J556" t="s">
        <v>232</v>
      </c>
      <c r="K556" s="1" t="s">
        <v>166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制服五色工ICONIC</v>
      </c>
    </row>
    <row r="557" spans="1:20" x14ac:dyDescent="0.35">
      <c r="A557">
        <f>VLOOKUP(Toss[[#This Row],[No用]],SetNo[[No.用]:[vlookup 用]],2,FALSE)</f>
        <v>187</v>
      </c>
      <c r="B557">
        <f>IF(ROW()=2,1,IF(A556&lt;&gt;Toss[[#This Row],[No]],1,B556+1))</f>
        <v>2</v>
      </c>
      <c r="C557" s="1" t="s">
        <v>149</v>
      </c>
      <c r="D557" s="1" t="s">
        <v>111</v>
      </c>
      <c r="E557" s="1" t="s">
        <v>90</v>
      </c>
      <c r="F557" s="1" t="s">
        <v>78</v>
      </c>
      <c r="G557" s="1" t="s">
        <v>118</v>
      </c>
      <c r="H557" s="1" t="s">
        <v>71</v>
      </c>
      <c r="I557">
        <v>1</v>
      </c>
      <c r="J557" t="s">
        <v>232</v>
      </c>
      <c r="K557" s="1" t="s">
        <v>167</v>
      </c>
      <c r="L557" s="1" t="s">
        <v>162</v>
      </c>
      <c r="M557">
        <v>31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制服五色工ICONIC</v>
      </c>
    </row>
    <row r="558" spans="1:20" x14ac:dyDescent="0.35">
      <c r="A558">
        <f>VLOOKUP(Toss[[#This Row],[No用]],SetNo[[No.用]:[vlookup 用]],2,FALSE)</f>
        <v>188</v>
      </c>
      <c r="B558">
        <f>IF(ROW()=2,1,IF(A557&lt;&gt;Toss[[#This Row],[No]],1,B557+1))</f>
        <v>1</v>
      </c>
      <c r="C558" s="1" t="s">
        <v>1019</v>
      </c>
      <c r="D558" s="1" t="s">
        <v>111</v>
      </c>
      <c r="E558" s="11" t="s">
        <v>77</v>
      </c>
      <c r="F558" s="1" t="s">
        <v>78</v>
      </c>
      <c r="G558" s="1" t="s">
        <v>118</v>
      </c>
      <c r="H558" s="1" t="s">
        <v>71</v>
      </c>
      <c r="I558">
        <v>1</v>
      </c>
      <c r="J558" t="s">
        <v>232</v>
      </c>
      <c r="K558" s="1" t="s">
        <v>166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バカンス五色工ICONIC</v>
      </c>
    </row>
    <row r="559" spans="1:20" x14ac:dyDescent="0.35">
      <c r="A559">
        <f>VLOOKUP(Toss[[#This Row],[No用]],SetNo[[No.用]:[vlookup 用]],2,FALSE)</f>
        <v>188</v>
      </c>
      <c r="B559">
        <f>IF(ROW()=2,1,IF(A558&lt;&gt;Toss[[#This Row],[No]],1,B558+1))</f>
        <v>2</v>
      </c>
      <c r="C559" s="1" t="s">
        <v>1019</v>
      </c>
      <c r="D559" s="1" t="s">
        <v>111</v>
      </c>
      <c r="E559" s="11" t="s">
        <v>77</v>
      </c>
      <c r="F559" s="1" t="s">
        <v>78</v>
      </c>
      <c r="G559" s="1" t="s">
        <v>118</v>
      </c>
      <c r="H559" s="1" t="s">
        <v>71</v>
      </c>
      <c r="I559">
        <v>1</v>
      </c>
      <c r="J559" t="s">
        <v>232</v>
      </c>
      <c r="K559" s="1" t="s">
        <v>167</v>
      </c>
      <c r="L559" s="1" t="s">
        <v>162</v>
      </c>
      <c r="M559">
        <v>31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バカンス五色工ICONIC</v>
      </c>
    </row>
    <row r="560" spans="1:20" x14ac:dyDescent="0.35">
      <c r="A560">
        <f>VLOOKUP(Toss[[#This Row],[No用]],SetNo[[No.用]:[vlookup 用]],2,FALSE)</f>
        <v>189</v>
      </c>
      <c r="B560">
        <f>IF(ROW()=2,1,IF(A559&lt;&gt;Toss[[#This Row],[No]],1,B559+1))</f>
        <v>1</v>
      </c>
      <c r="C560" s="1" t="s">
        <v>1195</v>
      </c>
      <c r="D560" s="1" t="s">
        <v>111</v>
      </c>
      <c r="E560" s="11" t="s">
        <v>73</v>
      </c>
      <c r="F560" s="1" t="s">
        <v>78</v>
      </c>
      <c r="G560" s="1" t="s">
        <v>118</v>
      </c>
      <c r="H560" s="1" t="s">
        <v>71</v>
      </c>
      <c r="I560">
        <v>1</v>
      </c>
      <c r="J560" t="s">
        <v>232</v>
      </c>
      <c r="K560" s="1" t="s">
        <v>166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Toss[[#This Row],[服装]]&amp;Toss[[#This Row],[名前]]&amp;Toss[[#This Row],[レアリティ]]</f>
        <v>Xmas2五色工ICONIC</v>
      </c>
    </row>
    <row r="561" spans="1:20" x14ac:dyDescent="0.35">
      <c r="A561">
        <f>VLOOKUP(Toss[[#This Row],[No用]],SetNo[[No.用]:[vlookup 用]],2,FALSE)</f>
        <v>189</v>
      </c>
      <c r="B561">
        <f>IF(ROW()=2,1,IF(A560&lt;&gt;Toss[[#This Row],[No]],1,B560+1))</f>
        <v>2</v>
      </c>
      <c r="C561" s="1" t="s">
        <v>1195</v>
      </c>
      <c r="D561" s="1" t="s">
        <v>111</v>
      </c>
      <c r="E561" s="11" t="s">
        <v>73</v>
      </c>
      <c r="F561" s="1" t="s">
        <v>78</v>
      </c>
      <c r="G561" s="1" t="s">
        <v>118</v>
      </c>
      <c r="H561" s="1" t="s">
        <v>71</v>
      </c>
      <c r="I561">
        <v>1</v>
      </c>
      <c r="J561" t="s">
        <v>232</v>
      </c>
      <c r="K561" s="1" t="s">
        <v>167</v>
      </c>
      <c r="L561" s="1" t="s">
        <v>162</v>
      </c>
      <c r="M561">
        <v>31</v>
      </c>
      <c r="N561">
        <v>0</v>
      </c>
      <c r="O561">
        <v>0</v>
      </c>
      <c r="P561">
        <v>0</v>
      </c>
      <c r="T561" t="str">
        <f>Toss[[#This Row],[服装]]&amp;Toss[[#This Row],[名前]]&amp;Toss[[#This Row],[レアリティ]]</f>
        <v>Xmas2五色工ICONIC</v>
      </c>
    </row>
    <row r="562" spans="1:20" x14ac:dyDescent="0.35">
      <c r="A562">
        <f>VLOOKUP(Toss[[#This Row],[No用]],SetNo[[No.用]:[vlookup 用]],2,FALSE)</f>
        <v>190</v>
      </c>
      <c r="B562">
        <f>IF(ROW()=2,1,IF(A561&lt;&gt;Toss[[#This Row],[No]],1,B561+1))</f>
        <v>1</v>
      </c>
      <c r="C562" t="s">
        <v>108</v>
      </c>
      <c r="D562" t="s">
        <v>112</v>
      </c>
      <c r="E562" t="s">
        <v>73</v>
      </c>
      <c r="F562" t="s">
        <v>74</v>
      </c>
      <c r="G562" t="s">
        <v>118</v>
      </c>
      <c r="H562" t="s">
        <v>71</v>
      </c>
      <c r="I562">
        <v>1</v>
      </c>
      <c r="J562" t="s">
        <v>232</v>
      </c>
      <c r="K562" t="s">
        <v>393</v>
      </c>
      <c r="L562" t="s">
        <v>276</v>
      </c>
      <c r="M562">
        <v>34</v>
      </c>
      <c r="N562">
        <v>0</v>
      </c>
      <c r="O562">
        <v>0</v>
      </c>
      <c r="P562">
        <v>0</v>
      </c>
      <c r="T562" t="str">
        <f>Toss[[#This Row],[服装]]&amp;Toss[[#This Row],[名前]]&amp;Toss[[#This Row],[レアリティ]]</f>
        <v>ユニフォーム白布賢二郎ICONIC</v>
      </c>
    </row>
    <row r="563" spans="1:20" x14ac:dyDescent="0.35">
      <c r="A563">
        <f>VLOOKUP(Toss[[#This Row],[No用]],SetNo[[No.用]:[vlookup 用]],2,FALSE)</f>
        <v>190</v>
      </c>
      <c r="B563">
        <f>IF(ROW()=2,1,IF(A562&lt;&gt;Toss[[#This Row],[No]],1,B562+1))</f>
        <v>2</v>
      </c>
      <c r="C563" t="s">
        <v>108</v>
      </c>
      <c r="D563" t="s">
        <v>112</v>
      </c>
      <c r="E563" t="s">
        <v>73</v>
      </c>
      <c r="F563" t="s">
        <v>74</v>
      </c>
      <c r="G563" t="s">
        <v>118</v>
      </c>
      <c r="H563" t="s">
        <v>71</v>
      </c>
      <c r="I563">
        <v>1</v>
      </c>
      <c r="J563" t="s">
        <v>232</v>
      </c>
      <c r="K563" t="s">
        <v>394</v>
      </c>
      <c r="L563" t="s">
        <v>276</v>
      </c>
      <c r="M563">
        <v>34</v>
      </c>
      <c r="N563">
        <v>0</v>
      </c>
      <c r="O563">
        <v>0</v>
      </c>
      <c r="P563">
        <v>0</v>
      </c>
      <c r="T563" t="str">
        <f>Toss[[#This Row],[服装]]&amp;Toss[[#This Row],[名前]]&amp;Toss[[#This Row],[レアリティ]]</f>
        <v>ユニフォーム白布賢二郎ICONIC</v>
      </c>
    </row>
    <row r="564" spans="1:20" x14ac:dyDescent="0.35">
      <c r="A564">
        <f>VLOOKUP(Toss[[#This Row],[No用]],SetNo[[No.用]:[vlookup 用]],2,FALSE)</f>
        <v>190</v>
      </c>
      <c r="B564">
        <f>IF(ROW()=2,1,IF(A563&lt;&gt;Toss[[#This Row],[No]],1,B563+1))</f>
        <v>3</v>
      </c>
      <c r="C564" t="s">
        <v>108</v>
      </c>
      <c r="D564" t="s">
        <v>112</v>
      </c>
      <c r="E564" t="s">
        <v>73</v>
      </c>
      <c r="F564" t="s">
        <v>74</v>
      </c>
      <c r="G564" t="s">
        <v>118</v>
      </c>
      <c r="H564" t="s">
        <v>71</v>
      </c>
      <c r="I564">
        <v>1</v>
      </c>
      <c r="J564" t="s">
        <v>232</v>
      </c>
      <c r="K564" t="s">
        <v>397</v>
      </c>
      <c r="L564" t="s">
        <v>276</v>
      </c>
      <c r="M564">
        <v>36</v>
      </c>
      <c r="N564">
        <v>0</v>
      </c>
      <c r="O564">
        <v>0</v>
      </c>
      <c r="P564">
        <v>0</v>
      </c>
      <c r="T564" t="str">
        <f>Toss[[#This Row],[服装]]&amp;Toss[[#This Row],[名前]]&amp;Toss[[#This Row],[レアリティ]]</f>
        <v>ユニフォーム白布賢二郎ICONIC</v>
      </c>
    </row>
    <row r="565" spans="1:20" x14ac:dyDescent="0.35">
      <c r="A565">
        <f>VLOOKUP(Toss[[#This Row],[No用]],SetNo[[No.用]:[vlookup 用]],2,FALSE)</f>
        <v>190</v>
      </c>
      <c r="B565">
        <f>IF(ROW()=2,1,IF(A564&lt;&gt;Toss[[#This Row],[No]],1,B564+1))</f>
        <v>4</v>
      </c>
      <c r="C565" t="s">
        <v>108</v>
      </c>
      <c r="D565" t="s">
        <v>112</v>
      </c>
      <c r="E565" t="s">
        <v>73</v>
      </c>
      <c r="F565" t="s">
        <v>74</v>
      </c>
      <c r="G565" t="s">
        <v>118</v>
      </c>
      <c r="H565" t="s">
        <v>71</v>
      </c>
      <c r="I565">
        <v>1</v>
      </c>
      <c r="J565" t="s">
        <v>232</v>
      </c>
      <c r="K565" t="s">
        <v>398</v>
      </c>
      <c r="L565" s="1" t="s">
        <v>162</v>
      </c>
      <c r="M565">
        <v>34</v>
      </c>
      <c r="N565">
        <v>0</v>
      </c>
      <c r="O565">
        <v>0</v>
      </c>
      <c r="P565">
        <v>0</v>
      </c>
      <c r="T565" t="str">
        <f>Toss[[#This Row],[服装]]&amp;Toss[[#This Row],[名前]]&amp;Toss[[#This Row],[レアリティ]]</f>
        <v>ユニフォーム白布賢二郎ICONIC</v>
      </c>
    </row>
    <row r="566" spans="1:20" x14ac:dyDescent="0.35">
      <c r="A566">
        <f>VLOOKUP(Toss[[#This Row],[No用]],SetNo[[No.用]:[vlookup 用]],2,FALSE)</f>
        <v>190</v>
      </c>
      <c r="B566">
        <f>IF(ROW()=2,1,IF(A565&lt;&gt;Toss[[#This Row],[No]],1,B565+1))</f>
        <v>5</v>
      </c>
      <c r="C566" t="s">
        <v>108</v>
      </c>
      <c r="D566" t="s">
        <v>112</v>
      </c>
      <c r="E566" t="s">
        <v>73</v>
      </c>
      <c r="F566" t="s">
        <v>74</v>
      </c>
      <c r="G566" t="s">
        <v>118</v>
      </c>
      <c r="H566" t="s">
        <v>71</v>
      </c>
      <c r="I566">
        <v>1</v>
      </c>
      <c r="J566" t="s">
        <v>232</v>
      </c>
      <c r="K566" t="s">
        <v>399</v>
      </c>
      <c r="L566" t="s">
        <v>400</v>
      </c>
      <c r="M566">
        <v>49</v>
      </c>
      <c r="N566">
        <v>0</v>
      </c>
      <c r="O566">
        <v>59</v>
      </c>
      <c r="P566">
        <v>0</v>
      </c>
      <c r="T566" t="str">
        <f>Toss[[#This Row],[服装]]&amp;Toss[[#This Row],[名前]]&amp;Toss[[#This Row],[レアリティ]]</f>
        <v>ユニフォーム白布賢二郎ICONIC</v>
      </c>
    </row>
    <row r="567" spans="1:20" x14ac:dyDescent="0.35">
      <c r="A567">
        <f>VLOOKUP(Toss[[#This Row],[No用]],SetNo[[No.用]:[vlookup 用]],2,FALSE)</f>
        <v>191</v>
      </c>
      <c r="B567">
        <f>IF(ROW()=2,1,IF(A566&lt;&gt;Toss[[#This Row],[No]],1,B566+1))</f>
        <v>1</v>
      </c>
      <c r="C567" t="s">
        <v>389</v>
      </c>
      <c r="D567" t="s">
        <v>390</v>
      </c>
      <c r="E567" t="s">
        <v>24</v>
      </c>
      <c r="F567" t="s">
        <v>31</v>
      </c>
      <c r="G567" t="s">
        <v>157</v>
      </c>
      <c r="H567" t="s">
        <v>71</v>
      </c>
      <c r="I567">
        <v>1</v>
      </c>
      <c r="J567" t="s">
        <v>232</v>
      </c>
      <c r="K567" t="s">
        <v>393</v>
      </c>
      <c r="L567" t="s">
        <v>276</v>
      </c>
      <c r="M567">
        <v>34</v>
      </c>
      <c r="N567">
        <v>0</v>
      </c>
      <c r="O567">
        <v>0</v>
      </c>
      <c r="P567">
        <v>0</v>
      </c>
      <c r="T567" t="str">
        <f>Toss[[#This Row],[服装]]&amp;Toss[[#This Row],[名前]]&amp;Toss[[#This Row],[レアリティ]]</f>
        <v>探偵白布賢二郎ICONIC</v>
      </c>
    </row>
    <row r="568" spans="1:20" x14ac:dyDescent="0.35">
      <c r="A568">
        <f>VLOOKUP(Toss[[#This Row],[No用]],SetNo[[No.用]:[vlookup 用]],2,FALSE)</f>
        <v>191</v>
      </c>
      <c r="B568">
        <f>IF(ROW()=2,1,IF(A567&lt;&gt;Toss[[#This Row],[No]],1,B567+1))</f>
        <v>2</v>
      </c>
      <c r="C568" t="s">
        <v>389</v>
      </c>
      <c r="D568" t="s">
        <v>390</v>
      </c>
      <c r="E568" t="s">
        <v>24</v>
      </c>
      <c r="F568" t="s">
        <v>31</v>
      </c>
      <c r="G568" t="s">
        <v>157</v>
      </c>
      <c r="H568" t="s">
        <v>71</v>
      </c>
      <c r="I568">
        <v>1</v>
      </c>
      <c r="J568" t="s">
        <v>232</v>
      </c>
      <c r="K568" t="s">
        <v>394</v>
      </c>
      <c r="L568" t="s">
        <v>276</v>
      </c>
      <c r="M568">
        <v>34</v>
      </c>
      <c r="N568">
        <v>0</v>
      </c>
      <c r="O568">
        <v>0</v>
      </c>
      <c r="P568">
        <v>0</v>
      </c>
      <c r="T568" t="str">
        <f>Toss[[#This Row],[服装]]&amp;Toss[[#This Row],[名前]]&amp;Toss[[#This Row],[レアリティ]]</f>
        <v>探偵白布賢二郎ICONIC</v>
      </c>
    </row>
    <row r="569" spans="1:20" x14ac:dyDescent="0.35">
      <c r="A569">
        <f>VLOOKUP(Toss[[#This Row],[No用]],SetNo[[No.用]:[vlookup 用]],2,FALSE)</f>
        <v>191</v>
      </c>
      <c r="B569">
        <f>IF(ROW()=2,1,IF(A568&lt;&gt;Toss[[#This Row],[No]],1,B568+1))</f>
        <v>3</v>
      </c>
      <c r="C569" t="s">
        <v>389</v>
      </c>
      <c r="D569" t="s">
        <v>390</v>
      </c>
      <c r="E569" t="s">
        <v>24</v>
      </c>
      <c r="F569" t="s">
        <v>31</v>
      </c>
      <c r="G569" t="s">
        <v>157</v>
      </c>
      <c r="H569" t="s">
        <v>71</v>
      </c>
      <c r="I569">
        <v>1</v>
      </c>
      <c r="J569" t="s">
        <v>232</v>
      </c>
      <c r="K569" t="s">
        <v>395</v>
      </c>
      <c r="L569" t="s">
        <v>396</v>
      </c>
      <c r="M569">
        <v>31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探偵白布賢二郎ICONIC</v>
      </c>
    </row>
    <row r="570" spans="1:20" x14ac:dyDescent="0.35">
      <c r="A570">
        <f>VLOOKUP(Toss[[#This Row],[No用]],SetNo[[No.用]:[vlookup 用]],2,FALSE)</f>
        <v>191</v>
      </c>
      <c r="B570">
        <f>IF(ROW()=2,1,IF(A569&lt;&gt;Toss[[#This Row],[No]],1,B569+1))</f>
        <v>4</v>
      </c>
      <c r="C570" t="s">
        <v>389</v>
      </c>
      <c r="D570" t="s">
        <v>390</v>
      </c>
      <c r="E570" t="s">
        <v>24</v>
      </c>
      <c r="F570" t="s">
        <v>31</v>
      </c>
      <c r="G570" t="s">
        <v>157</v>
      </c>
      <c r="H570" t="s">
        <v>71</v>
      </c>
      <c r="I570">
        <v>1</v>
      </c>
      <c r="J570" t="s">
        <v>392</v>
      </c>
      <c r="K570" t="s">
        <v>397</v>
      </c>
      <c r="L570" t="s">
        <v>276</v>
      </c>
      <c r="M570">
        <v>36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探偵白布賢二郎ICONIC</v>
      </c>
    </row>
    <row r="571" spans="1:20" x14ac:dyDescent="0.35">
      <c r="A571">
        <f>VLOOKUP(Toss[[#This Row],[No用]],SetNo[[No.用]:[vlookup 用]],2,FALSE)</f>
        <v>191</v>
      </c>
      <c r="B571">
        <f>IF(ROW()=2,1,IF(A570&lt;&gt;Toss[[#This Row],[No]],1,B570+1))</f>
        <v>5</v>
      </c>
      <c r="C571" t="s">
        <v>389</v>
      </c>
      <c r="D571" t="s">
        <v>390</v>
      </c>
      <c r="E571" t="s">
        <v>24</v>
      </c>
      <c r="F571" t="s">
        <v>31</v>
      </c>
      <c r="G571" t="s">
        <v>157</v>
      </c>
      <c r="H571" t="s">
        <v>71</v>
      </c>
      <c r="I571">
        <v>1</v>
      </c>
      <c r="J571" t="s">
        <v>392</v>
      </c>
      <c r="K571" t="s">
        <v>398</v>
      </c>
      <c r="L571" t="s">
        <v>396</v>
      </c>
      <c r="M571">
        <v>37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探偵白布賢二郎ICONIC</v>
      </c>
    </row>
    <row r="572" spans="1:20" x14ac:dyDescent="0.35">
      <c r="A572">
        <f>VLOOKUP(Toss[[#This Row],[No用]],SetNo[[No.用]:[vlookup 用]],2,FALSE)</f>
        <v>191</v>
      </c>
      <c r="B572">
        <f>IF(ROW()=2,1,IF(A571&lt;&gt;Toss[[#This Row],[No]],1,B571+1))</f>
        <v>6</v>
      </c>
      <c r="C572" t="s">
        <v>389</v>
      </c>
      <c r="D572" t="s">
        <v>390</v>
      </c>
      <c r="E572" t="s">
        <v>24</v>
      </c>
      <c r="F572" t="s">
        <v>31</v>
      </c>
      <c r="G572" t="s">
        <v>157</v>
      </c>
      <c r="H572" t="s">
        <v>71</v>
      </c>
      <c r="I572">
        <v>1</v>
      </c>
      <c r="J572" t="s">
        <v>392</v>
      </c>
      <c r="K572" t="s">
        <v>399</v>
      </c>
      <c r="L572" t="s">
        <v>400</v>
      </c>
      <c r="M572">
        <v>49</v>
      </c>
      <c r="N572">
        <v>0</v>
      </c>
      <c r="O572">
        <v>59</v>
      </c>
      <c r="P572">
        <v>0</v>
      </c>
      <c r="R572" s="1" t="s">
        <v>775</v>
      </c>
      <c r="T572" t="str">
        <f>Toss[[#This Row],[服装]]&amp;Toss[[#This Row],[名前]]&amp;Toss[[#This Row],[レアリティ]]</f>
        <v>探偵白布賢二郎ICONIC</v>
      </c>
    </row>
    <row r="573" spans="1:20" x14ac:dyDescent="0.35">
      <c r="A573">
        <f>VLOOKUP(Toss[[#This Row],[No用]],SetNo[[No.用]:[vlookup 用]],2,FALSE)</f>
        <v>192</v>
      </c>
      <c r="B573">
        <f>IF(ROW()=2,1,IF(A572&lt;&gt;Toss[[#This Row],[No]],1,B572+1))</f>
        <v>1</v>
      </c>
      <c r="C573" s="1" t="s">
        <v>149</v>
      </c>
      <c r="D573" s="1" t="s">
        <v>390</v>
      </c>
      <c r="E573" s="1" t="s">
        <v>77</v>
      </c>
      <c r="F573" s="1" t="s">
        <v>31</v>
      </c>
      <c r="G573" s="1" t="s">
        <v>157</v>
      </c>
      <c r="H573" s="1" t="s">
        <v>71</v>
      </c>
      <c r="I573">
        <v>1</v>
      </c>
      <c r="J573" t="s">
        <v>232</v>
      </c>
      <c r="K573" s="1" t="s">
        <v>166</v>
      </c>
      <c r="L573" s="1" t="s">
        <v>173</v>
      </c>
      <c r="M573">
        <v>35</v>
      </c>
      <c r="N573">
        <v>0</v>
      </c>
      <c r="O573">
        <v>0</v>
      </c>
      <c r="P573">
        <v>0</v>
      </c>
      <c r="R573" s="1"/>
      <c r="T573" t="str">
        <f>Toss[[#This Row],[服装]]&amp;Toss[[#This Row],[名前]]&amp;Toss[[#This Row],[レアリティ]]</f>
        <v>制服白布賢二郎ICONIC</v>
      </c>
    </row>
    <row r="574" spans="1:20" x14ac:dyDescent="0.35">
      <c r="A574">
        <f>VLOOKUP(Toss[[#This Row],[No用]],SetNo[[No.用]:[vlookup 用]],2,FALSE)</f>
        <v>192</v>
      </c>
      <c r="B574">
        <f>IF(ROW()=2,1,IF(A573&lt;&gt;Toss[[#This Row],[No]],1,B573+1))</f>
        <v>2</v>
      </c>
      <c r="C574" s="1" t="s">
        <v>149</v>
      </c>
      <c r="D574" s="1" t="s">
        <v>390</v>
      </c>
      <c r="E574" s="1" t="s">
        <v>77</v>
      </c>
      <c r="F574" s="1" t="s">
        <v>31</v>
      </c>
      <c r="G574" s="1" t="s">
        <v>157</v>
      </c>
      <c r="H574" s="1" t="s">
        <v>71</v>
      </c>
      <c r="I574">
        <v>1</v>
      </c>
      <c r="J574" t="s">
        <v>392</v>
      </c>
      <c r="K574" s="1" t="s">
        <v>169</v>
      </c>
      <c r="L574" s="1" t="s">
        <v>173</v>
      </c>
      <c r="M574">
        <v>35</v>
      </c>
      <c r="N574">
        <v>0</v>
      </c>
      <c r="O574">
        <v>0</v>
      </c>
      <c r="P574">
        <v>0</v>
      </c>
      <c r="R574" s="1"/>
      <c r="T574" t="str">
        <f>Toss[[#This Row],[服装]]&amp;Toss[[#This Row],[名前]]&amp;Toss[[#This Row],[レアリティ]]</f>
        <v>制服白布賢二郎ICONIC</v>
      </c>
    </row>
    <row r="575" spans="1:20" x14ac:dyDescent="0.35">
      <c r="A575">
        <f>VLOOKUP(Toss[[#This Row],[No用]],SetNo[[No.用]:[vlookup 用]],2,FALSE)</f>
        <v>192</v>
      </c>
      <c r="B575">
        <f>IF(ROW()=2,1,IF(A574&lt;&gt;Toss[[#This Row],[No]],1,B574+1))</f>
        <v>3</v>
      </c>
      <c r="C575" s="1" t="s">
        <v>149</v>
      </c>
      <c r="D575" s="1" t="s">
        <v>390</v>
      </c>
      <c r="E575" s="1" t="s">
        <v>77</v>
      </c>
      <c r="F575" s="1" t="s">
        <v>31</v>
      </c>
      <c r="G575" s="1" t="s">
        <v>157</v>
      </c>
      <c r="H575" s="1" t="s">
        <v>71</v>
      </c>
      <c r="I575">
        <v>1</v>
      </c>
      <c r="J575" t="s">
        <v>392</v>
      </c>
      <c r="K575" s="1" t="s">
        <v>172</v>
      </c>
      <c r="L575" s="1" t="s">
        <v>173</v>
      </c>
      <c r="M575">
        <v>37</v>
      </c>
      <c r="N575">
        <v>0</v>
      </c>
      <c r="O575">
        <v>0</v>
      </c>
      <c r="P575">
        <v>0</v>
      </c>
      <c r="R575" s="1"/>
      <c r="T575" t="str">
        <f>Toss[[#This Row],[服装]]&amp;Toss[[#This Row],[名前]]&amp;Toss[[#This Row],[レアリティ]]</f>
        <v>制服白布賢二郎ICONIC</v>
      </c>
    </row>
    <row r="576" spans="1:20" x14ac:dyDescent="0.35">
      <c r="A576">
        <f>VLOOKUP(Toss[[#This Row],[No用]],SetNo[[No.用]:[vlookup 用]],2,FALSE)</f>
        <v>192</v>
      </c>
      <c r="B576">
        <f>IF(ROW()=2,1,IF(A575&lt;&gt;Toss[[#This Row],[No]],1,B575+1))</f>
        <v>4</v>
      </c>
      <c r="C576" s="1" t="s">
        <v>149</v>
      </c>
      <c r="D576" s="1" t="s">
        <v>390</v>
      </c>
      <c r="E576" s="1" t="s">
        <v>77</v>
      </c>
      <c r="F576" s="1" t="s">
        <v>31</v>
      </c>
      <c r="G576" s="1" t="s">
        <v>157</v>
      </c>
      <c r="H576" s="1" t="s">
        <v>71</v>
      </c>
      <c r="I576">
        <v>1</v>
      </c>
      <c r="J576" t="s">
        <v>392</v>
      </c>
      <c r="K576" s="1" t="s">
        <v>233</v>
      </c>
      <c r="L576" s="1" t="s">
        <v>162</v>
      </c>
      <c r="M576">
        <v>34</v>
      </c>
      <c r="N576">
        <v>0</v>
      </c>
      <c r="O576">
        <v>0</v>
      </c>
      <c r="P576">
        <v>0</v>
      </c>
      <c r="R576" s="1"/>
      <c r="T576" t="str">
        <f>Toss[[#This Row],[服装]]&amp;Toss[[#This Row],[名前]]&amp;Toss[[#This Row],[レアリティ]]</f>
        <v>制服白布賢二郎ICONIC</v>
      </c>
    </row>
    <row r="577" spans="1:20" x14ac:dyDescent="0.35">
      <c r="A577">
        <f>VLOOKUP(Toss[[#This Row],[No用]],SetNo[[No.用]:[vlookup 用]],2,FALSE)</f>
        <v>192</v>
      </c>
      <c r="B577">
        <f>IF(ROW()=2,1,IF(A576&lt;&gt;Toss[[#This Row],[No]],1,B576+1))</f>
        <v>5</v>
      </c>
      <c r="C577" s="1" t="s">
        <v>149</v>
      </c>
      <c r="D577" s="1" t="s">
        <v>390</v>
      </c>
      <c r="E577" s="1" t="s">
        <v>77</v>
      </c>
      <c r="F577" s="1" t="s">
        <v>31</v>
      </c>
      <c r="G577" s="1" t="s">
        <v>157</v>
      </c>
      <c r="H577" s="1" t="s">
        <v>71</v>
      </c>
      <c r="I577">
        <v>1</v>
      </c>
      <c r="J577" t="s">
        <v>232</v>
      </c>
      <c r="K577" s="1" t="s">
        <v>183</v>
      </c>
      <c r="L577" s="1" t="s">
        <v>225</v>
      </c>
      <c r="M577">
        <v>49</v>
      </c>
      <c r="N577">
        <v>0</v>
      </c>
      <c r="O577">
        <v>59</v>
      </c>
      <c r="P577">
        <v>0</v>
      </c>
      <c r="R577" s="1"/>
      <c r="T577" t="str">
        <f>Toss[[#This Row],[服装]]&amp;Toss[[#This Row],[名前]]&amp;Toss[[#This Row],[レアリティ]]</f>
        <v>制服白布賢二郎ICONIC</v>
      </c>
    </row>
    <row r="578" spans="1:20" x14ac:dyDescent="0.35">
      <c r="A578">
        <f>VLOOKUP(Toss[[#This Row],[No用]],SetNo[[No.用]:[vlookup 用]],2,FALSE)</f>
        <v>192</v>
      </c>
      <c r="B578">
        <f>IF(ROW()=2,1,IF(A577&lt;&gt;Toss[[#This Row],[No]],1,B577+1))</f>
        <v>6</v>
      </c>
      <c r="C578" s="1" t="s">
        <v>149</v>
      </c>
      <c r="D578" s="1" t="s">
        <v>390</v>
      </c>
      <c r="E578" s="1" t="s">
        <v>77</v>
      </c>
      <c r="F578" s="1" t="s">
        <v>31</v>
      </c>
      <c r="G578" s="1" t="s">
        <v>157</v>
      </c>
      <c r="H578" s="1" t="s">
        <v>71</v>
      </c>
      <c r="I578">
        <v>1</v>
      </c>
      <c r="J578" t="s">
        <v>392</v>
      </c>
      <c r="K578" s="1" t="s">
        <v>183</v>
      </c>
      <c r="L578" s="1" t="s">
        <v>225</v>
      </c>
      <c r="M578">
        <v>49</v>
      </c>
      <c r="N578">
        <v>0</v>
      </c>
      <c r="O578">
        <v>59</v>
      </c>
      <c r="P578">
        <v>0</v>
      </c>
      <c r="Q578" s="1" t="s">
        <v>961</v>
      </c>
      <c r="R578" s="1"/>
      <c r="T578" t="str">
        <f>Toss[[#This Row],[服装]]&amp;Toss[[#This Row],[名前]]&amp;Toss[[#This Row],[レアリティ]]</f>
        <v>制服白布賢二郎ICONIC</v>
      </c>
    </row>
    <row r="579" spans="1:20" x14ac:dyDescent="0.35">
      <c r="A579">
        <f>VLOOKUP(Toss[[#This Row],[No用]],SetNo[[No.用]:[vlookup 用]],2,FALSE)</f>
        <v>193</v>
      </c>
      <c r="B579">
        <f>IF(ROW()=2,1,IF(A578&lt;&gt;Toss[[#This Row],[No]],1,B578+1))</f>
        <v>1</v>
      </c>
      <c r="C579" s="1" t="s">
        <v>1019</v>
      </c>
      <c r="D579" s="1" t="s">
        <v>390</v>
      </c>
      <c r="E579" s="1" t="s">
        <v>73</v>
      </c>
      <c r="F579" s="1" t="s">
        <v>31</v>
      </c>
      <c r="G579" s="1" t="s">
        <v>157</v>
      </c>
      <c r="H579" s="1" t="s">
        <v>71</v>
      </c>
      <c r="I579">
        <v>1</v>
      </c>
      <c r="J579" t="s">
        <v>392</v>
      </c>
      <c r="K579" s="1" t="s">
        <v>166</v>
      </c>
      <c r="L579" s="1" t="s">
        <v>173</v>
      </c>
      <c r="M579">
        <v>35</v>
      </c>
      <c r="N579">
        <v>0</v>
      </c>
      <c r="O579">
        <v>0</v>
      </c>
      <c r="P579">
        <v>0</v>
      </c>
      <c r="Q579" s="1"/>
      <c r="R579" s="1"/>
      <c r="T579" t="str">
        <f>Toss[[#This Row],[服装]]&amp;Toss[[#This Row],[名前]]&amp;Toss[[#This Row],[レアリティ]]</f>
        <v>バカンス白布賢二郎ICONIC</v>
      </c>
    </row>
    <row r="580" spans="1:20" x14ac:dyDescent="0.35">
      <c r="A580">
        <f>VLOOKUP(Toss[[#This Row],[No用]],SetNo[[No.用]:[vlookup 用]],2,FALSE)</f>
        <v>193</v>
      </c>
      <c r="B580">
        <f>IF(ROW()=2,1,IF(A579&lt;&gt;Toss[[#This Row],[No]],1,B579+1))</f>
        <v>2</v>
      </c>
      <c r="C580" s="1" t="s">
        <v>1019</v>
      </c>
      <c r="D580" s="1" t="s">
        <v>390</v>
      </c>
      <c r="E580" s="1" t="s">
        <v>73</v>
      </c>
      <c r="F580" s="1" t="s">
        <v>31</v>
      </c>
      <c r="G580" s="1" t="s">
        <v>157</v>
      </c>
      <c r="H580" s="1" t="s">
        <v>71</v>
      </c>
      <c r="I580">
        <v>1</v>
      </c>
      <c r="J580" t="s">
        <v>232</v>
      </c>
      <c r="K580" s="1" t="s">
        <v>169</v>
      </c>
      <c r="L580" s="1" t="s">
        <v>173</v>
      </c>
      <c r="M580">
        <v>35</v>
      </c>
      <c r="N580">
        <v>0</v>
      </c>
      <c r="O580">
        <v>0</v>
      </c>
      <c r="P580">
        <v>0</v>
      </c>
      <c r="Q580" s="1"/>
      <c r="R580" s="1"/>
      <c r="T580" t="str">
        <f>Toss[[#This Row],[服装]]&amp;Toss[[#This Row],[名前]]&amp;Toss[[#This Row],[レアリティ]]</f>
        <v>バカンス白布賢二郎ICONIC</v>
      </c>
    </row>
    <row r="581" spans="1:20" x14ac:dyDescent="0.35">
      <c r="A581">
        <f>VLOOKUP(Toss[[#This Row],[No用]],SetNo[[No.用]:[vlookup 用]],2,FALSE)</f>
        <v>193</v>
      </c>
      <c r="B581">
        <f>IF(ROW()=2,1,IF(A580&lt;&gt;Toss[[#This Row],[No]],1,B580+1))</f>
        <v>3</v>
      </c>
      <c r="C581" s="1" t="s">
        <v>1019</v>
      </c>
      <c r="D581" s="1" t="s">
        <v>390</v>
      </c>
      <c r="E581" s="1" t="s">
        <v>73</v>
      </c>
      <c r="F581" s="1" t="s">
        <v>31</v>
      </c>
      <c r="G581" s="1" t="s">
        <v>157</v>
      </c>
      <c r="H581" s="1" t="s">
        <v>71</v>
      </c>
      <c r="I581">
        <v>1</v>
      </c>
      <c r="J581" t="s">
        <v>392</v>
      </c>
      <c r="K581" s="1" t="s">
        <v>181</v>
      </c>
      <c r="L581" s="1" t="s">
        <v>178</v>
      </c>
      <c r="M581">
        <v>31</v>
      </c>
      <c r="N581">
        <v>0</v>
      </c>
      <c r="O581">
        <v>0</v>
      </c>
      <c r="P581">
        <v>0</v>
      </c>
      <c r="Q581" s="1"/>
      <c r="R581" s="1"/>
      <c r="T581" t="str">
        <f>Toss[[#This Row],[服装]]&amp;Toss[[#This Row],[名前]]&amp;Toss[[#This Row],[レアリティ]]</f>
        <v>バカンス白布賢二郎ICONIC</v>
      </c>
    </row>
    <row r="582" spans="1:20" x14ac:dyDescent="0.35">
      <c r="A582">
        <f>VLOOKUP(Toss[[#This Row],[No用]],SetNo[[No.用]:[vlookup 用]],2,FALSE)</f>
        <v>193</v>
      </c>
      <c r="B582">
        <f>IF(ROW()=2,1,IF(A581&lt;&gt;Toss[[#This Row],[No]],1,B581+1))</f>
        <v>4</v>
      </c>
      <c r="C582" s="1" t="s">
        <v>1019</v>
      </c>
      <c r="D582" s="1" t="s">
        <v>390</v>
      </c>
      <c r="E582" s="1" t="s">
        <v>73</v>
      </c>
      <c r="F582" s="1" t="s">
        <v>31</v>
      </c>
      <c r="G582" s="1" t="s">
        <v>157</v>
      </c>
      <c r="H582" s="1" t="s">
        <v>71</v>
      </c>
      <c r="I582">
        <v>1</v>
      </c>
      <c r="J582" t="s">
        <v>392</v>
      </c>
      <c r="K582" s="1" t="s">
        <v>172</v>
      </c>
      <c r="L582" s="1" t="s">
        <v>173</v>
      </c>
      <c r="M582">
        <v>36</v>
      </c>
      <c r="N582">
        <v>0</v>
      </c>
      <c r="O582">
        <v>0</v>
      </c>
      <c r="P582">
        <v>0</v>
      </c>
      <c r="Q582" s="1"/>
      <c r="R582" s="1"/>
      <c r="T582" t="str">
        <f>Toss[[#This Row],[服装]]&amp;Toss[[#This Row],[名前]]&amp;Toss[[#This Row],[レアリティ]]</f>
        <v>バカンス白布賢二郎ICONIC</v>
      </c>
    </row>
    <row r="583" spans="1:20" x14ac:dyDescent="0.35">
      <c r="A583">
        <f>VLOOKUP(Toss[[#This Row],[No用]],SetNo[[No.用]:[vlookup 用]],2,FALSE)</f>
        <v>193</v>
      </c>
      <c r="B583">
        <f>IF(ROW()=2,1,IF(A582&lt;&gt;Toss[[#This Row],[No]],1,B582+1))</f>
        <v>5</v>
      </c>
      <c r="C583" s="1" t="s">
        <v>1019</v>
      </c>
      <c r="D583" s="1" t="s">
        <v>390</v>
      </c>
      <c r="E583" s="1" t="s">
        <v>73</v>
      </c>
      <c r="F583" s="1" t="s">
        <v>31</v>
      </c>
      <c r="G583" s="1" t="s">
        <v>157</v>
      </c>
      <c r="H583" s="1" t="s">
        <v>71</v>
      </c>
      <c r="I583">
        <v>1</v>
      </c>
      <c r="J583" t="s">
        <v>232</v>
      </c>
      <c r="K583" s="1" t="s">
        <v>233</v>
      </c>
      <c r="L583" s="1" t="s">
        <v>173</v>
      </c>
      <c r="M583">
        <v>40</v>
      </c>
      <c r="N583">
        <v>0</v>
      </c>
      <c r="O583">
        <v>0</v>
      </c>
      <c r="P583">
        <v>0</v>
      </c>
      <c r="Q583" s="1"/>
      <c r="R583" s="1"/>
      <c r="T583" t="str">
        <f>Toss[[#This Row],[服装]]&amp;Toss[[#This Row],[名前]]&amp;Toss[[#This Row],[レアリティ]]</f>
        <v>バカンス白布賢二郎ICONIC</v>
      </c>
    </row>
    <row r="584" spans="1:20" x14ac:dyDescent="0.35">
      <c r="A584">
        <f>VLOOKUP(Toss[[#This Row],[No用]],SetNo[[No.用]:[vlookup 用]],2,FALSE)</f>
        <v>193</v>
      </c>
      <c r="B584">
        <f>IF(ROW()=2,1,IF(A583&lt;&gt;Toss[[#This Row],[No]],1,B583+1))</f>
        <v>6</v>
      </c>
      <c r="C584" s="1" t="s">
        <v>1019</v>
      </c>
      <c r="D584" s="1" t="s">
        <v>390</v>
      </c>
      <c r="E584" s="1" t="s">
        <v>73</v>
      </c>
      <c r="F584" s="1" t="s">
        <v>31</v>
      </c>
      <c r="G584" s="1" t="s">
        <v>157</v>
      </c>
      <c r="H584" s="1" t="s">
        <v>71</v>
      </c>
      <c r="I584">
        <v>1</v>
      </c>
      <c r="J584" t="s">
        <v>392</v>
      </c>
      <c r="K584" s="1" t="s">
        <v>183</v>
      </c>
      <c r="L584" s="1" t="s">
        <v>225</v>
      </c>
      <c r="M584">
        <v>49</v>
      </c>
      <c r="N584">
        <v>0</v>
      </c>
      <c r="O584">
        <v>59</v>
      </c>
      <c r="P584">
        <v>0</v>
      </c>
      <c r="Q584" s="1"/>
      <c r="R584" s="1"/>
      <c r="T584" t="str">
        <f>Toss[[#This Row],[服装]]&amp;Toss[[#This Row],[名前]]&amp;Toss[[#This Row],[レアリティ]]</f>
        <v>バカンス白布賢二郎ICONIC</v>
      </c>
    </row>
    <row r="585" spans="1:20" x14ac:dyDescent="0.35">
      <c r="A585">
        <f>VLOOKUP(Toss[[#This Row],[No用]],SetNo[[No.用]:[vlookup 用]],2,FALSE)</f>
        <v>193</v>
      </c>
      <c r="B585">
        <f>IF(ROW()=2,1,IF(A584&lt;&gt;Toss[[#This Row],[No]],1,B584+1))</f>
        <v>7</v>
      </c>
      <c r="C585" s="1" t="s">
        <v>1019</v>
      </c>
      <c r="D585" s="1" t="s">
        <v>390</v>
      </c>
      <c r="E585" s="1" t="s">
        <v>73</v>
      </c>
      <c r="F585" s="1" t="s">
        <v>31</v>
      </c>
      <c r="G585" s="1" t="s">
        <v>157</v>
      </c>
      <c r="H585" s="1" t="s">
        <v>71</v>
      </c>
      <c r="I585">
        <v>1</v>
      </c>
      <c r="J585" t="s">
        <v>392</v>
      </c>
      <c r="K585" s="1" t="s">
        <v>233</v>
      </c>
      <c r="L585" s="1" t="s">
        <v>225</v>
      </c>
      <c r="M585">
        <v>49</v>
      </c>
      <c r="N585">
        <v>0</v>
      </c>
      <c r="O585">
        <v>59</v>
      </c>
      <c r="P585">
        <v>0</v>
      </c>
      <c r="Q585" s="1"/>
      <c r="R585" s="1"/>
      <c r="T585" t="str">
        <f>Toss[[#This Row],[服装]]&amp;Toss[[#This Row],[名前]]&amp;Toss[[#This Row],[レアリティ]]</f>
        <v>バカンス白布賢二郎ICONIC</v>
      </c>
    </row>
    <row r="586" spans="1:20" x14ac:dyDescent="0.35">
      <c r="A586">
        <f>VLOOKUP(Toss[[#This Row],[No用]],SetNo[[No.用]:[vlookup 用]],2,FALSE)</f>
        <v>194</v>
      </c>
      <c r="B586">
        <f>IF(ROW()=2,1,IF(A585&lt;&gt;Toss[[#This Row],[No]],1,B585+1))</f>
        <v>1</v>
      </c>
      <c r="C586" t="s">
        <v>108</v>
      </c>
      <c r="D586" t="s">
        <v>113</v>
      </c>
      <c r="E586" t="s">
        <v>73</v>
      </c>
      <c r="F586" t="s">
        <v>78</v>
      </c>
      <c r="G586" t="s">
        <v>118</v>
      </c>
      <c r="H586" t="s">
        <v>71</v>
      </c>
      <c r="I586">
        <v>1</v>
      </c>
      <c r="J586" t="s">
        <v>392</v>
      </c>
      <c r="K586" s="1" t="s">
        <v>166</v>
      </c>
      <c r="L586" s="1" t="s">
        <v>162</v>
      </c>
      <c r="M586">
        <v>26</v>
      </c>
      <c r="N586">
        <v>0</v>
      </c>
      <c r="O586">
        <v>0</v>
      </c>
      <c r="P586">
        <v>0</v>
      </c>
      <c r="T586" t="str">
        <f>Toss[[#This Row],[服装]]&amp;Toss[[#This Row],[名前]]&amp;Toss[[#This Row],[レアリティ]]</f>
        <v>ユニフォーム大平獅音ICONIC</v>
      </c>
    </row>
    <row r="587" spans="1:20" x14ac:dyDescent="0.35">
      <c r="A587">
        <f>VLOOKUP(Toss[[#This Row],[No用]],SetNo[[No.用]:[vlookup 用]],2,FALSE)</f>
        <v>194</v>
      </c>
      <c r="B587">
        <f>IF(ROW()=2,1,IF(A586&lt;&gt;Toss[[#This Row],[No]],1,B586+1))</f>
        <v>2</v>
      </c>
      <c r="C587" t="s">
        <v>108</v>
      </c>
      <c r="D587" t="s">
        <v>113</v>
      </c>
      <c r="E587" t="s">
        <v>73</v>
      </c>
      <c r="F587" t="s">
        <v>78</v>
      </c>
      <c r="G587" t="s">
        <v>118</v>
      </c>
      <c r="H587" t="s">
        <v>71</v>
      </c>
      <c r="I587">
        <v>1</v>
      </c>
      <c r="J587" t="s">
        <v>392</v>
      </c>
      <c r="K587" s="1" t="s">
        <v>167</v>
      </c>
      <c r="L587" s="1" t="s">
        <v>162</v>
      </c>
      <c r="M587">
        <v>31</v>
      </c>
      <c r="N587">
        <v>0</v>
      </c>
      <c r="O587">
        <v>0</v>
      </c>
      <c r="P587">
        <v>0</v>
      </c>
      <c r="T587" t="str">
        <f>Toss[[#This Row],[服装]]&amp;Toss[[#This Row],[名前]]&amp;Toss[[#This Row],[レアリティ]]</f>
        <v>ユニフォーム大平獅音ICONIC</v>
      </c>
    </row>
    <row r="588" spans="1:20" x14ac:dyDescent="0.35">
      <c r="A588">
        <f>VLOOKUP(Toss[[#This Row],[No用]],SetNo[[No.用]:[vlookup 用]],2,FALSE)</f>
        <v>195</v>
      </c>
      <c r="B588">
        <f>IF(ROW()=2,1,IF(A587&lt;&gt;Toss[[#This Row],[No]],1,B587+1))</f>
        <v>1</v>
      </c>
      <c r="C588" t="s">
        <v>108</v>
      </c>
      <c r="D588" t="s">
        <v>114</v>
      </c>
      <c r="E588" t="s">
        <v>73</v>
      </c>
      <c r="F588" t="s">
        <v>82</v>
      </c>
      <c r="G588" t="s">
        <v>118</v>
      </c>
      <c r="H588" t="s">
        <v>71</v>
      </c>
      <c r="I588">
        <v>1</v>
      </c>
      <c r="J588" t="s">
        <v>392</v>
      </c>
      <c r="K588" s="1" t="s">
        <v>166</v>
      </c>
      <c r="L588" s="1" t="s">
        <v>162</v>
      </c>
      <c r="M588">
        <v>29</v>
      </c>
      <c r="N588">
        <v>0</v>
      </c>
      <c r="O588">
        <v>0</v>
      </c>
      <c r="P588">
        <v>0</v>
      </c>
      <c r="T588" t="str">
        <f>Toss[[#This Row],[服装]]&amp;Toss[[#This Row],[名前]]&amp;Toss[[#This Row],[レアリティ]]</f>
        <v>ユニフォーム川西太一ICONIC</v>
      </c>
    </row>
    <row r="589" spans="1:20" x14ac:dyDescent="0.35">
      <c r="A589">
        <f>VLOOKUP(Toss[[#This Row],[No用]],SetNo[[No.用]:[vlookup 用]],2,FALSE)</f>
        <v>195</v>
      </c>
      <c r="B589">
        <f>IF(ROW()=2,1,IF(A588&lt;&gt;Toss[[#This Row],[No]],1,B588+1))</f>
        <v>2</v>
      </c>
      <c r="C589" t="s">
        <v>108</v>
      </c>
      <c r="D589" t="s">
        <v>114</v>
      </c>
      <c r="E589" t="s">
        <v>73</v>
      </c>
      <c r="F589" t="s">
        <v>82</v>
      </c>
      <c r="G589" t="s">
        <v>118</v>
      </c>
      <c r="H589" t="s">
        <v>71</v>
      </c>
      <c r="I589">
        <v>1</v>
      </c>
      <c r="J589" t="s">
        <v>232</v>
      </c>
      <c r="K589" s="1" t="s">
        <v>167</v>
      </c>
      <c r="L589" s="1" t="s">
        <v>162</v>
      </c>
      <c r="M589">
        <v>31</v>
      </c>
      <c r="N589">
        <v>0</v>
      </c>
      <c r="O589">
        <v>0</v>
      </c>
      <c r="P589">
        <v>0</v>
      </c>
      <c r="T589" t="str">
        <f>Toss[[#This Row],[服装]]&amp;Toss[[#This Row],[名前]]&amp;Toss[[#This Row],[レアリティ]]</f>
        <v>ユニフォーム川西太一ICONIC</v>
      </c>
    </row>
    <row r="590" spans="1:20" x14ac:dyDescent="0.35">
      <c r="A590">
        <f>VLOOKUP(Toss[[#This Row],[No用]],SetNo[[No.用]:[vlookup 用]],2,FALSE)</f>
        <v>196</v>
      </c>
      <c r="B590">
        <f>IF(ROW()=2,1,IF(A589&lt;&gt;Toss[[#This Row],[No]],1,B589+1))</f>
        <v>1</v>
      </c>
      <c r="C590" s="1" t="s">
        <v>910</v>
      </c>
      <c r="D590" s="1" t="s">
        <v>114</v>
      </c>
      <c r="E590" s="1" t="s">
        <v>90</v>
      </c>
      <c r="F590" s="1" t="s">
        <v>82</v>
      </c>
      <c r="G590" s="1" t="s">
        <v>118</v>
      </c>
      <c r="H590" s="1" t="s">
        <v>71</v>
      </c>
      <c r="I590">
        <v>1</v>
      </c>
      <c r="J590" t="s">
        <v>392</v>
      </c>
      <c r="K590" s="1" t="s">
        <v>166</v>
      </c>
      <c r="L590" s="1" t="s">
        <v>162</v>
      </c>
      <c r="M590">
        <v>29</v>
      </c>
      <c r="N590">
        <v>0</v>
      </c>
      <c r="O590">
        <v>0</v>
      </c>
      <c r="P590">
        <v>0</v>
      </c>
      <c r="T590" t="str">
        <f>Toss[[#This Row],[服装]]&amp;Toss[[#This Row],[名前]]&amp;Toss[[#This Row],[レアリティ]]</f>
        <v>路地裏川西太一ICONIC</v>
      </c>
    </row>
    <row r="591" spans="1:20" x14ac:dyDescent="0.35">
      <c r="A591">
        <f>VLOOKUP(Toss[[#This Row],[No用]],SetNo[[No.用]:[vlookup 用]],2,FALSE)</f>
        <v>196</v>
      </c>
      <c r="B591">
        <f>IF(ROW()=2,1,IF(A590&lt;&gt;Toss[[#This Row],[No]],1,B590+1))</f>
        <v>2</v>
      </c>
      <c r="C591" s="1" t="s">
        <v>910</v>
      </c>
      <c r="D591" s="1" t="s">
        <v>114</v>
      </c>
      <c r="E591" s="1" t="s">
        <v>90</v>
      </c>
      <c r="F591" s="1" t="s">
        <v>82</v>
      </c>
      <c r="G591" s="1" t="s">
        <v>118</v>
      </c>
      <c r="H591" s="1" t="s">
        <v>71</v>
      </c>
      <c r="I591">
        <v>1</v>
      </c>
      <c r="J591" t="s">
        <v>232</v>
      </c>
      <c r="K591" s="1" t="s">
        <v>167</v>
      </c>
      <c r="L591" s="1" t="s">
        <v>162</v>
      </c>
      <c r="M591">
        <v>31</v>
      </c>
      <c r="N591">
        <v>0</v>
      </c>
      <c r="O591">
        <v>0</v>
      </c>
      <c r="P591">
        <v>0</v>
      </c>
      <c r="T591" t="str">
        <f>Toss[[#This Row],[服装]]&amp;Toss[[#This Row],[名前]]&amp;Toss[[#This Row],[レアリティ]]</f>
        <v>路地裏川西太一ICONIC</v>
      </c>
    </row>
    <row r="592" spans="1:20" x14ac:dyDescent="0.35">
      <c r="A592">
        <f>VLOOKUP(Toss[[#This Row],[No用]],SetNo[[No.用]:[vlookup 用]],2,FALSE)</f>
        <v>197</v>
      </c>
      <c r="B592">
        <f>IF(ROW()=2,1,IF(A591&lt;&gt;Toss[[#This Row],[No]],1,B591+1))</f>
        <v>1</v>
      </c>
      <c r="C592" t="s">
        <v>108</v>
      </c>
      <c r="D592" s="1" t="s">
        <v>660</v>
      </c>
      <c r="E592" t="s">
        <v>73</v>
      </c>
      <c r="F592" t="s">
        <v>74</v>
      </c>
      <c r="G592" t="s">
        <v>118</v>
      </c>
      <c r="H592" t="s">
        <v>71</v>
      </c>
      <c r="I592">
        <v>1</v>
      </c>
      <c r="J592" t="s">
        <v>232</v>
      </c>
      <c r="K592" s="1" t="s">
        <v>166</v>
      </c>
      <c r="L592" s="1" t="s">
        <v>173</v>
      </c>
      <c r="M592">
        <v>38</v>
      </c>
      <c r="N592">
        <v>0</v>
      </c>
      <c r="O592">
        <v>0</v>
      </c>
      <c r="P592">
        <v>0</v>
      </c>
      <c r="T592" t="str">
        <f>Toss[[#This Row],[服装]]&amp;Toss[[#This Row],[名前]]&amp;Toss[[#This Row],[レアリティ]]</f>
        <v>ユニフォーム瀬見英太ICONIC</v>
      </c>
    </row>
    <row r="593" spans="1:20" x14ac:dyDescent="0.35">
      <c r="A593">
        <f>VLOOKUP(Toss[[#This Row],[No用]],SetNo[[No.用]:[vlookup 用]],2,FALSE)</f>
        <v>197</v>
      </c>
      <c r="B593">
        <f>IF(ROW()=2,1,IF(A592&lt;&gt;Toss[[#This Row],[No]],1,B592+1))</f>
        <v>2</v>
      </c>
      <c r="C593" t="s">
        <v>108</v>
      </c>
      <c r="D593" s="1" t="s">
        <v>660</v>
      </c>
      <c r="E593" t="s">
        <v>73</v>
      </c>
      <c r="F593" t="s">
        <v>74</v>
      </c>
      <c r="G593" t="s">
        <v>118</v>
      </c>
      <c r="H593" t="s">
        <v>71</v>
      </c>
      <c r="I593">
        <v>1</v>
      </c>
      <c r="J593" t="s">
        <v>232</v>
      </c>
      <c r="K593" s="1" t="s">
        <v>169</v>
      </c>
      <c r="L593" s="1" t="s">
        <v>173</v>
      </c>
      <c r="M593">
        <v>38</v>
      </c>
      <c r="N593">
        <v>0</v>
      </c>
      <c r="O593">
        <v>0</v>
      </c>
      <c r="P593">
        <v>0</v>
      </c>
      <c r="T593" t="str">
        <f>Toss[[#This Row],[服装]]&amp;Toss[[#This Row],[名前]]&amp;Toss[[#This Row],[レアリティ]]</f>
        <v>ユニフォーム瀬見英太ICONIC</v>
      </c>
    </row>
    <row r="594" spans="1:20" x14ac:dyDescent="0.35">
      <c r="A594">
        <f>VLOOKUP(Toss[[#This Row],[No用]],SetNo[[No.用]:[vlookup 用]],2,FALSE)</f>
        <v>197</v>
      </c>
      <c r="B594">
        <f>IF(ROW()=2,1,IF(A593&lt;&gt;Toss[[#This Row],[No]],1,B593+1))</f>
        <v>3</v>
      </c>
      <c r="C594" t="s">
        <v>108</v>
      </c>
      <c r="D594" s="1" t="s">
        <v>660</v>
      </c>
      <c r="E594" t="s">
        <v>73</v>
      </c>
      <c r="F594" t="s">
        <v>74</v>
      </c>
      <c r="G594" t="s">
        <v>118</v>
      </c>
      <c r="H594" t="s">
        <v>71</v>
      </c>
      <c r="I594">
        <v>1</v>
      </c>
      <c r="J594" t="s">
        <v>232</v>
      </c>
      <c r="K594" s="1" t="s">
        <v>172</v>
      </c>
      <c r="L594" s="1" t="s">
        <v>173</v>
      </c>
      <c r="M594">
        <v>25</v>
      </c>
      <c r="N594">
        <v>0</v>
      </c>
      <c r="O594">
        <v>0</v>
      </c>
      <c r="P594">
        <v>0</v>
      </c>
      <c r="T594" t="str">
        <f>Toss[[#This Row],[服装]]&amp;Toss[[#This Row],[名前]]&amp;Toss[[#This Row],[レアリティ]]</f>
        <v>ユニフォーム瀬見英太ICONIC</v>
      </c>
    </row>
    <row r="595" spans="1:20" x14ac:dyDescent="0.35">
      <c r="A595">
        <f>VLOOKUP(Toss[[#This Row],[No用]],SetNo[[No.用]:[vlookup 用]],2,FALSE)</f>
        <v>197</v>
      </c>
      <c r="B595">
        <f>IF(ROW()=2,1,IF(A594&lt;&gt;Toss[[#This Row],[No]],1,B594+1))</f>
        <v>4</v>
      </c>
      <c r="C595" t="s">
        <v>108</v>
      </c>
      <c r="D595" s="1" t="s">
        <v>660</v>
      </c>
      <c r="E595" t="s">
        <v>73</v>
      </c>
      <c r="F595" t="s">
        <v>74</v>
      </c>
      <c r="G595" t="s">
        <v>118</v>
      </c>
      <c r="H595" t="s">
        <v>71</v>
      </c>
      <c r="I595">
        <v>1</v>
      </c>
      <c r="J595" t="s">
        <v>232</v>
      </c>
      <c r="K595" s="1" t="s">
        <v>385</v>
      </c>
      <c r="L595" s="1" t="s">
        <v>173</v>
      </c>
      <c r="M595">
        <v>45</v>
      </c>
      <c r="N595">
        <v>0</v>
      </c>
      <c r="O595">
        <v>0</v>
      </c>
      <c r="P595">
        <v>0</v>
      </c>
      <c r="T595" t="str">
        <f>Toss[[#This Row],[服装]]&amp;Toss[[#This Row],[名前]]&amp;Toss[[#This Row],[レアリティ]]</f>
        <v>ユニフォーム瀬見英太ICONIC</v>
      </c>
    </row>
    <row r="596" spans="1:20" x14ac:dyDescent="0.35">
      <c r="A596">
        <f>VLOOKUP(Toss[[#This Row],[No用]],SetNo[[No.用]:[vlookup 用]],2,FALSE)</f>
        <v>197</v>
      </c>
      <c r="B596">
        <f>IF(ROW()=2,1,IF(A595&lt;&gt;Toss[[#This Row],[No]],1,B595+1))</f>
        <v>5</v>
      </c>
      <c r="C596" t="s">
        <v>108</v>
      </c>
      <c r="D596" s="1" t="s">
        <v>660</v>
      </c>
      <c r="E596" t="s">
        <v>73</v>
      </c>
      <c r="F596" t="s">
        <v>74</v>
      </c>
      <c r="G596" t="s">
        <v>118</v>
      </c>
      <c r="H596" t="s">
        <v>71</v>
      </c>
      <c r="I596">
        <v>1</v>
      </c>
      <c r="J596" t="s">
        <v>232</v>
      </c>
      <c r="K596" s="1" t="s">
        <v>233</v>
      </c>
      <c r="L596" s="1" t="s">
        <v>162</v>
      </c>
      <c r="M596">
        <v>35</v>
      </c>
      <c r="N596">
        <v>0</v>
      </c>
      <c r="O596">
        <v>0</v>
      </c>
      <c r="P596">
        <v>0</v>
      </c>
      <c r="T596" t="str">
        <f>Toss[[#This Row],[服装]]&amp;Toss[[#This Row],[名前]]&amp;Toss[[#This Row],[レアリティ]]</f>
        <v>ユニフォーム瀬見英太ICONIC</v>
      </c>
    </row>
    <row r="597" spans="1:20" x14ac:dyDescent="0.35">
      <c r="A597">
        <f>VLOOKUP(Toss[[#This Row],[No用]],SetNo[[No.用]:[vlookup 用]],2,FALSE)</f>
        <v>198</v>
      </c>
      <c r="B597">
        <f>IF(ROW()=2,1,IF(A596&lt;&gt;Toss[[#This Row],[No]],1,B596+1))</f>
        <v>1</v>
      </c>
      <c r="C597" s="1" t="s">
        <v>830</v>
      </c>
      <c r="D597" s="1" t="s">
        <v>660</v>
      </c>
      <c r="E597" s="1" t="s">
        <v>90</v>
      </c>
      <c r="F597" t="s">
        <v>74</v>
      </c>
      <c r="G597" t="s">
        <v>118</v>
      </c>
      <c r="H597" t="s">
        <v>71</v>
      </c>
      <c r="I597">
        <v>1</v>
      </c>
      <c r="J597" t="s">
        <v>232</v>
      </c>
      <c r="K597" s="1" t="s">
        <v>166</v>
      </c>
      <c r="L597" s="1" t="s">
        <v>173</v>
      </c>
      <c r="M597">
        <v>38</v>
      </c>
      <c r="N597">
        <v>0</v>
      </c>
      <c r="O597">
        <v>0</v>
      </c>
      <c r="P597">
        <v>0</v>
      </c>
      <c r="T597" t="str">
        <f>Toss[[#This Row],[服装]]&amp;Toss[[#This Row],[名前]]&amp;Toss[[#This Row],[レアリティ]]</f>
        <v>雪遊び瀬見英太ICONIC</v>
      </c>
    </row>
    <row r="598" spans="1:20" x14ac:dyDescent="0.35">
      <c r="A598">
        <f>VLOOKUP(Toss[[#This Row],[No用]],SetNo[[No.用]:[vlookup 用]],2,FALSE)</f>
        <v>198</v>
      </c>
      <c r="B598">
        <f>IF(ROW()=2,1,IF(A597&lt;&gt;Toss[[#This Row],[No]],1,B597+1))</f>
        <v>2</v>
      </c>
      <c r="C598" s="1" t="s">
        <v>830</v>
      </c>
      <c r="D598" s="1" t="s">
        <v>660</v>
      </c>
      <c r="E598" s="1" t="s">
        <v>90</v>
      </c>
      <c r="F598" t="s">
        <v>74</v>
      </c>
      <c r="G598" t="s">
        <v>118</v>
      </c>
      <c r="H598" t="s">
        <v>71</v>
      </c>
      <c r="I598">
        <v>1</v>
      </c>
      <c r="J598" t="s">
        <v>232</v>
      </c>
      <c r="K598" s="1" t="s">
        <v>169</v>
      </c>
      <c r="L598" s="1" t="s">
        <v>173</v>
      </c>
      <c r="M598">
        <v>38</v>
      </c>
      <c r="N598">
        <v>0</v>
      </c>
      <c r="O598">
        <v>0</v>
      </c>
      <c r="P598">
        <v>0</v>
      </c>
      <c r="T598" t="str">
        <f>Toss[[#This Row],[服装]]&amp;Toss[[#This Row],[名前]]&amp;Toss[[#This Row],[レアリティ]]</f>
        <v>雪遊び瀬見英太ICONIC</v>
      </c>
    </row>
    <row r="599" spans="1:20" x14ac:dyDescent="0.35">
      <c r="A599">
        <f>VLOOKUP(Toss[[#This Row],[No用]],SetNo[[No.用]:[vlookup 用]],2,FALSE)</f>
        <v>198</v>
      </c>
      <c r="B599">
        <f>IF(ROW()=2,1,IF(A598&lt;&gt;Toss[[#This Row],[No]],1,B598+1))</f>
        <v>3</v>
      </c>
      <c r="C599" s="1" t="s">
        <v>830</v>
      </c>
      <c r="D599" s="1" t="s">
        <v>660</v>
      </c>
      <c r="E599" s="1" t="s">
        <v>90</v>
      </c>
      <c r="F599" t="s">
        <v>74</v>
      </c>
      <c r="G599" t="s">
        <v>118</v>
      </c>
      <c r="H599" t="s">
        <v>71</v>
      </c>
      <c r="I599">
        <v>1</v>
      </c>
      <c r="J599" t="s">
        <v>232</v>
      </c>
      <c r="K599" s="1" t="s">
        <v>172</v>
      </c>
      <c r="L599" s="1" t="s">
        <v>173</v>
      </c>
      <c r="M599">
        <v>25</v>
      </c>
      <c r="N599">
        <v>0</v>
      </c>
      <c r="O599">
        <v>0</v>
      </c>
      <c r="P599">
        <v>0</v>
      </c>
      <c r="T599" t="str">
        <f>Toss[[#This Row],[服装]]&amp;Toss[[#This Row],[名前]]&amp;Toss[[#This Row],[レアリティ]]</f>
        <v>雪遊び瀬見英太ICONIC</v>
      </c>
    </row>
    <row r="600" spans="1:20" x14ac:dyDescent="0.35">
      <c r="A600">
        <f>VLOOKUP(Toss[[#This Row],[No用]],SetNo[[No.用]:[vlookup 用]],2,FALSE)</f>
        <v>198</v>
      </c>
      <c r="B600">
        <f>IF(ROW()=2,1,IF(A599&lt;&gt;Toss[[#This Row],[No]],1,B599+1))</f>
        <v>4</v>
      </c>
      <c r="C600" s="1" t="s">
        <v>830</v>
      </c>
      <c r="D600" s="1" t="s">
        <v>660</v>
      </c>
      <c r="E600" s="1" t="s">
        <v>90</v>
      </c>
      <c r="F600" t="s">
        <v>74</v>
      </c>
      <c r="G600" t="s">
        <v>118</v>
      </c>
      <c r="H600" t="s">
        <v>71</v>
      </c>
      <c r="I600">
        <v>1</v>
      </c>
      <c r="J600" t="s">
        <v>232</v>
      </c>
      <c r="K600" s="1" t="s">
        <v>385</v>
      </c>
      <c r="L600" s="1" t="s">
        <v>173</v>
      </c>
      <c r="M600">
        <v>45</v>
      </c>
      <c r="N600">
        <v>0</v>
      </c>
      <c r="O600">
        <v>0</v>
      </c>
      <c r="P600">
        <v>0</v>
      </c>
      <c r="T600" t="str">
        <f>Toss[[#This Row],[服装]]&amp;Toss[[#This Row],[名前]]&amp;Toss[[#This Row],[レアリティ]]</f>
        <v>雪遊び瀬見英太ICONIC</v>
      </c>
    </row>
    <row r="601" spans="1:20" x14ac:dyDescent="0.35">
      <c r="A601">
        <f>VLOOKUP(Toss[[#This Row],[No用]],SetNo[[No.用]:[vlookup 用]],2,FALSE)</f>
        <v>198</v>
      </c>
      <c r="B601">
        <f>IF(ROW()=2,1,IF(A600&lt;&gt;Toss[[#This Row],[No]],1,B600+1))</f>
        <v>5</v>
      </c>
      <c r="C601" s="1" t="s">
        <v>830</v>
      </c>
      <c r="D601" s="1" t="s">
        <v>660</v>
      </c>
      <c r="E601" s="1" t="s">
        <v>90</v>
      </c>
      <c r="F601" t="s">
        <v>74</v>
      </c>
      <c r="G601" t="s">
        <v>118</v>
      </c>
      <c r="H601" t="s">
        <v>71</v>
      </c>
      <c r="I601">
        <v>1</v>
      </c>
      <c r="J601" t="s">
        <v>232</v>
      </c>
      <c r="K601" s="1" t="s">
        <v>233</v>
      </c>
      <c r="L601" s="1" t="s">
        <v>178</v>
      </c>
      <c r="M601">
        <v>38</v>
      </c>
      <c r="N601">
        <v>0</v>
      </c>
      <c r="O601">
        <v>0</v>
      </c>
      <c r="P601">
        <v>0</v>
      </c>
      <c r="T601" t="str">
        <f>Toss[[#This Row],[服装]]&amp;Toss[[#This Row],[名前]]&amp;Toss[[#This Row],[レアリティ]]</f>
        <v>雪遊び瀬見英太ICONIC</v>
      </c>
    </row>
    <row r="602" spans="1:20" x14ac:dyDescent="0.35">
      <c r="A602">
        <f>VLOOKUP(Toss[[#This Row],[No用]],SetNo[[No.用]:[vlookup 用]],2,FALSE)</f>
        <v>198</v>
      </c>
      <c r="B602">
        <f>IF(ROW()=2,1,IF(A601&lt;&gt;Toss[[#This Row],[No]],1,B601+1))</f>
        <v>6</v>
      </c>
      <c r="C602" s="1" t="s">
        <v>830</v>
      </c>
      <c r="D602" s="1" t="s">
        <v>660</v>
      </c>
      <c r="E602" s="1" t="s">
        <v>90</v>
      </c>
      <c r="F602" t="s">
        <v>74</v>
      </c>
      <c r="G602" t="s">
        <v>118</v>
      </c>
      <c r="H602" t="s">
        <v>71</v>
      </c>
      <c r="I602">
        <v>1</v>
      </c>
      <c r="J602" t="s">
        <v>232</v>
      </c>
      <c r="K602" s="1" t="s">
        <v>183</v>
      </c>
      <c r="L602" s="1" t="s">
        <v>225</v>
      </c>
      <c r="M602">
        <v>49</v>
      </c>
      <c r="N602">
        <v>0</v>
      </c>
      <c r="O602">
        <v>59</v>
      </c>
      <c r="P602">
        <v>0</v>
      </c>
      <c r="T602" t="str">
        <f>Toss[[#This Row],[服装]]&amp;Toss[[#This Row],[名前]]&amp;Toss[[#This Row],[レアリティ]]</f>
        <v>雪遊び瀬見英太ICONIC</v>
      </c>
    </row>
    <row r="603" spans="1:20" x14ac:dyDescent="0.35">
      <c r="A603">
        <f>VLOOKUP(Toss[[#This Row],[No用]],SetNo[[No.用]:[vlookup 用]],2,FALSE)</f>
        <v>199</v>
      </c>
      <c r="B603">
        <f>IF(ROW()=2,1,IF(A602&lt;&gt;Toss[[#This Row],[No]],1,B602+1))</f>
        <v>1</v>
      </c>
      <c r="C603" s="1" t="s">
        <v>1019</v>
      </c>
      <c r="D603" s="1" t="s">
        <v>660</v>
      </c>
      <c r="E603" s="11" t="s">
        <v>77</v>
      </c>
      <c r="F603" s="1" t="s">
        <v>74</v>
      </c>
      <c r="G603" s="1" t="s">
        <v>118</v>
      </c>
      <c r="H603" s="1" t="s">
        <v>71</v>
      </c>
      <c r="I603">
        <v>1</v>
      </c>
      <c r="J603" t="s">
        <v>232</v>
      </c>
      <c r="K603" s="1" t="s">
        <v>166</v>
      </c>
      <c r="L603" s="1" t="s">
        <v>173</v>
      </c>
      <c r="M603">
        <v>38</v>
      </c>
      <c r="N603">
        <v>0</v>
      </c>
      <c r="O603">
        <v>0</v>
      </c>
      <c r="P603">
        <v>0</v>
      </c>
      <c r="T603" t="str">
        <f>Toss[[#This Row],[服装]]&amp;Toss[[#This Row],[名前]]&amp;Toss[[#This Row],[レアリティ]]</f>
        <v>バカンス瀬見英太ICONIC</v>
      </c>
    </row>
    <row r="604" spans="1:20" x14ac:dyDescent="0.35">
      <c r="A604">
        <f>VLOOKUP(Toss[[#This Row],[No用]],SetNo[[No.用]:[vlookup 用]],2,FALSE)</f>
        <v>199</v>
      </c>
      <c r="B604">
        <f>IF(ROW()=2,1,IF(A603&lt;&gt;Toss[[#This Row],[No]],1,B603+1))</f>
        <v>2</v>
      </c>
      <c r="C604" s="1" t="s">
        <v>1019</v>
      </c>
      <c r="D604" s="1" t="s">
        <v>660</v>
      </c>
      <c r="E604" s="11" t="s">
        <v>77</v>
      </c>
      <c r="F604" s="1" t="s">
        <v>74</v>
      </c>
      <c r="G604" s="1" t="s">
        <v>118</v>
      </c>
      <c r="H604" s="1" t="s">
        <v>71</v>
      </c>
      <c r="I604">
        <v>1</v>
      </c>
      <c r="J604" t="s">
        <v>232</v>
      </c>
      <c r="K604" s="1" t="s">
        <v>169</v>
      </c>
      <c r="L604" s="1" t="s">
        <v>173</v>
      </c>
      <c r="M604">
        <v>38</v>
      </c>
      <c r="N604">
        <v>0</v>
      </c>
      <c r="O604">
        <v>0</v>
      </c>
      <c r="P604">
        <v>0</v>
      </c>
      <c r="T604" t="str">
        <f>Toss[[#This Row],[服装]]&amp;Toss[[#This Row],[名前]]&amp;Toss[[#This Row],[レアリティ]]</f>
        <v>バカンス瀬見英太ICONIC</v>
      </c>
    </row>
    <row r="605" spans="1:20" x14ac:dyDescent="0.35">
      <c r="A605">
        <f>VLOOKUP(Toss[[#This Row],[No用]],SetNo[[No.用]:[vlookup 用]],2,FALSE)</f>
        <v>199</v>
      </c>
      <c r="B605">
        <f>IF(ROW()=2,1,IF(A604&lt;&gt;Toss[[#This Row],[No]],1,B604+1))</f>
        <v>3</v>
      </c>
      <c r="C605" s="1" t="s">
        <v>1019</v>
      </c>
      <c r="D605" s="1" t="s">
        <v>660</v>
      </c>
      <c r="E605" s="11" t="s">
        <v>77</v>
      </c>
      <c r="F605" s="1" t="s">
        <v>74</v>
      </c>
      <c r="G605" s="1" t="s">
        <v>118</v>
      </c>
      <c r="H605" s="1" t="s">
        <v>71</v>
      </c>
      <c r="I605">
        <v>1</v>
      </c>
      <c r="J605" t="s">
        <v>232</v>
      </c>
      <c r="K605" s="1" t="s">
        <v>172</v>
      </c>
      <c r="L605" s="1" t="s">
        <v>178</v>
      </c>
      <c r="M605">
        <v>22</v>
      </c>
      <c r="N605">
        <v>0</v>
      </c>
      <c r="O605">
        <v>0</v>
      </c>
      <c r="P605">
        <v>0</v>
      </c>
      <c r="T605" t="str">
        <f>Toss[[#This Row],[服装]]&amp;Toss[[#This Row],[名前]]&amp;Toss[[#This Row],[レアリティ]]</f>
        <v>バカンス瀬見英太ICONIC</v>
      </c>
    </row>
    <row r="606" spans="1:20" x14ac:dyDescent="0.35">
      <c r="A606">
        <f>VLOOKUP(Toss[[#This Row],[No用]],SetNo[[No.用]:[vlookup 用]],2,FALSE)</f>
        <v>199</v>
      </c>
      <c r="B606">
        <f>IF(ROW()=2,1,IF(A605&lt;&gt;Toss[[#This Row],[No]],1,B605+1))</f>
        <v>4</v>
      </c>
      <c r="C606" s="1" t="s">
        <v>1019</v>
      </c>
      <c r="D606" s="1" t="s">
        <v>660</v>
      </c>
      <c r="E606" s="11" t="s">
        <v>77</v>
      </c>
      <c r="F606" s="1" t="s">
        <v>74</v>
      </c>
      <c r="G606" s="1" t="s">
        <v>118</v>
      </c>
      <c r="H606" s="1" t="s">
        <v>71</v>
      </c>
      <c r="I606">
        <v>1</v>
      </c>
      <c r="J606" t="s">
        <v>232</v>
      </c>
      <c r="K606" s="1" t="s">
        <v>385</v>
      </c>
      <c r="L606" s="1" t="s">
        <v>178</v>
      </c>
      <c r="M606">
        <v>42</v>
      </c>
      <c r="N606">
        <v>0</v>
      </c>
      <c r="O606">
        <v>0</v>
      </c>
      <c r="P606">
        <v>0</v>
      </c>
      <c r="T606" t="str">
        <f>Toss[[#This Row],[服装]]&amp;Toss[[#This Row],[名前]]&amp;Toss[[#This Row],[レアリティ]]</f>
        <v>バカンス瀬見英太ICONIC</v>
      </c>
    </row>
    <row r="607" spans="1:20" x14ac:dyDescent="0.35">
      <c r="A607">
        <f>VLOOKUP(Toss[[#This Row],[No用]],SetNo[[No.用]:[vlookup 用]],2,FALSE)</f>
        <v>199</v>
      </c>
      <c r="B607">
        <f>IF(ROW()=2,1,IF(A606&lt;&gt;Toss[[#This Row],[No]],1,B606+1))</f>
        <v>5</v>
      </c>
      <c r="C607" s="1" t="s">
        <v>1019</v>
      </c>
      <c r="D607" s="1" t="s">
        <v>660</v>
      </c>
      <c r="E607" s="11" t="s">
        <v>77</v>
      </c>
      <c r="F607" s="1" t="s">
        <v>74</v>
      </c>
      <c r="G607" s="1" t="s">
        <v>118</v>
      </c>
      <c r="H607" s="1" t="s">
        <v>71</v>
      </c>
      <c r="I607">
        <v>1</v>
      </c>
      <c r="J607" t="s">
        <v>232</v>
      </c>
      <c r="K607" s="1" t="s">
        <v>233</v>
      </c>
      <c r="L607" s="1" t="s">
        <v>178</v>
      </c>
      <c r="M607">
        <v>38</v>
      </c>
      <c r="N607">
        <v>0</v>
      </c>
      <c r="O607">
        <v>0</v>
      </c>
      <c r="P607">
        <v>0</v>
      </c>
      <c r="T607" t="str">
        <f>Toss[[#This Row],[服装]]&amp;Toss[[#This Row],[名前]]&amp;Toss[[#This Row],[レアリティ]]</f>
        <v>バカンス瀬見英太ICONIC</v>
      </c>
    </row>
    <row r="608" spans="1:20" x14ac:dyDescent="0.35">
      <c r="A608">
        <f>VLOOKUP(Toss[[#This Row],[No用]],SetNo[[No.用]:[vlookup 用]],2,FALSE)</f>
        <v>200</v>
      </c>
      <c r="B608">
        <f>IF(ROW()=2,1,IF(A607&lt;&gt;Toss[[#This Row],[No]],1,B607+1))</f>
        <v>1</v>
      </c>
      <c r="C608" t="s">
        <v>108</v>
      </c>
      <c r="D608" t="s">
        <v>115</v>
      </c>
      <c r="E608" t="s">
        <v>73</v>
      </c>
      <c r="F608" t="s">
        <v>80</v>
      </c>
      <c r="G608" t="s">
        <v>118</v>
      </c>
      <c r="H608" t="s">
        <v>71</v>
      </c>
      <c r="I608">
        <v>1</v>
      </c>
      <c r="J608" t="s">
        <v>232</v>
      </c>
      <c r="K608" s="1" t="s">
        <v>166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Toss[[#This Row],[服装]]&amp;Toss[[#This Row],[名前]]&amp;Toss[[#This Row],[レアリティ]]</f>
        <v>ユニフォーム山形隼人ICONIC</v>
      </c>
    </row>
    <row r="609" spans="1:20" x14ac:dyDescent="0.35">
      <c r="A609">
        <f>VLOOKUP(Toss[[#This Row],[No用]],SetNo[[No.用]:[vlookup 用]],2,FALSE)</f>
        <v>201</v>
      </c>
      <c r="B609">
        <f>IF(ROW()=2,1,IF(A608&lt;&gt;Toss[[#This Row],[No]],1,B608+1))</f>
        <v>1</v>
      </c>
      <c r="C609" s="1" t="s">
        <v>108</v>
      </c>
      <c r="D609" s="1" t="s">
        <v>1038</v>
      </c>
      <c r="E609" s="1" t="s">
        <v>73</v>
      </c>
      <c r="F609" s="1" t="s">
        <v>78</v>
      </c>
      <c r="G609" s="1" t="s">
        <v>1039</v>
      </c>
      <c r="H609" s="1" t="s">
        <v>71</v>
      </c>
      <c r="I609">
        <v>1</v>
      </c>
      <c r="J609" t="s">
        <v>232</v>
      </c>
      <c r="K609" s="1" t="s">
        <v>166</v>
      </c>
      <c r="L609" s="1" t="s">
        <v>162</v>
      </c>
      <c r="M609">
        <v>26</v>
      </c>
      <c r="N609">
        <v>0</v>
      </c>
      <c r="O609">
        <v>0</v>
      </c>
      <c r="P609">
        <v>0</v>
      </c>
      <c r="T609" t="str">
        <f>Toss[[#This Row],[服装]]&amp;Toss[[#This Row],[名前]]&amp;Toss[[#This Row],[レアリティ]]</f>
        <v>ユニフォーム強羅昌己ICONIC</v>
      </c>
    </row>
    <row r="610" spans="1:20" x14ac:dyDescent="0.35">
      <c r="A610">
        <f>VLOOKUP(Toss[[#This Row],[No用]],SetNo[[No.用]:[vlookup 用]],2,FALSE)</f>
        <v>201</v>
      </c>
      <c r="B610">
        <f>IF(ROW()=2,1,IF(A609&lt;&gt;Toss[[#This Row],[No]],1,B609+1))</f>
        <v>2</v>
      </c>
      <c r="C610" s="1" t="s">
        <v>108</v>
      </c>
      <c r="D610" s="1" t="s">
        <v>1038</v>
      </c>
      <c r="E610" s="1" t="s">
        <v>73</v>
      </c>
      <c r="F610" s="1" t="s">
        <v>78</v>
      </c>
      <c r="G610" s="1" t="s">
        <v>1039</v>
      </c>
      <c r="H610" s="1" t="s">
        <v>71</v>
      </c>
      <c r="I610">
        <v>1</v>
      </c>
      <c r="J610" t="s">
        <v>232</v>
      </c>
      <c r="K610" s="1" t="s">
        <v>167</v>
      </c>
      <c r="L610" s="1" t="s">
        <v>162</v>
      </c>
      <c r="M610">
        <v>29</v>
      </c>
      <c r="N610">
        <v>0</v>
      </c>
      <c r="O610">
        <v>0</v>
      </c>
      <c r="P610">
        <v>0</v>
      </c>
      <c r="T610" t="str">
        <f>Toss[[#This Row],[服装]]&amp;Toss[[#This Row],[名前]]&amp;Toss[[#This Row],[レアリティ]]</f>
        <v>ユニフォーム強羅昌己ICONIC</v>
      </c>
    </row>
    <row r="611" spans="1:20" x14ac:dyDescent="0.35">
      <c r="A611">
        <f>VLOOKUP(Toss[[#This Row],[No用]],SetNo[[No.用]:[vlookup 用]],2,FALSE)</f>
        <v>202</v>
      </c>
      <c r="B611">
        <f>IF(ROW()=2,1,IF(A610&lt;&gt;Toss[[#This Row],[No]],1,B610+1))</f>
        <v>1</v>
      </c>
      <c r="C611" s="1" t="s">
        <v>108</v>
      </c>
      <c r="D611" s="1" t="s">
        <v>1051</v>
      </c>
      <c r="E611" s="1" t="s">
        <v>77</v>
      </c>
      <c r="F611" s="1" t="s">
        <v>78</v>
      </c>
      <c r="G611" s="1" t="s">
        <v>1039</v>
      </c>
      <c r="H611" s="1" t="s">
        <v>71</v>
      </c>
      <c r="I611">
        <v>1</v>
      </c>
      <c r="J611" t="s">
        <v>232</v>
      </c>
      <c r="K611" s="1" t="s">
        <v>166</v>
      </c>
      <c r="L611" s="1" t="s">
        <v>178</v>
      </c>
      <c r="M611">
        <v>32</v>
      </c>
      <c r="N611">
        <v>0</v>
      </c>
      <c r="O611">
        <v>0</v>
      </c>
      <c r="P611">
        <v>0</v>
      </c>
      <c r="T611" t="str">
        <f>Toss[[#This Row],[服装]]&amp;Toss[[#This Row],[名前]]&amp;Toss[[#This Row],[レアリティ]]</f>
        <v>ユニフォーム芦谷洋平ICONIC</v>
      </c>
    </row>
    <row r="612" spans="1:20" x14ac:dyDescent="0.35">
      <c r="A612">
        <f>VLOOKUP(Toss[[#This Row],[No用]],SetNo[[No.用]:[vlookup 用]],2,FALSE)</f>
        <v>202</v>
      </c>
      <c r="B612">
        <f>IF(ROW()=2,1,IF(A611&lt;&gt;Toss[[#This Row],[No]],1,B611+1))</f>
        <v>2</v>
      </c>
      <c r="C612" s="1" t="s">
        <v>108</v>
      </c>
      <c r="D612" s="1" t="s">
        <v>1051</v>
      </c>
      <c r="E612" s="1" t="s">
        <v>77</v>
      </c>
      <c r="F612" s="1" t="s">
        <v>78</v>
      </c>
      <c r="G612" s="1" t="s">
        <v>1039</v>
      </c>
      <c r="H612" s="1" t="s">
        <v>71</v>
      </c>
      <c r="I612">
        <v>1</v>
      </c>
      <c r="J612" t="s">
        <v>232</v>
      </c>
      <c r="K612" s="1" t="s">
        <v>167</v>
      </c>
      <c r="L612" s="1" t="s">
        <v>162</v>
      </c>
      <c r="M612">
        <v>31</v>
      </c>
      <c r="N612">
        <v>0</v>
      </c>
      <c r="O612">
        <v>0</v>
      </c>
      <c r="P612">
        <v>0</v>
      </c>
      <c r="T612" t="str">
        <f>Toss[[#This Row],[服装]]&amp;Toss[[#This Row],[名前]]&amp;Toss[[#This Row],[レアリティ]]</f>
        <v>ユニフォーム芦谷洋平ICONIC</v>
      </c>
    </row>
    <row r="613" spans="1:20" x14ac:dyDescent="0.35">
      <c r="A613">
        <f>VLOOKUP(Toss[[#This Row],[No用]],SetNo[[No.用]:[vlookup 用]],2,FALSE)</f>
        <v>203</v>
      </c>
      <c r="B613">
        <f>IF(ROW()=2,1,IF(A612&lt;&gt;Toss[[#This Row],[No]],1,B612+1))</f>
        <v>1</v>
      </c>
      <c r="C613" s="1" t="s">
        <v>108</v>
      </c>
      <c r="D613" s="1" t="s">
        <v>1059</v>
      </c>
      <c r="E613" s="1" t="s">
        <v>73</v>
      </c>
      <c r="F613" s="1" t="s">
        <v>82</v>
      </c>
      <c r="G613" s="1" t="s">
        <v>1039</v>
      </c>
      <c r="H613" s="1" t="s">
        <v>71</v>
      </c>
      <c r="I613">
        <v>1</v>
      </c>
      <c r="J613" t="s">
        <v>232</v>
      </c>
      <c r="K613" s="1" t="s">
        <v>166</v>
      </c>
      <c r="L613" s="1" t="s">
        <v>162</v>
      </c>
      <c r="M613">
        <v>24</v>
      </c>
      <c r="N613">
        <v>0</v>
      </c>
      <c r="O613">
        <v>0</v>
      </c>
      <c r="P613">
        <v>0</v>
      </c>
      <c r="T613" t="str">
        <f>Toss[[#This Row],[服装]]&amp;Toss[[#This Row],[名前]]&amp;Toss[[#This Row],[レアリティ]]</f>
        <v>ユニフォーム仙石伸吾ICONIC</v>
      </c>
    </row>
    <row r="614" spans="1:20" x14ac:dyDescent="0.35">
      <c r="A614">
        <f>VLOOKUP(Toss[[#This Row],[No用]],SetNo[[No.用]:[vlookup 用]],2,FALSE)</f>
        <v>203</v>
      </c>
      <c r="B614">
        <f>IF(ROW()=2,1,IF(A613&lt;&gt;Toss[[#This Row],[No]],1,B613+1))</f>
        <v>2</v>
      </c>
      <c r="C614" s="1" t="s">
        <v>108</v>
      </c>
      <c r="D614" s="1" t="s">
        <v>1059</v>
      </c>
      <c r="E614" s="1" t="s">
        <v>73</v>
      </c>
      <c r="F614" s="1" t="s">
        <v>82</v>
      </c>
      <c r="G614" s="1" t="s">
        <v>1039</v>
      </c>
      <c r="H614" s="1" t="s">
        <v>71</v>
      </c>
      <c r="I614">
        <v>1</v>
      </c>
      <c r="J614" t="s">
        <v>232</v>
      </c>
      <c r="K614" s="1" t="s">
        <v>167</v>
      </c>
      <c r="L614" s="1" t="s">
        <v>162</v>
      </c>
      <c r="M614">
        <v>24</v>
      </c>
      <c r="N614">
        <v>0</v>
      </c>
      <c r="O614">
        <v>0</v>
      </c>
      <c r="P614">
        <v>0</v>
      </c>
      <c r="T614" t="str">
        <f>Toss[[#This Row],[服装]]&amp;Toss[[#This Row],[名前]]&amp;Toss[[#This Row],[レアリティ]]</f>
        <v>ユニフォーム仙石伸吾ICONIC</v>
      </c>
    </row>
    <row r="615" spans="1:20" x14ac:dyDescent="0.35">
      <c r="A615">
        <f>VLOOKUP(Toss[[#This Row],[No用]],SetNo[[No.用]:[vlookup 用]],2,FALSE)</f>
        <v>204</v>
      </c>
      <c r="B615">
        <f>IF(ROW()=2,1,IF(A614&lt;&gt;Toss[[#This Row],[No]],1,B614+1))</f>
        <v>1</v>
      </c>
      <c r="C615" s="1" t="s">
        <v>108</v>
      </c>
      <c r="D615" s="1" t="s">
        <v>1100</v>
      </c>
      <c r="E615" s="1" t="s">
        <v>73</v>
      </c>
      <c r="F615" s="1" t="s">
        <v>80</v>
      </c>
      <c r="G615" s="1" t="s">
        <v>1039</v>
      </c>
      <c r="H615" s="1" t="s">
        <v>71</v>
      </c>
      <c r="I615">
        <v>1</v>
      </c>
      <c r="J615" t="s">
        <v>232</v>
      </c>
      <c r="K615" s="1" t="s">
        <v>166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Toss[[#This Row],[服装]]&amp;Toss[[#This Row],[名前]]&amp;Toss[[#This Row],[レアリティ]]</f>
        <v>ユニフォーム中川俊美ICONIC</v>
      </c>
    </row>
    <row r="616" spans="1:20" x14ac:dyDescent="0.35">
      <c r="A616">
        <f>VLOOKUP(Toss[[#This Row],[No用]],SetNo[[No.用]:[vlookup 用]],2,FALSE)</f>
        <v>205</v>
      </c>
      <c r="B616">
        <f>IF(ROW()=2,1,IF(A615&lt;&gt;Toss[[#This Row],[No]],1,B615+1))</f>
        <v>1</v>
      </c>
      <c r="C616" s="1" t="s">
        <v>108</v>
      </c>
      <c r="D616" s="1" t="s">
        <v>1104</v>
      </c>
      <c r="E616" s="1" t="s">
        <v>73</v>
      </c>
      <c r="F616" s="1" t="s">
        <v>74</v>
      </c>
      <c r="G616" s="1" t="s">
        <v>1039</v>
      </c>
      <c r="H616" s="1" t="s">
        <v>71</v>
      </c>
      <c r="I616">
        <v>1</v>
      </c>
      <c r="J616" t="s">
        <v>232</v>
      </c>
      <c r="K616" s="1" t="s">
        <v>166</v>
      </c>
      <c r="L616" s="1" t="s">
        <v>173</v>
      </c>
      <c r="M616">
        <v>34</v>
      </c>
      <c r="N616">
        <v>0</v>
      </c>
      <c r="O616">
        <v>0</v>
      </c>
      <c r="P616">
        <v>0</v>
      </c>
      <c r="T616" t="str">
        <f>Toss[[#This Row],[服装]]&amp;Toss[[#This Row],[名前]]&amp;Toss[[#This Row],[レアリティ]]</f>
        <v>ユニフォーム七沢健吾ICONIC</v>
      </c>
    </row>
    <row r="617" spans="1:20" x14ac:dyDescent="0.35">
      <c r="A617">
        <f>VLOOKUP(Toss[[#This Row],[No用]],SetNo[[No.用]:[vlookup 用]],2,FALSE)</f>
        <v>205</v>
      </c>
      <c r="B617">
        <f>IF(ROW()=2,1,IF(A616&lt;&gt;Toss[[#This Row],[No]],1,B616+1))</f>
        <v>2</v>
      </c>
      <c r="C617" s="1" t="s">
        <v>108</v>
      </c>
      <c r="D617" s="1" t="s">
        <v>1104</v>
      </c>
      <c r="E617" s="1" t="s">
        <v>73</v>
      </c>
      <c r="F617" s="1" t="s">
        <v>74</v>
      </c>
      <c r="G617" s="1" t="s">
        <v>1039</v>
      </c>
      <c r="H617" s="1" t="s">
        <v>71</v>
      </c>
      <c r="I617">
        <v>1</v>
      </c>
      <c r="J617" t="s">
        <v>232</v>
      </c>
      <c r="K617" s="1" t="s">
        <v>169</v>
      </c>
      <c r="L617" s="1" t="s">
        <v>173</v>
      </c>
      <c r="M617">
        <v>34</v>
      </c>
      <c r="N617">
        <v>0</v>
      </c>
      <c r="O617">
        <v>0</v>
      </c>
      <c r="P617">
        <v>0</v>
      </c>
      <c r="T617" t="str">
        <f>Toss[[#This Row],[服装]]&amp;Toss[[#This Row],[名前]]&amp;Toss[[#This Row],[レアリティ]]</f>
        <v>ユニフォーム七沢健吾ICONIC</v>
      </c>
    </row>
    <row r="618" spans="1:20" x14ac:dyDescent="0.35">
      <c r="A618">
        <f>VLOOKUP(Toss[[#This Row],[No用]],SetNo[[No.用]:[vlookup 用]],2,FALSE)</f>
        <v>205</v>
      </c>
      <c r="B618">
        <f>IF(ROW()=2,1,IF(A617&lt;&gt;Toss[[#This Row],[No]],1,B617+1))</f>
        <v>3</v>
      </c>
      <c r="C618" s="1" t="s">
        <v>108</v>
      </c>
      <c r="D618" s="1" t="s">
        <v>1104</v>
      </c>
      <c r="E618" s="1" t="s">
        <v>73</v>
      </c>
      <c r="F618" s="1" t="s">
        <v>74</v>
      </c>
      <c r="G618" s="1" t="s">
        <v>1039</v>
      </c>
      <c r="H618" s="1" t="s">
        <v>71</v>
      </c>
      <c r="I618">
        <v>1</v>
      </c>
      <c r="J618" t="s">
        <v>232</v>
      </c>
      <c r="K618" s="1" t="s">
        <v>181</v>
      </c>
      <c r="L618" s="1" t="s">
        <v>162</v>
      </c>
      <c r="M618">
        <v>31</v>
      </c>
      <c r="N618">
        <v>0</v>
      </c>
      <c r="O618">
        <v>0</v>
      </c>
      <c r="P618">
        <v>0</v>
      </c>
      <c r="T618" t="str">
        <f>Toss[[#This Row],[服装]]&amp;Toss[[#This Row],[名前]]&amp;Toss[[#This Row],[レアリティ]]</f>
        <v>ユニフォーム七沢健吾ICONIC</v>
      </c>
    </row>
    <row r="619" spans="1:20" x14ac:dyDescent="0.35">
      <c r="A619">
        <f>VLOOKUP(Toss[[#This Row],[No用]],SetNo[[No.用]:[vlookup 用]],2,FALSE)</f>
        <v>205</v>
      </c>
      <c r="B619">
        <f>IF(ROW()=2,1,IF(A618&lt;&gt;Toss[[#This Row],[No]],1,B618+1))</f>
        <v>4</v>
      </c>
      <c r="C619" s="1" t="s">
        <v>108</v>
      </c>
      <c r="D619" s="1" t="s">
        <v>1104</v>
      </c>
      <c r="E619" s="1" t="s">
        <v>73</v>
      </c>
      <c r="F619" s="1" t="s">
        <v>74</v>
      </c>
      <c r="G619" s="1" t="s">
        <v>1039</v>
      </c>
      <c r="H619" s="1" t="s">
        <v>71</v>
      </c>
      <c r="I619">
        <v>1</v>
      </c>
      <c r="J619" t="s">
        <v>232</v>
      </c>
      <c r="K619" s="1" t="s">
        <v>233</v>
      </c>
      <c r="L619" s="1" t="s">
        <v>162</v>
      </c>
      <c r="M619">
        <v>29</v>
      </c>
      <c r="N619">
        <v>0</v>
      </c>
      <c r="O619">
        <v>0</v>
      </c>
      <c r="P619">
        <v>0</v>
      </c>
      <c r="T619" t="str">
        <f>Toss[[#This Row],[服装]]&amp;Toss[[#This Row],[名前]]&amp;Toss[[#This Row],[レアリティ]]</f>
        <v>ユニフォーム七沢健吾ICONIC</v>
      </c>
    </row>
    <row r="620" spans="1:20" x14ac:dyDescent="0.35">
      <c r="A620">
        <f>VLOOKUP(Toss[[#This Row],[No用]],SetNo[[No.用]:[vlookup 用]],2,FALSE)</f>
        <v>205</v>
      </c>
      <c r="B620">
        <f>IF(ROW()=2,1,IF(A619&lt;&gt;Toss[[#This Row],[No]],1,B619+1))</f>
        <v>5</v>
      </c>
      <c r="C620" s="1" t="s">
        <v>108</v>
      </c>
      <c r="D620" s="1" t="s">
        <v>1104</v>
      </c>
      <c r="E620" s="1" t="s">
        <v>73</v>
      </c>
      <c r="F620" s="1" t="s">
        <v>74</v>
      </c>
      <c r="G620" s="1" t="s">
        <v>1039</v>
      </c>
      <c r="H620" s="1" t="s">
        <v>71</v>
      </c>
      <c r="I620">
        <v>1</v>
      </c>
      <c r="J620" t="s">
        <v>232</v>
      </c>
      <c r="K620" s="1" t="s">
        <v>167</v>
      </c>
      <c r="L620" s="1" t="s">
        <v>162</v>
      </c>
      <c r="M620">
        <v>29</v>
      </c>
      <c r="N620">
        <v>0</v>
      </c>
      <c r="O620">
        <v>0</v>
      </c>
      <c r="P620">
        <v>0</v>
      </c>
      <c r="T620" t="str">
        <f>Toss[[#This Row],[服装]]&amp;Toss[[#This Row],[名前]]&amp;Toss[[#This Row],[レアリティ]]</f>
        <v>ユニフォーム七沢健吾ICONIC</v>
      </c>
    </row>
    <row r="621" spans="1:20" x14ac:dyDescent="0.35">
      <c r="A621">
        <f>VLOOKUP(Toss[[#This Row],[No用]],SetNo[[No.用]:[vlookup 用]],2,FALSE)</f>
        <v>205</v>
      </c>
      <c r="B621">
        <f>IF(ROW()=2,1,IF(A620&lt;&gt;Toss[[#This Row],[No]],1,B620+1))</f>
        <v>6</v>
      </c>
      <c r="C621" s="1" t="s">
        <v>108</v>
      </c>
      <c r="D621" s="1" t="s">
        <v>1104</v>
      </c>
      <c r="E621" s="1" t="s">
        <v>73</v>
      </c>
      <c r="F621" s="1" t="s">
        <v>74</v>
      </c>
      <c r="G621" s="1" t="s">
        <v>1039</v>
      </c>
      <c r="H621" s="1" t="s">
        <v>71</v>
      </c>
      <c r="I621">
        <v>1</v>
      </c>
      <c r="J621" t="s">
        <v>232</v>
      </c>
      <c r="K621" s="1" t="s">
        <v>183</v>
      </c>
      <c r="L621" s="1" t="s">
        <v>225</v>
      </c>
      <c r="M621">
        <v>46</v>
      </c>
      <c r="N621">
        <v>0</v>
      </c>
      <c r="O621">
        <v>56</v>
      </c>
      <c r="P621">
        <v>0</v>
      </c>
      <c r="T621" t="str">
        <f>Toss[[#This Row],[服装]]&amp;Toss[[#This Row],[名前]]&amp;Toss[[#This Row],[レアリティ]]</f>
        <v>ユニフォーム七沢健吾ICONIC</v>
      </c>
    </row>
    <row r="622" spans="1:20" x14ac:dyDescent="0.35">
      <c r="A622">
        <f>VLOOKUP(Toss[[#This Row],[No用]],SetNo[[No.用]:[vlookup 用]],2,FALSE)</f>
        <v>206</v>
      </c>
      <c r="B622">
        <f>IF(ROW()=2,1,IF(A621&lt;&gt;Toss[[#This Row],[No]],1,B621+1))</f>
        <v>1</v>
      </c>
      <c r="C622" s="1" t="s">
        <v>108</v>
      </c>
      <c r="D622" s="1" t="s">
        <v>1112</v>
      </c>
      <c r="E622" s="1" t="s">
        <v>73</v>
      </c>
      <c r="F622" s="1" t="s">
        <v>82</v>
      </c>
      <c r="G622" s="1" t="s">
        <v>1039</v>
      </c>
      <c r="H622" s="1" t="s">
        <v>71</v>
      </c>
      <c r="I622">
        <v>1</v>
      </c>
      <c r="J622" t="s">
        <v>232</v>
      </c>
      <c r="K622" s="1" t="s">
        <v>166</v>
      </c>
      <c r="L622" s="1" t="s">
        <v>162</v>
      </c>
      <c r="M622">
        <v>24</v>
      </c>
      <c r="N622">
        <v>0</v>
      </c>
      <c r="O622">
        <v>0</v>
      </c>
      <c r="P622">
        <v>0</v>
      </c>
      <c r="T622" t="str">
        <f>Toss[[#This Row],[服装]]&amp;Toss[[#This Row],[名前]]&amp;Toss[[#This Row],[レアリティ]]</f>
        <v>ユニフォーム伊勢原裕次ICONIC</v>
      </c>
    </row>
    <row r="623" spans="1:20" x14ac:dyDescent="0.35">
      <c r="A623">
        <f>VLOOKUP(Toss[[#This Row],[No用]],SetNo[[No.用]:[vlookup 用]],2,FALSE)</f>
        <v>206</v>
      </c>
      <c r="B623">
        <f>IF(ROW()=2,1,IF(A622&lt;&gt;Toss[[#This Row],[No]],1,B622+1))</f>
        <v>2</v>
      </c>
      <c r="C623" s="1" t="s">
        <v>108</v>
      </c>
      <c r="D623" s="1" t="s">
        <v>1112</v>
      </c>
      <c r="E623" s="1" t="s">
        <v>73</v>
      </c>
      <c r="F623" s="1" t="s">
        <v>82</v>
      </c>
      <c r="G623" s="1" t="s">
        <v>1039</v>
      </c>
      <c r="H623" s="1" t="s">
        <v>71</v>
      </c>
      <c r="I623">
        <v>1</v>
      </c>
      <c r="J623" t="s">
        <v>232</v>
      </c>
      <c r="K623" s="1" t="s">
        <v>167</v>
      </c>
      <c r="L623" s="1" t="s">
        <v>162</v>
      </c>
      <c r="M623">
        <v>25</v>
      </c>
      <c r="N623">
        <v>0</v>
      </c>
      <c r="O623">
        <v>0</v>
      </c>
      <c r="P623">
        <v>0</v>
      </c>
      <c r="T623" t="str">
        <f>Toss[[#This Row],[服装]]&amp;Toss[[#This Row],[名前]]&amp;Toss[[#This Row],[レアリティ]]</f>
        <v>ユニフォーム伊勢原裕次ICONIC</v>
      </c>
    </row>
    <row r="624" spans="1:20" x14ac:dyDescent="0.35">
      <c r="A624">
        <f>VLOOKUP(Toss[[#This Row],[No用]],SetNo[[No.用]:[vlookup 用]],2,FALSE)</f>
        <v>207</v>
      </c>
      <c r="B624">
        <f>IF(ROW()=2,1,IF(A623&lt;&gt;Toss[[#This Row],[No]],1,B623+1))</f>
        <v>1</v>
      </c>
      <c r="C624" s="1" t="s">
        <v>108</v>
      </c>
      <c r="D624" s="1" t="s">
        <v>1123</v>
      </c>
      <c r="E624" s="1" t="s">
        <v>73</v>
      </c>
      <c r="F624" s="1" t="s">
        <v>78</v>
      </c>
      <c r="G624" s="1" t="s">
        <v>1039</v>
      </c>
      <c r="H624" s="1" t="s">
        <v>71</v>
      </c>
      <c r="I624">
        <v>1</v>
      </c>
      <c r="J624" t="s">
        <v>232</v>
      </c>
      <c r="K624" s="1" t="s">
        <v>166</v>
      </c>
      <c r="L624" s="1" t="s">
        <v>162</v>
      </c>
      <c r="M624">
        <v>25</v>
      </c>
      <c r="N624">
        <v>0</v>
      </c>
      <c r="O624">
        <v>0</v>
      </c>
      <c r="P624">
        <v>0</v>
      </c>
      <c r="T624" t="str">
        <f>Toss[[#This Row],[服装]]&amp;Toss[[#This Row],[名前]]&amp;Toss[[#This Row],[レアリティ]]</f>
        <v>ユニフォーム湯河浩二ICONIC</v>
      </c>
    </row>
    <row r="625" spans="1:20" x14ac:dyDescent="0.35">
      <c r="A625">
        <f>VLOOKUP(Toss[[#This Row],[No用]],SetNo[[No.用]:[vlookup 用]],2,FALSE)</f>
        <v>208</v>
      </c>
      <c r="B625">
        <f>IF(ROW()=2,1,IF(A624&lt;&gt;Toss[[#This Row],[No]],1,B624+1))</f>
        <v>1</v>
      </c>
      <c r="C625" s="1" t="s">
        <v>108</v>
      </c>
      <c r="D625" s="1" t="s">
        <v>1172</v>
      </c>
      <c r="E625" s="1" t="s">
        <v>1173</v>
      </c>
      <c r="F625" s="1" t="s">
        <v>82</v>
      </c>
      <c r="G625" s="1" t="s">
        <v>1175</v>
      </c>
      <c r="H625" s="1" t="s">
        <v>71</v>
      </c>
      <c r="I625">
        <v>1</v>
      </c>
      <c r="J625" t="s">
        <v>232</v>
      </c>
      <c r="K625" s="1" t="s">
        <v>166</v>
      </c>
      <c r="L625" s="1" t="s">
        <v>162</v>
      </c>
      <c r="M625">
        <v>25</v>
      </c>
      <c r="N625">
        <v>0</v>
      </c>
      <c r="O625">
        <v>0</v>
      </c>
      <c r="P625">
        <v>0</v>
      </c>
      <c r="T625" t="str">
        <f>Toss[[#This Row],[服装]]&amp;Toss[[#This Row],[名前]]&amp;Toss[[#This Row],[レアリティ]]</f>
        <v>ユニフォーム千鹿谷栄吉ICONIC</v>
      </c>
    </row>
    <row r="626" spans="1:20" x14ac:dyDescent="0.35">
      <c r="A626">
        <f>VLOOKUP(Toss[[#This Row],[No用]],SetNo[[No.用]:[vlookup 用]],2,FALSE)</f>
        <v>208</v>
      </c>
      <c r="B626">
        <f>IF(ROW()=2,1,IF(A625&lt;&gt;Toss[[#This Row],[No]],1,B625+1))</f>
        <v>2</v>
      </c>
      <c r="C626" s="1" t="s">
        <v>108</v>
      </c>
      <c r="D626" s="1" t="s">
        <v>1172</v>
      </c>
      <c r="E626" s="1" t="s">
        <v>1173</v>
      </c>
      <c r="F626" s="1" t="s">
        <v>82</v>
      </c>
      <c r="G626" s="1" t="s">
        <v>1175</v>
      </c>
      <c r="H626" s="1" t="s">
        <v>71</v>
      </c>
      <c r="I626">
        <v>1</v>
      </c>
      <c r="J626" t="s">
        <v>232</v>
      </c>
      <c r="K626" s="1" t="s">
        <v>167</v>
      </c>
      <c r="L626" s="1" t="s">
        <v>162</v>
      </c>
      <c r="M626">
        <v>30</v>
      </c>
      <c r="N626">
        <v>0</v>
      </c>
      <c r="O626">
        <v>0</v>
      </c>
      <c r="P626">
        <v>0</v>
      </c>
      <c r="T626" t="str">
        <f>Toss[[#This Row],[服装]]&amp;Toss[[#This Row],[名前]]&amp;Toss[[#This Row],[レアリティ]]</f>
        <v>ユニフォーム千鹿谷栄吉ICONIC</v>
      </c>
    </row>
    <row r="627" spans="1:20" x14ac:dyDescent="0.35">
      <c r="A627">
        <f>VLOOKUP(Toss[[#This Row],[No用]],SetNo[[No.用]:[vlookup 用]],2,FALSE)</f>
        <v>209</v>
      </c>
      <c r="B627">
        <f>IF(ROW()=2,1,IF(A626&lt;&gt;Toss[[#This Row],[No]],1,B626+1))</f>
        <v>1</v>
      </c>
      <c r="C627" s="1" t="s">
        <v>108</v>
      </c>
      <c r="D627" s="1" t="s">
        <v>1182</v>
      </c>
      <c r="E627" s="1" t="s">
        <v>90</v>
      </c>
      <c r="F627" s="1" t="s">
        <v>1183</v>
      </c>
      <c r="G627" s="1" t="s">
        <v>1175</v>
      </c>
      <c r="H627" s="1" t="s">
        <v>71</v>
      </c>
      <c r="I627">
        <v>1</v>
      </c>
      <c r="J627" t="s">
        <v>232</v>
      </c>
      <c r="K627" s="1" t="s">
        <v>166</v>
      </c>
      <c r="L627" s="1" t="s">
        <v>162</v>
      </c>
      <c r="M627">
        <v>29</v>
      </c>
      <c r="N627">
        <v>0</v>
      </c>
      <c r="O627">
        <v>0</v>
      </c>
      <c r="P627">
        <v>0</v>
      </c>
      <c r="T627" t="str">
        <f>Toss[[#This Row],[服装]]&amp;Toss[[#This Row],[名前]]&amp;Toss[[#This Row],[レアリティ]]</f>
        <v>ユニフォーム小鹿野大樹ICONIC</v>
      </c>
    </row>
    <row r="628" spans="1:20" x14ac:dyDescent="0.35">
      <c r="A628">
        <f>VLOOKUP(Toss[[#This Row],[No用]],SetNo[[No.用]:[vlookup 用]],2,FALSE)</f>
        <v>210</v>
      </c>
      <c r="B628" s="12">
        <f>IF(ROW()=2,1,IF(A627&lt;&gt;Toss[[#This Row],[No]],1,B627+1))</f>
        <v>1</v>
      </c>
      <c r="C628" s="1" t="s">
        <v>108</v>
      </c>
      <c r="D628" s="1" t="s">
        <v>1207</v>
      </c>
      <c r="E628" s="1" t="s">
        <v>77</v>
      </c>
      <c r="F628" s="1" t="s">
        <v>80</v>
      </c>
      <c r="G628" s="1" t="s">
        <v>1175</v>
      </c>
      <c r="H628" s="1" t="s">
        <v>71</v>
      </c>
      <c r="I628">
        <v>1</v>
      </c>
      <c r="J628" t="s">
        <v>232</v>
      </c>
      <c r="K628" s="1" t="s">
        <v>166</v>
      </c>
      <c r="L628" s="1" t="s">
        <v>162</v>
      </c>
      <c r="M628">
        <v>24</v>
      </c>
      <c r="N628">
        <v>0</v>
      </c>
      <c r="O628">
        <v>0</v>
      </c>
      <c r="P628">
        <v>0</v>
      </c>
      <c r="T628" t="str">
        <f>Toss[[#This Row],[服装]]&amp;Toss[[#This Row],[名前]]&amp;Toss[[#This Row],[レアリティ]]</f>
        <v>ユニフォーム赤谷勇ICONIC</v>
      </c>
    </row>
    <row r="629" spans="1:20" x14ac:dyDescent="0.35">
      <c r="A629">
        <f>VLOOKUP(Toss[[#This Row],[No用]],SetNo[[No.用]:[vlookup 用]],2,FALSE)</f>
        <v>211</v>
      </c>
      <c r="B629" s="12">
        <f>IF(ROW()=2,1,IF(A628&lt;&gt;Toss[[#This Row],[No]],1,B628+1))</f>
        <v>1</v>
      </c>
      <c r="C629" t="s">
        <v>108</v>
      </c>
      <c r="D629" t="s">
        <v>186</v>
      </c>
      <c r="E629" t="s">
        <v>77</v>
      </c>
      <c r="F629" t="s">
        <v>74</v>
      </c>
      <c r="G629" t="s">
        <v>185</v>
      </c>
      <c r="H629" t="s">
        <v>71</v>
      </c>
      <c r="I629">
        <v>1</v>
      </c>
      <c r="J629" t="s">
        <v>232</v>
      </c>
      <c r="K629" s="1" t="s">
        <v>166</v>
      </c>
      <c r="L629" s="1" t="s">
        <v>173</v>
      </c>
      <c r="M629">
        <v>38</v>
      </c>
      <c r="N629">
        <v>0</v>
      </c>
      <c r="O629">
        <v>0</v>
      </c>
      <c r="P629">
        <v>0</v>
      </c>
      <c r="T629" t="str">
        <f>Toss[[#This Row],[服装]]&amp;Toss[[#This Row],[名前]]&amp;Toss[[#This Row],[レアリティ]]</f>
        <v>ユニフォーム宮侑ICONIC</v>
      </c>
    </row>
    <row r="630" spans="1:20" x14ac:dyDescent="0.35">
      <c r="A630">
        <f>VLOOKUP(Toss[[#This Row],[No用]],SetNo[[No.用]:[vlookup 用]],2,FALSE)</f>
        <v>211</v>
      </c>
      <c r="B630" s="12">
        <f>IF(ROW()=2,1,IF(A629&lt;&gt;Toss[[#This Row],[No]],1,B629+1))</f>
        <v>2</v>
      </c>
      <c r="C630" t="s">
        <v>108</v>
      </c>
      <c r="D630" t="s">
        <v>186</v>
      </c>
      <c r="E630" t="s">
        <v>77</v>
      </c>
      <c r="F630" t="s">
        <v>74</v>
      </c>
      <c r="G630" t="s">
        <v>185</v>
      </c>
      <c r="H630" t="s">
        <v>71</v>
      </c>
      <c r="I630">
        <v>1</v>
      </c>
      <c r="J630" t="s">
        <v>232</v>
      </c>
      <c r="K630" s="1" t="s">
        <v>169</v>
      </c>
      <c r="L630" s="1" t="s">
        <v>173</v>
      </c>
      <c r="M630">
        <v>38</v>
      </c>
      <c r="N630">
        <v>0</v>
      </c>
      <c r="O630">
        <v>0</v>
      </c>
      <c r="P630">
        <v>0</v>
      </c>
      <c r="T630" t="str">
        <f>Toss[[#This Row],[服装]]&amp;Toss[[#This Row],[名前]]&amp;Toss[[#This Row],[レアリティ]]</f>
        <v>ユニフォーム宮侑ICONIC</v>
      </c>
    </row>
    <row r="631" spans="1:20" x14ac:dyDescent="0.35">
      <c r="A631">
        <f>VLOOKUP(Toss[[#This Row],[No用]],SetNo[[No.用]:[vlookup 用]],2,FALSE)</f>
        <v>211</v>
      </c>
      <c r="B631" s="12">
        <f>IF(ROW()=2,1,IF(A630&lt;&gt;Toss[[#This Row],[No]],1,B630+1))</f>
        <v>3</v>
      </c>
      <c r="C631" t="s">
        <v>108</v>
      </c>
      <c r="D631" t="s">
        <v>186</v>
      </c>
      <c r="E631" t="s">
        <v>77</v>
      </c>
      <c r="F631" t="s">
        <v>74</v>
      </c>
      <c r="G631" t="s">
        <v>185</v>
      </c>
      <c r="H631" t="s">
        <v>71</v>
      </c>
      <c r="I631">
        <v>1</v>
      </c>
      <c r="J631" t="s">
        <v>232</v>
      </c>
      <c r="K631" s="1" t="s">
        <v>181</v>
      </c>
      <c r="L631" s="1" t="s">
        <v>173</v>
      </c>
      <c r="M631">
        <v>42</v>
      </c>
      <c r="N631">
        <v>0</v>
      </c>
      <c r="O631">
        <v>0</v>
      </c>
      <c r="P631">
        <v>0</v>
      </c>
      <c r="T631" t="str">
        <f>Toss[[#This Row],[服装]]&amp;Toss[[#This Row],[名前]]&amp;Toss[[#This Row],[レアリティ]]</f>
        <v>ユニフォーム宮侑ICONIC</v>
      </c>
    </row>
    <row r="632" spans="1:20" x14ac:dyDescent="0.35">
      <c r="A632">
        <f>VLOOKUP(Toss[[#This Row],[No用]],SetNo[[No.用]:[vlookup 用]],2,FALSE)</f>
        <v>211</v>
      </c>
      <c r="B632" s="12">
        <f>IF(ROW()=2,1,IF(A631&lt;&gt;Toss[[#This Row],[No]],1,B631+1))</f>
        <v>4</v>
      </c>
      <c r="C632" t="s">
        <v>108</v>
      </c>
      <c r="D632" t="s">
        <v>186</v>
      </c>
      <c r="E632" t="s">
        <v>77</v>
      </c>
      <c r="F632" t="s">
        <v>74</v>
      </c>
      <c r="G632" t="s">
        <v>185</v>
      </c>
      <c r="H632" t="s">
        <v>71</v>
      </c>
      <c r="I632">
        <v>1</v>
      </c>
      <c r="J632" t="s">
        <v>232</v>
      </c>
      <c r="K632" s="1" t="s">
        <v>233</v>
      </c>
      <c r="L632" s="1" t="s">
        <v>162</v>
      </c>
      <c r="M632">
        <v>25</v>
      </c>
      <c r="N632">
        <v>0</v>
      </c>
      <c r="O632">
        <v>0</v>
      </c>
      <c r="P632">
        <v>0</v>
      </c>
      <c r="T632" t="str">
        <f>Toss[[#This Row],[服装]]&amp;Toss[[#This Row],[名前]]&amp;Toss[[#This Row],[レアリティ]]</f>
        <v>ユニフォーム宮侑ICONIC</v>
      </c>
    </row>
    <row r="633" spans="1:20" x14ac:dyDescent="0.35">
      <c r="A633">
        <f>VLOOKUP(Toss[[#This Row],[No用]],SetNo[[No.用]:[vlookup 用]],2,FALSE)</f>
        <v>211</v>
      </c>
      <c r="B633" s="12">
        <f>IF(ROW()=2,1,IF(A632&lt;&gt;Toss[[#This Row],[No]],1,B632+1))</f>
        <v>5</v>
      </c>
      <c r="C633" t="s">
        <v>108</v>
      </c>
      <c r="D633" t="s">
        <v>186</v>
      </c>
      <c r="E633" t="s">
        <v>77</v>
      </c>
      <c r="F633" t="s">
        <v>74</v>
      </c>
      <c r="G633" t="s">
        <v>185</v>
      </c>
      <c r="H633" t="s">
        <v>71</v>
      </c>
      <c r="I633">
        <v>1</v>
      </c>
      <c r="J633" t="s">
        <v>232</v>
      </c>
      <c r="K633" s="1" t="s">
        <v>183</v>
      </c>
      <c r="L633" s="1" t="s">
        <v>225</v>
      </c>
      <c r="M633">
        <v>50</v>
      </c>
      <c r="N633">
        <v>0</v>
      </c>
      <c r="O633">
        <v>60</v>
      </c>
      <c r="P633">
        <v>0</v>
      </c>
      <c r="T633" t="str">
        <f>Toss[[#This Row],[服装]]&amp;Toss[[#This Row],[名前]]&amp;Toss[[#This Row],[レアリティ]]</f>
        <v>ユニフォーム宮侑ICONIC</v>
      </c>
    </row>
    <row r="634" spans="1:20" x14ac:dyDescent="0.35">
      <c r="A634">
        <f>VLOOKUP(Toss[[#This Row],[No用]],SetNo[[No.用]:[vlookup 用]],2,FALSE)</f>
        <v>211</v>
      </c>
      <c r="B634" s="12">
        <f>IF(ROW()=2,1,IF(A633&lt;&gt;Toss[[#This Row],[No]],1,B633+1))</f>
        <v>6</v>
      </c>
      <c r="C634" t="s">
        <v>108</v>
      </c>
      <c r="D634" t="s">
        <v>186</v>
      </c>
      <c r="E634" t="s">
        <v>77</v>
      </c>
      <c r="F634" t="s">
        <v>74</v>
      </c>
      <c r="G634" t="s">
        <v>185</v>
      </c>
      <c r="H634" t="s">
        <v>71</v>
      </c>
      <c r="I634">
        <v>1</v>
      </c>
      <c r="J634" t="s">
        <v>232</v>
      </c>
      <c r="K634" s="1" t="s">
        <v>169</v>
      </c>
      <c r="L634" s="1" t="s">
        <v>225</v>
      </c>
      <c r="M634">
        <v>57</v>
      </c>
      <c r="N634">
        <v>0</v>
      </c>
      <c r="O634">
        <v>64</v>
      </c>
      <c r="P634">
        <v>0</v>
      </c>
      <c r="Q634" s="1" t="s">
        <v>1091</v>
      </c>
      <c r="T634" t="str">
        <f>Toss[[#This Row],[服装]]&amp;Toss[[#This Row],[名前]]&amp;Toss[[#This Row],[レアリティ]]</f>
        <v>ユニフォーム宮侑ICONIC</v>
      </c>
    </row>
    <row r="635" spans="1:20" x14ac:dyDescent="0.35">
      <c r="A635">
        <f>VLOOKUP(Toss[[#This Row],[No用]],SetNo[[No.用]:[vlookup 用]],2,FALSE)</f>
        <v>212</v>
      </c>
      <c r="B635" s="12">
        <f>IF(ROW()=2,1,IF(A634&lt;&gt;Toss[[#This Row],[No]],1,B634+1))</f>
        <v>1</v>
      </c>
      <c r="C635" s="1" t="s">
        <v>769</v>
      </c>
      <c r="D635" t="s">
        <v>186</v>
      </c>
      <c r="E635" s="1" t="s">
        <v>73</v>
      </c>
      <c r="F635" t="s">
        <v>74</v>
      </c>
      <c r="G635" t="s">
        <v>185</v>
      </c>
      <c r="H635" t="s">
        <v>71</v>
      </c>
      <c r="I635">
        <v>1</v>
      </c>
      <c r="J635" t="s">
        <v>232</v>
      </c>
      <c r="K635" s="1" t="s">
        <v>166</v>
      </c>
      <c r="L635" s="1" t="s">
        <v>173</v>
      </c>
      <c r="M635">
        <v>38</v>
      </c>
      <c r="N635">
        <v>0</v>
      </c>
      <c r="O635">
        <v>0</v>
      </c>
      <c r="P635">
        <v>0</v>
      </c>
      <c r="Q635" s="1"/>
      <c r="T635" t="str">
        <f>Toss[[#This Row],[服装]]&amp;Toss[[#This Row],[名前]]&amp;Toss[[#This Row],[レアリティ]]</f>
        <v>文化祭宮侑ICONIC</v>
      </c>
    </row>
    <row r="636" spans="1:20" x14ac:dyDescent="0.35">
      <c r="A636">
        <f>VLOOKUP(Toss[[#This Row],[No用]],SetNo[[No.用]:[vlookup 用]],2,FALSE)</f>
        <v>212</v>
      </c>
      <c r="B636" s="12">
        <f>IF(ROW()=2,1,IF(A635&lt;&gt;Toss[[#This Row],[No]],1,B635+1))</f>
        <v>2</v>
      </c>
      <c r="C636" s="1" t="s">
        <v>769</v>
      </c>
      <c r="D636" t="s">
        <v>186</v>
      </c>
      <c r="E636" s="1" t="s">
        <v>73</v>
      </c>
      <c r="F636" t="s">
        <v>74</v>
      </c>
      <c r="G636" t="s">
        <v>185</v>
      </c>
      <c r="H636" t="s">
        <v>71</v>
      </c>
      <c r="I636">
        <v>1</v>
      </c>
      <c r="J636" t="s">
        <v>232</v>
      </c>
      <c r="K636" s="1" t="s">
        <v>169</v>
      </c>
      <c r="L636" s="1" t="s">
        <v>173</v>
      </c>
      <c r="M636">
        <v>38</v>
      </c>
      <c r="N636">
        <v>0</v>
      </c>
      <c r="O636">
        <v>0</v>
      </c>
      <c r="P636">
        <v>0</v>
      </c>
      <c r="Q636" s="1"/>
      <c r="T636" t="str">
        <f>Toss[[#This Row],[服装]]&amp;Toss[[#This Row],[名前]]&amp;Toss[[#This Row],[レアリティ]]</f>
        <v>文化祭宮侑ICONIC</v>
      </c>
    </row>
    <row r="637" spans="1:20" x14ac:dyDescent="0.35">
      <c r="A637">
        <f>VLOOKUP(Toss[[#This Row],[No用]],SetNo[[No.用]:[vlookup 用]],2,FALSE)</f>
        <v>212</v>
      </c>
      <c r="B637" s="12">
        <f>IF(ROW()=2,1,IF(A636&lt;&gt;Toss[[#This Row],[No]],1,B636+1))</f>
        <v>3</v>
      </c>
      <c r="C637" s="1" t="s">
        <v>769</v>
      </c>
      <c r="D637" t="s">
        <v>186</v>
      </c>
      <c r="E637" s="1" t="s">
        <v>73</v>
      </c>
      <c r="F637" t="s">
        <v>74</v>
      </c>
      <c r="G637" t="s">
        <v>185</v>
      </c>
      <c r="H637" t="s">
        <v>71</v>
      </c>
      <c r="I637">
        <v>1</v>
      </c>
      <c r="J637" t="s">
        <v>232</v>
      </c>
      <c r="K637" s="1" t="s">
        <v>181</v>
      </c>
      <c r="L637" s="1" t="s">
        <v>173</v>
      </c>
      <c r="M637">
        <v>42</v>
      </c>
      <c r="N637">
        <v>0</v>
      </c>
      <c r="O637">
        <v>0</v>
      </c>
      <c r="P637">
        <v>0</v>
      </c>
      <c r="Q637" s="1"/>
      <c r="T637" t="str">
        <f>Toss[[#This Row],[服装]]&amp;Toss[[#This Row],[名前]]&amp;Toss[[#This Row],[レアリティ]]</f>
        <v>文化祭宮侑ICONIC</v>
      </c>
    </row>
    <row r="638" spans="1:20" x14ac:dyDescent="0.35">
      <c r="A638">
        <f>VLOOKUP(Toss[[#This Row],[No用]],SetNo[[No.用]:[vlookup 用]],2,FALSE)</f>
        <v>212</v>
      </c>
      <c r="B638" s="12">
        <f>IF(ROW()=2,1,IF(A637&lt;&gt;Toss[[#This Row],[No]],1,B637+1))</f>
        <v>4</v>
      </c>
      <c r="C638" s="1" t="s">
        <v>769</v>
      </c>
      <c r="D638" t="s">
        <v>186</v>
      </c>
      <c r="E638" s="1" t="s">
        <v>73</v>
      </c>
      <c r="F638" t="s">
        <v>74</v>
      </c>
      <c r="G638" t="s">
        <v>185</v>
      </c>
      <c r="H638" t="s">
        <v>71</v>
      </c>
      <c r="I638">
        <v>1</v>
      </c>
      <c r="J638" t="s">
        <v>232</v>
      </c>
      <c r="K638" s="1" t="s">
        <v>233</v>
      </c>
      <c r="L638" s="1" t="s">
        <v>162</v>
      </c>
      <c r="M638">
        <v>25</v>
      </c>
      <c r="N638">
        <v>0</v>
      </c>
      <c r="O638">
        <v>0</v>
      </c>
      <c r="P638">
        <v>0</v>
      </c>
      <c r="Q638" s="1"/>
      <c r="T638" t="str">
        <f>Toss[[#This Row],[服装]]&amp;Toss[[#This Row],[名前]]&amp;Toss[[#This Row],[レアリティ]]</f>
        <v>文化祭宮侑ICONIC</v>
      </c>
    </row>
    <row r="639" spans="1:20" x14ac:dyDescent="0.35">
      <c r="A639">
        <f>VLOOKUP(Toss[[#This Row],[No用]],SetNo[[No.用]:[vlookup 用]],2,FALSE)</f>
        <v>212</v>
      </c>
      <c r="B639" s="12">
        <f>IF(ROW()=2,1,IF(A638&lt;&gt;Toss[[#This Row],[No]],1,B638+1))</f>
        <v>5</v>
      </c>
      <c r="C639" s="1" t="s">
        <v>769</v>
      </c>
      <c r="D639" t="s">
        <v>186</v>
      </c>
      <c r="E639" s="1" t="s">
        <v>73</v>
      </c>
      <c r="F639" t="s">
        <v>74</v>
      </c>
      <c r="G639" t="s">
        <v>185</v>
      </c>
      <c r="H639" t="s">
        <v>71</v>
      </c>
      <c r="I639">
        <v>1</v>
      </c>
      <c r="J639" t="s">
        <v>232</v>
      </c>
      <c r="K639" s="1" t="s">
        <v>169</v>
      </c>
      <c r="L639" s="1" t="s">
        <v>225</v>
      </c>
      <c r="M639">
        <v>50</v>
      </c>
      <c r="N639">
        <v>0</v>
      </c>
      <c r="O639">
        <v>60</v>
      </c>
      <c r="P639">
        <v>0</v>
      </c>
      <c r="Q639" s="1" t="s">
        <v>1091</v>
      </c>
      <c r="T639" t="str">
        <f>Toss[[#This Row],[服装]]&amp;Toss[[#This Row],[名前]]&amp;Toss[[#This Row],[レアリティ]]</f>
        <v>文化祭宮侑ICONIC</v>
      </c>
    </row>
    <row r="640" spans="1:20" x14ac:dyDescent="0.35">
      <c r="A640">
        <f>VLOOKUP(Toss[[#This Row],[No用]],SetNo[[No.用]:[vlookup 用]],2,FALSE)</f>
        <v>213</v>
      </c>
      <c r="B640" s="12">
        <f>IF(ROW()=2,1,IF(A639&lt;&gt;Toss[[#This Row],[No]],1,B639+1))</f>
        <v>1</v>
      </c>
      <c r="C640" s="1" t="s">
        <v>883</v>
      </c>
      <c r="D640" s="1" t="s">
        <v>186</v>
      </c>
      <c r="E640" s="1" t="s">
        <v>90</v>
      </c>
      <c r="F640" s="1" t="s">
        <v>74</v>
      </c>
      <c r="G640" s="1" t="s">
        <v>185</v>
      </c>
      <c r="H640" s="1" t="s">
        <v>71</v>
      </c>
      <c r="I640">
        <v>1</v>
      </c>
      <c r="J640" t="s">
        <v>232</v>
      </c>
      <c r="K640" s="1" t="s">
        <v>166</v>
      </c>
      <c r="L640" s="1" t="s">
        <v>173</v>
      </c>
      <c r="M640">
        <v>38</v>
      </c>
      <c r="N640">
        <v>0</v>
      </c>
      <c r="O640">
        <v>0</v>
      </c>
      <c r="P640">
        <v>0</v>
      </c>
      <c r="Q640" s="1"/>
      <c r="T640" t="str">
        <f>Toss[[#This Row],[服装]]&amp;Toss[[#This Row],[名前]]&amp;Toss[[#This Row],[レアリティ]]</f>
        <v>RPG宮侑ICONIC</v>
      </c>
    </row>
    <row r="641" spans="1:20" x14ac:dyDescent="0.35">
      <c r="A641">
        <f>VLOOKUP(Toss[[#This Row],[No用]],SetNo[[No.用]:[vlookup 用]],2,FALSE)</f>
        <v>213</v>
      </c>
      <c r="B641" s="12">
        <f>IF(ROW()=2,1,IF(A640&lt;&gt;Toss[[#This Row],[No]],1,B640+1))</f>
        <v>2</v>
      </c>
      <c r="C641" s="1" t="s">
        <v>883</v>
      </c>
      <c r="D641" s="1" t="s">
        <v>186</v>
      </c>
      <c r="E641" s="1" t="s">
        <v>90</v>
      </c>
      <c r="F641" s="1" t="s">
        <v>74</v>
      </c>
      <c r="G641" s="1" t="s">
        <v>185</v>
      </c>
      <c r="H641" s="1" t="s">
        <v>71</v>
      </c>
      <c r="I641">
        <v>1</v>
      </c>
      <c r="J641" t="s">
        <v>232</v>
      </c>
      <c r="K641" s="1" t="s">
        <v>169</v>
      </c>
      <c r="L641" s="1" t="s">
        <v>173</v>
      </c>
      <c r="M641">
        <v>38</v>
      </c>
      <c r="N641">
        <v>0</v>
      </c>
      <c r="O641">
        <v>0</v>
      </c>
      <c r="P641">
        <v>0</v>
      </c>
      <c r="Q641" s="1"/>
      <c r="T641" t="str">
        <f>Toss[[#This Row],[服装]]&amp;Toss[[#This Row],[名前]]&amp;Toss[[#This Row],[レアリティ]]</f>
        <v>RPG宮侑ICONIC</v>
      </c>
    </row>
    <row r="642" spans="1:20" x14ac:dyDescent="0.35">
      <c r="A642">
        <f>VLOOKUP(Toss[[#This Row],[No用]],SetNo[[No.用]:[vlookup 用]],2,FALSE)</f>
        <v>213</v>
      </c>
      <c r="B642" s="12">
        <f>IF(ROW()=2,1,IF(A641&lt;&gt;Toss[[#This Row],[No]],1,B641+1))</f>
        <v>3</v>
      </c>
      <c r="C642" s="1" t="s">
        <v>883</v>
      </c>
      <c r="D642" s="1" t="s">
        <v>186</v>
      </c>
      <c r="E642" s="1" t="s">
        <v>90</v>
      </c>
      <c r="F642" s="1" t="s">
        <v>74</v>
      </c>
      <c r="G642" s="1" t="s">
        <v>185</v>
      </c>
      <c r="H642" s="1" t="s">
        <v>71</v>
      </c>
      <c r="I642">
        <v>1</v>
      </c>
      <c r="J642" t="s">
        <v>232</v>
      </c>
      <c r="K642" s="1" t="s">
        <v>181</v>
      </c>
      <c r="L642" s="1" t="s">
        <v>173</v>
      </c>
      <c r="M642">
        <v>42</v>
      </c>
      <c r="N642">
        <v>0</v>
      </c>
      <c r="O642">
        <v>0</v>
      </c>
      <c r="P642">
        <v>0</v>
      </c>
      <c r="Q642" s="1"/>
      <c r="T642" t="str">
        <f>Toss[[#This Row],[服装]]&amp;Toss[[#This Row],[名前]]&amp;Toss[[#This Row],[レアリティ]]</f>
        <v>RPG宮侑ICONIC</v>
      </c>
    </row>
    <row r="643" spans="1:20" x14ac:dyDescent="0.35">
      <c r="A643">
        <f>VLOOKUP(Toss[[#This Row],[No用]],SetNo[[No.用]:[vlookup 用]],2,FALSE)</f>
        <v>213</v>
      </c>
      <c r="B643" s="12">
        <f>IF(ROW()=2,1,IF(A642&lt;&gt;Toss[[#This Row],[No]],1,B642+1))</f>
        <v>4</v>
      </c>
      <c r="C643" s="1" t="s">
        <v>883</v>
      </c>
      <c r="D643" s="1" t="s">
        <v>186</v>
      </c>
      <c r="E643" s="1" t="s">
        <v>90</v>
      </c>
      <c r="F643" s="1" t="s">
        <v>74</v>
      </c>
      <c r="G643" s="1" t="s">
        <v>185</v>
      </c>
      <c r="H643" s="1" t="s">
        <v>71</v>
      </c>
      <c r="I643">
        <v>1</v>
      </c>
      <c r="J643" t="s">
        <v>232</v>
      </c>
      <c r="K643" s="1" t="s">
        <v>233</v>
      </c>
      <c r="L643" s="1" t="s">
        <v>162</v>
      </c>
      <c r="M643">
        <v>25</v>
      </c>
      <c r="N643">
        <v>0</v>
      </c>
      <c r="O643">
        <v>0</v>
      </c>
      <c r="P643">
        <v>0</v>
      </c>
      <c r="Q643" s="1"/>
      <c r="T643" t="str">
        <f>Toss[[#This Row],[服装]]&amp;Toss[[#This Row],[名前]]&amp;Toss[[#This Row],[レアリティ]]</f>
        <v>RPG宮侑ICONIC</v>
      </c>
    </row>
    <row r="644" spans="1:20" x14ac:dyDescent="0.35">
      <c r="A644">
        <f>VLOOKUP(Toss[[#This Row],[No用]],SetNo[[No.用]:[vlookup 用]],2,FALSE)</f>
        <v>214</v>
      </c>
      <c r="B644" s="12">
        <f>IF(ROW()=2,1,IF(A643&lt;&gt;Toss[[#This Row],[No]],1,B643+1))</f>
        <v>1</v>
      </c>
      <c r="C644" s="1" t="s">
        <v>1077</v>
      </c>
      <c r="D644" s="1" t="s">
        <v>186</v>
      </c>
      <c r="E644" s="1" t="s">
        <v>77</v>
      </c>
      <c r="F644" s="1" t="s">
        <v>74</v>
      </c>
      <c r="G644" s="1" t="s">
        <v>185</v>
      </c>
      <c r="H644" s="1" t="s">
        <v>71</v>
      </c>
      <c r="I644">
        <v>1</v>
      </c>
      <c r="J644" t="s">
        <v>232</v>
      </c>
      <c r="K644" s="1" t="s">
        <v>166</v>
      </c>
      <c r="L644" s="1" t="s">
        <v>173</v>
      </c>
      <c r="M644">
        <v>38</v>
      </c>
      <c r="N644">
        <v>0</v>
      </c>
      <c r="O644">
        <v>0</v>
      </c>
      <c r="P644">
        <v>0</v>
      </c>
      <c r="Q644" s="1"/>
      <c r="T644" t="str">
        <f>Toss[[#This Row],[服装]]&amp;Toss[[#This Row],[名前]]&amp;Toss[[#This Row],[レアリティ]]</f>
        <v>カンフー宮侑ICONIC</v>
      </c>
    </row>
    <row r="645" spans="1:20" x14ac:dyDescent="0.35">
      <c r="A645">
        <f>VLOOKUP(Toss[[#This Row],[No用]],SetNo[[No.用]:[vlookup 用]],2,FALSE)</f>
        <v>214</v>
      </c>
      <c r="B645" s="12">
        <f>IF(ROW()=2,1,IF(A644&lt;&gt;Toss[[#This Row],[No]],1,B644+1))</f>
        <v>2</v>
      </c>
      <c r="C645" s="1" t="s">
        <v>1077</v>
      </c>
      <c r="D645" s="1" t="s">
        <v>186</v>
      </c>
      <c r="E645" s="1" t="s">
        <v>77</v>
      </c>
      <c r="F645" s="1" t="s">
        <v>74</v>
      </c>
      <c r="G645" s="1" t="s">
        <v>185</v>
      </c>
      <c r="H645" s="1" t="s">
        <v>71</v>
      </c>
      <c r="I645">
        <v>1</v>
      </c>
      <c r="J645" t="s">
        <v>232</v>
      </c>
      <c r="K645" s="1" t="s">
        <v>169</v>
      </c>
      <c r="L645" s="1" t="s">
        <v>173</v>
      </c>
      <c r="M645">
        <v>38</v>
      </c>
      <c r="N645">
        <v>0</v>
      </c>
      <c r="O645">
        <v>0</v>
      </c>
      <c r="P645">
        <v>0</v>
      </c>
      <c r="Q645" s="1"/>
      <c r="T645" t="str">
        <f>Toss[[#This Row],[服装]]&amp;Toss[[#This Row],[名前]]&amp;Toss[[#This Row],[レアリティ]]</f>
        <v>カンフー宮侑ICONIC</v>
      </c>
    </row>
    <row r="646" spans="1:20" x14ac:dyDescent="0.35">
      <c r="A646">
        <f>VLOOKUP(Toss[[#This Row],[No用]],SetNo[[No.用]:[vlookup 用]],2,FALSE)</f>
        <v>214</v>
      </c>
      <c r="B646" s="12">
        <f>IF(ROW()=2,1,IF(A645&lt;&gt;Toss[[#This Row],[No]],1,B645+1))</f>
        <v>3</v>
      </c>
      <c r="C646" s="1" t="s">
        <v>1077</v>
      </c>
      <c r="D646" s="1" t="s">
        <v>186</v>
      </c>
      <c r="E646" s="1" t="s">
        <v>77</v>
      </c>
      <c r="F646" s="1" t="s">
        <v>74</v>
      </c>
      <c r="G646" s="1" t="s">
        <v>185</v>
      </c>
      <c r="H646" s="1" t="s">
        <v>71</v>
      </c>
      <c r="I646">
        <v>1</v>
      </c>
      <c r="J646" t="s">
        <v>232</v>
      </c>
      <c r="K646" s="1" t="s">
        <v>181</v>
      </c>
      <c r="L646" s="1" t="s">
        <v>173</v>
      </c>
      <c r="M646">
        <v>42</v>
      </c>
      <c r="N646">
        <v>0</v>
      </c>
      <c r="O646">
        <v>0</v>
      </c>
      <c r="P646">
        <v>0</v>
      </c>
      <c r="Q646" s="1"/>
      <c r="T646" t="str">
        <f>Toss[[#This Row],[服装]]&amp;Toss[[#This Row],[名前]]&amp;Toss[[#This Row],[レアリティ]]</f>
        <v>カンフー宮侑ICONIC</v>
      </c>
    </row>
    <row r="647" spans="1:20" x14ac:dyDescent="0.35">
      <c r="A647">
        <f>VLOOKUP(Toss[[#This Row],[No用]],SetNo[[No.用]:[vlookup 用]],2,FALSE)</f>
        <v>214</v>
      </c>
      <c r="B647" s="12">
        <f>IF(ROW()=2,1,IF(A646&lt;&gt;Toss[[#This Row],[No]],1,B646+1))</f>
        <v>4</v>
      </c>
      <c r="C647" s="1" t="s">
        <v>1077</v>
      </c>
      <c r="D647" s="1" t="s">
        <v>186</v>
      </c>
      <c r="E647" s="1" t="s">
        <v>77</v>
      </c>
      <c r="F647" s="1" t="s">
        <v>74</v>
      </c>
      <c r="G647" s="1" t="s">
        <v>185</v>
      </c>
      <c r="H647" s="1" t="s">
        <v>71</v>
      </c>
      <c r="I647">
        <v>1</v>
      </c>
      <c r="J647" t="s">
        <v>232</v>
      </c>
      <c r="K647" s="1" t="s">
        <v>233</v>
      </c>
      <c r="L647" s="1" t="s">
        <v>162</v>
      </c>
      <c r="M647">
        <v>25</v>
      </c>
      <c r="N647">
        <v>0</v>
      </c>
      <c r="O647">
        <v>0</v>
      </c>
      <c r="P647">
        <v>0</v>
      </c>
      <c r="Q647" s="1"/>
      <c r="T647" t="str">
        <f>Toss[[#This Row],[服装]]&amp;Toss[[#This Row],[名前]]&amp;Toss[[#This Row],[レアリティ]]</f>
        <v>カンフー宮侑ICONIC</v>
      </c>
    </row>
    <row r="648" spans="1:20" x14ac:dyDescent="0.35">
      <c r="A648">
        <f>VLOOKUP(Toss[[#This Row],[No用]],SetNo[[No.用]:[vlookup 用]],2,FALSE)</f>
        <v>215</v>
      </c>
      <c r="B648" s="12">
        <f>IF(ROW()=2,1,IF(A647&lt;&gt;Toss[[#This Row],[No]],1,B647+1))</f>
        <v>1</v>
      </c>
      <c r="C648" t="s">
        <v>108</v>
      </c>
      <c r="D648" t="s">
        <v>187</v>
      </c>
      <c r="E648" t="s">
        <v>90</v>
      </c>
      <c r="F648" t="s">
        <v>78</v>
      </c>
      <c r="G648" t="s">
        <v>185</v>
      </c>
      <c r="H648" t="s">
        <v>71</v>
      </c>
      <c r="I648">
        <v>1</v>
      </c>
      <c r="J648" t="s">
        <v>232</v>
      </c>
      <c r="K648" s="1" t="s">
        <v>166</v>
      </c>
      <c r="L648" s="1" t="s">
        <v>162</v>
      </c>
      <c r="M648">
        <v>25</v>
      </c>
      <c r="N648">
        <v>0</v>
      </c>
      <c r="O648">
        <v>0</v>
      </c>
      <c r="P648">
        <v>0</v>
      </c>
      <c r="T648" t="str">
        <f>Toss[[#This Row],[服装]]&amp;Toss[[#This Row],[名前]]&amp;Toss[[#This Row],[レアリティ]]</f>
        <v>ユニフォーム宮治ICONIC</v>
      </c>
    </row>
    <row r="649" spans="1:20" x14ac:dyDescent="0.35">
      <c r="A649">
        <f>VLOOKUP(Toss[[#This Row],[No用]],SetNo[[No.用]:[vlookup 用]],2,FALSE)</f>
        <v>215</v>
      </c>
      <c r="B649" s="12">
        <f>IF(ROW()=2,1,IF(A648&lt;&gt;Toss[[#This Row],[No]],1,B648+1))</f>
        <v>2</v>
      </c>
      <c r="C649" t="s">
        <v>108</v>
      </c>
      <c r="D649" t="s">
        <v>187</v>
      </c>
      <c r="E649" t="s">
        <v>90</v>
      </c>
      <c r="F649" t="s">
        <v>78</v>
      </c>
      <c r="G649" t="s">
        <v>185</v>
      </c>
      <c r="H649" t="s">
        <v>71</v>
      </c>
      <c r="I649">
        <v>1</v>
      </c>
      <c r="J649" t="s">
        <v>232</v>
      </c>
      <c r="K649" s="1" t="s">
        <v>167</v>
      </c>
      <c r="L649" s="1" t="s">
        <v>162</v>
      </c>
      <c r="M649">
        <v>29</v>
      </c>
      <c r="N649">
        <v>0</v>
      </c>
      <c r="O649">
        <v>0</v>
      </c>
      <c r="P649">
        <v>0</v>
      </c>
      <c r="T649" t="str">
        <f>Toss[[#This Row],[服装]]&amp;Toss[[#This Row],[名前]]&amp;Toss[[#This Row],[レアリティ]]</f>
        <v>ユニフォーム宮治ICONIC</v>
      </c>
    </row>
    <row r="650" spans="1:20" x14ac:dyDescent="0.35">
      <c r="A650">
        <f>VLOOKUP(Toss[[#This Row],[No用]],SetNo[[No.用]:[vlookup 用]],2,FALSE)</f>
        <v>216</v>
      </c>
      <c r="B650" s="12">
        <f>IF(ROW()=2,1,IF(A649&lt;&gt;Toss[[#This Row],[No]],1,B649+1))</f>
        <v>1</v>
      </c>
      <c r="C650" s="1" t="s">
        <v>883</v>
      </c>
      <c r="D650" s="1" t="s">
        <v>187</v>
      </c>
      <c r="E650" s="1" t="s">
        <v>90</v>
      </c>
      <c r="F650" s="1" t="s">
        <v>78</v>
      </c>
      <c r="G650" s="1" t="s">
        <v>185</v>
      </c>
      <c r="H650" s="1" t="s">
        <v>71</v>
      </c>
      <c r="I650">
        <v>1</v>
      </c>
      <c r="J650" t="s">
        <v>232</v>
      </c>
      <c r="K650" s="1" t="s">
        <v>166</v>
      </c>
      <c r="L650" s="1" t="s">
        <v>178</v>
      </c>
      <c r="M650">
        <v>28</v>
      </c>
      <c r="N650">
        <v>0</v>
      </c>
      <c r="O650">
        <v>0</v>
      </c>
      <c r="P650">
        <v>0</v>
      </c>
      <c r="T650" t="str">
        <f>Toss[[#This Row],[服装]]&amp;Toss[[#This Row],[名前]]&amp;Toss[[#This Row],[レアリティ]]</f>
        <v>RPG宮治ICONIC</v>
      </c>
    </row>
    <row r="651" spans="1:20" x14ac:dyDescent="0.35">
      <c r="A651">
        <f>VLOOKUP(Toss[[#This Row],[No用]],SetNo[[No.用]:[vlookup 用]],2,FALSE)</f>
        <v>216</v>
      </c>
      <c r="B651" s="12">
        <f>IF(ROW()=2,1,IF(A650&lt;&gt;Toss[[#This Row],[No]],1,B650+1))</f>
        <v>2</v>
      </c>
      <c r="C651" s="1" t="s">
        <v>883</v>
      </c>
      <c r="D651" s="1" t="s">
        <v>187</v>
      </c>
      <c r="E651" s="1" t="s">
        <v>90</v>
      </c>
      <c r="F651" s="1" t="s">
        <v>78</v>
      </c>
      <c r="G651" s="1" t="s">
        <v>185</v>
      </c>
      <c r="H651" s="1" t="s">
        <v>71</v>
      </c>
      <c r="I651">
        <v>1</v>
      </c>
      <c r="J651" t="s">
        <v>232</v>
      </c>
      <c r="K651" s="1" t="s">
        <v>167</v>
      </c>
      <c r="L651" s="1" t="s">
        <v>162</v>
      </c>
      <c r="M651">
        <v>29</v>
      </c>
      <c r="N651">
        <v>0</v>
      </c>
      <c r="O651">
        <v>0</v>
      </c>
      <c r="P651">
        <v>0</v>
      </c>
      <c r="T651" t="str">
        <f>Toss[[#This Row],[服装]]&amp;Toss[[#This Row],[名前]]&amp;Toss[[#This Row],[レアリティ]]</f>
        <v>RPG宮治ICONIC</v>
      </c>
    </row>
    <row r="652" spans="1:20" x14ac:dyDescent="0.35">
      <c r="A652">
        <f>VLOOKUP(Toss[[#This Row],[No用]],SetNo[[No.用]:[vlookup 用]],2,FALSE)</f>
        <v>216</v>
      </c>
      <c r="B652" s="12">
        <f>IF(ROW()=2,1,IF(A651&lt;&gt;Toss[[#This Row],[No]],1,B651+1))</f>
        <v>3</v>
      </c>
      <c r="C652" s="1" t="s">
        <v>883</v>
      </c>
      <c r="D652" s="1" t="s">
        <v>187</v>
      </c>
      <c r="E652" s="1" t="s">
        <v>90</v>
      </c>
      <c r="F652" s="1" t="s">
        <v>78</v>
      </c>
      <c r="G652" s="1" t="s">
        <v>185</v>
      </c>
      <c r="H652" s="1" t="s">
        <v>71</v>
      </c>
      <c r="I652">
        <v>1</v>
      </c>
      <c r="J652" t="s">
        <v>232</v>
      </c>
      <c r="K652" s="1" t="s">
        <v>183</v>
      </c>
      <c r="L652" s="1" t="s">
        <v>225</v>
      </c>
      <c r="M652">
        <v>52</v>
      </c>
      <c r="N652">
        <v>0</v>
      </c>
      <c r="O652">
        <v>62</v>
      </c>
      <c r="P652">
        <v>0</v>
      </c>
      <c r="T652" t="str">
        <f>Toss[[#This Row],[服装]]&amp;Toss[[#This Row],[名前]]&amp;Toss[[#This Row],[レアリティ]]</f>
        <v>RPG宮治ICONIC</v>
      </c>
    </row>
    <row r="653" spans="1:20" x14ac:dyDescent="0.35">
      <c r="A653">
        <f>VLOOKUP(Toss[[#This Row],[No用]],SetNo[[No.用]:[vlookup 用]],2,FALSE)</f>
        <v>217</v>
      </c>
      <c r="B653" s="12">
        <f>IF(ROW()=2,1,IF(A652&lt;&gt;Toss[[#This Row],[No]],1,B652+1))</f>
        <v>1</v>
      </c>
      <c r="C653" s="1" t="s">
        <v>1077</v>
      </c>
      <c r="D653" s="1" t="s">
        <v>187</v>
      </c>
      <c r="E653" s="1" t="s">
        <v>73</v>
      </c>
      <c r="F653" s="1" t="s">
        <v>78</v>
      </c>
      <c r="G653" s="1" t="s">
        <v>185</v>
      </c>
      <c r="H653" s="1" t="s">
        <v>71</v>
      </c>
      <c r="I653">
        <v>1</v>
      </c>
      <c r="J653" t="s">
        <v>232</v>
      </c>
      <c r="K653" s="1" t="s">
        <v>166</v>
      </c>
      <c r="L653" s="1" t="s">
        <v>178</v>
      </c>
      <c r="M653">
        <v>29</v>
      </c>
      <c r="N653">
        <v>0</v>
      </c>
      <c r="O653">
        <v>0</v>
      </c>
      <c r="P653">
        <v>0</v>
      </c>
      <c r="T653" t="str">
        <f>Toss[[#This Row],[服装]]&amp;Toss[[#This Row],[名前]]&amp;Toss[[#This Row],[レアリティ]]</f>
        <v>カンフー宮治ICONIC</v>
      </c>
    </row>
    <row r="654" spans="1:20" x14ac:dyDescent="0.35">
      <c r="A654">
        <f>VLOOKUP(Toss[[#This Row],[No用]],SetNo[[No.用]:[vlookup 用]],2,FALSE)</f>
        <v>217</v>
      </c>
      <c r="B654" s="12">
        <f>IF(ROW()=2,1,IF(A653&lt;&gt;Toss[[#This Row],[No]],1,B653+1))</f>
        <v>2</v>
      </c>
      <c r="C654" s="1" t="s">
        <v>1077</v>
      </c>
      <c r="D654" s="1" t="s">
        <v>187</v>
      </c>
      <c r="E654" s="1" t="s">
        <v>73</v>
      </c>
      <c r="F654" s="1" t="s">
        <v>78</v>
      </c>
      <c r="G654" s="1" t="s">
        <v>185</v>
      </c>
      <c r="H654" s="1" t="s">
        <v>71</v>
      </c>
      <c r="I654">
        <v>1</v>
      </c>
      <c r="J654" t="s">
        <v>232</v>
      </c>
      <c r="K654" s="1" t="s">
        <v>234</v>
      </c>
      <c r="L654" s="1" t="s">
        <v>173</v>
      </c>
      <c r="M654">
        <v>32</v>
      </c>
      <c r="N654">
        <v>0</v>
      </c>
      <c r="O654">
        <v>0</v>
      </c>
      <c r="P654">
        <v>0</v>
      </c>
      <c r="T654" t="str">
        <f>Toss[[#This Row],[服装]]&amp;Toss[[#This Row],[名前]]&amp;Toss[[#This Row],[レアリティ]]</f>
        <v>カンフー宮治ICONIC</v>
      </c>
    </row>
    <row r="655" spans="1:20" x14ac:dyDescent="0.35">
      <c r="A655">
        <f>VLOOKUP(Toss[[#This Row],[No用]],SetNo[[No.用]:[vlookup 用]],2,FALSE)</f>
        <v>217</v>
      </c>
      <c r="B655" s="12">
        <f>IF(ROW()=2,1,IF(A654&lt;&gt;Toss[[#This Row],[No]],1,B654+1))</f>
        <v>3</v>
      </c>
      <c r="C655" s="1" t="s">
        <v>1077</v>
      </c>
      <c r="D655" s="1" t="s">
        <v>187</v>
      </c>
      <c r="E655" s="1" t="s">
        <v>73</v>
      </c>
      <c r="F655" s="1" t="s">
        <v>78</v>
      </c>
      <c r="G655" s="1" t="s">
        <v>185</v>
      </c>
      <c r="H655" s="1" t="s">
        <v>71</v>
      </c>
      <c r="I655">
        <v>1</v>
      </c>
      <c r="J655" t="s">
        <v>232</v>
      </c>
      <c r="K655" s="1" t="s">
        <v>167</v>
      </c>
      <c r="L655" s="1" t="s">
        <v>162</v>
      </c>
      <c r="M655">
        <v>29</v>
      </c>
      <c r="N655">
        <v>0</v>
      </c>
      <c r="O655">
        <v>0</v>
      </c>
      <c r="P655">
        <v>0</v>
      </c>
      <c r="T655" t="str">
        <f>Toss[[#This Row],[服装]]&amp;Toss[[#This Row],[名前]]&amp;Toss[[#This Row],[レアリティ]]</f>
        <v>カンフー宮治ICONIC</v>
      </c>
    </row>
    <row r="656" spans="1:20" x14ac:dyDescent="0.35">
      <c r="A656">
        <f>VLOOKUP(Toss[[#This Row],[No用]],SetNo[[No.用]:[vlookup 用]],2,FALSE)</f>
        <v>217</v>
      </c>
      <c r="B656" s="12">
        <f>IF(ROW()=2,1,IF(A655&lt;&gt;Toss[[#This Row],[No]],1,B655+1))</f>
        <v>4</v>
      </c>
      <c r="C656" s="1" t="s">
        <v>1077</v>
      </c>
      <c r="D656" s="1" t="s">
        <v>187</v>
      </c>
      <c r="E656" s="1" t="s">
        <v>73</v>
      </c>
      <c r="F656" s="1" t="s">
        <v>78</v>
      </c>
      <c r="G656" s="1" t="s">
        <v>185</v>
      </c>
      <c r="H656" s="1" t="s">
        <v>71</v>
      </c>
      <c r="I656">
        <v>1</v>
      </c>
      <c r="J656" t="s">
        <v>232</v>
      </c>
      <c r="K656" s="1" t="s">
        <v>183</v>
      </c>
      <c r="L656" s="1" t="s">
        <v>225</v>
      </c>
      <c r="M656">
        <v>50</v>
      </c>
      <c r="N656">
        <v>0</v>
      </c>
      <c r="O656">
        <v>60</v>
      </c>
      <c r="P656">
        <v>0</v>
      </c>
      <c r="T656" t="str">
        <f>Toss[[#This Row],[服装]]&amp;Toss[[#This Row],[名前]]&amp;Toss[[#This Row],[レアリティ]]</f>
        <v>カンフー宮治ICONIC</v>
      </c>
    </row>
    <row r="657" spans="1:20" x14ac:dyDescent="0.35">
      <c r="A657">
        <f>VLOOKUP(Toss[[#This Row],[No用]],SetNo[[No.用]:[vlookup 用]],2,FALSE)</f>
        <v>217</v>
      </c>
      <c r="B657" s="12">
        <f>IF(ROW()=2,1,IF(A656&lt;&gt;Toss[[#This Row],[No]],1,B656+1))</f>
        <v>5</v>
      </c>
      <c r="C657" s="1" t="s">
        <v>1077</v>
      </c>
      <c r="D657" s="1" t="s">
        <v>187</v>
      </c>
      <c r="E657" s="1" t="s">
        <v>73</v>
      </c>
      <c r="F657" s="1" t="s">
        <v>78</v>
      </c>
      <c r="G657" s="1" t="s">
        <v>185</v>
      </c>
      <c r="H657" s="1" t="s">
        <v>71</v>
      </c>
      <c r="I657">
        <v>1</v>
      </c>
      <c r="J657" t="s">
        <v>232</v>
      </c>
      <c r="K657" s="1" t="s">
        <v>234</v>
      </c>
      <c r="L657" s="1" t="s">
        <v>225</v>
      </c>
      <c r="M657">
        <v>50</v>
      </c>
      <c r="N657">
        <v>0</v>
      </c>
      <c r="O657">
        <v>60</v>
      </c>
      <c r="P657">
        <v>0</v>
      </c>
      <c r="Q657" s="1" t="s">
        <v>1090</v>
      </c>
      <c r="T657" t="str">
        <f>Toss[[#This Row],[服装]]&amp;Toss[[#This Row],[名前]]&amp;Toss[[#This Row],[レアリティ]]</f>
        <v>カンフー宮治ICONIC</v>
      </c>
    </row>
    <row r="658" spans="1:20" x14ac:dyDescent="0.35">
      <c r="A658">
        <f>VLOOKUP(Toss[[#This Row],[No用]],SetNo[[No.用]:[vlookup 用]],2,FALSE)</f>
        <v>218</v>
      </c>
      <c r="B658" s="12">
        <f>IF(ROW()=2,1,IF(A657&lt;&gt;Toss[[#This Row],[No]],1,B657+1))</f>
        <v>1</v>
      </c>
      <c r="C658" t="s">
        <v>108</v>
      </c>
      <c r="D658" t="s">
        <v>188</v>
      </c>
      <c r="E658" t="s">
        <v>77</v>
      </c>
      <c r="F658" t="s">
        <v>82</v>
      </c>
      <c r="G658" t="s">
        <v>185</v>
      </c>
      <c r="H658" t="s">
        <v>71</v>
      </c>
      <c r="I658">
        <v>1</v>
      </c>
      <c r="J658" t="s">
        <v>232</v>
      </c>
      <c r="K658" s="1" t="s">
        <v>166</v>
      </c>
      <c r="L658" s="1" t="s">
        <v>162</v>
      </c>
      <c r="M658">
        <v>25</v>
      </c>
      <c r="N658">
        <v>0</v>
      </c>
      <c r="O658">
        <v>0</v>
      </c>
      <c r="P658">
        <v>0</v>
      </c>
      <c r="T658" t="str">
        <f>Toss[[#This Row],[服装]]&amp;Toss[[#This Row],[名前]]&amp;Toss[[#This Row],[レアリティ]]</f>
        <v>ユニフォーム角名倫太郎ICONIC</v>
      </c>
    </row>
    <row r="659" spans="1:20" x14ac:dyDescent="0.35">
      <c r="A659">
        <f>VLOOKUP(Toss[[#This Row],[No用]],SetNo[[No.用]:[vlookup 用]],2,FALSE)</f>
        <v>218</v>
      </c>
      <c r="B659" s="12">
        <f>IF(ROW()=2,1,IF(A658&lt;&gt;Toss[[#This Row],[No]],1,B658+1))</f>
        <v>2</v>
      </c>
      <c r="C659" t="s">
        <v>108</v>
      </c>
      <c r="D659" t="s">
        <v>188</v>
      </c>
      <c r="E659" t="s">
        <v>77</v>
      </c>
      <c r="F659" t="s">
        <v>82</v>
      </c>
      <c r="G659" t="s">
        <v>185</v>
      </c>
      <c r="H659" t="s">
        <v>71</v>
      </c>
      <c r="I659">
        <v>1</v>
      </c>
      <c r="J659" t="s">
        <v>232</v>
      </c>
      <c r="K659" s="1" t="s">
        <v>167</v>
      </c>
      <c r="L659" s="1" t="s">
        <v>162</v>
      </c>
      <c r="M659">
        <v>33</v>
      </c>
      <c r="N659">
        <v>0</v>
      </c>
      <c r="O659">
        <v>0</v>
      </c>
      <c r="P659">
        <v>0</v>
      </c>
      <c r="T659" t="str">
        <f>Toss[[#This Row],[服装]]&amp;Toss[[#This Row],[名前]]&amp;Toss[[#This Row],[レアリティ]]</f>
        <v>ユニフォーム角名倫太郎ICONIC</v>
      </c>
    </row>
    <row r="660" spans="1:20" x14ac:dyDescent="0.35">
      <c r="A660">
        <f>VLOOKUP(Toss[[#This Row],[No用]],SetNo[[No.用]:[vlookup 用]],2,FALSE)</f>
        <v>219</v>
      </c>
      <c r="B660" s="12">
        <f>IF(ROW()=2,1,IF(A659&lt;&gt;Toss[[#This Row],[No]],1,B659+1))</f>
        <v>1</v>
      </c>
      <c r="C660" s="1" t="s">
        <v>876</v>
      </c>
      <c r="D660" s="1" t="s">
        <v>188</v>
      </c>
      <c r="E660" s="1" t="s">
        <v>73</v>
      </c>
      <c r="F660" s="1" t="s">
        <v>82</v>
      </c>
      <c r="G660" s="1" t="s">
        <v>185</v>
      </c>
      <c r="H660" s="1" t="s">
        <v>71</v>
      </c>
      <c r="I660">
        <v>1</v>
      </c>
      <c r="J660" t="s">
        <v>232</v>
      </c>
      <c r="K660" s="1" t="s">
        <v>166</v>
      </c>
      <c r="L660" s="1" t="s">
        <v>162</v>
      </c>
      <c r="M660">
        <v>25</v>
      </c>
      <c r="N660">
        <v>0</v>
      </c>
      <c r="O660">
        <v>0</v>
      </c>
      <c r="P660">
        <v>0</v>
      </c>
      <c r="T660" t="str">
        <f>Toss[[#This Row],[服装]]&amp;Toss[[#This Row],[名前]]&amp;Toss[[#This Row],[レアリティ]]</f>
        <v>サバゲ角名倫太郎ICONIC</v>
      </c>
    </row>
    <row r="661" spans="1:20" x14ac:dyDescent="0.35">
      <c r="A661">
        <f>VLOOKUP(Toss[[#This Row],[No用]],SetNo[[No.用]:[vlookup 用]],2,FALSE)</f>
        <v>219</v>
      </c>
      <c r="B661" s="12">
        <f>IF(ROW()=2,1,IF(A660&lt;&gt;Toss[[#This Row],[No]],1,B660+1))</f>
        <v>2</v>
      </c>
      <c r="C661" s="1" t="s">
        <v>876</v>
      </c>
      <c r="D661" s="1" t="s">
        <v>188</v>
      </c>
      <c r="E661" s="1" t="s">
        <v>73</v>
      </c>
      <c r="F661" s="1" t="s">
        <v>82</v>
      </c>
      <c r="G661" s="1" t="s">
        <v>185</v>
      </c>
      <c r="H661" s="1" t="s">
        <v>71</v>
      </c>
      <c r="I661">
        <v>1</v>
      </c>
      <c r="J661" t="s">
        <v>232</v>
      </c>
      <c r="K661" s="1" t="s">
        <v>167</v>
      </c>
      <c r="L661" s="1" t="s">
        <v>162</v>
      </c>
      <c r="M661">
        <v>33</v>
      </c>
      <c r="N661">
        <v>0</v>
      </c>
      <c r="O661">
        <v>0</v>
      </c>
      <c r="P661">
        <v>0</v>
      </c>
      <c r="T661" t="str">
        <f>Toss[[#This Row],[服装]]&amp;Toss[[#This Row],[名前]]&amp;Toss[[#This Row],[レアリティ]]</f>
        <v>サバゲ角名倫太郎ICONIC</v>
      </c>
    </row>
    <row r="662" spans="1:20" x14ac:dyDescent="0.35">
      <c r="A662">
        <f>VLOOKUP(Toss[[#This Row],[No用]],SetNo[[No.用]:[vlookup 用]],2,FALSE)</f>
        <v>220</v>
      </c>
      <c r="B662" s="12">
        <f>IF(ROW()=2,1,IF(A661&lt;&gt;Toss[[#This Row],[No]],1,B661+1))</f>
        <v>1</v>
      </c>
      <c r="C662" s="1" t="s">
        <v>1006</v>
      </c>
      <c r="D662" s="1" t="s">
        <v>188</v>
      </c>
      <c r="E662" s="1" t="s">
        <v>90</v>
      </c>
      <c r="F662" s="1" t="s">
        <v>82</v>
      </c>
      <c r="G662" s="1" t="s">
        <v>185</v>
      </c>
      <c r="H662" s="1" t="s">
        <v>71</v>
      </c>
      <c r="I662">
        <v>1</v>
      </c>
      <c r="J662" t="s">
        <v>232</v>
      </c>
      <c r="K662" s="1" t="s">
        <v>166</v>
      </c>
      <c r="L662" s="1" t="s">
        <v>162</v>
      </c>
      <c r="M662">
        <v>25</v>
      </c>
      <c r="N662">
        <v>0</v>
      </c>
      <c r="O662">
        <v>0</v>
      </c>
      <c r="P662">
        <v>0</v>
      </c>
      <c r="T662" t="str">
        <f>Toss[[#This Row],[服装]]&amp;Toss[[#This Row],[名前]]&amp;Toss[[#This Row],[レアリティ]]</f>
        <v>花火角名倫太郎ICONIC</v>
      </c>
    </row>
    <row r="663" spans="1:20" x14ac:dyDescent="0.35">
      <c r="A663">
        <f>VLOOKUP(Toss[[#This Row],[No用]],SetNo[[No.用]:[vlookup 用]],2,FALSE)</f>
        <v>220</v>
      </c>
      <c r="B663" s="12">
        <f>IF(ROW()=2,1,IF(A662&lt;&gt;Toss[[#This Row],[No]],1,B662+1))</f>
        <v>2</v>
      </c>
      <c r="C663" s="1" t="s">
        <v>1006</v>
      </c>
      <c r="D663" s="1" t="s">
        <v>188</v>
      </c>
      <c r="E663" s="1" t="s">
        <v>90</v>
      </c>
      <c r="F663" s="1" t="s">
        <v>82</v>
      </c>
      <c r="G663" s="1" t="s">
        <v>185</v>
      </c>
      <c r="H663" s="1" t="s">
        <v>71</v>
      </c>
      <c r="I663">
        <v>1</v>
      </c>
      <c r="J663" t="s">
        <v>232</v>
      </c>
      <c r="K663" s="1" t="s">
        <v>167</v>
      </c>
      <c r="L663" s="1" t="s">
        <v>162</v>
      </c>
      <c r="M663">
        <v>33</v>
      </c>
      <c r="N663">
        <v>0</v>
      </c>
      <c r="O663">
        <v>0</v>
      </c>
      <c r="P663">
        <v>0</v>
      </c>
      <c r="T663" t="str">
        <f>Toss[[#This Row],[服装]]&amp;Toss[[#This Row],[名前]]&amp;Toss[[#This Row],[レアリティ]]</f>
        <v>花火角名倫太郎ICONIC</v>
      </c>
    </row>
    <row r="664" spans="1:20" x14ac:dyDescent="0.35">
      <c r="A664">
        <f>VLOOKUP(Toss[[#This Row],[No用]],SetNo[[No.用]:[vlookup 用]],2,FALSE)</f>
        <v>221</v>
      </c>
      <c r="B664" s="12">
        <f>IF(ROW()=2,1,IF(A663&lt;&gt;Toss[[#This Row],[No]],1,B663+1))</f>
        <v>1</v>
      </c>
      <c r="C664" t="s">
        <v>108</v>
      </c>
      <c r="D664" t="s">
        <v>189</v>
      </c>
      <c r="E664" t="s">
        <v>77</v>
      </c>
      <c r="F664" t="s">
        <v>78</v>
      </c>
      <c r="G664" t="s">
        <v>185</v>
      </c>
      <c r="H664" t="s">
        <v>71</v>
      </c>
      <c r="I664">
        <v>1</v>
      </c>
      <c r="J664" t="s">
        <v>232</v>
      </c>
      <c r="K664" s="1" t="s">
        <v>166</v>
      </c>
      <c r="L664" s="1" t="s">
        <v>162</v>
      </c>
      <c r="M664">
        <v>26</v>
      </c>
      <c r="N664">
        <v>0</v>
      </c>
      <c r="O664">
        <v>0</v>
      </c>
      <c r="P664">
        <v>0</v>
      </c>
      <c r="T664" t="str">
        <f>Toss[[#This Row],[服装]]&amp;Toss[[#This Row],[名前]]&amp;Toss[[#This Row],[レアリティ]]</f>
        <v>ユニフォーム北信介ICONIC</v>
      </c>
    </row>
    <row r="665" spans="1:20" x14ac:dyDescent="0.35">
      <c r="A665">
        <f>VLOOKUP(Toss[[#This Row],[No用]],SetNo[[No.用]:[vlookup 用]],2,FALSE)</f>
        <v>221</v>
      </c>
      <c r="B665" s="12">
        <f>IF(ROW()=2,1,IF(A664&lt;&gt;Toss[[#This Row],[No]],1,B664+1))</f>
        <v>2</v>
      </c>
      <c r="C665" t="s">
        <v>108</v>
      </c>
      <c r="D665" t="s">
        <v>189</v>
      </c>
      <c r="E665" t="s">
        <v>77</v>
      </c>
      <c r="F665" t="s">
        <v>78</v>
      </c>
      <c r="G665" t="s">
        <v>185</v>
      </c>
      <c r="H665" t="s">
        <v>71</v>
      </c>
      <c r="I665">
        <v>1</v>
      </c>
      <c r="J665" t="s">
        <v>232</v>
      </c>
      <c r="K665" s="1" t="s">
        <v>167</v>
      </c>
      <c r="L665" s="1" t="s">
        <v>162</v>
      </c>
      <c r="M665">
        <v>31</v>
      </c>
      <c r="N665">
        <v>0</v>
      </c>
      <c r="O665">
        <v>0</v>
      </c>
      <c r="P665">
        <v>0</v>
      </c>
      <c r="T665" t="str">
        <f>Toss[[#This Row],[服装]]&amp;Toss[[#This Row],[名前]]&amp;Toss[[#This Row],[レアリティ]]</f>
        <v>ユニフォーム北信介ICONIC</v>
      </c>
    </row>
    <row r="666" spans="1:20" x14ac:dyDescent="0.35">
      <c r="A666">
        <f>VLOOKUP(Toss[[#This Row],[No用]],SetNo[[No.用]:[vlookup 用]],2,FALSE)</f>
        <v>222</v>
      </c>
      <c r="B666" s="12">
        <f>IF(ROW()=2,1,IF(A665&lt;&gt;Toss[[#This Row],[No]],1,B665+1))</f>
        <v>1</v>
      </c>
      <c r="C666" s="1" t="s">
        <v>782</v>
      </c>
      <c r="D666" t="s">
        <v>189</v>
      </c>
      <c r="E666" s="1" t="s">
        <v>73</v>
      </c>
      <c r="F666" t="s">
        <v>78</v>
      </c>
      <c r="G666" t="s">
        <v>185</v>
      </c>
      <c r="H666" t="s">
        <v>71</v>
      </c>
      <c r="I666">
        <v>1</v>
      </c>
      <c r="J666" t="s">
        <v>232</v>
      </c>
      <c r="K666" s="1" t="s">
        <v>166</v>
      </c>
      <c r="L666" s="1" t="s">
        <v>162</v>
      </c>
      <c r="M666">
        <v>26</v>
      </c>
      <c r="N666">
        <v>0</v>
      </c>
      <c r="O666">
        <v>0</v>
      </c>
      <c r="P666">
        <v>0</v>
      </c>
      <c r="T666" t="str">
        <f>Toss[[#This Row],[服装]]&amp;Toss[[#This Row],[名前]]&amp;Toss[[#This Row],[レアリティ]]</f>
        <v>Xmas北信介ICONIC</v>
      </c>
    </row>
    <row r="667" spans="1:20" x14ac:dyDescent="0.35">
      <c r="A667">
        <f>VLOOKUP(Toss[[#This Row],[No用]],SetNo[[No.用]:[vlookup 用]],2,FALSE)</f>
        <v>222</v>
      </c>
      <c r="B667" s="12">
        <f>IF(ROW()=2,1,IF(A666&lt;&gt;Toss[[#This Row],[No]],1,B666+1))</f>
        <v>2</v>
      </c>
      <c r="C667" s="1" t="s">
        <v>782</v>
      </c>
      <c r="D667" t="s">
        <v>189</v>
      </c>
      <c r="E667" s="1" t="s">
        <v>73</v>
      </c>
      <c r="F667" t="s">
        <v>78</v>
      </c>
      <c r="G667" t="s">
        <v>185</v>
      </c>
      <c r="H667" t="s">
        <v>71</v>
      </c>
      <c r="I667">
        <v>1</v>
      </c>
      <c r="J667" t="s">
        <v>232</v>
      </c>
      <c r="K667" s="1" t="s">
        <v>167</v>
      </c>
      <c r="L667" s="1" t="s">
        <v>162</v>
      </c>
      <c r="M667">
        <v>31</v>
      </c>
      <c r="N667">
        <v>0</v>
      </c>
      <c r="O667">
        <v>0</v>
      </c>
      <c r="P667">
        <v>0</v>
      </c>
      <c r="T667" t="str">
        <f>Toss[[#This Row],[服装]]&amp;Toss[[#This Row],[名前]]&amp;Toss[[#This Row],[レアリティ]]</f>
        <v>Xmas北信介ICONIC</v>
      </c>
    </row>
    <row r="668" spans="1:20" x14ac:dyDescent="0.35">
      <c r="A668">
        <f>VLOOKUP(Toss[[#This Row],[No用]],SetNo[[No.用]:[vlookup 用]],2,FALSE)</f>
        <v>223</v>
      </c>
      <c r="B668" s="12">
        <f>IF(ROW()=2,1,IF(A667&lt;&gt;Toss[[#This Row],[No]],1,B667+1))</f>
        <v>1</v>
      </c>
      <c r="C668" s="1" t="s">
        <v>1064</v>
      </c>
      <c r="D668" s="1" t="s">
        <v>189</v>
      </c>
      <c r="E668" s="1" t="s">
        <v>90</v>
      </c>
      <c r="F668" s="1" t="s">
        <v>78</v>
      </c>
      <c r="G668" s="1" t="s">
        <v>185</v>
      </c>
      <c r="H668" s="1" t="s">
        <v>71</v>
      </c>
      <c r="I668">
        <v>1</v>
      </c>
      <c r="J668" t="s">
        <v>232</v>
      </c>
      <c r="K668" s="1" t="s">
        <v>166</v>
      </c>
      <c r="L668" s="1" t="s">
        <v>162</v>
      </c>
      <c r="M668">
        <v>26</v>
      </c>
      <c r="N668">
        <v>0</v>
      </c>
      <c r="O668">
        <v>0</v>
      </c>
      <c r="P668">
        <v>0</v>
      </c>
      <c r="T668" t="str">
        <f>Toss[[#This Row],[服装]]&amp;Toss[[#This Row],[名前]]&amp;Toss[[#This Row],[レアリティ]]</f>
        <v>スパイ北信介ICONIC</v>
      </c>
    </row>
    <row r="669" spans="1:20" x14ac:dyDescent="0.35">
      <c r="A669">
        <f>VLOOKUP(Toss[[#This Row],[No用]],SetNo[[No.用]:[vlookup 用]],2,FALSE)</f>
        <v>223</v>
      </c>
      <c r="B669" s="12">
        <f>IF(ROW()=2,1,IF(A668&lt;&gt;Toss[[#This Row],[No]],1,B668+1))</f>
        <v>2</v>
      </c>
      <c r="C669" s="1" t="s">
        <v>1064</v>
      </c>
      <c r="D669" s="1" t="s">
        <v>189</v>
      </c>
      <c r="E669" s="1" t="s">
        <v>90</v>
      </c>
      <c r="F669" s="1" t="s">
        <v>78</v>
      </c>
      <c r="G669" s="1" t="s">
        <v>185</v>
      </c>
      <c r="H669" s="1" t="s">
        <v>71</v>
      </c>
      <c r="I669">
        <v>1</v>
      </c>
      <c r="J669" t="s">
        <v>232</v>
      </c>
      <c r="K669" s="1" t="s">
        <v>167</v>
      </c>
      <c r="L669" s="1" t="s">
        <v>162</v>
      </c>
      <c r="M669">
        <v>31</v>
      </c>
      <c r="N669">
        <v>0</v>
      </c>
      <c r="O669">
        <v>0</v>
      </c>
      <c r="P669">
        <v>0</v>
      </c>
      <c r="T669" t="str">
        <f>Toss[[#This Row],[服装]]&amp;Toss[[#This Row],[名前]]&amp;Toss[[#This Row],[レアリティ]]</f>
        <v>スパイ北信介ICONIC</v>
      </c>
    </row>
    <row r="670" spans="1:20" x14ac:dyDescent="0.35">
      <c r="A670">
        <f>VLOOKUP(Toss[[#This Row],[No用]],SetNo[[No.用]:[vlookup 用]],2,FALSE)</f>
        <v>224</v>
      </c>
      <c r="B670" s="12">
        <f>IF(ROW()=2,1,IF(A669&lt;&gt;Toss[[#This Row],[No]],1,B669+1))</f>
        <v>1</v>
      </c>
      <c r="C670" t="s">
        <v>108</v>
      </c>
      <c r="D670" s="1" t="s">
        <v>663</v>
      </c>
      <c r="E670" t="s">
        <v>77</v>
      </c>
      <c r="F670" s="1" t="s">
        <v>78</v>
      </c>
      <c r="G670" t="s">
        <v>185</v>
      </c>
      <c r="H670" t="s">
        <v>71</v>
      </c>
      <c r="I670">
        <v>1</v>
      </c>
      <c r="J670" t="s">
        <v>232</v>
      </c>
      <c r="K670" s="1" t="s">
        <v>166</v>
      </c>
      <c r="L670" s="1" t="s">
        <v>162</v>
      </c>
      <c r="M670">
        <v>24</v>
      </c>
      <c r="N670">
        <v>0</v>
      </c>
      <c r="O670">
        <v>0</v>
      </c>
      <c r="P670">
        <v>0</v>
      </c>
      <c r="T670" t="str">
        <f>Toss[[#This Row],[服装]]&amp;Toss[[#This Row],[名前]]&amp;Toss[[#This Row],[レアリティ]]</f>
        <v>ユニフォーム尾白アランICONIC</v>
      </c>
    </row>
    <row r="671" spans="1:20" x14ac:dyDescent="0.35">
      <c r="A671">
        <f>VLOOKUP(Toss[[#This Row],[No用]],SetNo[[No.用]:[vlookup 用]],2,FALSE)</f>
        <v>224</v>
      </c>
      <c r="B671" s="12">
        <f>IF(ROW()=2,1,IF(A670&lt;&gt;Toss[[#This Row],[No]],1,B670+1))</f>
        <v>2</v>
      </c>
      <c r="C671" t="s">
        <v>108</v>
      </c>
      <c r="D671" s="1" t="s">
        <v>663</v>
      </c>
      <c r="E671" t="s">
        <v>77</v>
      </c>
      <c r="F671" s="1" t="s">
        <v>78</v>
      </c>
      <c r="G671" t="s">
        <v>185</v>
      </c>
      <c r="H671" t="s">
        <v>71</v>
      </c>
      <c r="I671">
        <v>1</v>
      </c>
      <c r="J671" t="s">
        <v>232</v>
      </c>
      <c r="K671" s="1" t="s">
        <v>167</v>
      </c>
      <c r="L671" s="1" t="s">
        <v>162</v>
      </c>
      <c r="M671">
        <v>26</v>
      </c>
      <c r="N671">
        <v>0</v>
      </c>
      <c r="O671">
        <v>0</v>
      </c>
      <c r="P671">
        <v>0</v>
      </c>
      <c r="T671" t="str">
        <f>Toss[[#This Row],[服装]]&amp;Toss[[#This Row],[名前]]&amp;Toss[[#This Row],[レアリティ]]</f>
        <v>ユニフォーム尾白アランICONIC</v>
      </c>
    </row>
    <row r="672" spans="1:20" x14ac:dyDescent="0.35">
      <c r="A672">
        <f>VLOOKUP(Toss[[#This Row],[No用]],SetNo[[No.用]:[vlookup 用]],2,FALSE)</f>
        <v>225</v>
      </c>
      <c r="B672" s="12">
        <f>IF(ROW()=2,1,IF(A671&lt;&gt;Toss[[#This Row],[No]],1,B671+1))</f>
        <v>1</v>
      </c>
      <c r="C672" s="1" t="s">
        <v>812</v>
      </c>
      <c r="D672" s="1" t="s">
        <v>663</v>
      </c>
      <c r="E672" s="1" t="s">
        <v>824</v>
      </c>
      <c r="F672" s="1" t="s">
        <v>78</v>
      </c>
      <c r="G672" t="s">
        <v>185</v>
      </c>
      <c r="H672" t="s">
        <v>71</v>
      </c>
      <c r="I672">
        <v>1</v>
      </c>
      <c r="J672" t="s">
        <v>232</v>
      </c>
      <c r="K672" s="1" t="s">
        <v>166</v>
      </c>
      <c r="L672" s="1" t="s">
        <v>162</v>
      </c>
      <c r="M672">
        <v>24</v>
      </c>
      <c r="N672">
        <v>0</v>
      </c>
      <c r="O672">
        <v>0</v>
      </c>
      <c r="P672">
        <v>0</v>
      </c>
      <c r="T672" t="str">
        <f>Toss[[#This Row],[服装]]&amp;Toss[[#This Row],[名前]]&amp;Toss[[#This Row],[レアリティ]]</f>
        <v>雪遊び尾白アランICONIC</v>
      </c>
    </row>
    <row r="673" spans="1:20" x14ac:dyDescent="0.35">
      <c r="A673">
        <f>VLOOKUP(Toss[[#This Row],[No用]],SetNo[[No.用]:[vlookup 用]],2,FALSE)</f>
        <v>225</v>
      </c>
      <c r="B673" s="12">
        <f>IF(ROW()=2,1,IF(A672&lt;&gt;Toss[[#This Row],[No]],1,B672+1))</f>
        <v>2</v>
      </c>
      <c r="C673" s="1" t="s">
        <v>812</v>
      </c>
      <c r="D673" s="1" t="s">
        <v>663</v>
      </c>
      <c r="E673" s="1" t="s">
        <v>824</v>
      </c>
      <c r="F673" s="1" t="s">
        <v>78</v>
      </c>
      <c r="G673" t="s">
        <v>185</v>
      </c>
      <c r="H673" t="s">
        <v>71</v>
      </c>
      <c r="I673">
        <v>1</v>
      </c>
      <c r="J673" t="s">
        <v>232</v>
      </c>
      <c r="K673" s="1" t="s">
        <v>167</v>
      </c>
      <c r="L673" s="1" t="s">
        <v>162</v>
      </c>
      <c r="M673">
        <v>26</v>
      </c>
      <c r="N673">
        <v>0</v>
      </c>
      <c r="O673">
        <v>0</v>
      </c>
      <c r="P673">
        <v>0</v>
      </c>
      <c r="T673" t="str">
        <f>Toss[[#This Row],[服装]]&amp;Toss[[#This Row],[名前]]&amp;Toss[[#This Row],[レアリティ]]</f>
        <v>雪遊び尾白アランICONIC</v>
      </c>
    </row>
    <row r="674" spans="1:20" x14ac:dyDescent="0.35">
      <c r="A674">
        <f>VLOOKUP(Toss[[#This Row],[No用]],SetNo[[No.用]:[vlookup 用]],2,FALSE)</f>
        <v>226</v>
      </c>
      <c r="B674" s="12">
        <f>IF(ROW()=2,1,IF(A673&lt;&gt;Toss[[#This Row],[No]],1,B673+1))</f>
        <v>1</v>
      </c>
      <c r="C674" t="s">
        <v>108</v>
      </c>
      <c r="D674" s="1" t="s">
        <v>665</v>
      </c>
      <c r="E674" t="s">
        <v>77</v>
      </c>
      <c r="F674" s="1" t="s">
        <v>80</v>
      </c>
      <c r="G674" t="s">
        <v>185</v>
      </c>
      <c r="H674" t="s">
        <v>71</v>
      </c>
      <c r="I674">
        <v>1</v>
      </c>
      <c r="J674" t="s">
        <v>232</v>
      </c>
      <c r="K674" s="1" t="s">
        <v>166</v>
      </c>
      <c r="L674" s="1" t="s">
        <v>162</v>
      </c>
      <c r="M674">
        <v>28</v>
      </c>
      <c r="N674">
        <v>0</v>
      </c>
      <c r="O674">
        <v>0</v>
      </c>
      <c r="P674">
        <v>0</v>
      </c>
      <c r="T674" t="str">
        <f>Toss[[#This Row],[服装]]&amp;Toss[[#This Row],[名前]]&amp;Toss[[#This Row],[レアリティ]]</f>
        <v>ユニフォーム赤木路成ICONIC</v>
      </c>
    </row>
    <row r="675" spans="1:20" x14ac:dyDescent="0.35">
      <c r="A675">
        <f>VLOOKUP(Toss[[#This Row],[No用]],SetNo[[No.用]:[vlookup 用]],2,FALSE)</f>
        <v>227</v>
      </c>
      <c r="B675" s="12">
        <f>IF(ROW()=2,1,IF(A674&lt;&gt;Toss[[#This Row],[No]],1,B674+1))</f>
        <v>1</v>
      </c>
      <c r="C675" s="1" t="s">
        <v>1195</v>
      </c>
      <c r="D675" s="1" t="s">
        <v>665</v>
      </c>
      <c r="E675" s="1" t="s">
        <v>73</v>
      </c>
      <c r="F675" s="1" t="s">
        <v>80</v>
      </c>
      <c r="G675" s="1" t="s">
        <v>185</v>
      </c>
      <c r="H675" s="1" t="s">
        <v>71</v>
      </c>
      <c r="I675">
        <v>1</v>
      </c>
      <c r="J675" t="s">
        <v>232</v>
      </c>
      <c r="K675" s="1" t="s">
        <v>166</v>
      </c>
      <c r="L675" s="1" t="s">
        <v>162</v>
      </c>
      <c r="M675">
        <v>28</v>
      </c>
      <c r="N675">
        <v>0</v>
      </c>
      <c r="O675">
        <v>0</v>
      </c>
      <c r="P675">
        <v>0</v>
      </c>
      <c r="T675" t="str">
        <f>Toss[[#This Row],[服装]]&amp;Toss[[#This Row],[名前]]&amp;Toss[[#This Row],[レアリティ]]</f>
        <v>Xmas2赤木路成ICONIC</v>
      </c>
    </row>
    <row r="676" spans="1:20" x14ac:dyDescent="0.35">
      <c r="A676">
        <f>VLOOKUP(Toss[[#This Row],[No用]],SetNo[[No.用]:[vlookup 用]],2,FALSE)</f>
        <v>228</v>
      </c>
      <c r="B676" s="12">
        <f>IF(ROW()=2,1,IF(A675&lt;&gt;Toss[[#This Row],[No]],1,B675+1))</f>
        <v>1</v>
      </c>
      <c r="C676" t="s">
        <v>108</v>
      </c>
      <c r="D676" s="1" t="s">
        <v>667</v>
      </c>
      <c r="E676" t="s">
        <v>77</v>
      </c>
      <c r="F676" s="1" t="s">
        <v>82</v>
      </c>
      <c r="G676" t="s">
        <v>185</v>
      </c>
      <c r="H676" t="s">
        <v>71</v>
      </c>
      <c r="I676">
        <v>1</v>
      </c>
      <c r="J676" t="s">
        <v>232</v>
      </c>
      <c r="K676" s="1" t="s">
        <v>166</v>
      </c>
      <c r="L676" s="1" t="s">
        <v>162</v>
      </c>
      <c r="M676">
        <v>27</v>
      </c>
      <c r="N676">
        <v>0</v>
      </c>
      <c r="O676">
        <v>0</v>
      </c>
      <c r="P676">
        <v>0</v>
      </c>
      <c r="T676" t="str">
        <f>Toss[[#This Row],[服装]]&amp;Toss[[#This Row],[名前]]&amp;Toss[[#This Row],[レアリティ]]</f>
        <v>ユニフォーム大耳練ICONIC</v>
      </c>
    </row>
    <row r="677" spans="1:20" x14ac:dyDescent="0.35">
      <c r="A677">
        <f>VLOOKUP(Toss[[#This Row],[No用]],SetNo[[No.用]:[vlookup 用]],2,FALSE)</f>
        <v>228</v>
      </c>
      <c r="B677" s="12">
        <f>IF(ROW()=2,1,IF(A676&lt;&gt;Toss[[#This Row],[No]],1,B676+1))</f>
        <v>2</v>
      </c>
      <c r="C677" t="s">
        <v>108</v>
      </c>
      <c r="D677" s="1" t="s">
        <v>667</v>
      </c>
      <c r="E677" t="s">
        <v>77</v>
      </c>
      <c r="F677" s="1" t="s">
        <v>82</v>
      </c>
      <c r="G677" t="s">
        <v>185</v>
      </c>
      <c r="H677" t="s">
        <v>71</v>
      </c>
      <c r="I677">
        <v>1</v>
      </c>
      <c r="J677" t="s">
        <v>232</v>
      </c>
      <c r="K677" s="1" t="s">
        <v>167</v>
      </c>
      <c r="L677" s="1" t="s">
        <v>162</v>
      </c>
      <c r="M677">
        <v>27</v>
      </c>
      <c r="N677">
        <v>0</v>
      </c>
      <c r="O677">
        <v>0</v>
      </c>
      <c r="P677">
        <v>0</v>
      </c>
      <c r="T677" t="str">
        <f>Toss[[#This Row],[服装]]&amp;Toss[[#This Row],[名前]]&amp;Toss[[#This Row],[レアリティ]]</f>
        <v>ユニフォーム大耳練ICONIC</v>
      </c>
    </row>
    <row r="678" spans="1:20" x14ac:dyDescent="0.35">
      <c r="A678">
        <f>VLOOKUP(Toss[[#This Row],[No用]],SetNo[[No.用]:[vlookup 用]],2,FALSE)</f>
        <v>229</v>
      </c>
      <c r="B678" s="12">
        <f>IF(ROW()=2,1,IF(A677&lt;&gt;Toss[[#This Row],[No]],1,B677+1))</f>
        <v>1</v>
      </c>
      <c r="C678" t="s">
        <v>108</v>
      </c>
      <c r="D678" s="1" t="s">
        <v>669</v>
      </c>
      <c r="E678" t="s">
        <v>77</v>
      </c>
      <c r="F678" s="1" t="s">
        <v>78</v>
      </c>
      <c r="G678" t="s">
        <v>185</v>
      </c>
      <c r="H678" t="s">
        <v>71</v>
      </c>
      <c r="I678">
        <v>1</v>
      </c>
      <c r="J678" t="s">
        <v>232</v>
      </c>
      <c r="K678" s="1" t="s">
        <v>166</v>
      </c>
      <c r="L678" s="1" t="s">
        <v>162</v>
      </c>
      <c r="M678">
        <v>23</v>
      </c>
      <c r="N678">
        <v>0</v>
      </c>
      <c r="O678">
        <v>0</v>
      </c>
      <c r="P678">
        <v>0</v>
      </c>
      <c r="T678" t="str">
        <f>Toss[[#This Row],[服装]]&amp;Toss[[#This Row],[名前]]&amp;Toss[[#This Row],[レアリティ]]</f>
        <v>ユニフォーム理石平介ICONIC</v>
      </c>
    </row>
    <row r="679" spans="1:20" x14ac:dyDescent="0.35">
      <c r="A679">
        <f>VLOOKUP(Toss[[#This Row],[No用]],SetNo[[No.用]:[vlookup 用]],2,FALSE)</f>
        <v>229</v>
      </c>
      <c r="B679" s="12">
        <f>IF(ROW()=2,1,IF(A678&lt;&gt;Toss[[#This Row],[No]],1,B678+1))</f>
        <v>2</v>
      </c>
      <c r="C679" t="s">
        <v>108</v>
      </c>
      <c r="D679" s="1" t="s">
        <v>669</v>
      </c>
      <c r="E679" t="s">
        <v>77</v>
      </c>
      <c r="F679" s="1" t="s">
        <v>78</v>
      </c>
      <c r="G679" t="s">
        <v>185</v>
      </c>
      <c r="H679" t="s">
        <v>71</v>
      </c>
      <c r="I679">
        <v>1</v>
      </c>
      <c r="J679" t="s">
        <v>232</v>
      </c>
      <c r="K679" s="1" t="s">
        <v>167</v>
      </c>
      <c r="L679" s="1" t="s">
        <v>162</v>
      </c>
      <c r="M679">
        <v>25</v>
      </c>
      <c r="N679">
        <v>0</v>
      </c>
      <c r="O679">
        <v>0</v>
      </c>
      <c r="P679">
        <v>0</v>
      </c>
      <c r="T679" t="str">
        <f>Toss[[#This Row],[服装]]&amp;Toss[[#This Row],[名前]]&amp;Toss[[#This Row],[レアリティ]]</f>
        <v>ユニフォーム理石平介ICONIC</v>
      </c>
    </row>
    <row r="680" spans="1:20" x14ac:dyDescent="0.35">
      <c r="A680">
        <f>VLOOKUP(Toss[[#This Row],[No用]],SetNo[[No.用]:[vlookup 用]],2,FALSE)</f>
        <v>230</v>
      </c>
      <c r="B680" s="12">
        <f>IF(ROW()=2,1,IF(A679&lt;&gt;Toss[[#This Row],[No]],1,B679+1))</f>
        <v>1</v>
      </c>
      <c r="C680" s="1" t="s">
        <v>108</v>
      </c>
      <c r="D680" s="1" t="s">
        <v>951</v>
      </c>
      <c r="E680" s="1" t="s">
        <v>77</v>
      </c>
      <c r="F680" s="1" t="s">
        <v>78</v>
      </c>
      <c r="G680" s="1" t="s">
        <v>185</v>
      </c>
      <c r="H680" s="1" t="s">
        <v>71</v>
      </c>
      <c r="I680">
        <v>1</v>
      </c>
      <c r="J680" t="s">
        <v>232</v>
      </c>
      <c r="K680" s="1" t="s">
        <v>166</v>
      </c>
      <c r="L680" s="1" t="s">
        <v>162</v>
      </c>
      <c r="M680">
        <v>25</v>
      </c>
      <c r="N680">
        <v>0</v>
      </c>
      <c r="O680">
        <v>0</v>
      </c>
      <c r="P680">
        <v>0</v>
      </c>
      <c r="T680" t="str">
        <f>Toss[[#This Row],[服装]]&amp;Toss[[#This Row],[名前]]&amp;Toss[[#This Row],[レアリティ]]</f>
        <v>ユニフォーム銀島結ICONIC</v>
      </c>
    </row>
    <row r="681" spans="1:20" x14ac:dyDescent="0.35">
      <c r="A681">
        <f>VLOOKUP(Toss[[#This Row],[No用]],SetNo[[No.用]:[vlookup 用]],2,FALSE)</f>
        <v>230</v>
      </c>
      <c r="B681" s="12">
        <f>IF(ROW()=2,1,IF(A680&lt;&gt;Toss[[#This Row],[No]],1,B680+1))</f>
        <v>2</v>
      </c>
      <c r="C681" s="1" t="s">
        <v>108</v>
      </c>
      <c r="D681" s="1" t="s">
        <v>951</v>
      </c>
      <c r="E681" s="1" t="s">
        <v>77</v>
      </c>
      <c r="F681" s="1" t="s">
        <v>78</v>
      </c>
      <c r="G681" s="1" t="s">
        <v>185</v>
      </c>
      <c r="H681" s="1" t="s">
        <v>71</v>
      </c>
      <c r="I681">
        <v>1</v>
      </c>
      <c r="J681" t="s">
        <v>232</v>
      </c>
      <c r="K681" s="1" t="s">
        <v>167</v>
      </c>
      <c r="L681" s="1" t="s">
        <v>162</v>
      </c>
      <c r="M681">
        <v>33</v>
      </c>
      <c r="N681">
        <v>0</v>
      </c>
      <c r="O681">
        <v>0</v>
      </c>
      <c r="P681">
        <v>0</v>
      </c>
      <c r="T681" t="str">
        <f>Toss[[#This Row],[服装]]&amp;Toss[[#This Row],[名前]]&amp;Toss[[#This Row],[レアリティ]]</f>
        <v>ユニフォーム銀島結ICONIC</v>
      </c>
    </row>
    <row r="682" spans="1:20" x14ac:dyDescent="0.35">
      <c r="A682">
        <f>VLOOKUP(Toss[[#This Row],[No用]],SetNo[[No.用]:[vlookup 用]],2,FALSE)</f>
        <v>231</v>
      </c>
      <c r="B682" s="12">
        <f>IF(ROW()=2,1,IF(A681&lt;&gt;Toss[[#This Row],[No]],1,B681+1))</f>
        <v>1</v>
      </c>
      <c r="C682" s="1" t="s">
        <v>1195</v>
      </c>
      <c r="D682" s="1" t="s">
        <v>951</v>
      </c>
      <c r="E682" s="1" t="s">
        <v>73</v>
      </c>
      <c r="F682" s="1" t="s">
        <v>78</v>
      </c>
      <c r="G682" s="1" t="s">
        <v>185</v>
      </c>
      <c r="H682" s="1" t="s">
        <v>71</v>
      </c>
      <c r="I682">
        <v>1</v>
      </c>
      <c r="J682" t="s">
        <v>232</v>
      </c>
      <c r="K682" s="1" t="s">
        <v>166</v>
      </c>
      <c r="L682" s="1" t="s">
        <v>162</v>
      </c>
      <c r="M682">
        <v>25</v>
      </c>
      <c r="N682">
        <v>0</v>
      </c>
      <c r="O682">
        <v>0</v>
      </c>
      <c r="P682">
        <v>0</v>
      </c>
      <c r="T682" t="str">
        <f>Toss[[#This Row],[服装]]&amp;Toss[[#This Row],[名前]]&amp;Toss[[#This Row],[レアリティ]]</f>
        <v>Xmas2銀島結ICONIC</v>
      </c>
    </row>
    <row r="683" spans="1:20" x14ac:dyDescent="0.35">
      <c r="A683">
        <f>VLOOKUP(Toss[[#This Row],[No用]],SetNo[[No.用]:[vlookup 用]],2,FALSE)</f>
        <v>231</v>
      </c>
      <c r="B683" s="12">
        <f>IF(ROW()=2,1,IF(A682&lt;&gt;Toss[[#This Row],[No]],1,B682+1))</f>
        <v>2</v>
      </c>
      <c r="C683" s="1" t="s">
        <v>1195</v>
      </c>
      <c r="D683" s="1" t="s">
        <v>951</v>
      </c>
      <c r="E683" s="1" t="s">
        <v>73</v>
      </c>
      <c r="F683" s="1" t="s">
        <v>78</v>
      </c>
      <c r="G683" s="1" t="s">
        <v>185</v>
      </c>
      <c r="H683" s="1" t="s">
        <v>71</v>
      </c>
      <c r="I683">
        <v>1</v>
      </c>
      <c r="J683" t="s">
        <v>232</v>
      </c>
      <c r="K683" s="1" t="s">
        <v>167</v>
      </c>
      <c r="L683" s="1" t="s">
        <v>162</v>
      </c>
      <c r="M683">
        <v>33</v>
      </c>
      <c r="N683">
        <v>0</v>
      </c>
      <c r="O683">
        <v>0</v>
      </c>
      <c r="P683">
        <v>0</v>
      </c>
      <c r="T683" t="str">
        <f>Toss[[#This Row],[服装]]&amp;Toss[[#This Row],[名前]]&amp;Toss[[#This Row],[レアリティ]]</f>
        <v>Xmas2銀島結ICONIC</v>
      </c>
    </row>
    <row r="684" spans="1:20" x14ac:dyDescent="0.35">
      <c r="A684">
        <f>VLOOKUP(Toss[[#This Row],[No用]],SetNo[[No.用]:[vlookup 用]],2,FALSE)</f>
        <v>232</v>
      </c>
      <c r="B684" s="12">
        <f>IF(ROW()=2,1,IF(A683&lt;&gt;Toss[[#This Row],[No]],1,B683+1))</f>
        <v>1</v>
      </c>
      <c r="C684" t="s">
        <v>108</v>
      </c>
      <c r="D684" t="s">
        <v>122</v>
      </c>
      <c r="E684" t="s">
        <v>90</v>
      </c>
      <c r="F684" t="s">
        <v>78</v>
      </c>
      <c r="G684" t="s">
        <v>128</v>
      </c>
      <c r="H684" t="s">
        <v>71</v>
      </c>
      <c r="I684">
        <v>1</v>
      </c>
      <c r="J684" t="s">
        <v>232</v>
      </c>
      <c r="K684" s="1" t="s">
        <v>166</v>
      </c>
      <c r="L684" s="1" t="s">
        <v>162</v>
      </c>
      <c r="M684">
        <v>25</v>
      </c>
      <c r="N684">
        <v>0</v>
      </c>
      <c r="O684">
        <v>0</v>
      </c>
      <c r="P684">
        <v>0</v>
      </c>
      <c r="T684" t="str">
        <f>Toss[[#This Row],[服装]]&amp;Toss[[#This Row],[名前]]&amp;Toss[[#This Row],[レアリティ]]</f>
        <v>ユニフォーム木兎光太郎ICONIC</v>
      </c>
    </row>
    <row r="685" spans="1:20" x14ac:dyDescent="0.35">
      <c r="A685">
        <f>VLOOKUP(Toss[[#This Row],[No用]],SetNo[[No.用]:[vlookup 用]],2,FALSE)</f>
        <v>232</v>
      </c>
      <c r="B685" s="12">
        <f>IF(ROW()=2,1,IF(A684&lt;&gt;Toss[[#This Row],[No]],1,B684+1))</f>
        <v>2</v>
      </c>
      <c r="C685" t="s">
        <v>108</v>
      </c>
      <c r="D685" t="s">
        <v>122</v>
      </c>
      <c r="E685" t="s">
        <v>90</v>
      </c>
      <c r="F685" t="s">
        <v>78</v>
      </c>
      <c r="G685" t="s">
        <v>128</v>
      </c>
      <c r="H685" t="s">
        <v>71</v>
      </c>
      <c r="I685">
        <v>1</v>
      </c>
      <c r="J685" t="s">
        <v>232</v>
      </c>
      <c r="K685" s="1" t="s">
        <v>167</v>
      </c>
      <c r="L685" s="1" t="s">
        <v>162</v>
      </c>
      <c r="M685">
        <v>30</v>
      </c>
      <c r="N685">
        <v>0</v>
      </c>
      <c r="O685">
        <v>0</v>
      </c>
      <c r="P685">
        <v>0</v>
      </c>
      <c r="T685" t="str">
        <f>Toss[[#This Row],[服装]]&amp;Toss[[#This Row],[名前]]&amp;Toss[[#This Row],[レアリティ]]</f>
        <v>ユニフォーム木兎光太郎ICONIC</v>
      </c>
    </row>
    <row r="686" spans="1:20" x14ac:dyDescent="0.35">
      <c r="A686">
        <f>VLOOKUP(Toss[[#This Row],[No用]],SetNo[[No.用]:[vlookup 用]],2,FALSE)</f>
        <v>233</v>
      </c>
      <c r="B686" s="12">
        <f>IF(ROW()=2,1,IF(A685&lt;&gt;Toss[[#This Row],[No]],1,B685+1))</f>
        <v>1</v>
      </c>
      <c r="C686" t="s">
        <v>150</v>
      </c>
      <c r="D686" t="s">
        <v>122</v>
      </c>
      <c r="E686" t="s">
        <v>77</v>
      </c>
      <c r="F686" t="s">
        <v>78</v>
      </c>
      <c r="G686" t="s">
        <v>128</v>
      </c>
      <c r="H686" t="s">
        <v>71</v>
      </c>
      <c r="I686">
        <v>1</v>
      </c>
      <c r="J686" t="s">
        <v>232</v>
      </c>
      <c r="K686" s="1" t="s">
        <v>166</v>
      </c>
      <c r="L686" s="1" t="s">
        <v>162</v>
      </c>
      <c r="M686">
        <v>25</v>
      </c>
      <c r="N686">
        <v>0</v>
      </c>
      <c r="O686">
        <v>0</v>
      </c>
      <c r="P686">
        <v>0</v>
      </c>
      <c r="T686" t="str">
        <f>Toss[[#This Row],[服装]]&amp;Toss[[#This Row],[名前]]&amp;Toss[[#This Row],[レアリティ]]</f>
        <v>夏祭り木兎光太郎ICONIC</v>
      </c>
    </row>
    <row r="687" spans="1:20" x14ac:dyDescent="0.35">
      <c r="A687">
        <f>VLOOKUP(Toss[[#This Row],[No用]],SetNo[[No.用]:[vlookup 用]],2,FALSE)</f>
        <v>233</v>
      </c>
      <c r="B687" s="12">
        <f>IF(ROW()=2,1,IF(A686&lt;&gt;Toss[[#This Row],[No]],1,B686+1))</f>
        <v>2</v>
      </c>
      <c r="C687" t="s">
        <v>150</v>
      </c>
      <c r="D687" t="s">
        <v>122</v>
      </c>
      <c r="E687" t="s">
        <v>77</v>
      </c>
      <c r="F687" t="s">
        <v>78</v>
      </c>
      <c r="G687" t="s">
        <v>128</v>
      </c>
      <c r="H687" t="s">
        <v>71</v>
      </c>
      <c r="I687">
        <v>1</v>
      </c>
      <c r="J687" t="s">
        <v>232</v>
      </c>
      <c r="K687" s="1" t="s">
        <v>167</v>
      </c>
      <c r="L687" s="1" t="s">
        <v>178</v>
      </c>
      <c r="M687">
        <v>33</v>
      </c>
      <c r="N687">
        <v>0</v>
      </c>
      <c r="O687">
        <v>0</v>
      </c>
      <c r="P687">
        <v>0</v>
      </c>
      <c r="T687" t="str">
        <f>Toss[[#This Row],[服装]]&amp;Toss[[#This Row],[名前]]&amp;Toss[[#This Row],[レアリティ]]</f>
        <v>夏祭り木兎光太郎ICONIC</v>
      </c>
    </row>
    <row r="688" spans="1:20" x14ac:dyDescent="0.35">
      <c r="A688">
        <f>VLOOKUP(Toss[[#This Row],[No用]],SetNo[[No.用]:[vlookup 用]],2,FALSE)</f>
        <v>234</v>
      </c>
      <c r="B688" s="12">
        <f>IF(ROW()=2,1,IF(A687&lt;&gt;Toss[[#This Row],[No]],1,B687+1))</f>
        <v>1</v>
      </c>
      <c r="C688" s="1" t="s">
        <v>782</v>
      </c>
      <c r="D688" t="s">
        <v>122</v>
      </c>
      <c r="E688" s="1" t="s">
        <v>73</v>
      </c>
      <c r="F688" t="s">
        <v>78</v>
      </c>
      <c r="G688" t="s">
        <v>128</v>
      </c>
      <c r="H688" t="s">
        <v>71</v>
      </c>
      <c r="I688">
        <v>1</v>
      </c>
      <c r="J688" t="s">
        <v>232</v>
      </c>
      <c r="K688" s="1" t="s">
        <v>166</v>
      </c>
      <c r="L688" s="1" t="s">
        <v>162</v>
      </c>
      <c r="M688">
        <v>25</v>
      </c>
      <c r="N688">
        <v>0</v>
      </c>
      <c r="O688">
        <v>0</v>
      </c>
      <c r="P688">
        <v>0</v>
      </c>
      <c r="T688" t="str">
        <f>Toss[[#This Row],[服装]]&amp;Toss[[#This Row],[名前]]&amp;Toss[[#This Row],[レアリティ]]</f>
        <v>Xmas木兎光太郎ICONIC</v>
      </c>
    </row>
    <row r="689" spans="1:20" x14ac:dyDescent="0.35">
      <c r="A689">
        <f>VLOOKUP(Toss[[#This Row],[No用]],SetNo[[No.用]:[vlookup 用]],2,FALSE)</f>
        <v>234</v>
      </c>
      <c r="B689" s="12">
        <f>IF(ROW()=2,1,IF(A688&lt;&gt;Toss[[#This Row],[No]],1,B688+1))</f>
        <v>2</v>
      </c>
      <c r="C689" s="1" t="s">
        <v>782</v>
      </c>
      <c r="D689" t="s">
        <v>122</v>
      </c>
      <c r="E689" s="1" t="s">
        <v>73</v>
      </c>
      <c r="F689" t="s">
        <v>78</v>
      </c>
      <c r="G689" t="s">
        <v>128</v>
      </c>
      <c r="H689" t="s">
        <v>71</v>
      </c>
      <c r="I689">
        <v>1</v>
      </c>
      <c r="J689" t="s">
        <v>232</v>
      </c>
      <c r="K689" s="1" t="s">
        <v>167</v>
      </c>
      <c r="L689" s="1" t="s">
        <v>178</v>
      </c>
      <c r="M689">
        <v>30</v>
      </c>
      <c r="N689">
        <v>0</v>
      </c>
      <c r="O689">
        <v>0</v>
      </c>
      <c r="P689">
        <v>0</v>
      </c>
      <c r="T689" t="str">
        <f>Toss[[#This Row],[服装]]&amp;Toss[[#This Row],[名前]]&amp;Toss[[#This Row],[レアリティ]]</f>
        <v>Xmas木兎光太郎ICONIC</v>
      </c>
    </row>
    <row r="690" spans="1:20" x14ac:dyDescent="0.35">
      <c r="A690">
        <f>VLOOKUP(Toss[[#This Row],[No用]],SetNo[[No.用]:[vlookup 用]],2,FALSE)</f>
        <v>235</v>
      </c>
      <c r="B690" s="12">
        <f>IF(ROW()=2,1,IF(A689&lt;&gt;Toss[[#This Row],[No]],1,B689+1))</f>
        <v>1</v>
      </c>
      <c r="C690" s="1" t="s">
        <v>149</v>
      </c>
      <c r="D690" t="s">
        <v>122</v>
      </c>
      <c r="E690" s="1" t="s">
        <v>90</v>
      </c>
      <c r="F690" t="s">
        <v>78</v>
      </c>
      <c r="G690" t="s">
        <v>128</v>
      </c>
      <c r="H690" t="s">
        <v>71</v>
      </c>
      <c r="I690">
        <v>1</v>
      </c>
      <c r="J690" t="s">
        <v>232</v>
      </c>
      <c r="K690" s="1" t="s">
        <v>166</v>
      </c>
      <c r="L690" s="1" t="s">
        <v>162</v>
      </c>
      <c r="M690">
        <v>25</v>
      </c>
      <c r="N690">
        <v>0</v>
      </c>
      <c r="O690">
        <v>0</v>
      </c>
      <c r="P690">
        <v>0</v>
      </c>
      <c r="T690" t="str">
        <f>Toss[[#This Row],[服装]]&amp;Toss[[#This Row],[名前]]&amp;Toss[[#This Row],[レアリティ]]</f>
        <v>制服木兎光太郎ICONIC</v>
      </c>
    </row>
    <row r="691" spans="1:20" x14ac:dyDescent="0.35">
      <c r="A691">
        <f>VLOOKUP(Toss[[#This Row],[No用]],SetNo[[No.用]:[vlookup 用]],2,FALSE)</f>
        <v>235</v>
      </c>
      <c r="B691" s="12">
        <f>IF(ROW()=2,1,IF(A690&lt;&gt;Toss[[#This Row],[No]],1,B690+1))</f>
        <v>2</v>
      </c>
      <c r="C691" s="1" t="s">
        <v>149</v>
      </c>
      <c r="D691" t="s">
        <v>122</v>
      </c>
      <c r="E691" s="1" t="s">
        <v>90</v>
      </c>
      <c r="F691" t="s">
        <v>78</v>
      </c>
      <c r="G691" t="s">
        <v>128</v>
      </c>
      <c r="H691" t="s">
        <v>71</v>
      </c>
      <c r="I691">
        <v>1</v>
      </c>
      <c r="J691" t="s">
        <v>232</v>
      </c>
      <c r="K691" s="1" t="s">
        <v>167</v>
      </c>
      <c r="L691" s="1" t="s">
        <v>178</v>
      </c>
      <c r="M691">
        <v>30</v>
      </c>
      <c r="N691">
        <v>0</v>
      </c>
      <c r="O691">
        <v>0</v>
      </c>
      <c r="P691">
        <v>0</v>
      </c>
      <c r="T691" t="str">
        <f>Toss[[#This Row],[服装]]&amp;Toss[[#This Row],[名前]]&amp;Toss[[#This Row],[レアリティ]]</f>
        <v>制服木兎光太郎ICONIC</v>
      </c>
    </row>
    <row r="692" spans="1:20" x14ac:dyDescent="0.35">
      <c r="A692">
        <f>VLOOKUP(Toss[[#This Row],[No用]],SetNo[[No.用]:[vlookup 用]],2,FALSE)</f>
        <v>236</v>
      </c>
      <c r="B692" s="12">
        <f>IF(ROW()=2,1,IF(A691&lt;&gt;Toss[[#This Row],[No]],1,B691+1))</f>
        <v>1</v>
      </c>
      <c r="C692" s="1" t="s">
        <v>968</v>
      </c>
      <c r="D692" s="1" t="s">
        <v>122</v>
      </c>
      <c r="E692" s="1" t="s">
        <v>77</v>
      </c>
      <c r="F692" s="1" t="s">
        <v>78</v>
      </c>
      <c r="G692" s="1" t="s">
        <v>128</v>
      </c>
      <c r="H692" s="1" t="s">
        <v>71</v>
      </c>
      <c r="I692">
        <v>1</v>
      </c>
      <c r="J692" t="s">
        <v>232</v>
      </c>
      <c r="K692" s="1" t="s">
        <v>166</v>
      </c>
      <c r="L692" s="1" t="s">
        <v>162</v>
      </c>
      <c r="M692">
        <v>25</v>
      </c>
      <c r="N692">
        <v>0</v>
      </c>
      <c r="O692">
        <v>0</v>
      </c>
      <c r="P692">
        <v>0</v>
      </c>
      <c r="T692" t="str">
        <f>Toss[[#This Row],[服装]]&amp;Toss[[#This Row],[名前]]&amp;Toss[[#This Row],[レアリティ]]</f>
        <v>キャンプ木兎光太郎ICONIC</v>
      </c>
    </row>
    <row r="693" spans="1:20" x14ac:dyDescent="0.35">
      <c r="A693">
        <f>VLOOKUP(Toss[[#This Row],[No用]],SetNo[[No.用]:[vlookup 用]],2,FALSE)</f>
        <v>236</v>
      </c>
      <c r="B693" s="12">
        <f>IF(ROW()=2,1,IF(A692&lt;&gt;Toss[[#This Row],[No]],1,B692+1))</f>
        <v>2</v>
      </c>
      <c r="C693" s="1" t="s">
        <v>968</v>
      </c>
      <c r="D693" s="1" t="s">
        <v>122</v>
      </c>
      <c r="E693" s="1" t="s">
        <v>77</v>
      </c>
      <c r="F693" s="1" t="s">
        <v>78</v>
      </c>
      <c r="G693" s="1" t="s">
        <v>128</v>
      </c>
      <c r="H693" s="1" t="s">
        <v>71</v>
      </c>
      <c r="I693">
        <v>1</v>
      </c>
      <c r="J693" t="s">
        <v>232</v>
      </c>
      <c r="K693" s="1" t="s">
        <v>167</v>
      </c>
      <c r="L693" s="1" t="s">
        <v>178</v>
      </c>
      <c r="M693">
        <v>30</v>
      </c>
      <c r="N693">
        <v>0</v>
      </c>
      <c r="O693">
        <v>0</v>
      </c>
      <c r="P693">
        <v>0</v>
      </c>
      <c r="T693" t="str">
        <f>Toss[[#This Row],[服装]]&amp;Toss[[#This Row],[名前]]&amp;Toss[[#This Row],[レアリティ]]</f>
        <v>キャンプ木兎光太郎ICONIC</v>
      </c>
    </row>
    <row r="694" spans="1:20" x14ac:dyDescent="0.35">
      <c r="A694">
        <f>VLOOKUP(Toss[[#This Row],[No用]],SetNo[[No.用]:[vlookup 用]],2,FALSE)</f>
        <v>237</v>
      </c>
      <c r="B694" s="12">
        <f>IF(ROW()=2,1,IF(A693&lt;&gt;Toss[[#This Row],[No]],1,B693+1))</f>
        <v>1</v>
      </c>
      <c r="C694" t="s">
        <v>108</v>
      </c>
      <c r="D694" t="s">
        <v>123</v>
      </c>
      <c r="E694" t="s">
        <v>90</v>
      </c>
      <c r="F694" t="s">
        <v>78</v>
      </c>
      <c r="G694" t="s">
        <v>128</v>
      </c>
      <c r="H694" t="s">
        <v>71</v>
      </c>
      <c r="I694">
        <v>1</v>
      </c>
      <c r="J694" t="s">
        <v>232</v>
      </c>
      <c r="K694" s="1" t="s">
        <v>166</v>
      </c>
      <c r="L694" s="1" t="s">
        <v>162</v>
      </c>
      <c r="M694">
        <v>31</v>
      </c>
      <c r="N694">
        <v>0</v>
      </c>
      <c r="O694">
        <v>0</v>
      </c>
      <c r="P694">
        <v>0</v>
      </c>
      <c r="T694" t="str">
        <f>Toss[[#This Row],[服装]]&amp;Toss[[#This Row],[名前]]&amp;Toss[[#This Row],[レアリティ]]</f>
        <v>ユニフォーム木葉秋紀ICONIC</v>
      </c>
    </row>
    <row r="695" spans="1:20" x14ac:dyDescent="0.35">
      <c r="A695">
        <f>VLOOKUP(Toss[[#This Row],[No用]],SetNo[[No.用]:[vlookup 用]],2,FALSE)</f>
        <v>237</v>
      </c>
      <c r="B695" s="12">
        <f>IF(ROW()=2,1,IF(A694&lt;&gt;Toss[[#This Row],[No]],1,B694+1))</f>
        <v>2</v>
      </c>
      <c r="C695" t="s">
        <v>108</v>
      </c>
      <c r="D695" t="s">
        <v>123</v>
      </c>
      <c r="E695" t="s">
        <v>90</v>
      </c>
      <c r="F695" t="s">
        <v>78</v>
      </c>
      <c r="G695" t="s">
        <v>128</v>
      </c>
      <c r="H695" t="s">
        <v>71</v>
      </c>
      <c r="I695">
        <v>1</v>
      </c>
      <c r="J695" t="s">
        <v>232</v>
      </c>
      <c r="K695" s="1" t="s">
        <v>167</v>
      </c>
      <c r="L695" s="1" t="s">
        <v>162</v>
      </c>
      <c r="M695">
        <v>28</v>
      </c>
      <c r="N695">
        <v>0</v>
      </c>
      <c r="O695">
        <v>0</v>
      </c>
      <c r="P695">
        <v>0</v>
      </c>
      <c r="T695" t="str">
        <f>Toss[[#This Row],[服装]]&amp;Toss[[#This Row],[名前]]&amp;Toss[[#This Row],[レアリティ]]</f>
        <v>ユニフォーム木葉秋紀ICONIC</v>
      </c>
    </row>
    <row r="696" spans="1:20" x14ac:dyDescent="0.35">
      <c r="A696">
        <f>VLOOKUP(Toss[[#This Row],[No用]],SetNo[[No.用]:[vlookup 用]],2,FALSE)</f>
        <v>238</v>
      </c>
      <c r="B696" s="12">
        <f>IF(ROW()=2,1,IF(A695&lt;&gt;Toss[[#This Row],[No]],1,B695+1))</f>
        <v>1</v>
      </c>
      <c r="C696" s="1" t="s">
        <v>386</v>
      </c>
      <c r="D696" t="s">
        <v>123</v>
      </c>
      <c r="E696" s="1" t="s">
        <v>77</v>
      </c>
      <c r="F696" t="s">
        <v>78</v>
      </c>
      <c r="G696" t="s">
        <v>128</v>
      </c>
      <c r="H696" t="s">
        <v>71</v>
      </c>
      <c r="I696">
        <v>1</v>
      </c>
      <c r="J696" t="s">
        <v>392</v>
      </c>
      <c r="K696" s="1" t="s">
        <v>166</v>
      </c>
      <c r="L696" s="1" t="s">
        <v>162</v>
      </c>
      <c r="M696">
        <v>31</v>
      </c>
      <c r="N696">
        <v>0</v>
      </c>
      <c r="O696">
        <v>0</v>
      </c>
      <c r="P696">
        <v>0</v>
      </c>
      <c r="T696" t="str">
        <f>Toss[[#This Row],[服装]]&amp;Toss[[#This Row],[名前]]&amp;Toss[[#This Row],[レアリティ]]</f>
        <v>探偵木葉秋紀ICONIC</v>
      </c>
    </row>
    <row r="697" spans="1:20" x14ac:dyDescent="0.35">
      <c r="A697">
        <f>VLOOKUP(Toss[[#This Row],[No用]],SetNo[[No.用]:[vlookup 用]],2,FALSE)</f>
        <v>238</v>
      </c>
      <c r="B697" s="12">
        <f>IF(ROW()=2,1,IF(A696&lt;&gt;Toss[[#This Row],[No]],1,B696+1))</f>
        <v>2</v>
      </c>
      <c r="C697" s="1" t="s">
        <v>386</v>
      </c>
      <c r="D697" t="s">
        <v>123</v>
      </c>
      <c r="E697" s="1" t="s">
        <v>77</v>
      </c>
      <c r="F697" t="s">
        <v>78</v>
      </c>
      <c r="G697" t="s">
        <v>128</v>
      </c>
      <c r="H697" t="s">
        <v>71</v>
      </c>
      <c r="I697">
        <v>1</v>
      </c>
      <c r="J697" t="s">
        <v>392</v>
      </c>
      <c r="K697" s="1" t="s">
        <v>167</v>
      </c>
      <c r="L697" s="1" t="s">
        <v>162</v>
      </c>
      <c r="M697">
        <v>28</v>
      </c>
      <c r="N697">
        <v>0</v>
      </c>
      <c r="O697">
        <v>0</v>
      </c>
      <c r="P697">
        <v>0</v>
      </c>
      <c r="T697" t="str">
        <f>Toss[[#This Row],[服装]]&amp;Toss[[#This Row],[名前]]&amp;Toss[[#This Row],[レアリティ]]</f>
        <v>探偵木葉秋紀ICONIC</v>
      </c>
    </row>
    <row r="698" spans="1:20" x14ac:dyDescent="0.35">
      <c r="A698">
        <f>VLOOKUP(Toss[[#This Row],[No用]],SetNo[[No.用]:[vlookup 用]],2,FALSE)</f>
        <v>239</v>
      </c>
      <c r="B698" s="12">
        <f>IF(ROW()=2,1,IF(A697&lt;&gt;Toss[[#This Row],[No]],1,B697+1))</f>
        <v>1</v>
      </c>
      <c r="C698" s="1" t="s">
        <v>956</v>
      </c>
      <c r="D698" s="1" t="s">
        <v>123</v>
      </c>
      <c r="E698" s="1" t="s">
        <v>73</v>
      </c>
      <c r="F698" s="1" t="s">
        <v>78</v>
      </c>
      <c r="G698" s="1" t="s">
        <v>128</v>
      </c>
      <c r="H698" s="1" t="s">
        <v>71</v>
      </c>
      <c r="I698">
        <v>1</v>
      </c>
      <c r="J698" t="s">
        <v>232</v>
      </c>
      <c r="K698" s="1" t="s">
        <v>166</v>
      </c>
      <c r="L698" s="1" t="s">
        <v>178</v>
      </c>
      <c r="M698">
        <v>34</v>
      </c>
      <c r="N698">
        <v>0</v>
      </c>
      <c r="O698">
        <v>0</v>
      </c>
      <c r="P698">
        <v>0</v>
      </c>
      <c r="T698" t="str">
        <f>Toss[[#This Row],[服装]]&amp;Toss[[#This Row],[名前]]&amp;Toss[[#This Row],[レアリティ]]</f>
        <v>梅雨木葉秋紀ICONIC</v>
      </c>
    </row>
    <row r="699" spans="1:20" x14ac:dyDescent="0.35">
      <c r="A699">
        <f>VLOOKUP(Toss[[#This Row],[No用]],SetNo[[No.用]:[vlookup 用]],2,FALSE)</f>
        <v>239</v>
      </c>
      <c r="B699" s="12">
        <f>IF(ROW()=2,1,IF(A698&lt;&gt;Toss[[#This Row],[No]],1,B698+1))</f>
        <v>2</v>
      </c>
      <c r="C699" s="1" t="s">
        <v>956</v>
      </c>
      <c r="D699" s="1" t="s">
        <v>123</v>
      </c>
      <c r="E699" s="1" t="s">
        <v>73</v>
      </c>
      <c r="F699" s="1" t="s">
        <v>78</v>
      </c>
      <c r="G699" s="1" t="s">
        <v>128</v>
      </c>
      <c r="H699" s="1" t="s">
        <v>71</v>
      </c>
      <c r="I699">
        <v>1</v>
      </c>
      <c r="J699" t="s">
        <v>232</v>
      </c>
      <c r="K699" s="1" t="s">
        <v>167</v>
      </c>
      <c r="L699" s="1" t="s">
        <v>178</v>
      </c>
      <c r="M699">
        <v>31</v>
      </c>
      <c r="N699">
        <v>0</v>
      </c>
      <c r="O699">
        <v>0</v>
      </c>
      <c r="P699">
        <v>0</v>
      </c>
      <c r="T699" t="str">
        <f>Toss[[#This Row],[服装]]&amp;Toss[[#This Row],[名前]]&amp;Toss[[#This Row],[レアリティ]]</f>
        <v>梅雨木葉秋紀ICONIC</v>
      </c>
    </row>
    <row r="700" spans="1:20" x14ac:dyDescent="0.35">
      <c r="A700">
        <f>VLOOKUP(Toss[[#This Row],[No用]],SetNo[[No.用]:[vlookup 用]],2,FALSE)</f>
        <v>239</v>
      </c>
      <c r="B700" s="12">
        <f>IF(ROW()=2,1,IF(A699&lt;&gt;Toss[[#This Row],[No]],1,B699+1))</f>
        <v>3</v>
      </c>
      <c r="C700" s="1" t="s">
        <v>956</v>
      </c>
      <c r="D700" s="1" t="s">
        <v>123</v>
      </c>
      <c r="E700" s="1" t="s">
        <v>73</v>
      </c>
      <c r="F700" s="1" t="s">
        <v>78</v>
      </c>
      <c r="G700" s="1" t="s">
        <v>128</v>
      </c>
      <c r="H700" s="1" t="s">
        <v>71</v>
      </c>
      <c r="I700">
        <v>1</v>
      </c>
      <c r="J700" t="s">
        <v>232</v>
      </c>
      <c r="K700" s="1" t="s">
        <v>183</v>
      </c>
      <c r="L700" s="1" t="s">
        <v>225</v>
      </c>
      <c r="M700">
        <v>49</v>
      </c>
      <c r="N700">
        <v>0</v>
      </c>
      <c r="O700">
        <v>59</v>
      </c>
      <c r="P700">
        <v>0</v>
      </c>
      <c r="T700" t="str">
        <f>Toss[[#This Row],[服装]]&amp;Toss[[#This Row],[名前]]&amp;Toss[[#This Row],[レアリティ]]</f>
        <v>梅雨木葉秋紀ICONIC</v>
      </c>
    </row>
    <row r="701" spans="1:20" x14ac:dyDescent="0.35">
      <c r="A701">
        <f>VLOOKUP(Toss[[#This Row],[No用]],SetNo[[No.用]:[vlookup 用]],2,FALSE)</f>
        <v>240</v>
      </c>
      <c r="B701" s="12">
        <f>IF(ROW()=2,1,IF(A700&lt;&gt;Toss[[#This Row],[No]],1,B700+1))</f>
        <v>1</v>
      </c>
      <c r="C701" t="s">
        <v>108</v>
      </c>
      <c r="D701" t="s">
        <v>124</v>
      </c>
      <c r="E701" t="s">
        <v>90</v>
      </c>
      <c r="F701" t="s">
        <v>78</v>
      </c>
      <c r="G701" t="s">
        <v>128</v>
      </c>
      <c r="H701" t="s">
        <v>71</v>
      </c>
      <c r="I701">
        <v>1</v>
      </c>
      <c r="J701" t="s">
        <v>232</v>
      </c>
      <c r="K701" s="1" t="s">
        <v>166</v>
      </c>
      <c r="L701" s="1" t="s">
        <v>162</v>
      </c>
      <c r="M701" s="1">
        <v>25</v>
      </c>
      <c r="N701">
        <v>0</v>
      </c>
      <c r="O701">
        <v>0</v>
      </c>
      <c r="P701">
        <v>0</v>
      </c>
      <c r="T701" t="str">
        <f>Toss[[#This Row],[服装]]&amp;Toss[[#This Row],[名前]]&amp;Toss[[#This Row],[レアリティ]]</f>
        <v>ユニフォーム猿杙大和ICONIC</v>
      </c>
    </row>
    <row r="702" spans="1:20" x14ac:dyDescent="0.35">
      <c r="A702">
        <f>VLOOKUP(Toss[[#This Row],[No用]],SetNo[[No.用]:[vlookup 用]],2,FALSE)</f>
        <v>240</v>
      </c>
      <c r="B702" s="12">
        <f>IF(ROW()=2,1,IF(A701&lt;&gt;Toss[[#This Row],[No]],1,B701+1))</f>
        <v>2</v>
      </c>
      <c r="C702" t="s">
        <v>108</v>
      </c>
      <c r="D702" t="s">
        <v>124</v>
      </c>
      <c r="E702" t="s">
        <v>90</v>
      </c>
      <c r="F702" t="s">
        <v>78</v>
      </c>
      <c r="G702" t="s">
        <v>128</v>
      </c>
      <c r="H702" t="s">
        <v>71</v>
      </c>
      <c r="I702">
        <v>1</v>
      </c>
      <c r="J702" t="s">
        <v>232</v>
      </c>
      <c r="K702" s="1" t="s">
        <v>167</v>
      </c>
      <c r="L702" s="1" t="s">
        <v>162</v>
      </c>
      <c r="M702">
        <v>29</v>
      </c>
      <c r="N702">
        <v>0</v>
      </c>
      <c r="O702">
        <v>0</v>
      </c>
      <c r="P702">
        <v>0</v>
      </c>
      <c r="T702" t="str">
        <f>Toss[[#This Row],[服装]]&amp;Toss[[#This Row],[名前]]&amp;Toss[[#This Row],[レアリティ]]</f>
        <v>ユニフォーム猿杙大和ICONIC</v>
      </c>
    </row>
    <row r="703" spans="1:20" x14ac:dyDescent="0.35">
      <c r="A703">
        <f>VLOOKUP(Toss[[#This Row],[No用]],SetNo[[No.用]:[vlookup 用]],2,FALSE)</f>
        <v>241</v>
      </c>
      <c r="B703" s="12">
        <f>IF(ROW()=2,1,IF(A702&lt;&gt;Toss[[#This Row],[No]],1,B702+1))</f>
        <v>1</v>
      </c>
      <c r="C703" t="s">
        <v>108</v>
      </c>
      <c r="D703" t="s">
        <v>125</v>
      </c>
      <c r="E703" t="s">
        <v>90</v>
      </c>
      <c r="F703" t="s">
        <v>80</v>
      </c>
      <c r="G703" t="s">
        <v>128</v>
      </c>
      <c r="H703" t="s">
        <v>71</v>
      </c>
      <c r="I703">
        <v>1</v>
      </c>
      <c r="J703" t="s">
        <v>232</v>
      </c>
      <c r="K703" s="1" t="s">
        <v>166</v>
      </c>
      <c r="L703" s="1" t="s">
        <v>162</v>
      </c>
      <c r="M703">
        <v>25</v>
      </c>
      <c r="N703">
        <v>0</v>
      </c>
      <c r="O703">
        <v>0</v>
      </c>
      <c r="P703">
        <v>0</v>
      </c>
      <c r="T703" t="str">
        <f>Toss[[#This Row],[服装]]&amp;Toss[[#This Row],[名前]]&amp;Toss[[#This Row],[レアリティ]]</f>
        <v>ユニフォーム小見春樹ICONIC</v>
      </c>
    </row>
    <row r="704" spans="1:20" x14ac:dyDescent="0.35">
      <c r="A704">
        <f>VLOOKUP(Toss[[#This Row],[No用]],SetNo[[No.用]:[vlookup 用]],2,FALSE)</f>
        <v>242</v>
      </c>
      <c r="B704" s="12">
        <f>IF(ROW()=2,1,IF(A703&lt;&gt;Toss[[#This Row],[No]],1,B703+1))</f>
        <v>1</v>
      </c>
      <c r="C704" t="s">
        <v>108</v>
      </c>
      <c r="D704" t="s">
        <v>126</v>
      </c>
      <c r="E704" t="s">
        <v>90</v>
      </c>
      <c r="F704" t="s">
        <v>82</v>
      </c>
      <c r="G704" t="s">
        <v>128</v>
      </c>
      <c r="H704" t="s">
        <v>71</v>
      </c>
      <c r="I704">
        <v>1</v>
      </c>
      <c r="J704" t="s">
        <v>232</v>
      </c>
      <c r="K704" s="1" t="s">
        <v>166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Toss[[#This Row],[服装]]&amp;Toss[[#This Row],[名前]]&amp;Toss[[#This Row],[レアリティ]]</f>
        <v>ユニフォーム尾長渉ICONIC</v>
      </c>
    </row>
    <row r="705" spans="1:20" x14ac:dyDescent="0.35">
      <c r="A705">
        <f>VLOOKUP(Toss[[#This Row],[No用]],SetNo[[No.用]:[vlookup 用]],2,FALSE)</f>
        <v>242</v>
      </c>
      <c r="B705" s="12">
        <f>IF(ROW()=2,1,IF(A704&lt;&gt;Toss[[#This Row],[No]],1,B704+1))</f>
        <v>2</v>
      </c>
      <c r="C705" t="s">
        <v>108</v>
      </c>
      <c r="D705" t="s">
        <v>126</v>
      </c>
      <c r="E705" t="s">
        <v>90</v>
      </c>
      <c r="F705" t="s">
        <v>82</v>
      </c>
      <c r="G705" t="s">
        <v>128</v>
      </c>
      <c r="H705" t="s">
        <v>71</v>
      </c>
      <c r="I705">
        <v>1</v>
      </c>
      <c r="J705" t="s">
        <v>232</v>
      </c>
      <c r="K705" s="1" t="s">
        <v>167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Toss[[#This Row],[服装]]&amp;Toss[[#This Row],[名前]]&amp;Toss[[#This Row],[レアリティ]]</f>
        <v>ユニフォーム尾長渉ICONIC</v>
      </c>
    </row>
    <row r="706" spans="1:20" x14ac:dyDescent="0.35">
      <c r="A706">
        <f>VLOOKUP(Toss[[#This Row],[No用]],SetNo[[No.用]:[vlookup 用]],2,FALSE)</f>
        <v>243</v>
      </c>
      <c r="B706" s="12">
        <f>IF(ROW()=2,1,IF(A705&lt;&gt;Toss[[#This Row],[No]],1,B705+1))</f>
        <v>1</v>
      </c>
      <c r="C706" t="s">
        <v>108</v>
      </c>
      <c r="D706" t="s">
        <v>127</v>
      </c>
      <c r="E706" t="s">
        <v>90</v>
      </c>
      <c r="F706" t="s">
        <v>82</v>
      </c>
      <c r="G706" t="s">
        <v>128</v>
      </c>
      <c r="H706" t="s">
        <v>71</v>
      </c>
      <c r="I706">
        <v>1</v>
      </c>
      <c r="J706" t="s">
        <v>232</v>
      </c>
      <c r="K706" s="1" t="s">
        <v>166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Toss[[#This Row],[服装]]&amp;Toss[[#This Row],[名前]]&amp;Toss[[#This Row],[レアリティ]]</f>
        <v>ユニフォーム鷲尾辰生ICONIC</v>
      </c>
    </row>
    <row r="707" spans="1:20" x14ac:dyDescent="0.35">
      <c r="A707">
        <f>VLOOKUP(Toss[[#This Row],[No用]],SetNo[[No.用]:[vlookup 用]],2,FALSE)</f>
        <v>243</v>
      </c>
      <c r="B707" s="12">
        <f>IF(ROW()=2,1,IF(A706&lt;&gt;Toss[[#This Row],[No]],1,B706+1))</f>
        <v>2</v>
      </c>
      <c r="C707" t="s">
        <v>108</v>
      </c>
      <c r="D707" t="s">
        <v>127</v>
      </c>
      <c r="E707" t="s">
        <v>90</v>
      </c>
      <c r="F707" t="s">
        <v>82</v>
      </c>
      <c r="G707" t="s">
        <v>128</v>
      </c>
      <c r="H707" t="s">
        <v>71</v>
      </c>
      <c r="I707">
        <v>1</v>
      </c>
      <c r="J707" t="s">
        <v>232</v>
      </c>
      <c r="K707" s="1" t="s">
        <v>167</v>
      </c>
      <c r="L707" s="1" t="s">
        <v>162</v>
      </c>
      <c r="M707">
        <v>25</v>
      </c>
      <c r="N707">
        <v>0</v>
      </c>
      <c r="O707">
        <v>0</v>
      </c>
      <c r="P707">
        <v>0</v>
      </c>
      <c r="T707" t="str">
        <f>Toss[[#This Row],[服装]]&amp;Toss[[#This Row],[名前]]&amp;Toss[[#This Row],[レアリティ]]</f>
        <v>ユニフォーム鷲尾辰生ICONIC</v>
      </c>
    </row>
    <row r="708" spans="1:20" x14ac:dyDescent="0.35">
      <c r="A708">
        <f>VLOOKUP(Toss[[#This Row],[No用]],SetNo[[No.用]:[vlookup 用]],2,FALSE)</f>
        <v>244</v>
      </c>
      <c r="B708" s="12">
        <f>IF(ROW()=2,1,IF(A707&lt;&gt;Toss[[#This Row],[No]],1,B707+1))</f>
        <v>1</v>
      </c>
      <c r="C708" t="s">
        <v>108</v>
      </c>
      <c r="D708" t="s">
        <v>129</v>
      </c>
      <c r="E708" t="s">
        <v>73</v>
      </c>
      <c r="F708" t="s">
        <v>74</v>
      </c>
      <c r="G708" t="s">
        <v>128</v>
      </c>
      <c r="H708" t="s">
        <v>71</v>
      </c>
      <c r="I708">
        <v>1</v>
      </c>
      <c r="J708" t="s">
        <v>232</v>
      </c>
      <c r="K708" s="1" t="s">
        <v>166</v>
      </c>
      <c r="L708" s="1" t="s">
        <v>173</v>
      </c>
      <c r="M708">
        <v>38</v>
      </c>
      <c r="N708">
        <v>0</v>
      </c>
      <c r="O708">
        <v>0</v>
      </c>
      <c r="P708">
        <v>0</v>
      </c>
      <c r="T708" t="str">
        <f>Toss[[#This Row],[服装]]&amp;Toss[[#This Row],[名前]]&amp;Toss[[#This Row],[レアリティ]]</f>
        <v>ユニフォーム赤葦京治ICONIC</v>
      </c>
    </row>
    <row r="709" spans="1:20" x14ac:dyDescent="0.35">
      <c r="A709">
        <f>VLOOKUP(Toss[[#This Row],[No用]],SetNo[[No.用]:[vlookup 用]],2,FALSE)</f>
        <v>244</v>
      </c>
      <c r="B709" s="12">
        <f>IF(ROW()=2,1,IF(A708&lt;&gt;Toss[[#This Row],[No]],1,B708+1))</f>
        <v>2</v>
      </c>
      <c r="C709" t="s">
        <v>108</v>
      </c>
      <c r="D709" t="s">
        <v>129</v>
      </c>
      <c r="E709" t="s">
        <v>73</v>
      </c>
      <c r="F709" t="s">
        <v>74</v>
      </c>
      <c r="G709" t="s">
        <v>128</v>
      </c>
      <c r="H709" t="s">
        <v>71</v>
      </c>
      <c r="I709">
        <v>1</v>
      </c>
      <c r="J709" t="s">
        <v>232</v>
      </c>
      <c r="K709" s="1" t="s">
        <v>169</v>
      </c>
      <c r="L709" s="1" t="s">
        <v>173</v>
      </c>
      <c r="M709">
        <v>38</v>
      </c>
      <c r="N709">
        <v>0</v>
      </c>
      <c r="O709">
        <v>0</v>
      </c>
      <c r="P709">
        <v>0</v>
      </c>
      <c r="T709" t="str">
        <f>Toss[[#This Row],[服装]]&amp;Toss[[#This Row],[名前]]&amp;Toss[[#This Row],[レアリティ]]</f>
        <v>ユニフォーム赤葦京治ICONIC</v>
      </c>
    </row>
    <row r="710" spans="1:20" x14ac:dyDescent="0.35">
      <c r="A710">
        <f>VLOOKUP(Toss[[#This Row],[No用]],SetNo[[No.用]:[vlookup 用]],2,FALSE)</f>
        <v>244</v>
      </c>
      <c r="B710" s="12">
        <f>IF(ROW()=2,1,IF(A709&lt;&gt;Toss[[#This Row],[No]],1,B709+1))</f>
        <v>3</v>
      </c>
      <c r="C710" t="s">
        <v>108</v>
      </c>
      <c r="D710" t="s">
        <v>129</v>
      </c>
      <c r="E710" t="s">
        <v>73</v>
      </c>
      <c r="F710" t="s">
        <v>74</v>
      </c>
      <c r="G710" t="s">
        <v>128</v>
      </c>
      <c r="H710" t="s">
        <v>71</v>
      </c>
      <c r="I710">
        <v>1</v>
      </c>
      <c r="J710" t="s">
        <v>232</v>
      </c>
      <c r="K710" s="1" t="s">
        <v>234</v>
      </c>
      <c r="L710" s="1" t="s">
        <v>162</v>
      </c>
      <c r="M710">
        <v>38</v>
      </c>
      <c r="N710">
        <v>0</v>
      </c>
      <c r="O710">
        <v>0</v>
      </c>
      <c r="P710">
        <v>0</v>
      </c>
      <c r="T710" t="str">
        <f>Toss[[#This Row],[服装]]&amp;Toss[[#This Row],[名前]]&amp;Toss[[#This Row],[レアリティ]]</f>
        <v>ユニフォーム赤葦京治ICONIC</v>
      </c>
    </row>
    <row r="711" spans="1:20" x14ac:dyDescent="0.35">
      <c r="A711">
        <f>VLOOKUP(Toss[[#This Row],[No用]],SetNo[[No.用]:[vlookup 用]],2,FALSE)</f>
        <v>244</v>
      </c>
      <c r="B711" s="12">
        <f>IF(ROW()=2,1,IF(A710&lt;&gt;Toss[[#This Row],[No]],1,B710+1))</f>
        <v>4</v>
      </c>
      <c r="C711" t="s">
        <v>108</v>
      </c>
      <c r="D711" t="s">
        <v>129</v>
      </c>
      <c r="E711" t="s">
        <v>73</v>
      </c>
      <c r="F711" t="s">
        <v>74</v>
      </c>
      <c r="G711" t="s">
        <v>128</v>
      </c>
      <c r="H711" t="s">
        <v>71</v>
      </c>
      <c r="I711">
        <v>1</v>
      </c>
      <c r="J711" t="s">
        <v>232</v>
      </c>
      <c r="K711" s="1" t="s">
        <v>172</v>
      </c>
      <c r="L711" s="1" t="s">
        <v>173</v>
      </c>
      <c r="M711">
        <v>41</v>
      </c>
      <c r="N711">
        <v>0</v>
      </c>
      <c r="O711">
        <v>0</v>
      </c>
      <c r="P711">
        <v>0</v>
      </c>
      <c r="T711" t="str">
        <f>Toss[[#This Row],[服装]]&amp;Toss[[#This Row],[名前]]&amp;Toss[[#This Row],[レアリティ]]</f>
        <v>ユニフォーム赤葦京治ICONIC</v>
      </c>
    </row>
    <row r="712" spans="1:20" x14ac:dyDescent="0.35">
      <c r="A712">
        <f>VLOOKUP(Toss[[#This Row],[No用]],SetNo[[No.用]:[vlookup 用]],2,FALSE)</f>
        <v>244</v>
      </c>
      <c r="B712" s="12">
        <f>IF(ROW()=2,1,IF(A711&lt;&gt;Toss[[#This Row],[No]],1,B711+1))</f>
        <v>5</v>
      </c>
      <c r="C712" t="s">
        <v>108</v>
      </c>
      <c r="D712" t="s">
        <v>129</v>
      </c>
      <c r="E712" t="s">
        <v>73</v>
      </c>
      <c r="F712" t="s">
        <v>74</v>
      </c>
      <c r="G712" t="s">
        <v>128</v>
      </c>
      <c r="H712" t="s">
        <v>71</v>
      </c>
      <c r="I712">
        <v>1</v>
      </c>
      <c r="J712" t="s">
        <v>232</v>
      </c>
      <c r="K712" s="1" t="s">
        <v>233</v>
      </c>
      <c r="L712" s="1" t="s">
        <v>162</v>
      </c>
      <c r="M712">
        <v>30</v>
      </c>
      <c r="N712">
        <v>0</v>
      </c>
      <c r="O712">
        <v>0</v>
      </c>
      <c r="P712">
        <v>0</v>
      </c>
      <c r="T712" t="str">
        <f>Toss[[#This Row],[服装]]&amp;Toss[[#This Row],[名前]]&amp;Toss[[#This Row],[レアリティ]]</f>
        <v>ユニフォーム赤葦京治ICONIC</v>
      </c>
    </row>
    <row r="713" spans="1:20" x14ac:dyDescent="0.35">
      <c r="A713">
        <f>VLOOKUP(Toss[[#This Row],[No用]],SetNo[[No.用]:[vlookup 用]],2,FALSE)</f>
        <v>244</v>
      </c>
      <c r="B713" s="12">
        <f>IF(ROW()=2,1,IF(A712&lt;&gt;Toss[[#This Row],[No]],1,B712+1))</f>
        <v>6</v>
      </c>
      <c r="C713" t="s">
        <v>108</v>
      </c>
      <c r="D713" t="s">
        <v>129</v>
      </c>
      <c r="E713" t="s">
        <v>73</v>
      </c>
      <c r="F713" t="s">
        <v>74</v>
      </c>
      <c r="G713" t="s">
        <v>128</v>
      </c>
      <c r="H713" t="s">
        <v>71</v>
      </c>
      <c r="I713">
        <v>1</v>
      </c>
      <c r="J713" t="s">
        <v>232</v>
      </c>
      <c r="K713" s="1" t="s">
        <v>169</v>
      </c>
      <c r="L713" s="1" t="s">
        <v>225</v>
      </c>
      <c r="M713">
        <v>50</v>
      </c>
      <c r="N713">
        <v>0</v>
      </c>
      <c r="O713">
        <v>60</v>
      </c>
      <c r="P713">
        <v>0</v>
      </c>
      <c r="T713" t="str">
        <f>Toss[[#This Row],[服装]]&amp;Toss[[#This Row],[名前]]&amp;Toss[[#This Row],[レアリティ]]</f>
        <v>ユニフォーム赤葦京治ICONIC</v>
      </c>
    </row>
    <row r="714" spans="1:20" x14ac:dyDescent="0.35">
      <c r="A714">
        <f>VLOOKUP(Toss[[#This Row],[No用]],SetNo[[No.用]:[vlookup 用]],2,FALSE)</f>
        <v>245</v>
      </c>
      <c r="B714" s="12">
        <f>IF(ROW()=2,1,IF(A713&lt;&gt;Toss[[#This Row],[No]],1,B713+1))</f>
        <v>1</v>
      </c>
      <c r="C714" t="s">
        <v>150</v>
      </c>
      <c r="D714" t="s">
        <v>129</v>
      </c>
      <c r="E714" t="s">
        <v>90</v>
      </c>
      <c r="F714" t="s">
        <v>74</v>
      </c>
      <c r="G714" t="s">
        <v>128</v>
      </c>
      <c r="H714" t="s">
        <v>71</v>
      </c>
      <c r="I714">
        <v>1</v>
      </c>
      <c r="J714" t="s">
        <v>232</v>
      </c>
      <c r="K714" s="1" t="s">
        <v>166</v>
      </c>
      <c r="L714" s="1" t="s">
        <v>173</v>
      </c>
      <c r="M714">
        <v>38</v>
      </c>
      <c r="N714">
        <v>0</v>
      </c>
      <c r="O714">
        <v>0</v>
      </c>
      <c r="P714">
        <v>0</v>
      </c>
      <c r="T714" t="str">
        <f>Toss[[#This Row],[服装]]&amp;Toss[[#This Row],[名前]]&amp;Toss[[#This Row],[レアリティ]]</f>
        <v>夏祭り赤葦京治ICONIC</v>
      </c>
    </row>
    <row r="715" spans="1:20" x14ac:dyDescent="0.35">
      <c r="A715">
        <f>VLOOKUP(Toss[[#This Row],[No用]],SetNo[[No.用]:[vlookup 用]],2,FALSE)</f>
        <v>245</v>
      </c>
      <c r="B715" s="12">
        <f>IF(ROW()=2,1,IF(A714&lt;&gt;Toss[[#This Row],[No]],1,B714+1))</f>
        <v>2</v>
      </c>
      <c r="C715" t="s">
        <v>150</v>
      </c>
      <c r="D715" t="s">
        <v>129</v>
      </c>
      <c r="E715" t="s">
        <v>90</v>
      </c>
      <c r="F715" t="s">
        <v>74</v>
      </c>
      <c r="G715" t="s">
        <v>128</v>
      </c>
      <c r="H715" t="s">
        <v>71</v>
      </c>
      <c r="I715">
        <v>1</v>
      </c>
      <c r="J715" t="s">
        <v>232</v>
      </c>
      <c r="K715" s="1" t="s">
        <v>169</v>
      </c>
      <c r="L715" s="1" t="s">
        <v>173</v>
      </c>
      <c r="M715">
        <v>38</v>
      </c>
      <c r="N715">
        <v>0</v>
      </c>
      <c r="O715">
        <v>0</v>
      </c>
      <c r="P715">
        <v>0</v>
      </c>
      <c r="T715" t="str">
        <f>Toss[[#This Row],[服装]]&amp;Toss[[#This Row],[名前]]&amp;Toss[[#This Row],[レアリティ]]</f>
        <v>夏祭り赤葦京治ICONIC</v>
      </c>
    </row>
    <row r="716" spans="1:20" x14ac:dyDescent="0.35">
      <c r="A716">
        <f>VLOOKUP(Toss[[#This Row],[No用]],SetNo[[No.用]:[vlookup 用]],2,FALSE)</f>
        <v>245</v>
      </c>
      <c r="B716" s="12">
        <f>IF(ROW()=2,1,IF(A715&lt;&gt;Toss[[#This Row],[No]],1,B715+1))</f>
        <v>3</v>
      </c>
      <c r="C716" t="s">
        <v>150</v>
      </c>
      <c r="D716" t="s">
        <v>129</v>
      </c>
      <c r="E716" t="s">
        <v>90</v>
      </c>
      <c r="F716" t="s">
        <v>74</v>
      </c>
      <c r="G716" t="s">
        <v>128</v>
      </c>
      <c r="H716" t="s">
        <v>71</v>
      </c>
      <c r="I716">
        <v>1</v>
      </c>
      <c r="J716" t="s">
        <v>232</v>
      </c>
      <c r="K716" s="1" t="s">
        <v>234</v>
      </c>
      <c r="L716" s="1" t="s">
        <v>162</v>
      </c>
      <c r="M716">
        <v>38</v>
      </c>
      <c r="N716">
        <v>0</v>
      </c>
      <c r="O716">
        <v>0</v>
      </c>
      <c r="P716">
        <v>0</v>
      </c>
      <c r="T716" t="str">
        <f>Toss[[#This Row],[服装]]&amp;Toss[[#This Row],[名前]]&amp;Toss[[#This Row],[レアリティ]]</f>
        <v>夏祭り赤葦京治ICONIC</v>
      </c>
    </row>
    <row r="717" spans="1:20" x14ac:dyDescent="0.35">
      <c r="A717">
        <f>VLOOKUP(Toss[[#This Row],[No用]],SetNo[[No.用]:[vlookup 用]],2,FALSE)</f>
        <v>245</v>
      </c>
      <c r="B717" s="12">
        <f>IF(ROW()=2,1,IF(A716&lt;&gt;Toss[[#This Row],[No]],1,B716+1))</f>
        <v>4</v>
      </c>
      <c r="C717" t="s">
        <v>150</v>
      </c>
      <c r="D717" t="s">
        <v>129</v>
      </c>
      <c r="E717" t="s">
        <v>90</v>
      </c>
      <c r="F717" t="s">
        <v>74</v>
      </c>
      <c r="G717" t="s">
        <v>128</v>
      </c>
      <c r="H717" t="s">
        <v>71</v>
      </c>
      <c r="I717">
        <v>1</v>
      </c>
      <c r="J717" t="s">
        <v>232</v>
      </c>
      <c r="K717" s="1" t="s">
        <v>172</v>
      </c>
      <c r="L717" s="1" t="s">
        <v>173</v>
      </c>
      <c r="M717">
        <v>41</v>
      </c>
      <c r="N717">
        <v>0</v>
      </c>
      <c r="O717">
        <v>0</v>
      </c>
      <c r="P717">
        <v>0</v>
      </c>
      <c r="T717" t="str">
        <f>Toss[[#This Row],[服装]]&amp;Toss[[#This Row],[名前]]&amp;Toss[[#This Row],[レアリティ]]</f>
        <v>夏祭り赤葦京治ICONIC</v>
      </c>
    </row>
    <row r="718" spans="1:20" x14ac:dyDescent="0.35">
      <c r="A718">
        <f>VLOOKUP(Toss[[#This Row],[No用]],SetNo[[No.用]:[vlookup 用]],2,FALSE)</f>
        <v>245</v>
      </c>
      <c r="B718" s="12">
        <f>IF(ROW()=2,1,IF(A717&lt;&gt;Toss[[#This Row],[No]],1,B717+1))</f>
        <v>5</v>
      </c>
      <c r="C718" t="s">
        <v>150</v>
      </c>
      <c r="D718" t="s">
        <v>129</v>
      </c>
      <c r="E718" t="s">
        <v>90</v>
      </c>
      <c r="F718" t="s">
        <v>74</v>
      </c>
      <c r="G718" t="s">
        <v>128</v>
      </c>
      <c r="H718" t="s">
        <v>71</v>
      </c>
      <c r="I718">
        <v>1</v>
      </c>
      <c r="J718" t="s">
        <v>232</v>
      </c>
      <c r="K718" s="1" t="s">
        <v>233</v>
      </c>
      <c r="L718" s="1" t="s">
        <v>178</v>
      </c>
      <c r="M718">
        <v>33</v>
      </c>
      <c r="N718">
        <v>0</v>
      </c>
      <c r="O718">
        <v>0</v>
      </c>
      <c r="P718">
        <v>0</v>
      </c>
      <c r="T718" t="str">
        <f>Toss[[#This Row],[服装]]&amp;Toss[[#This Row],[名前]]&amp;Toss[[#This Row],[レアリティ]]</f>
        <v>夏祭り赤葦京治ICONIC</v>
      </c>
    </row>
    <row r="719" spans="1:20" x14ac:dyDescent="0.35">
      <c r="A719">
        <f>VLOOKUP(Toss[[#This Row],[No用]],SetNo[[No.用]:[vlookup 用]],2,FALSE)</f>
        <v>245</v>
      </c>
      <c r="B719" s="12">
        <f>IF(ROW()=2,1,IF(A718&lt;&gt;Toss[[#This Row],[No]],1,B718+1))</f>
        <v>6</v>
      </c>
      <c r="C719" t="s">
        <v>150</v>
      </c>
      <c r="D719" t="s">
        <v>129</v>
      </c>
      <c r="E719" t="s">
        <v>90</v>
      </c>
      <c r="F719" t="s">
        <v>74</v>
      </c>
      <c r="G719" t="s">
        <v>128</v>
      </c>
      <c r="H719" t="s">
        <v>71</v>
      </c>
      <c r="I719">
        <v>1</v>
      </c>
      <c r="J719" t="s">
        <v>232</v>
      </c>
      <c r="K719" s="1" t="s">
        <v>183</v>
      </c>
      <c r="L719" s="1" t="s">
        <v>225</v>
      </c>
      <c r="M719">
        <v>50</v>
      </c>
      <c r="N719">
        <v>0</v>
      </c>
      <c r="O719">
        <v>60</v>
      </c>
      <c r="P719">
        <v>0</v>
      </c>
      <c r="Q719" s="1" t="s">
        <v>836</v>
      </c>
      <c r="T719" t="str">
        <f>Toss[[#This Row],[服装]]&amp;Toss[[#This Row],[名前]]&amp;Toss[[#This Row],[レアリティ]]</f>
        <v>夏祭り赤葦京治ICONIC</v>
      </c>
    </row>
    <row r="720" spans="1:20" x14ac:dyDescent="0.35">
      <c r="A720">
        <f>VLOOKUP(Toss[[#This Row],[No用]],SetNo[[No.用]:[vlookup 用]],2,FALSE)</f>
        <v>245</v>
      </c>
      <c r="B720" s="12">
        <f>IF(ROW()=2,1,IF(A719&lt;&gt;Toss[[#This Row],[No]],1,B719+1))</f>
        <v>7</v>
      </c>
      <c r="C720" t="s">
        <v>150</v>
      </c>
      <c r="D720" t="s">
        <v>129</v>
      </c>
      <c r="E720" t="s">
        <v>90</v>
      </c>
      <c r="F720" t="s">
        <v>74</v>
      </c>
      <c r="G720" t="s">
        <v>128</v>
      </c>
      <c r="H720" t="s">
        <v>71</v>
      </c>
      <c r="I720">
        <v>1</v>
      </c>
      <c r="J720" t="s">
        <v>232</v>
      </c>
      <c r="K720" s="1" t="s">
        <v>183</v>
      </c>
      <c r="L720" s="1" t="s">
        <v>225</v>
      </c>
      <c r="M720">
        <v>50</v>
      </c>
      <c r="N720">
        <v>0</v>
      </c>
      <c r="O720">
        <v>60</v>
      </c>
      <c r="P720">
        <v>0</v>
      </c>
      <c r="T720" t="str">
        <f>Toss[[#This Row],[服装]]&amp;Toss[[#This Row],[名前]]&amp;Toss[[#This Row],[レアリティ]]</f>
        <v>夏祭り赤葦京治ICONIC</v>
      </c>
    </row>
    <row r="721" spans="1:20" x14ac:dyDescent="0.35">
      <c r="A721">
        <f>VLOOKUP(Toss[[#This Row],[No用]],SetNo[[No.用]:[vlookup 用]],2,FALSE)</f>
        <v>246</v>
      </c>
      <c r="B721" s="12">
        <f>IF(ROW()=2,1,IF(A720&lt;&gt;Toss[[#This Row],[No]],1,B720+1))</f>
        <v>1</v>
      </c>
      <c r="C721" s="1" t="s">
        <v>149</v>
      </c>
      <c r="D721" s="1" t="s">
        <v>129</v>
      </c>
      <c r="E721" s="1" t="s">
        <v>77</v>
      </c>
      <c r="F721" s="1" t="s">
        <v>74</v>
      </c>
      <c r="G721" s="1" t="s">
        <v>128</v>
      </c>
      <c r="H721" s="1" t="s">
        <v>71</v>
      </c>
      <c r="I721">
        <v>1</v>
      </c>
      <c r="J721" t="s">
        <v>232</v>
      </c>
      <c r="K721" s="1" t="s">
        <v>166</v>
      </c>
      <c r="L721" s="1" t="s">
        <v>173</v>
      </c>
      <c r="M721">
        <v>38</v>
      </c>
      <c r="N721">
        <v>0</v>
      </c>
      <c r="O721">
        <v>0</v>
      </c>
      <c r="P721">
        <v>0</v>
      </c>
      <c r="T721" t="str">
        <f>Toss[[#This Row],[服装]]&amp;Toss[[#This Row],[名前]]&amp;Toss[[#This Row],[レアリティ]]</f>
        <v>制服赤葦京治ICONIC</v>
      </c>
    </row>
    <row r="722" spans="1:20" x14ac:dyDescent="0.35">
      <c r="A722">
        <f>VLOOKUP(Toss[[#This Row],[No用]],SetNo[[No.用]:[vlookup 用]],2,FALSE)</f>
        <v>246</v>
      </c>
      <c r="B722" s="12">
        <f>IF(ROW()=2,1,IF(A721&lt;&gt;Toss[[#This Row],[No]],1,B721+1))</f>
        <v>2</v>
      </c>
      <c r="C722" s="1" t="s">
        <v>149</v>
      </c>
      <c r="D722" s="1" t="s">
        <v>129</v>
      </c>
      <c r="E722" s="1" t="s">
        <v>77</v>
      </c>
      <c r="F722" s="1" t="s">
        <v>74</v>
      </c>
      <c r="G722" s="1" t="s">
        <v>128</v>
      </c>
      <c r="H722" s="1" t="s">
        <v>71</v>
      </c>
      <c r="I722">
        <v>1</v>
      </c>
      <c r="J722" t="s">
        <v>232</v>
      </c>
      <c r="K722" s="1" t="s">
        <v>169</v>
      </c>
      <c r="L722" s="1" t="s">
        <v>173</v>
      </c>
      <c r="M722">
        <v>38</v>
      </c>
      <c r="N722">
        <v>0</v>
      </c>
      <c r="O722">
        <v>0</v>
      </c>
      <c r="P722">
        <v>0</v>
      </c>
      <c r="T722" t="str">
        <f>Toss[[#This Row],[服装]]&amp;Toss[[#This Row],[名前]]&amp;Toss[[#This Row],[レアリティ]]</f>
        <v>制服赤葦京治ICONIC</v>
      </c>
    </row>
    <row r="723" spans="1:20" x14ac:dyDescent="0.35">
      <c r="A723">
        <f>VLOOKUP(Toss[[#This Row],[No用]],SetNo[[No.用]:[vlookup 用]],2,FALSE)</f>
        <v>246</v>
      </c>
      <c r="B723" s="12">
        <f>IF(ROW()=2,1,IF(A722&lt;&gt;Toss[[#This Row],[No]],1,B722+1))</f>
        <v>3</v>
      </c>
      <c r="C723" s="1" t="s">
        <v>149</v>
      </c>
      <c r="D723" s="1" t="s">
        <v>129</v>
      </c>
      <c r="E723" s="1" t="s">
        <v>77</v>
      </c>
      <c r="F723" s="1" t="s">
        <v>74</v>
      </c>
      <c r="G723" s="1" t="s">
        <v>128</v>
      </c>
      <c r="H723" s="1" t="s">
        <v>71</v>
      </c>
      <c r="I723">
        <v>1</v>
      </c>
      <c r="J723" t="s">
        <v>232</v>
      </c>
      <c r="K723" s="1" t="s">
        <v>234</v>
      </c>
      <c r="L723" s="1" t="s">
        <v>178</v>
      </c>
      <c r="M723">
        <v>41</v>
      </c>
      <c r="N723">
        <v>0</v>
      </c>
      <c r="O723">
        <v>0</v>
      </c>
      <c r="P723">
        <v>0</v>
      </c>
      <c r="T723" t="str">
        <f>Toss[[#This Row],[服装]]&amp;Toss[[#This Row],[名前]]&amp;Toss[[#This Row],[レアリティ]]</f>
        <v>制服赤葦京治ICONIC</v>
      </c>
    </row>
    <row r="724" spans="1:20" x14ac:dyDescent="0.35">
      <c r="A724">
        <f>VLOOKUP(Toss[[#This Row],[No用]],SetNo[[No.用]:[vlookup 用]],2,FALSE)</f>
        <v>246</v>
      </c>
      <c r="B724" s="12">
        <f>IF(ROW()=2,1,IF(A723&lt;&gt;Toss[[#This Row],[No]],1,B723+1))</f>
        <v>4</v>
      </c>
      <c r="C724" s="1" t="s">
        <v>149</v>
      </c>
      <c r="D724" s="1" t="s">
        <v>129</v>
      </c>
      <c r="E724" s="1" t="s">
        <v>77</v>
      </c>
      <c r="F724" s="1" t="s">
        <v>74</v>
      </c>
      <c r="G724" s="1" t="s">
        <v>128</v>
      </c>
      <c r="H724" s="1" t="s">
        <v>71</v>
      </c>
      <c r="I724">
        <v>1</v>
      </c>
      <c r="J724" t="s">
        <v>232</v>
      </c>
      <c r="K724" s="1" t="s">
        <v>172</v>
      </c>
      <c r="L724" s="1" t="s">
        <v>173</v>
      </c>
      <c r="M724">
        <v>41</v>
      </c>
      <c r="N724">
        <v>0</v>
      </c>
      <c r="O724">
        <v>0</v>
      </c>
      <c r="P724">
        <v>0</v>
      </c>
      <c r="T724" t="str">
        <f>Toss[[#This Row],[服装]]&amp;Toss[[#This Row],[名前]]&amp;Toss[[#This Row],[レアリティ]]</f>
        <v>制服赤葦京治ICONIC</v>
      </c>
    </row>
    <row r="725" spans="1:20" x14ac:dyDescent="0.35">
      <c r="A725">
        <f>VLOOKUP(Toss[[#This Row],[No用]],SetNo[[No.用]:[vlookup 用]],2,FALSE)</f>
        <v>246</v>
      </c>
      <c r="B725" s="12">
        <f>IF(ROW()=2,1,IF(A724&lt;&gt;Toss[[#This Row],[No]],1,B724+1))</f>
        <v>5</v>
      </c>
      <c r="C725" s="1" t="s">
        <v>149</v>
      </c>
      <c r="D725" s="1" t="s">
        <v>129</v>
      </c>
      <c r="E725" s="1" t="s">
        <v>77</v>
      </c>
      <c r="F725" s="1" t="s">
        <v>74</v>
      </c>
      <c r="G725" s="1" t="s">
        <v>128</v>
      </c>
      <c r="H725" s="1" t="s">
        <v>71</v>
      </c>
      <c r="I725">
        <v>1</v>
      </c>
      <c r="J725" t="s">
        <v>232</v>
      </c>
      <c r="K725" s="1" t="s">
        <v>233</v>
      </c>
      <c r="L725" s="1" t="s">
        <v>178</v>
      </c>
      <c r="M725">
        <v>33</v>
      </c>
      <c r="N725">
        <v>0</v>
      </c>
      <c r="O725">
        <v>0</v>
      </c>
      <c r="P725">
        <v>0</v>
      </c>
      <c r="T725" t="str">
        <f>Toss[[#This Row],[服装]]&amp;Toss[[#This Row],[名前]]&amp;Toss[[#This Row],[レアリティ]]</f>
        <v>制服赤葦京治ICONIC</v>
      </c>
    </row>
    <row r="726" spans="1:20" x14ac:dyDescent="0.35">
      <c r="A726">
        <f>VLOOKUP(Toss[[#This Row],[No用]],SetNo[[No.用]:[vlookup 用]],2,FALSE)</f>
        <v>246</v>
      </c>
      <c r="B726" s="12">
        <f>IF(ROW()=2,1,IF(A725&lt;&gt;Toss[[#This Row],[No]],1,B725+1))</f>
        <v>6</v>
      </c>
      <c r="C726" s="1" t="s">
        <v>149</v>
      </c>
      <c r="D726" s="1" t="s">
        <v>129</v>
      </c>
      <c r="E726" s="1" t="s">
        <v>77</v>
      </c>
      <c r="F726" s="1" t="s">
        <v>74</v>
      </c>
      <c r="G726" s="1" t="s">
        <v>128</v>
      </c>
      <c r="H726" s="1" t="s">
        <v>71</v>
      </c>
      <c r="I726">
        <v>1</v>
      </c>
      <c r="J726" t="s">
        <v>232</v>
      </c>
      <c r="K726" s="1" t="s">
        <v>183</v>
      </c>
      <c r="L726" s="1" t="s">
        <v>225</v>
      </c>
      <c r="M726">
        <v>50</v>
      </c>
      <c r="N726">
        <v>0</v>
      </c>
      <c r="O726">
        <v>60</v>
      </c>
      <c r="P726">
        <v>0</v>
      </c>
      <c r="T726" t="str">
        <f>Toss[[#This Row],[服装]]&amp;Toss[[#This Row],[名前]]&amp;Toss[[#This Row],[レアリティ]]</f>
        <v>制服赤葦京治ICONIC</v>
      </c>
    </row>
    <row r="727" spans="1:20" x14ac:dyDescent="0.35">
      <c r="A727">
        <f>VLOOKUP(Toss[[#This Row],[No用]],SetNo[[No.用]:[vlookup 用]],2,FALSE)</f>
        <v>246</v>
      </c>
      <c r="B727" s="12">
        <f>IF(ROW()=2,1,IF(A726&lt;&gt;Toss[[#This Row],[No]],1,B726+1))</f>
        <v>7</v>
      </c>
      <c r="C727" s="1" t="s">
        <v>149</v>
      </c>
      <c r="D727" s="1" t="s">
        <v>129</v>
      </c>
      <c r="E727" s="1" t="s">
        <v>77</v>
      </c>
      <c r="F727" s="1" t="s">
        <v>74</v>
      </c>
      <c r="G727" s="1" t="s">
        <v>128</v>
      </c>
      <c r="H727" s="1" t="s">
        <v>71</v>
      </c>
      <c r="I727">
        <v>1</v>
      </c>
      <c r="J727" t="s">
        <v>232</v>
      </c>
      <c r="K727" s="1" t="s">
        <v>169</v>
      </c>
      <c r="L727" s="1" t="s">
        <v>225</v>
      </c>
      <c r="M727">
        <v>50</v>
      </c>
      <c r="N727">
        <v>0</v>
      </c>
      <c r="O727">
        <v>60</v>
      </c>
      <c r="P727">
        <v>0</v>
      </c>
      <c r="Q727" s="1" t="s">
        <v>836</v>
      </c>
      <c r="T727" t="str">
        <f>Toss[[#This Row],[服装]]&amp;Toss[[#This Row],[名前]]&amp;Toss[[#This Row],[レアリティ]]</f>
        <v>制服赤葦京治ICONIC</v>
      </c>
    </row>
    <row r="728" spans="1:20" x14ac:dyDescent="0.35">
      <c r="A728">
        <f>VLOOKUP(Toss[[#This Row],[No用]],SetNo[[No.用]:[vlookup 用]],2,FALSE)</f>
        <v>246</v>
      </c>
      <c r="B728" s="12">
        <f>IF(ROW()=2,1,IF(A727&lt;&gt;Toss[[#This Row],[No]],1,B727+1))</f>
        <v>8</v>
      </c>
      <c r="C728" s="1" t="s">
        <v>149</v>
      </c>
      <c r="D728" s="1" t="s">
        <v>129</v>
      </c>
      <c r="E728" s="1" t="s">
        <v>77</v>
      </c>
      <c r="F728" s="1" t="s">
        <v>74</v>
      </c>
      <c r="G728" s="1" t="s">
        <v>128</v>
      </c>
      <c r="H728" s="1" t="s">
        <v>71</v>
      </c>
      <c r="I728">
        <v>1</v>
      </c>
      <c r="J728" t="s">
        <v>232</v>
      </c>
      <c r="K728" s="1" t="s">
        <v>233</v>
      </c>
      <c r="L728" s="1" t="s">
        <v>225</v>
      </c>
      <c r="M728">
        <v>50</v>
      </c>
      <c r="N728">
        <v>0</v>
      </c>
      <c r="O728">
        <v>60</v>
      </c>
      <c r="P728">
        <v>0</v>
      </c>
      <c r="T728" t="str">
        <f>Toss[[#This Row],[服装]]&amp;Toss[[#This Row],[名前]]&amp;Toss[[#This Row],[レアリティ]]</f>
        <v>制服赤葦京治ICONIC</v>
      </c>
    </row>
    <row r="729" spans="1:20" x14ac:dyDescent="0.35">
      <c r="A729">
        <f>VLOOKUP(Toss[[#This Row],[No用]],SetNo[[No.用]:[vlookup 用]],2,FALSE)</f>
        <v>247</v>
      </c>
      <c r="B729" s="12">
        <f>IF(ROW()=2,1,IF(A728&lt;&gt;Toss[[#This Row],[No]],1,B728+1))</f>
        <v>1</v>
      </c>
      <c r="C729" s="1" t="s">
        <v>943</v>
      </c>
      <c r="D729" s="1" t="s">
        <v>129</v>
      </c>
      <c r="E729" s="1" t="s">
        <v>73</v>
      </c>
      <c r="F729" s="1" t="s">
        <v>74</v>
      </c>
      <c r="G729" s="1" t="s">
        <v>128</v>
      </c>
      <c r="H729" s="1" t="s">
        <v>71</v>
      </c>
      <c r="I729">
        <v>1</v>
      </c>
      <c r="J729" t="s">
        <v>232</v>
      </c>
      <c r="K729" s="1" t="s">
        <v>166</v>
      </c>
      <c r="L729" s="1" t="s">
        <v>173</v>
      </c>
      <c r="M729">
        <v>38</v>
      </c>
      <c r="N729">
        <v>0</v>
      </c>
      <c r="O729">
        <v>0</v>
      </c>
      <c r="P729">
        <v>0</v>
      </c>
      <c r="T729" t="str">
        <f>Toss[[#This Row],[服装]]&amp;Toss[[#This Row],[名前]]&amp;Toss[[#This Row],[レアリティ]]</f>
        <v>バーガー赤葦京治ICONIC</v>
      </c>
    </row>
    <row r="730" spans="1:20" x14ac:dyDescent="0.35">
      <c r="A730">
        <f>VLOOKUP(Toss[[#This Row],[No用]],SetNo[[No.用]:[vlookup 用]],2,FALSE)</f>
        <v>247</v>
      </c>
      <c r="B730" s="12">
        <f>IF(ROW()=2,1,IF(A729&lt;&gt;Toss[[#This Row],[No]],1,B729+1))</f>
        <v>2</v>
      </c>
      <c r="C730" s="1" t="s">
        <v>943</v>
      </c>
      <c r="D730" s="1" t="s">
        <v>129</v>
      </c>
      <c r="E730" s="1" t="s">
        <v>73</v>
      </c>
      <c r="F730" s="1" t="s">
        <v>74</v>
      </c>
      <c r="G730" s="1" t="s">
        <v>128</v>
      </c>
      <c r="H730" s="1" t="s">
        <v>71</v>
      </c>
      <c r="I730">
        <v>1</v>
      </c>
      <c r="J730" t="s">
        <v>232</v>
      </c>
      <c r="K730" s="1" t="s">
        <v>169</v>
      </c>
      <c r="L730" s="1" t="s">
        <v>173</v>
      </c>
      <c r="M730">
        <v>38</v>
      </c>
      <c r="N730">
        <v>0</v>
      </c>
      <c r="O730">
        <v>0</v>
      </c>
      <c r="P730">
        <v>0</v>
      </c>
      <c r="T730" t="str">
        <f>Toss[[#This Row],[服装]]&amp;Toss[[#This Row],[名前]]&amp;Toss[[#This Row],[レアリティ]]</f>
        <v>バーガー赤葦京治ICONIC</v>
      </c>
    </row>
    <row r="731" spans="1:20" x14ac:dyDescent="0.35">
      <c r="A731">
        <f>VLOOKUP(Toss[[#This Row],[No用]],SetNo[[No.用]:[vlookup 用]],2,FALSE)</f>
        <v>247</v>
      </c>
      <c r="B731" s="12">
        <f>IF(ROW()=2,1,IF(A730&lt;&gt;Toss[[#This Row],[No]],1,B730+1))</f>
        <v>3</v>
      </c>
      <c r="C731" s="1" t="s">
        <v>943</v>
      </c>
      <c r="D731" s="1" t="s">
        <v>129</v>
      </c>
      <c r="E731" s="1" t="s">
        <v>73</v>
      </c>
      <c r="F731" s="1" t="s">
        <v>74</v>
      </c>
      <c r="G731" s="1" t="s">
        <v>128</v>
      </c>
      <c r="H731" s="1" t="s">
        <v>71</v>
      </c>
      <c r="I731">
        <v>1</v>
      </c>
      <c r="J731" t="s">
        <v>232</v>
      </c>
      <c r="K731" s="1" t="s">
        <v>234</v>
      </c>
      <c r="L731" s="1" t="s">
        <v>162</v>
      </c>
      <c r="M731">
        <v>38</v>
      </c>
      <c r="N731">
        <v>0</v>
      </c>
      <c r="O731">
        <v>0</v>
      </c>
      <c r="P731">
        <v>0</v>
      </c>
      <c r="T731" t="str">
        <f>Toss[[#This Row],[服装]]&amp;Toss[[#This Row],[名前]]&amp;Toss[[#This Row],[レアリティ]]</f>
        <v>バーガー赤葦京治ICONIC</v>
      </c>
    </row>
    <row r="732" spans="1:20" x14ac:dyDescent="0.35">
      <c r="A732">
        <f>VLOOKUP(Toss[[#This Row],[No用]],SetNo[[No.用]:[vlookup 用]],2,FALSE)</f>
        <v>247</v>
      </c>
      <c r="B732" s="12">
        <f>IF(ROW()=2,1,IF(A731&lt;&gt;Toss[[#This Row],[No]],1,B731+1))</f>
        <v>4</v>
      </c>
      <c r="C732" s="1" t="s">
        <v>943</v>
      </c>
      <c r="D732" s="1" t="s">
        <v>129</v>
      </c>
      <c r="E732" s="1" t="s">
        <v>73</v>
      </c>
      <c r="F732" s="1" t="s">
        <v>74</v>
      </c>
      <c r="G732" s="1" t="s">
        <v>128</v>
      </c>
      <c r="H732" s="1" t="s">
        <v>71</v>
      </c>
      <c r="I732">
        <v>1</v>
      </c>
      <c r="J732" t="s">
        <v>232</v>
      </c>
      <c r="K732" s="1" t="s">
        <v>172</v>
      </c>
      <c r="L732" s="1" t="s">
        <v>173</v>
      </c>
      <c r="M732">
        <v>41</v>
      </c>
      <c r="N732">
        <v>0</v>
      </c>
      <c r="O732">
        <v>0</v>
      </c>
      <c r="P732">
        <v>0</v>
      </c>
      <c r="T732" t="str">
        <f>Toss[[#This Row],[服装]]&amp;Toss[[#This Row],[名前]]&amp;Toss[[#This Row],[レアリティ]]</f>
        <v>バーガー赤葦京治ICONIC</v>
      </c>
    </row>
    <row r="733" spans="1:20" x14ac:dyDescent="0.35">
      <c r="A733">
        <f>VLOOKUP(Toss[[#This Row],[No用]],SetNo[[No.用]:[vlookup 用]],2,FALSE)</f>
        <v>247</v>
      </c>
      <c r="B733" s="12">
        <f>IF(ROW()=2,1,IF(A732&lt;&gt;Toss[[#This Row],[No]],1,B732+1))</f>
        <v>5</v>
      </c>
      <c r="C733" s="1" t="s">
        <v>943</v>
      </c>
      <c r="D733" s="1" t="s">
        <v>129</v>
      </c>
      <c r="E733" s="1" t="s">
        <v>73</v>
      </c>
      <c r="F733" s="1" t="s">
        <v>74</v>
      </c>
      <c r="G733" s="1" t="s">
        <v>128</v>
      </c>
      <c r="H733" s="1" t="s">
        <v>71</v>
      </c>
      <c r="I733">
        <v>1</v>
      </c>
      <c r="J733" t="s">
        <v>232</v>
      </c>
      <c r="K733" s="1" t="s">
        <v>233</v>
      </c>
      <c r="L733" s="1" t="s">
        <v>162</v>
      </c>
      <c r="M733">
        <v>30</v>
      </c>
      <c r="N733">
        <v>0</v>
      </c>
      <c r="O733">
        <v>0</v>
      </c>
      <c r="P733">
        <v>0</v>
      </c>
      <c r="T733" t="str">
        <f>Toss[[#This Row],[服装]]&amp;Toss[[#This Row],[名前]]&amp;Toss[[#This Row],[レアリティ]]</f>
        <v>バーガー赤葦京治ICONIC</v>
      </c>
    </row>
    <row r="734" spans="1:20" x14ac:dyDescent="0.35">
      <c r="A734">
        <f>VLOOKUP(Toss[[#This Row],[No用]],SetNo[[No.用]:[vlookup 用]],2,FALSE)</f>
        <v>247</v>
      </c>
      <c r="B734" s="12">
        <f>IF(ROW()=2,1,IF(A733&lt;&gt;Toss[[#This Row],[No]],1,B733+1))</f>
        <v>6</v>
      </c>
      <c r="C734" s="1" t="s">
        <v>943</v>
      </c>
      <c r="D734" s="1" t="s">
        <v>129</v>
      </c>
      <c r="E734" s="1" t="s">
        <v>73</v>
      </c>
      <c r="F734" s="1" t="s">
        <v>74</v>
      </c>
      <c r="G734" s="1" t="s">
        <v>128</v>
      </c>
      <c r="H734" s="1" t="s">
        <v>71</v>
      </c>
      <c r="I734">
        <v>1</v>
      </c>
      <c r="J734" t="s">
        <v>232</v>
      </c>
      <c r="K734" s="1" t="s">
        <v>183</v>
      </c>
      <c r="L734" s="1" t="s">
        <v>225</v>
      </c>
      <c r="M734">
        <v>50</v>
      </c>
      <c r="N734">
        <v>0</v>
      </c>
      <c r="O734">
        <v>60</v>
      </c>
      <c r="P734">
        <v>0</v>
      </c>
      <c r="T734" t="str">
        <f>Toss[[#This Row],[服装]]&amp;Toss[[#This Row],[名前]]&amp;Toss[[#This Row],[レアリティ]]</f>
        <v>バーガー赤葦京治ICONIC</v>
      </c>
    </row>
    <row r="735" spans="1:20" x14ac:dyDescent="0.35">
      <c r="A735">
        <f>VLOOKUP(Toss[[#This Row],[No用]],SetNo[[No.用]:[vlookup 用]],2,FALSE)</f>
        <v>248</v>
      </c>
      <c r="B735" s="12">
        <f>IF(ROW()=2,1,IF(A734&lt;&gt;Toss[[#This Row],[No]],1,B734+1))</f>
        <v>1</v>
      </c>
      <c r="C735" s="1" t="s">
        <v>1096</v>
      </c>
      <c r="D735" s="1" t="s">
        <v>129</v>
      </c>
      <c r="E735" s="1" t="s">
        <v>90</v>
      </c>
      <c r="F735" s="1" t="s">
        <v>74</v>
      </c>
      <c r="G735" s="1" t="s">
        <v>128</v>
      </c>
      <c r="H735" s="1" t="s">
        <v>71</v>
      </c>
      <c r="I735">
        <v>1</v>
      </c>
      <c r="J735" t="s">
        <v>232</v>
      </c>
      <c r="K735" s="1" t="s">
        <v>166</v>
      </c>
      <c r="L735" s="1" t="s">
        <v>173</v>
      </c>
      <c r="M735">
        <v>41</v>
      </c>
      <c r="N735">
        <v>0</v>
      </c>
      <c r="O735">
        <v>0</v>
      </c>
      <c r="P735">
        <v>0</v>
      </c>
      <c r="T735" t="str">
        <f>Toss[[#This Row],[服装]]&amp;Toss[[#This Row],[名前]]&amp;Toss[[#This Row],[レアリティ]]</f>
        <v>仮装赤葦京治ICONIC</v>
      </c>
    </row>
    <row r="736" spans="1:20" x14ac:dyDescent="0.35">
      <c r="A736">
        <f>VLOOKUP(Toss[[#This Row],[No用]],SetNo[[No.用]:[vlookup 用]],2,FALSE)</f>
        <v>248</v>
      </c>
      <c r="B736" s="12">
        <f>IF(ROW()=2,1,IF(A735&lt;&gt;Toss[[#This Row],[No]],1,B735+1))</f>
        <v>2</v>
      </c>
      <c r="C736" s="1" t="s">
        <v>1096</v>
      </c>
      <c r="D736" s="1" t="s">
        <v>129</v>
      </c>
      <c r="E736" s="1" t="s">
        <v>90</v>
      </c>
      <c r="F736" s="1" t="s">
        <v>74</v>
      </c>
      <c r="G736" s="1" t="s">
        <v>128</v>
      </c>
      <c r="H736" s="1" t="s">
        <v>71</v>
      </c>
      <c r="I736">
        <v>1</v>
      </c>
      <c r="J736" t="s">
        <v>232</v>
      </c>
      <c r="K736" s="1" t="s">
        <v>169</v>
      </c>
      <c r="L736" s="1" t="s">
        <v>173</v>
      </c>
      <c r="M736">
        <v>41</v>
      </c>
      <c r="N736">
        <v>0</v>
      </c>
      <c r="O736">
        <v>0</v>
      </c>
      <c r="P736">
        <v>0</v>
      </c>
      <c r="T736" t="str">
        <f>Toss[[#This Row],[服装]]&amp;Toss[[#This Row],[名前]]&amp;Toss[[#This Row],[レアリティ]]</f>
        <v>仮装赤葦京治ICONIC</v>
      </c>
    </row>
    <row r="737" spans="1:20" x14ac:dyDescent="0.35">
      <c r="A737">
        <f>VLOOKUP(Toss[[#This Row],[No用]],SetNo[[No.用]:[vlookup 用]],2,FALSE)</f>
        <v>248</v>
      </c>
      <c r="B737" s="12">
        <f>IF(ROW()=2,1,IF(A736&lt;&gt;Toss[[#This Row],[No]],1,B736+1))</f>
        <v>3</v>
      </c>
      <c r="C737" s="1" t="s">
        <v>1096</v>
      </c>
      <c r="D737" s="1" t="s">
        <v>129</v>
      </c>
      <c r="E737" s="1" t="s">
        <v>90</v>
      </c>
      <c r="F737" s="1" t="s">
        <v>74</v>
      </c>
      <c r="G737" s="1" t="s">
        <v>128</v>
      </c>
      <c r="H737" s="1" t="s">
        <v>71</v>
      </c>
      <c r="I737">
        <v>1</v>
      </c>
      <c r="J737" t="s">
        <v>232</v>
      </c>
      <c r="K737" s="1" t="s">
        <v>234</v>
      </c>
      <c r="L737" s="1" t="s">
        <v>178</v>
      </c>
      <c r="M737">
        <v>41</v>
      </c>
      <c r="N737">
        <v>0</v>
      </c>
      <c r="O737">
        <v>0</v>
      </c>
      <c r="P737">
        <v>0</v>
      </c>
      <c r="T737" t="str">
        <f>Toss[[#This Row],[服装]]&amp;Toss[[#This Row],[名前]]&amp;Toss[[#This Row],[レアリティ]]</f>
        <v>仮装赤葦京治ICONIC</v>
      </c>
    </row>
    <row r="738" spans="1:20" x14ac:dyDescent="0.35">
      <c r="A738">
        <f>VLOOKUP(Toss[[#This Row],[No用]],SetNo[[No.用]:[vlookup 用]],2,FALSE)</f>
        <v>248</v>
      </c>
      <c r="B738" s="12">
        <f>IF(ROW()=2,1,IF(A737&lt;&gt;Toss[[#This Row],[No]],1,B737+1))</f>
        <v>4</v>
      </c>
      <c r="C738" s="1" t="s">
        <v>1096</v>
      </c>
      <c r="D738" s="1" t="s">
        <v>129</v>
      </c>
      <c r="E738" s="1" t="s">
        <v>90</v>
      </c>
      <c r="F738" s="1" t="s">
        <v>74</v>
      </c>
      <c r="G738" s="1" t="s">
        <v>128</v>
      </c>
      <c r="H738" s="1" t="s">
        <v>71</v>
      </c>
      <c r="I738">
        <v>1</v>
      </c>
      <c r="J738" t="s">
        <v>232</v>
      </c>
      <c r="K738" s="1" t="s">
        <v>172</v>
      </c>
      <c r="L738" s="1" t="s">
        <v>178</v>
      </c>
      <c r="M738">
        <v>38</v>
      </c>
      <c r="N738">
        <v>0</v>
      </c>
      <c r="O738">
        <v>0</v>
      </c>
      <c r="P738">
        <v>0</v>
      </c>
      <c r="T738" t="str">
        <f>Toss[[#This Row],[服装]]&amp;Toss[[#This Row],[名前]]&amp;Toss[[#This Row],[レアリティ]]</f>
        <v>仮装赤葦京治ICONIC</v>
      </c>
    </row>
    <row r="739" spans="1:20" x14ac:dyDescent="0.35">
      <c r="A739">
        <f>VLOOKUP(Toss[[#This Row],[No用]],SetNo[[No.用]:[vlookup 用]],2,FALSE)</f>
        <v>248</v>
      </c>
      <c r="B739" s="12">
        <f>IF(ROW()=2,1,IF(A738&lt;&gt;Toss[[#This Row],[No]],1,B738+1))</f>
        <v>5</v>
      </c>
      <c r="C739" s="1" t="s">
        <v>1096</v>
      </c>
      <c r="D739" s="1" t="s">
        <v>129</v>
      </c>
      <c r="E739" s="1" t="s">
        <v>90</v>
      </c>
      <c r="F739" s="1" t="s">
        <v>74</v>
      </c>
      <c r="G739" s="1" t="s">
        <v>128</v>
      </c>
      <c r="H739" s="1" t="s">
        <v>71</v>
      </c>
      <c r="I739">
        <v>1</v>
      </c>
      <c r="J739" t="s">
        <v>232</v>
      </c>
      <c r="K739" s="1" t="s">
        <v>233</v>
      </c>
      <c r="L739" s="1" t="s">
        <v>178</v>
      </c>
      <c r="M739">
        <v>33</v>
      </c>
      <c r="N739">
        <v>0</v>
      </c>
      <c r="O739">
        <v>0</v>
      </c>
      <c r="P739">
        <v>0</v>
      </c>
      <c r="T739" t="str">
        <f>Toss[[#This Row],[服装]]&amp;Toss[[#This Row],[名前]]&amp;Toss[[#This Row],[レアリティ]]</f>
        <v>仮装赤葦京治ICONIC</v>
      </c>
    </row>
    <row r="740" spans="1:20" x14ac:dyDescent="0.35">
      <c r="A740">
        <f>VLOOKUP(Toss[[#This Row],[No用]],SetNo[[No.用]:[vlookup 用]],2,FALSE)</f>
        <v>248</v>
      </c>
      <c r="B740" s="12">
        <f>IF(ROW()=2,1,IF(A739&lt;&gt;Toss[[#This Row],[No]],1,B739+1))</f>
        <v>6</v>
      </c>
      <c r="C740" s="1" t="s">
        <v>1096</v>
      </c>
      <c r="D740" s="1" t="s">
        <v>129</v>
      </c>
      <c r="E740" s="1" t="s">
        <v>90</v>
      </c>
      <c r="F740" s="1" t="s">
        <v>74</v>
      </c>
      <c r="G740" s="1" t="s">
        <v>128</v>
      </c>
      <c r="H740" s="1" t="s">
        <v>71</v>
      </c>
      <c r="I740">
        <v>1</v>
      </c>
      <c r="J740" t="s">
        <v>232</v>
      </c>
      <c r="K740" s="1" t="s">
        <v>169</v>
      </c>
      <c r="L740" s="1" t="s">
        <v>225</v>
      </c>
      <c r="M740">
        <v>50</v>
      </c>
      <c r="N740">
        <v>0</v>
      </c>
      <c r="O740">
        <v>60</v>
      </c>
      <c r="P740">
        <v>0</v>
      </c>
      <c r="T740" t="str">
        <f>Toss[[#This Row],[服装]]&amp;Toss[[#This Row],[名前]]&amp;Toss[[#This Row],[レアリティ]]</f>
        <v>仮装赤葦京治ICONIC</v>
      </c>
    </row>
    <row r="741" spans="1:20" x14ac:dyDescent="0.35">
      <c r="A741">
        <f>VLOOKUP(Toss[[#This Row],[No用]],SetNo[[No.用]:[vlookup 用]],2,FALSE)</f>
        <v>248</v>
      </c>
      <c r="B741" s="12">
        <f>IF(ROW()=2,1,IF(A740&lt;&gt;Toss[[#This Row],[No]],1,B740+1))</f>
        <v>7</v>
      </c>
      <c r="C741" s="1" t="s">
        <v>1096</v>
      </c>
      <c r="D741" s="1" t="s">
        <v>129</v>
      </c>
      <c r="E741" s="1" t="s">
        <v>90</v>
      </c>
      <c r="F741" s="1" t="s">
        <v>74</v>
      </c>
      <c r="G741" s="1" t="s">
        <v>128</v>
      </c>
      <c r="H741" s="1" t="s">
        <v>71</v>
      </c>
      <c r="I741">
        <v>1</v>
      </c>
      <c r="J741" t="s">
        <v>232</v>
      </c>
      <c r="K741" s="1" t="s">
        <v>183</v>
      </c>
      <c r="L741" s="1" t="s">
        <v>225</v>
      </c>
      <c r="M741">
        <v>50</v>
      </c>
      <c r="N741">
        <v>0</v>
      </c>
      <c r="O741">
        <v>60</v>
      </c>
      <c r="P741">
        <v>0</v>
      </c>
      <c r="T741" t="str">
        <f>Toss[[#This Row],[服装]]&amp;Toss[[#This Row],[名前]]&amp;Toss[[#This Row],[レアリティ]]</f>
        <v>仮装赤葦京治ICONIC</v>
      </c>
    </row>
    <row r="742" spans="1:20" x14ac:dyDescent="0.35">
      <c r="A742">
        <f>VLOOKUP(Toss[[#This Row],[No用]],SetNo[[No.用]:[vlookup 用]],2,FALSE)</f>
        <v>249</v>
      </c>
      <c r="B742" s="12">
        <f>IF(ROW()=2,1,IF(A741&lt;&gt;Toss[[#This Row],[No]],1,B741+1))</f>
        <v>1</v>
      </c>
      <c r="C742" s="1" t="s">
        <v>108</v>
      </c>
      <c r="D742" s="1" t="s">
        <v>905</v>
      </c>
      <c r="E742" s="1" t="s">
        <v>90</v>
      </c>
      <c r="F742" s="1" t="s">
        <v>78</v>
      </c>
      <c r="G742" s="1" t="s">
        <v>893</v>
      </c>
      <c r="H742" s="1" t="s">
        <v>688</v>
      </c>
      <c r="I742">
        <v>1</v>
      </c>
      <c r="J742" t="s">
        <v>232</v>
      </c>
      <c r="K742" s="1" t="s">
        <v>166</v>
      </c>
      <c r="L742" s="1" t="s">
        <v>162</v>
      </c>
      <c r="M742">
        <v>25</v>
      </c>
      <c r="N742">
        <v>0</v>
      </c>
      <c r="O742">
        <v>0</v>
      </c>
      <c r="P742">
        <v>0</v>
      </c>
      <c r="T742" t="str">
        <f>Toss[[#This Row],[服装]]&amp;Toss[[#This Row],[名前]]&amp;Toss[[#This Row],[レアリティ]]</f>
        <v>ユニフォーム姫川葵ICONIC</v>
      </c>
    </row>
    <row r="743" spans="1:20" x14ac:dyDescent="0.35">
      <c r="A743">
        <f>VLOOKUP(Toss[[#This Row],[No用]],SetNo[[No.用]:[vlookup 用]],2,FALSE)</f>
        <v>249</v>
      </c>
      <c r="B743" s="12">
        <f>IF(ROW()=2,1,IF(A742&lt;&gt;Toss[[#This Row],[No]],1,B742+1))</f>
        <v>2</v>
      </c>
      <c r="C743" s="1" t="s">
        <v>108</v>
      </c>
      <c r="D743" s="1" t="s">
        <v>905</v>
      </c>
      <c r="E743" s="1" t="s">
        <v>90</v>
      </c>
      <c r="F743" s="1" t="s">
        <v>78</v>
      </c>
      <c r="G743" s="1" t="s">
        <v>893</v>
      </c>
      <c r="H743" s="1" t="s">
        <v>688</v>
      </c>
      <c r="I743">
        <v>1</v>
      </c>
      <c r="J743" t="s">
        <v>232</v>
      </c>
      <c r="K743" s="1" t="s">
        <v>167</v>
      </c>
      <c r="L743" s="1" t="s">
        <v>162</v>
      </c>
      <c r="M743">
        <v>28</v>
      </c>
      <c r="N743">
        <v>0</v>
      </c>
      <c r="O743">
        <v>0</v>
      </c>
      <c r="P743">
        <v>0</v>
      </c>
      <c r="T743" t="str">
        <f>Toss[[#This Row],[服装]]&amp;Toss[[#This Row],[名前]]&amp;Toss[[#This Row],[レアリティ]]</f>
        <v>ユニフォーム姫川葵ICONIC</v>
      </c>
    </row>
    <row r="744" spans="1:20" x14ac:dyDescent="0.35">
      <c r="A744">
        <f>VLOOKUP(Toss[[#This Row],[No用]],SetNo[[No.用]:[vlookup 用]],2,FALSE)</f>
        <v>250</v>
      </c>
      <c r="B744" s="12">
        <f>IF(ROW()=2,1,IF(A743&lt;&gt;Toss[[#This Row],[No]],1,B743+1))</f>
        <v>1</v>
      </c>
      <c r="C744" s="1" t="s">
        <v>1006</v>
      </c>
      <c r="D744" s="1" t="s">
        <v>905</v>
      </c>
      <c r="E744" s="11" t="s">
        <v>77</v>
      </c>
      <c r="F744" s="1" t="s">
        <v>78</v>
      </c>
      <c r="G744" s="1" t="s">
        <v>893</v>
      </c>
      <c r="H744" s="1" t="s">
        <v>688</v>
      </c>
      <c r="I744">
        <v>1</v>
      </c>
      <c r="J744" t="s">
        <v>232</v>
      </c>
      <c r="K744" s="1" t="s">
        <v>166</v>
      </c>
      <c r="L744" s="1" t="s">
        <v>162</v>
      </c>
      <c r="M744">
        <v>25</v>
      </c>
      <c r="N744">
        <v>0</v>
      </c>
      <c r="O744">
        <v>0</v>
      </c>
      <c r="P744">
        <v>0</v>
      </c>
      <c r="T744" t="str">
        <f>Toss[[#This Row],[服装]]&amp;Toss[[#This Row],[名前]]&amp;Toss[[#This Row],[レアリティ]]</f>
        <v>花火姫川葵ICONIC</v>
      </c>
    </row>
    <row r="745" spans="1:20" x14ac:dyDescent="0.35">
      <c r="A745">
        <f>VLOOKUP(Toss[[#This Row],[No用]],SetNo[[No.用]:[vlookup 用]],2,FALSE)</f>
        <v>250</v>
      </c>
      <c r="B745" s="12">
        <f>IF(ROW()=2,1,IF(A744&lt;&gt;Toss[[#This Row],[No]],1,B744+1))</f>
        <v>2</v>
      </c>
      <c r="C745" s="1" t="s">
        <v>1006</v>
      </c>
      <c r="D745" s="1" t="s">
        <v>905</v>
      </c>
      <c r="E745" s="11" t="s">
        <v>77</v>
      </c>
      <c r="F745" s="1" t="s">
        <v>78</v>
      </c>
      <c r="G745" s="1" t="s">
        <v>893</v>
      </c>
      <c r="H745" s="1" t="s">
        <v>688</v>
      </c>
      <c r="I745">
        <v>1</v>
      </c>
      <c r="J745" t="s">
        <v>232</v>
      </c>
      <c r="K745" s="1" t="s">
        <v>167</v>
      </c>
      <c r="L745" s="1" t="s">
        <v>162</v>
      </c>
      <c r="M745">
        <v>28</v>
      </c>
      <c r="N745">
        <v>0</v>
      </c>
      <c r="O745">
        <v>0</v>
      </c>
      <c r="P745">
        <v>0</v>
      </c>
      <c r="T745" t="str">
        <f>Toss[[#This Row],[服装]]&amp;Toss[[#This Row],[名前]]&amp;Toss[[#This Row],[レアリティ]]</f>
        <v>花火姫川葵ICONIC</v>
      </c>
    </row>
    <row r="746" spans="1:20" x14ac:dyDescent="0.35">
      <c r="A746">
        <f>VLOOKUP(Toss[[#This Row],[No用]],SetNo[[No.用]:[vlookup 用]],2,FALSE)</f>
        <v>251</v>
      </c>
      <c r="B746" s="12">
        <f>IF(ROW()=2,1,IF(A745&lt;&gt;Toss[[#This Row],[No]],1,B745+1))</f>
        <v>1</v>
      </c>
      <c r="C746" s="1" t="s">
        <v>108</v>
      </c>
      <c r="D746" s="1" t="s">
        <v>915</v>
      </c>
      <c r="E746" s="1" t="s">
        <v>90</v>
      </c>
      <c r="F746" s="1" t="s">
        <v>82</v>
      </c>
      <c r="G746" s="1" t="s">
        <v>893</v>
      </c>
      <c r="H746" s="1" t="s">
        <v>71</v>
      </c>
      <c r="I746">
        <v>1</v>
      </c>
      <c r="J746" t="s">
        <v>232</v>
      </c>
      <c r="K746" s="1" t="s">
        <v>166</v>
      </c>
      <c r="L746" s="1" t="s">
        <v>162</v>
      </c>
      <c r="M746">
        <v>26</v>
      </c>
      <c r="N746">
        <v>0</v>
      </c>
      <c r="O746">
        <v>0</v>
      </c>
      <c r="P746">
        <v>0</v>
      </c>
      <c r="T746" t="str">
        <f>Toss[[#This Row],[服装]]&amp;Toss[[#This Row],[名前]]&amp;Toss[[#This Row],[レアリティ]]</f>
        <v>ユニフォーム当間義友ICONIC</v>
      </c>
    </row>
    <row r="747" spans="1:20" x14ac:dyDescent="0.35">
      <c r="A747">
        <f>VLOOKUP(Toss[[#This Row],[No用]],SetNo[[No.用]:[vlookup 用]],2,FALSE)</f>
        <v>251</v>
      </c>
      <c r="B747" s="12">
        <f>IF(ROW()=2,1,IF(A746&lt;&gt;Toss[[#This Row],[No]],1,B746+1))</f>
        <v>2</v>
      </c>
      <c r="C747" s="1" t="s">
        <v>108</v>
      </c>
      <c r="D747" s="1" t="s">
        <v>915</v>
      </c>
      <c r="E747" s="1" t="s">
        <v>90</v>
      </c>
      <c r="F747" s="1" t="s">
        <v>82</v>
      </c>
      <c r="G747" s="1" t="s">
        <v>893</v>
      </c>
      <c r="H747" s="1" t="s">
        <v>71</v>
      </c>
      <c r="I747">
        <v>1</v>
      </c>
      <c r="J747" t="s">
        <v>232</v>
      </c>
      <c r="K747" s="1" t="s">
        <v>167</v>
      </c>
      <c r="L747" s="1" t="s">
        <v>162</v>
      </c>
      <c r="M747">
        <v>29</v>
      </c>
      <c r="N747">
        <v>0</v>
      </c>
      <c r="O747">
        <v>0</v>
      </c>
      <c r="P747">
        <v>0</v>
      </c>
      <c r="T747" t="str">
        <f>Toss[[#This Row],[服装]]&amp;Toss[[#This Row],[名前]]&amp;Toss[[#This Row],[レアリティ]]</f>
        <v>ユニフォーム当間義友ICONIC</v>
      </c>
    </row>
    <row r="748" spans="1:20" x14ac:dyDescent="0.35">
      <c r="A748">
        <f>VLOOKUP(Toss[[#This Row],[No用]],SetNo[[No.用]:[vlookup 用]],2,FALSE)</f>
        <v>252</v>
      </c>
      <c r="B748" s="12">
        <f>IF(ROW()=2,1,IF(A747&lt;&gt;Toss[[#This Row],[No]],1,B747+1))</f>
        <v>1</v>
      </c>
      <c r="C748" s="1" t="s">
        <v>108</v>
      </c>
      <c r="D748" s="1" t="s">
        <v>891</v>
      </c>
      <c r="E748" s="1" t="s">
        <v>90</v>
      </c>
      <c r="F748" s="1" t="s">
        <v>74</v>
      </c>
      <c r="G748" s="1" t="s">
        <v>893</v>
      </c>
      <c r="H748" s="1" t="s">
        <v>71</v>
      </c>
      <c r="I748">
        <v>1</v>
      </c>
      <c r="J748" t="s">
        <v>232</v>
      </c>
      <c r="K748" s="1" t="s">
        <v>166</v>
      </c>
      <c r="L748" s="1" t="s">
        <v>173</v>
      </c>
      <c r="M748">
        <v>37</v>
      </c>
      <c r="N748">
        <v>0</v>
      </c>
      <c r="O748">
        <v>0</v>
      </c>
      <c r="P748">
        <v>0</v>
      </c>
      <c r="T748" t="str">
        <f>Toss[[#This Row],[服装]]&amp;Toss[[#This Row],[名前]]&amp;Toss[[#This Row],[レアリティ]]</f>
        <v>ユニフォーム越後栄ICONIC</v>
      </c>
    </row>
    <row r="749" spans="1:20" x14ac:dyDescent="0.35">
      <c r="A749">
        <f>VLOOKUP(Toss[[#This Row],[No用]],SetNo[[No.用]:[vlookup 用]],2,FALSE)</f>
        <v>252</v>
      </c>
      <c r="B749" s="12">
        <f>IF(ROW()=2,1,IF(A748&lt;&gt;Toss[[#This Row],[No]],1,B748+1))</f>
        <v>2</v>
      </c>
      <c r="C749" s="1" t="s">
        <v>108</v>
      </c>
      <c r="D749" s="1" t="s">
        <v>891</v>
      </c>
      <c r="E749" s="1" t="s">
        <v>90</v>
      </c>
      <c r="F749" s="1" t="s">
        <v>74</v>
      </c>
      <c r="G749" s="1" t="s">
        <v>893</v>
      </c>
      <c r="H749" s="1" t="s">
        <v>71</v>
      </c>
      <c r="I749">
        <v>1</v>
      </c>
      <c r="J749" t="s">
        <v>232</v>
      </c>
      <c r="K749" s="1" t="s">
        <v>169</v>
      </c>
      <c r="L749" s="1" t="s">
        <v>178</v>
      </c>
      <c r="M749">
        <v>37</v>
      </c>
      <c r="N749">
        <v>0</v>
      </c>
      <c r="O749">
        <v>0</v>
      </c>
      <c r="P749">
        <v>0</v>
      </c>
      <c r="T749" t="str">
        <f>Toss[[#This Row],[服装]]&amp;Toss[[#This Row],[名前]]&amp;Toss[[#This Row],[レアリティ]]</f>
        <v>ユニフォーム越後栄ICONIC</v>
      </c>
    </row>
    <row r="750" spans="1:20" x14ac:dyDescent="0.35">
      <c r="A750">
        <f>VLOOKUP(Toss[[#This Row],[No用]],SetNo[[No.用]:[vlookup 用]],2,FALSE)</f>
        <v>252</v>
      </c>
      <c r="B750" s="12">
        <f>IF(ROW()=2,1,IF(A749&lt;&gt;Toss[[#This Row],[No]],1,B749+1))</f>
        <v>3</v>
      </c>
      <c r="C750" s="1" t="s">
        <v>108</v>
      </c>
      <c r="D750" s="1" t="s">
        <v>891</v>
      </c>
      <c r="E750" s="1" t="s">
        <v>90</v>
      </c>
      <c r="F750" s="1" t="s">
        <v>74</v>
      </c>
      <c r="G750" s="1" t="s">
        <v>893</v>
      </c>
      <c r="H750" s="1" t="s">
        <v>71</v>
      </c>
      <c r="I750">
        <v>1</v>
      </c>
      <c r="J750" t="s">
        <v>232</v>
      </c>
      <c r="K750" s="1" t="s">
        <v>181</v>
      </c>
      <c r="L750" s="1" t="s">
        <v>173</v>
      </c>
      <c r="M750">
        <v>40</v>
      </c>
      <c r="N750">
        <v>0</v>
      </c>
      <c r="O750">
        <v>0</v>
      </c>
      <c r="P750">
        <v>0</v>
      </c>
      <c r="T750" t="str">
        <f>Toss[[#This Row],[服装]]&amp;Toss[[#This Row],[名前]]&amp;Toss[[#This Row],[レアリティ]]</f>
        <v>ユニフォーム越後栄ICONIC</v>
      </c>
    </row>
    <row r="751" spans="1:20" x14ac:dyDescent="0.35">
      <c r="A751">
        <f>VLOOKUP(Toss[[#This Row],[No用]],SetNo[[No.用]:[vlookup 用]],2,FALSE)</f>
        <v>252</v>
      </c>
      <c r="B751" s="12">
        <f>IF(ROW()=2,1,IF(A750&lt;&gt;Toss[[#This Row],[No]],1,B750+1))</f>
        <v>4</v>
      </c>
      <c r="C751" s="1" t="s">
        <v>108</v>
      </c>
      <c r="D751" s="1" t="s">
        <v>891</v>
      </c>
      <c r="E751" s="1" t="s">
        <v>90</v>
      </c>
      <c r="F751" s="1" t="s">
        <v>74</v>
      </c>
      <c r="G751" s="1" t="s">
        <v>893</v>
      </c>
      <c r="H751" s="1" t="s">
        <v>71</v>
      </c>
      <c r="I751">
        <v>1</v>
      </c>
      <c r="J751" t="s">
        <v>232</v>
      </c>
      <c r="K751" s="1" t="s">
        <v>233</v>
      </c>
      <c r="L751" s="1" t="s">
        <v>173</v>
      </c>
      <c r="M751">
        <v>37</v>
      </c>
      <c r="N751">
        <v>0</v>
      </c>
      <c r="O751">
        <v>0</v>
      </c>
      <c r="P751">
        <v>0</v>
      </c>
      <c r="T751" t="str">
        <f>Toss[[#This Row],[服装]]&amp;Toss[[#This Row],[名前]]&amp;Toss[[#This Row],[レアリティ]]</f>
        <v>ユニフォーム越後栄ICONIC</v>
      </c>
    </row>
    <row r="752" spans="1:20" x14ac:dyDescent="0.35">
      <c r="A752">
        <f>VLOOKUP(Toss[[#This Row],[No用]],SetNo[[No.用]:[vlookup 用]],2,FALSE)</f>
        <v>252</v>
      </c>
      <c r="B752" s="12">
        <f>IF(ROW()=2,1,IF(A751&lt;&gt;Toss[[#This Row],[No]],1,B751+1))</f>
        <v>5</v>
      </c>
      <c r="C752" s="1" t="s">
        <v>108</v>
      </c>
      <c r="D752" s="1" t="s">
        <v>891</v>
      </c>
      <c r="E752" s="1" t="s">
        <v>90</v>
      </c>
      <c r="F752" s="1" t="s">
        <v>74</v>
      </c>
      <c r="G752" s="1" t="s">
        <v>893</v>
      </c>
      <c r="H752" s="1" t="s">
        <v>71</v>
      </c>
      <c r="I752">
        <v>1</v>
      </c>
      <c r="J752" t="s">
        <v>232</v>
      </c>
      <c r="K752" s="1" t="s">
        <v>183</v>
      </c>
      <c r="L752" s="1" t="s">
        <v>225</v>
      </c>
      <c r="M752">
        <v>48</v>
      </c>
      <c r="N752">
        <v>0</v>
      </c>
      <c r="O752">
        <v>58</v>
      </c>
      <c r="P752">
        <v>0</v>
      </c>
      <c r="T752" t="str">
        <f>Toss[[#This Row],[服装]]&amp;Toss[[#This Row],[名前]]&amp;Toss[[#This Row],[レアリティ]]</f>
        <v>ユニフォーム越後栄ICONIC</v>
      </c>
    </row>
    <row r="753" spans="1:20" x14ac:dyDescent="0.35">
      <c r="A753">
        <f>VLOOKUP(Toss[[#This Row],[No用]],SetNo[[No.用]:[vlookup 用]],2,FALSE)</f>
        <v>252</v>
      </c>
      <c r="B753" s="12">
        <f>IF(ROW()=2,1,IF(A752&lt;&gt;Toss[[#This Row],[No]],1,B752+1))</f>
        <v>6</v>
      </c>
      <c r="C753" s="1" t="s">
        <v>108</v>
      </c>
      <c r="D753" s="1" t="s">
        <v>891</v>
      </c>
      <c r="E753" s="1" t="s">
        <v>90</v>
      </c>
      <c r="F753" s="1" t="s">
        <v>74</v>
      </c>
      <c r="G753" s="1" t="s">
        <v>893</v>
      </c>
      <c r="H753" s="1" t="s">
        <v>71</v>
      </c>
      <c r="I753">
        <v>1</v>
      </c>
      <c r="J753" t="s">
        <v>232</v>
      </c>
      <c r="K753" s="1" t="s">
        <v>169</v>
      </c>
      <c r="L753" s="1" t="s">
        <v>225</v>
      </c>
      <c r="M753">
        <v>48</v>
      </c>
      <c r="N753">
        <v>0</v>
      </c>
      <c r="O753">
        <v>58</v>
      </c>
      <c r="P753">
        <v>0</v>
      </c>
      <c r="Q753" s="1" t="s">
        <v>896</v>
      </c>
      <c r="T753" t="str">
        <f>Toss[[#This Row],[服装]]&amp;Toss[[#This Row],[名前]]&amp;Toss[[#This Row],[レアリティ]]</f>
        <v>ユニフォーム越後栄ICONIC</v>
      </c>
    </row>
    <row r="754" spans="1:20" x14ac:dyDescent="0.35">
      <c r="A754">
        <f>VLOOKUP(Toss[[#This Row],[No用]],SetNo[[No.用]:[vlookup 用]],2,FALSE)</f>
        <v>253</v>
      </c>
      <c r="B754" s="12">
        <f>IF(ROW()=2,1,IF(A753&lt;&gt;Toss[[#This Row],[No]],1,B753+1))</f>
        <v>1</v>
      </c>
      <c r="C754" s="1" t="s">
        <v>108</v>
      </c>
      <c r="D754" s="1" t="s">
        <v>920</v>
      </c>
      <c r="E754" s="1" t="s">
        <v>90</v>
      </c>
      <c r="F754" s="1" t="s">
        <v>80</v>
      </c>
      <c r="G754" s="1" t="s">
        <v>893</v>
      </c>
      <c r="H754" s="1" t="s">
        <v>71</v>
      </c>
      <c r="I754">
        <v>1</v>
      </c>
      <c r="J754" t="s">
        <v>232</v>
      </c>
      <c r="K754" s="1" t="s">
        <v>166</v>
      </c>
      <c r="L754" s="1" t="s">
        <v>162</v>
      </c>
      <c r="M754">
        <v>26</v>
      </c>
      <c r="N754">
        <v>0</v>
      </c>
      <c r="O754">
        <v>0</v>
      </c>
      <c r="P754">
        <v>0</v>
      </c>
      <c r="Q754" s="1"/>
      <c r="T754" t="str">
        <f>Toss[[#This Row],[服装]]&amp;Toss[[#This Row],[名前]]&amp;Toss[[#This Row],[レアリティ]]</f>
        <v>ユニフォーム貝掛亮文ICONIC</v>
      </c>
    </row>
    <row r="755" spans="1:20" x14ac:dyDescent="0.35">
      <c r="A755">
        <f>VLOOKUP(Toss[[#This Row],[No用]],SetNo[[No.用]:[vlookup 用]],2,FALSE)</f>
        <v>254</v>
      </c>
      <c r="B755" s="12">
        <f>IF(ROW()=2,1,IF(A754&lt;&gt;Toss[[#This Row],[No]],1,B754+1))</f>
        <v>1</v>
      </c>
      <c r="C755" s="1" t="s">
        <v>108</v>
      </c>
      <c r="D755" s="1" t="s">
        <v>928</v>
      </c>
      <c r="E755" s="1" t="s">
        <v>73</v>
      </c>
      <c r="F755" s="1" t="s">
        <v>78</v>
      </c>
      <c r="G755" s="1" t="s">
        <v>893</v>
      </c>
      <c r="H755" s="1" t="s">
        <v>71</v>
      </c>
      <c r="I755">
        <v>1</v>
      </c>
      <c r="J755" t="s">
        <v>232</v>
      </c>
      <c r="K755" s="1" t="s">
        <v>166</v>
      </c>
      <c r="L755" s="1" t="s">
        <v>162</v>
      </c>
      <c r="M755">
        <v>24</v>
      </c>
      <c r="N755">
        <v>0</v>
      </c>
      <c r="O755">
        <v>0</v>
      </c>
      <c r="P755">
        <v>0</v>
      </c>
      <c r="Q755" s="1"/>
      <c r="T755" t="str">
        <f>Toss[[#This Row],[服装]]&amp;Toss[[#This Row],[名前]]&amp;Toss[[#This Row],[レアリティ]]</f>
        <v>ユニフォーム丸山一喜ICONIC</v>
      </c>
    </row>
    <row r="756" spans="1:20" x14ac:dyDescent="0.35">
      <c r="A756">
        <f>VLOOKUP(Toss[[#This Row],[No用]],SetNo[[No.用]:[vlookup 用]],2,FALSE)</f>
        <v>254</v>
      </c>
      <c r="B756" s="12">
        <f>IF(ROW()=2,1,IF(A755&lt;&gt;Toss[[#This Row],[No]],1,B755+1))</f>
        <v>2</v>
      </c>
      <c r="C756" s="1" t="s">
        <v>108</v>
      </c>
      <c r="D756" s="1" t="s">
        <v>928</v>
      </c>
      <c r="E756" s="1" t="s">
        <v>73</v>
      </c>
      <c r="F756" s="1" t="s">
        <v>78</v>
      </c>
      <c r="G756" s="1" t="s">
        <v>893</v>
      </c>
      <c r="H756" s="1" t="s">
        <v>71</v>
      </c>
      <c r="I756">
        <v>1</v>
      </c>
      <c r="J756" t="s">
        <v>232</v>
      </c>
      <c r="K756" s="1" t="s">
        <v>167</v>
      </c>
      <c r="L756" s="1" t="s">
        <v>162</v>
      </c>
      <c r="M756">
        <v>33</v>
      </c>
      <c r="N756">
        <v>0</v>
      </c>
      <c r="O756">
        <v>0</v>
      </c>
      <c r="P756">
        <v>0</v>
      </c>
      <c r="Q756" s="1"/>
      <c r="T756" t="str">
        <f>Toss[[#This Row],[服装]]&amp;Toss[[#This Row],[名前]]&amp;Toss[[#This Row],[レアリティ]]</f>
        <v>ユニフォーム丸山一喜ICONIC</v>
      </c>
    </row>
    <row r="757" spans="1:20" x14ac:dyDescent="0.35">
      <c r="A757">
        <f>VLOOKUP(Toss[[#This Row],[No用]],SetNo[[No.用]:[vlookup 用]],2,FALSE)</f>
        <v>255</v>
      </c>
      <c r="B757" s="12">
        <f>IF(ROW()=2,1,IF(A756&lt;&gt;Toss[[#This Row],[No]],1,B756+1))</f>
        <v>1</v>
      </c>
      <c r="C757" s="1" t="s">
        <v>108</v>
      </c>
      <c r="D757" s="1" t="s">
        <v>932</v>
      </c>
      <c r="E757" s="1" t="s">
        <v>90</v>
      </c>
      <c r="F757" s="1" t="s">
        <v>78</v>
      </c>
      <c r="G757" s="1" t="s">
        <v>893</v>
      </c>
      <c r="H757" s="1" t="s">
        <v>71</v>
      </c>
      <c r="I757">
        <v>1</v>
      </c>
      <c r="J757" t="s">
        <v>232</v>
      </c>
      <c r="K757" s="1" t="s">
        <v>166</v>
      </c>
      <c r="L757" s="1" t="s">
        <v>162</v>
      </c>
      <c r="M757">
        <v>19</v>
      </c>
      <c r="N757">
        <v>0</v>
      </c>
      <c r="O757">
        <v>0</v>
      </c>
      <c r="P757">
        <v>0</v>
      </c>
      <c r="Q757" s="1"/>
      <c r="T757" t="str">
        <f>Toss[[#This Row],[服装]]&amp;Toss[[#This Row],[名前]]&amp;Toss[[#This Row],[レアリティ]]</f>
        <v>ユニフォーム舞子侑志ICONIC</v>
      </c>
    </row>
    <row r="758" spans="1:20" x14ac:dyDescent="0.35">
      <c r="A758">
        <f>VLOOKUP(Toss[[#This Row],[No用]],SetNo[[No.用]:[vlookup 用]],2,FALSE)</f>
        <v>255</v>
      </c>
      <c r="B758" s="12">
        <f>IF(ROW()=2,1,IF(A757&lt;&gt;Toss[[#This Row],[No]],1,B757+1))</f>
        <v>2</v>
      </c>
      <c r="C758" s="1" t="s">
        <v>108</v>
      </c>
      <c r="D758" s="1" t="s">
        <v>932</v>
      </c>
      <c r="E758" s="1" t="s">
        <v>90</v>
      </c>
      <c r="F758" s="1" t="s">
        <v>78</v>
      </c>
      <c r="G758" s="1" t="s">
        <v>893</v>
      </c>
      <c r="H758" s="1" t="s">
        <v>71</v>
      </c>
      <c r="I758">
        <v>1</v>
      </c>
      <c r="J758" t="s">
        <v>232</v>
      </c>
      <c r="K758" s="1" t="s">
        <v>167</v>
      </c>
      <c r="L758" s="1" t="s">
        <v>162</v>
      </c>
      <c r="M758">
        <v>23</v>
      </c>
      <c r="N758">
        <v>0</v>
      </c>
      <c r="O758">
        <v>0</v>
      </c>
      <c r="P758">
        <v>0</v>
      </c>
      <c r="Q758" s="1"/>
      <c r="T758" t="str">
        <f>Toss[[#This Row],[服装]]&amp;Toss[[#This Row],[名前]]&amp;Toss[[#This Row],[レアリティ]]</f>
        <v>ユニフォーム舞子侑志ICONIC</v>
      </c>
    </row>
    <row r="759" spans="1:20" x14ac:dyDescent="0.35">
      <c r="A759">
        <f>VLOOKUP(Toss[[#This Row],[No用]],SetNo[[No.用]:[vlookup 用]],2,FALSE)</f>
        <v>256</v>
      </c>
      <c r="B759" s="12">
        <f>IF(ROW()=2,1,IF(A758&lt;&gt;Toss[[#This Row],[No]],1,B758+1))</f>
        <v>1</v>
      </c>
      <c r="C759" s="1" t="s">
        <v>108</v>
      </c>
      <c r="D759" s="1" t="s">
        <v>900</v>
      </c>
      <c r="E759" s="1" t="s">
        <v>90</v>
      </c>
      <c r="F759" s="1" t="s">
        <v>78</v>
      </c>
      <c r="G759" s="1" t="s">
        <v>893</v>
      </c>
      <c r="H759" s="1" t="s">
        <v>71</v>
      </c>
      <c r="I759">
        <v>1</v>
      </c>
      <c r="J759" t="s">
        <v>232</v>
      </c>
      <c r="K759" s="1" t="s">
        <v>166</v>
      </c>
      <c r="L759" s="1" t="s">
        <v>162</v>
      </c>
      <c r="M759">
        <v>25</v>
      </c>
      <c r="N759">
        <v>0</v>
      </c>
      <c r="O759">
        <v>0</v>
      </c>
      <c r="P759">
        <v>0</v>
      </c>
      <c r="Q759" s="1"/>
      <c r="T759" t="str">
        <f>Toss[[#This Row],[服装]]&amp;Toss[[#This Row],[名前]]&amp;Toss[[#This Row],[レアリティ]]</f>
        <v>ユニフォーム寺泊基希ICONIC</v>
      </c>
    </row>
    <row r="760" spans="1:20" x14ac:dyDescent="0.35">
      <c r="A760">
        <f>VLOOKUP(Toss[[#This Row],[No用]],SetNo[[No.用]:[vlookup 用]],2,FALSE)</f>
        <v>257</v>
      </c>
      <c r="B760" s="12">
        <f>IF(ROW()=2,1,IF(A759&lt;&gt;Toss[[#This Row],[No]],1,B759+1))</f>
        <v>1</v>
      </c>
      <c r="C760" t="s">
        <v>108</v>
      </c>
      <c r="D760" t="s">
        <v>283</v>
      </c>
      <c r="E760" t="s">
        <v>77</v>
      </c>
      <c r="F760" t="s">
        <v>78</v>
      </c>
      <c r="G760" t="s">
        <v>134</v>
      </c>
      <c r="H760" t="s">
        <v>71</v>
      </c>
      <c r="I760">
        <v>1</v>
      </c>
      <c r="J760" t="s">
        <v>232</v>
      </c>
      <c r="K760" s="1" t="s">
        <v>166</v>
      </c>
      <c r="L760" s="1" t="s">
        <v>162</v>
      </c>
      <c r="M760">
        <v>27</v>
      </c>
      <c r="N760">
        <v>0</v>
      </c>
      <c r="O760">
        <v>0</v>
      </c>
      <c r="P760">
        <v>0</v>
      </c>
      <c r="T760" t="str">
        <f>Toss[[#This Row],[服装]]&amp;Toss[[#This Row],[名前]]&amp;Toss[[#This Row],[レアリティ]]</f>
        <v>ユニフォーム星海光来ICONIC</v>
      </c>
    </row>
    <row r="761" spans="1:20" x14ac:dyDescent="0.35">
      <c r="A761">
        <f>VLOOKUP(Toss[[#This Row],[No用]],SetNo[[No.用]:[vlookup 用]],2,FALSE)</f>
        <v>257</v>
      </c>
      <c r="B761" s="12">
        <f>IF(ROW()=2,1,IF(A760&lt;&gt;Toss[[#This Row],[No]],1,B760+1))</f>
        <v>2</v>
      </c>
      <c r="C761" t="s">
        <v>108</v>
      </c>
      <c r="D761" t="s">
        <v>283</v>
      </c>
      <c r="E761" t="s">
        <v>77</v>
      </c>
      <c r="F761" t="s">
        <v>78</v>
      </c>
      <c r="G761" t="s">
        <v>134</v>
      </c>
      <c r="H761" t="s">
        <v>71</v>
      </c>
      <c r="I761">
        <v>1</v>
      </c>
      <c r="J761" t="s">
        <v>232</v>
      </c>
      <c r="K761" s="1" t="s">
        <v>167</v>
      </c>
      <c r="L761" s="1" t="s">
        <v>162</v>
      </c>
      <c r="M761">
        <v>32</v>
      </c>
      <c r="N761">
        <v>0</v>
      </c>
      <c r="O761">
        <v>0</v>
      </c>
      <c r="P761">
        <v>0</v>
      </c>
      <c r="T761" t="str">
        <f>Toss[[#This Row],[服装]]&amp;Toss[[#This Row],[名前]]&amp;Toss[[#This Row],[レアリティ]]</f>
        <v>ユニフォーム星海光来ICONIC</v>
      </c>
    </row>
    <row r="762" spans="1:20" x14ac:dyDescent="0.35">
      <c r="A762">
        <f>VLOOKUP(Toss[[#This Row],[No用]],SetNo[[No.用]:[vlookup 用]],2,FALSE)</f>
        <v>258</v>
      </c>
      <c r="B762" s="12">
        <f>IF(ROW()=2,1,IF(A761&lt;&gt;Toss[[#This Row],[No]],1,B761+1))</f>
        <v>1</v>
      </c>
      <c r="C762" s="1" t="s">
        <v>769</v>
      </c>
      <c r="D762" t="s">
        <v>283</v>
      </c>
      <c r="E762" s="1" t="s">
        <v>73</v>
      </c>
      <c r="F762" t="s">
        <v>78</v>
      </c>
      <c r="G762" t="s">
        <v>134</v>
      </c>
      <c r="H762" t="s">
        <v>71</v>
      </c>
      <c r="I762">
        <v>1</v>
      </c>
      <c r="J762" t="s">
        <v>232</v>
      </c>
      <c r="K762" s="1" t="s">
        <v>166</v>
      </c>
      <c r="L762" s="1" t="s">
        <v>162</v>
      </c>
      <c r="M762">
        <v>27</v>
      </c>
      <c r="N762">
        <v>0</v>
      </c>
      <c r="O762">
        <v>0</v>
      </c>
      <c r="P762">
        <v>0</v>
      </c>
      <c r="T762" t="str">
        <f>Toss[[#This Row],[服装]]&amp;Toss[[#This Row],[名前]]&amp;Toss[[#This Row],[レアリティ]]</f>
        <v>文化祭星海光来ICONIC</v>
      </c>
    </row>
    <row r="763" spans="1:20" x14ac:dyDescent="0.35">
      <c r="A763">
        <f>VLOOKUP(Toss[[#This Row],[No用]],SetNo[[No.用]:[vlookup 用]],2,FALSE)</f>
        <v>258</v>
      </c>
      <c r="B763" s="12">
        <f>IF(ROW()=2,1,IF(A762&lt;&gt;Toss[[#This Row],[No]],1,B762+1))</f>
        <v>2</v>
      </c>
      <c r="C763" s="1" t="s">
        <v>769</v>
      </c>
      <c r="D763" t="s">
        <v>283</v>
      </c>
      <c r="E763" s="1" t="s">
        <v>73</v>
      </c>
      <c r="F763" t="s">
        <v>78</v>
      </c>
      <c r="G763" t="s">
        <v>134</v>
      </c>
      <c r="H763" t="s">
        <v>71</v>
      </c>
      <c r="I763">
        <v>1</v>
      </c>
      <c r="J763" t="s">
        <v>232</v>
      </c>
      <c r="K763" s="1" t="s">
        <v>167</v>
      </c>
      <c r="L763" s="1" t="s">
        <v>162</v>
      </c>
      <c r="M763">
        <v>32</v>
      </c>
      <c r="N763">
        <v>0</v>
      </c>
      <c r="O763">
        <v>0</v>
      </c>
      <c r="P763">
        <v>0</v>
      </c>
      <c r="T763" t="str">
        <f>Toss[[#This Row],[服装]]&amp;Toss[[#This Row],[名前]]&amp;Toss[[#This Row],[レアリティ]]</f>
        <v>文化祭星海光来ICONIC</v>
      </c>
    </row>
    <row r="764" spans="1:20" x14ac:dyDescent="0.35">
      <c r="A764">
        <f>VLOOKUP(Toss[[#This Row],[No用]],SetNo[[No.用]:[vlookup 用]],2,FALSE)</f>
        <v>259</v>
      </c>
      <c r="B764" s="12">
        <f>IF(ROW()=2,1,IF(A763&lt;&gt;Toss[[#This Row],[No]],1,B763+1))</f>
        <v>1</v>
      </c>
      <c r="C764" s="1" t="s">
        <v>876</v>
      </c>
      <c r="D764" s="1" t="s">
        <v>283</v>
      </c>
      <c r="E764" s="1" t="s">
        <v>90</v>
      </c>
      <c r="F764" s="1" t="s">
        <v>78</v>
      </c>
      <c r="G764" s="1" t="s">
        <v>134</v>
      </c>
      <c r="H764" s="1" t="s">
        <v>71</v>
      </c>
      <c r="I764">
        <v>1</v>
      </c>
      <c r="J764" t="s">
        <v>232</v>
      </c>
      <c r="K764" s="1" t="s">
        <v>166</v>
      </c>
      <c r="L764" s="1" t="s">
        <v>162</v>
      </c>
      <c r="M764">
        <v>27</v>
      </c>
      <c r="N764">
        <v>0</v>
      </c>
      <c r="O764">
        <v>0</v>
      </c>
      <c r="P764">
        <v>0</v>
      </c>
      <c r="T764" t="str">
        <f>Toss[[#This Row],[服装]]&amp;Toss[[#This Row],[名前]]&amp;Toss[[#This Row],[レアリティ]]</f>
        <v>サバゲ星海光来ICONIC</v>
      </c>
    </row>
    <row r="765" spans="1:20" x14ac:dyDescent="0.35">
      <c r="A765">
        <f>VLOOKUP(Toss[[#This Row],[No用]],SetNo[[No.用]:[vlookup 用]],2,FALSE)</f>
        <v>259</v>
      </c>
      <c r="B765" s="12">
        <f>IF(ROW()=2,1,IF(A764&lt;&gt;Toss[[#This Row],[No]],1,B764+1))</f>
        <v>2</v>
      </c>
      <c r="C765" s="1" t="s">
        <v>876</v>
      </c>
      <c r="D765" s="1" t="s">
        <v>283</v>
      </c>
      <c r="E765" s="1" t="s">
        <v>90</v>
      </c>
      <c r="F765" s="1" t="s">
        <v>78</v>
      </c>
      <c r="G765" s="1" t="s">
        <v>134</v>
      </c>
      <c r="H765" s="1" t="s">
        <v>71</v>
      </c>
      <c r="I765">
        <v>1</v>
      </c>
      <c r="J765" t="s">
        <v>232</v>
      </c>
      <c r="K765" s="1" t="s">
        <v>167</v>
      </c>
      <c r="L765" s="1" t="s">
        <v>162</v>
      </c>
      <c r="M765">
        <v>32</v>
      </c>
      <c r="N765">
        <v>0</v>
      </c>
      <c r="O765">
        <v>0</v>
      </c>
      <c r="P765">
        <v>0</v>
      </c>
      <c r="T765" t="str">
        <f>Toss[[#This Row],[服装]]&amp;Toss[[#This Row],[名前]]&amp;Toss[[#This Row],[レアリティ]]</f>
        <v>サバゲ星海光来ICONIC</v>
      </c>
    </row>
    <row r="766" spans="1:20" x14ac:dyDescent="0.35">
      <c r="A766">
        <f>VLOOKUP(Toss[[#This Row],[No用]],SetNo[[No.用]:[vlookup 用]],2,FALSE)</f>
        <v>260</v>
      </c>
      <c r="B766" s="12">
        <f>IF(ROW()=2,1,IF(A765&lt;&gt;Toss[[#This Row],[No]],1,B765+1))</f>
        <v>1</v>
      </c>
      <c r="C766" s="1" t="s">
        <v>1006</v>
      </c>
      <c r="D766" s="1" t="s">
        <v>283</v>
      </c>
      <c r="E766" s="1" t="s">
        <v>77</v>
      </c>
      <c r="F766" s="1" t="s">
        <v>78</v>
      </c>
      <c r="G766" s="1" t="s">
        <v>134</v>
      </c>
      <c r="H766" s="1" t="s">
        <v>71</v>
      </c>
      <c r="I766">
        <v>1</v>
      </c>
      <c r="J766" t="s">
        <v>232</v>
      </c>
      <c r="K766" s="1" t="s">
        <v>166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Toss[[#This Row],[服装]]&amp;Toss[[#This Row],[名前]]&amp;Toss[[#This Row],[レアリティ]]</f>
        <v>花火星海光来ICONIC</v>
      </c>
    </row>
    <row r="767" spans="1:20" x14ac:dyDescent="0.35">
      <c r="A767">
        <f>VLOOKUP(Toss[[#This Row],[No用]],SetNo[[No.用]:[vlookup 用]],2,FALSE)</f>
        <v>260</v>
      </c>
      <c r="B767" s="12">
        <f>IF(ROW()=2,1,IF(A766&lt;&gt;Toss[[#This Row],[No]],1,B766+1))</f>
        <v>2</v>
      </c>
      <c r="C767" s="1" t="s">
        <v>1006</v>
      </c>
      <c r="D767" s="1" t="s">
        <v>283</v>
      </c>
      <c r="E767" s="1" t="s">
        <v>77</v>
      </c>
      <c r="F767" s="1" t="s">
        <v>78</v>
      </c>
      <c r="G767" s="1" t="s">
        <v>134</v>
      </c>
      <c r="H767" s="1" t="s">
        <v>71</v>
      </c>
      <c r="I767">
        <v>1</v>
      </c>
      <c r="J767" t="s">
        <v>232</v>
      </c>
      <c r="K767" s="1" t="s">
        <v>167</v>
      </c>
      <c r="L767" s="1" t="s">
        <v>162</v>
      </c>
      <c r="M767">
        <v>32</v>
      </c>
      <c r="N767">
        <v>0</v>
      </c>
      <c r="O767">
        <v>0</v>
      </c>
      <c r="P767">
        <v>0</v>
      </c>
      <c r="T767" t="str">
        <f>Toss[[#This Row],[服装]]&amp;Toss[[#This Row],[名前]]&amp;Toss[[#This Row],[レアリティ]]</f>
        <v>花火星海光来ICONIC</v>
      </c>
    </row>
    <row r="768" spans="1:20" x14ac:dyDescent="0.35">
      <c r="A768">
        <f>VLOOKUP(Toss[[#This Row],[No用]],SetNo[[No.用]:[vlookup 用]],2,FALSE)</f>
        <v>261</v>
      </c>
      <c r="B768" s="12">
        <f>IF(ROW()=2,1,IF(A767&lt;&gt;Toss[[#This Row],[No]],1,B767+1))</f>
        <v>1</v>
      </c>
      <c r="C768" t="s">
        <v>108</v>
      </c>
      <c r="D768" t="s">
        <v>133</v>
      </c>
      <c r="E768" t="s">
        <v>77</v>
      </c>
      <c r="F768" t="s">
        <v>82</v>
      </c>
      <c r="G768" t="s">
        <v>134</v>
      </c>
      <c r="H768" t="s">
        <v>71</v>
      </c>
      <c r="I768">
        <v>1</v>
      </c>
      <c r="J768" t="s">
        <v>232</v>
      </c>
      <c r="K768" s="1" t="s">
        <v>166</v>
      </c>
      <c r="L768" s="1" t="s">
        <v>162</v>
      </c>
      <c r="M768">
        <v>25</v>
      </c>
      <c r="N768">
        <v>0</v>
      </c>
      <c r="O768">
        <v>0</v>
      </c>
      <c r="P768">
        <v>0</v>
      </c>
      <c r="T768" t="str">
        <f>Toss[[#This Row],[服装]]&amp;Toss[[#This Row],[名前]]&amp;Toss[[#This Row],[レアリティ]]</f>
        <v>ユニフォーム昼神幸郎ICONIC</v>
      </c>
    </row>
    <row r="769" spans="1:20" x14ac:dyDescent="0.35">
      <c r="A769">
        <f>VLOOKUP(Toss[[#This Row],[No用]],SetNo[[No.用]:[vlookup 用]],2,FALSE)</f>
        <v>261</v>
      </c>
      <c r="B769" s="12">
        <f>IF(ROW()=2,1,IF(A768&lt;&gt;Toss[[#This Row],[No]],1,B768+1))</f>
        <v>2</v>
      </c>
      <c r="C769" t="s">
        <v>108</v>
      </c>
      <c r="D769" t="s">
        <v>133</v>
      </c>
      <c r="E769" t="s">
        <v>77</v>
      </c>
      <c r="F769" t="s">
        <v>82</v>
      </c>
      <c r="G769" t="s">
        <v>134</v>
      </c>
      <c r="H769" t="s">
        <v>71</v>
      </c>
      <c r="I769">
        <v>1</v>
      </c>
      <c r="J769" t="s">
        <v>232</v>
      </c>
      <c r="K769" s="1" t="s">
        <v>167</v>
      </c>
      <c r="L769" s="1" t="s">
        <v>162</v>
      </c>
      <c r="M769">
        <v>26</v>
      </c>
      <c r="N769">
        <v>0</v>
      </c>
      <c r="O769">
        <v>0</v>
      </c>
      <c r="P769">
        <v>0</v>
      </c>
      <c r="T769" t="str">
        <f>Toss[[#This Row],[服装]]&amp;Toss[[#This Row],[名前]]&amp;Toss[[#This Row],[レアリティ]]</f>
        <v>ユニフォーム昼神幸郎ICONIC</v>
      </c>
    </row>
    <row r="770" spans="1:20" x14ac:dyDescent="0.35">
      <c r="A770">
        <f>VLOOKUP(Toss[[#This Row],[No用]],SetNo[[No.用]:[vlookup 用]],2,FALSE)</f>
        <v>262</v>
      </c>
      <c r="B770" s="12">
        <f>IF(ROW()=2,1,IF(A769&lt;&gt;Toss[[#This Row],[No]],1,B769+1))</f>
        <v>1</v>
      </c>
      <c r="C770" s="1" t="s">
        <v>782</v>
      </c>
      <c r="D770" t="s">
        <v>133</v>
      </c>
      <c r="E770" s="1" t="s">
        <v>73</v>
      </c>
      <c r="F770" t="s">
        <v>82</v>
      </c>
      <c r="G770" t="s">
        <v>134</v>
      </c>
      <c r="H770" t="s">
        <v>71</v>
      </c>
      <c r="I770">
        <v>1</v>
      </c>
      <c r="J770" t="s">
        <v>232</v>
      </c>
      <c r="K770" s="1" t="s">
        <v>166</v>
      </c>
      <c r="L770" s="1" t="s">
        <v>162</v>
      </c>
      <c r="M770">
        <v>25</v>
      </c>
      <c r="N770">
        <v>0</v>
      </c>
      <c r="O770">
        <v>0</v>
      </c>
      <c r="P770">
        <v>0</v>
      </c>
      <c r="T770" t="str">
        <f>Toss[[#This Row],[服装]]&amp;Toss[[#This Row],[名前]]&amp;Toss[[#This Row],[レアリティ]]</f>
        <v>Xmas昼神幸郎ICONIC</v>
      </c>
    </row>
    <row r="771" spans="1:20" x14ac:dyDescent="0.35">
      <c r="A771">
        <f>VLOOKUP(Toss[[#This Row],[No用]],SetNo[[No.用]:[vlookup 用]],2,FALSE)</f>
        <v>262</v>
      </c>
      <c r="B771" s="12">
        <f>IF(ROW()=2,1,IF(A770&lt;&gt;Toss[[#This Row],[No]],1,B770+1))</f>
        <v>2</v>
      </c>
      <c r="C771" s="1" t="s">
        <v>782</v>
      </c>
      <c r="D771" t="s">
        <v>133</v>
      </c>
      <c r="E771" s="1" t="s">
        <v>73</v>
      </c>
      <c r="F771" t="s">
        <v>82</v>
      </c>
      <c r="G771" t="s">
        <v>134</v>
      </c>
      <c r="H771" t="s">
        <v>71</v>
      </c>
      <c r="I771">
        <v>1</v>
      </c>
      <c r="J771" t="s">
        <v>232</v>
      </c>
      <c r="K771" s="1" t="s">
        <v>167</v>
      </c>
      <c r="L771" s="1" t="s">
        <v>162</v>
      </c>
      <c r="M771">
        <v>26</v>
      </c>
      <c r="N771">
        <v>0</v>
      </c>
      <c r="O771">
        <v>0</v>
      </c>
      <c r="P771">
        <v>0</v>
      </c>
      <c r="T771" t="str">
        <f>Toss[[#This Row],[服装]]&amp;Toss[[#This Row],[名前]]&amp;Toss[[#This Row],[レアリティ]]</f>
        <v>Xmas昼神幸郎ICONIC</v>
      </c>
    </row>
    <row r="772" spans="1:20" x14ac:dyDescent="0.35">
      <c r="A772">
        <f>VLOOKUP(Toss[[#This Row],[No用]],SetNo[[No.用]:[vlookup 用]],2,FALSE)</f>
        <v>263</v>
      </c>
      <c r="B772" s="12">
        <f>IF(ROW()=2,1,IF(A771&lt;&gt;Toss[[#This Row],[No]],1,B771+1))</f>
        <v>1</v>
      </c>
      <c r="C772" t="s">
        <v>108</v>
      </c>
      <c r="D772" t="s">
        <v>131</v>
      </c>
      <c r="E772" t="s">
        <v>77</v>
      </c>
      <c r="F772" t="s">
        <v>78</v>
      </c>
      <c r="G772" t="s">
        <v>135</v>
      </c>
      <c r="H772" t="s">
        <v>71</v>
      </c>
      <c r="I772">
        <v>1</v>
      </c>
      <c r="J772" t="s">
        <v>232</v>
      </c>
      <c r="K772" s="1" t="s">
        <v>166</v>
      </c>
      <c r="L772" s="1" t="s">
        <v>162</v>
      </c>
      <c r="M772">
        <v>27</v>
      </c>
      <c r="N772">
        <v>0</v>
      </c>
      <c r="O772">
        <v>0</v>
      </c>
      <c r="P772">
        <v>0</v>
      </c>
      <c r="T772" t="str">
        <f>Toss[[#This Row],[服装]]&amp;Toss[[#This Row],[名前]]&amp;Toss[[#This Row],[レアリティ]]</f>
        <v>ユニフォーム佐久早聖臣ICONIC</v>
      </c>
    </row>
    <row r="773" spans="1:20" x14ac:dyDescent="0.35">
      <c r="A773">
        <f>VLOOKUP(Toss[[#This Row],[No用]],SetNo[[No.用]:[vlookup 用]],2,FALSE)</f>
        <v>263</v>
      </c>
      <c r="B773" s="12">
        <f>IF(ROW()=2,1,IF(A772&lt;&gt;Toss[[#This Row],[No]],1,B772+1))</f>
        <v>2</v>
      </c>
      <c r="C773" t="s">
        <v>108</v>
      </c>
      <c r="D773" t="s">
        <v>131</v>
      </c>
      <c r="E773" t="s">
        <v>77</v>
      </c>
      <c r="F773" t="s">
        <v>78</v>
      </c>
      <c r="G773" t="s">
        <v>135</v>
      </c>
      <c r="H773" t="s">
        <v>71</v>
      </c>
      <c r="I773">
        <v>1</v>
      </c>
      <c r="J773" t="s">
        <v>232</v>
      </c>
      <c r="K773" s="1" t="s">
        <v>167</v>
      </c>
      <c r="L773" s="1" t="s">
        <v>162</v>
      </c>
      <c r="M773">
        <v>32</v>
      </c>
      <c r="N773">
        <v>0</v>
      </c>
      <c r="O773">
        <v>0</v>
      </c>
      <c r="P773">
        <v>0</v>
      </c>
      <c r="T773" t="str">
        <f>Toss[[#This Row],[服装]]&amp;Toss[[#This Row],[名前]]&amp;Toss[[#This Row],[レアリティ]]</f>
        <v>ユニフォーム佐久早聖臣ICONIC</v>
      </c>
    </row>
    <row r="774" spans="1:20" x14ac:dyDescent="0.35">
      <c r="A774">
        <f>VLOOKUP(Toss[[#This Row],[No用]],SetNo[[No.用]:[vlookup 用]],2,FALSE)</f>
        <v>264</v>
      </c>
      <c r="B774" s="12">
        <f>IF(ROW()=2,1,IF(A773&lt;&gt;Toss[[#This Row],[No]],1,B773+1))</f>
        <v>1</v>
      </c>
      <c r="C774" s="1" t="s">
        <v>876</v>
      </c>
      <c r="D774" s="1" t="s">
        <v>131</v>
      </c>
      <c r="E774" s="1" t="s">
        <v>73</v>
      </c>
      <c r="F774" s="1" t="s">
        <v>78</v>
      </c>
      <c r="G774" s="1" t="s">
        <v>135</v>
      </c>
      <c r="H774" s="1" t="s">
        <v>71</v>
      </c>
      <c r="I774">
        <v>1</v>
      </c>
      <c r="J774" t="s">
        <v>232</v>
      </c>
      <c r="K774" s="1" t="s">
        <v>166</v>
      </c>
      <c r="L774" s="1" t="s">
        <v>162</v>
      </c>
      <c r="M774">
        <v>27</v>
      </c>
      <c r="N774">
        <v>0</v>
      </c>
      <c r="O774">
        <v>0</v>
      </c>
      <c r="P774">
        <v>0</v>
      </c>
      <c r="T774" t="str">
        <f>Toss[[#This Row],[服装]]&amp;Toss[[#This Row],[名前]]&amp;Toss[[#This Row],[レアリティ]]</f>
        <v>サバゲ佐久早聖臣ICONIC</v>
      </c>
    </row>
    <row r="775" spans="1:20" x14ac:dyDescent="0.35">
      <c r="A775">
        <f>VLOOKUP(Toss[[#This Row],[No用]],SetNo[[No.用]:[vlookup 用]],2,FALSE)</f>
        <v>264</v>
      </c>
      <c r="B775" s="12">
        <f>IF(ROW()=2,1,IF(A774&lt;&gt;Toss[[#This Row],[No]],1,B774+1))</f>
        <v>2</v>
      </c>
      <c r="C775" s="1" t="s">
        <v>876</v>
      </c>
      <c r="D775" s="1" t="s">
        <v>131</v>
      </c>
      <c r="E775" s="1" t="s">
        <v>73</v>
      </c>
      <c r="F775" s="1" t="s">
        <v>78</v>
      </c>
      <c r="G775" s="1" t="s">
        <v>135</v>
      </c>
      <c r="H775" s="1" t="s">
        <v>71</v>
      </c>
      <c r="I775">
        <v>1</v>
      </c>
      <c r="J775" t="s">
        <v>232</v>
      </c>
      <c r="K775" s="1" t="s">
        <v>167</v>
      </c>
      <c r="L775" s="1" t="s">
        <v>162</v>
      </c>
      <c r="M775">
        <v>32</v>
      </c>
      <c r="N775">
        <v>0</v>
      </c>
      <c r="O775">
        <v>0</v>
      </c>
      <c r="P775">
        <v>0</v>
      </c>
      <c r="T775" t="str">
        <f>Toss[[#This Row],[服装]]&amp;Toss[[#This Row],[名前]]&amp;Toss[[#This Row],[レアリティ]]</f>
        <v>サバゲ佐久早聖臣ICONIC</v>
      </c>
    </row>
    <row r="776" spans="1:20" x14ac:dyDescent="0.35">
      <c r="A776">
        <f>VLOOKUP(Toss[[#This Row],[No用]],SetNo[[No.用]:[vlookup 用]],2,FALSE)</f>
        <v>265</v>
      </c>
      <c r="B776" s="12">
        <f>IF(ROW()=2,1,IF(A775&lt;&gt;Toss[[#This Row],[No]],1,B775+1))</f>
        <v>1</v>
      </c>
      <c r="C776" t="s">
        <v>108</v>
      </c>
      <c r="D776" t="s">
        <v>132</v>
      </c>
      <c r="E776" t="s">
        <v>77</v>
      </c>
      <c r="F776" t="s">
        <v>80</v>
      </c>
      <c r="G776" t="s">
        <v>135</v>
      </c>
      <c r="H776" t="s">
        <v>71</v>
      </c>
      <c r="I776">
        <v>1</v>
      </c>
      <c r="J776" t="s">
        <v>232</v>
      </c>
      <c r="K776" s="1" t="s">
        <v>166</v>
      </c>
      <c r="L776" s="1" t="s">
        <v>162</v>
      </c>
      <c r="M776">
        <v>26</v>
      </c>
      <c r="N776">
        <v>0</v>
      </c>
      <c r="O776">
        <v>0</v>
      </c>
      <c r="P776">
        <v>0</v>
      </c>
      <c r="T776" t="str">
        <f>Toss[[#This Row],[服装]]&amp;Toss[[#This Row],[名前]]&amp;Toss[[#This Row],[レアリティ]]</f>
        <v>ユニフォーム小森元也ICONIC</v>
      </c>
    </row>
    <row r="777" spans="1:20" x14ac:dyDescent="0.35">
      <c r="A777">
        <f>VLOOKUP(Toss[[#This Row],[No用]],SetNo[[No.用]:[vlookup 用]],2,FALSE)</f>
        <v>265</v>
      </c>
      <c r="B777" s="12">
        <f>IF(ROW()=2,1,IF(A776&lt;&gt;Toss[[#This Row],[No]],1,B776+1))</f>
        <v>2</v>
      </c>
      <c r="C777" t="s">
        <v>108</v>
      </c>
      <c r="D777" t="s">
        <v>132</v>
      </c>
      <c r="E777" t="s">
        <v>77</v>
      </c>
      <c r="F777" t="s">
        <v>80</v>
      </c>
      <c r="G777" t="s">
        <v>135</v>
      </c>
      <c r="H777" t="s">
        <v>71</v>
      </c>
      <c r="I777">
        <v>1</v>
      </c>
      <c r="J777" t="s">
        <v>232</v>
      </c>
      <c r="K777" s="1" t="s">
        <v>169</v>
      </c>
      <c r="L777" s="1" t="s">
        <v>162</v>
      </c>
      <c r="M777">
        <v>26</v>
      </c>
      <c r="N777">
        <v>0</v>
      </c>
      <c r="O777">
        <v>0</v>
      </c>
      <c r="P777">
        <v>0</v>
      </c>
      <c r="T777" t="str">
        <f>Toss[[#This Row],[服装]]&amp;Toss[[#This Row],[名前]]&amp;Toss[[#This Row],[レアリティ]]</f>
        <v>ユニフォーム小森元也ICONIC</v>
      </c>
    </row>
    <row r="778" spans="1:20" x14ac:dyDescent="0.35">
      <c r="A778">
        <f>VLOOKUP(Toss[[#This Row],[No用]],SetNo[[No.用]:[vlookup 用]],2,FALSE)</f>
        <v>266</v>
      </c>
      <c r="B778" s="12">
        <f>IF(ROW()=2,1,IF(A777&lt;&gt;Toss[[#This Row],[No]],1,B777+1))</f>
        <v>1</v>
      </c>
      <c r="C778" s="1" t="s">
        <v>968</v>
      </c>
      <c r="D778" s="1" t="s">
        <v>132</v>
      </c>
      <c r="E778" s="1" t="s">
        <v>73</v>
      </c>
      <c r="F778" s="1" t="s">
        <v>80</v>
      </c>
      <c r="G778" s="1" t="s">
        <v>135</v>
      </c>
      <c r="H778" s="1" t="s">
        <v>71</v>
      </c>
      <c r="I778">
        <v>1</v>
      </c>
      <c r="J778" t="s">
        <v>232</v>
      </c>
      <c r="K778" s="1" t="s">
        <v>166</v>
      </c>
      <c r="L778" s="1" t="s">
        <v>178</v>
      </c>
      <c r="M778">
        <v>29</v>
      </c>
      <c r="N778">
        <v>0</v>
      </c>
      <c r="O778">
        <v>0</v>
      </c>
      <c r="P778">
        <v>0</v>
      </c>
      <c r="T778" t="str">
        <f>Toss[[#This Row],[服装]]&amp;Toss[[#This Row],[名前]]&amp;Toss[[#This Row],[レアリティ]]</f>
        <v>キャンプ小森元也ICONIC</v>
      </c>
    </row>
    <row r="779" spans="1:20" x14ac:dyDescent="0.35">
      <c r="A779">
        <f>VLOOKUP(Toss[[#This Row],[No用]],SetNo[[No.用]:[vlookup 用]],2,FALSE)</f>
        <v>266</v>
      </c>
      <c r="B779" s="12">
        <f>IF(ROW()=2,1,IF(A778&lt;&gt;Toss[[#This Row],[No]],1,B778+1))</f>
        <v>2</v>
      </c>
      <c r="C779" s="1" t="s">
        <v>968</v>
      </c>
      <c r="D779" s="1" t="s">
        <v>132</v>
      </c>
      <c r="E779" s="1" t="s">
        <v>73</v>
      </c>
      <c r="F779" s="1" t="s">
        <v>80</v>
      </c>
      <c r="G779" s="1" t="s">
        <v>135</v>
      </c>
      <c r="H779" s="1" t="s">
        <v>71</v>
      </c>
      <c r="I779">
        <v>1</v>
      </c>
      <c r="J779" t="s">
        <v>232</v>
      </c>
      <c r="K779" s="1" t="s">
        <v>169</v>
      </c>
      <c r="L779" s="1" t="s">
        <v>162</v>
      </c>
      <c r="M779">
        <v>26</v>
      </c>
      <c r="N779">
        <v>0</v>
      </c>
      <c r="O779">
        <v>0</v>
      </c>
      <c r="P779">
        <v>0</v>
      </c>
      <c r="T779" t="str">
        <f>Toss[[#This Row],[服装]]&amp;Toss[[#This Row],[名前]]&amp;Toss[[#This Row],[レアリティ]]</f>
        <v>キャンプ小森元也ICONIC</v>
      </c>
    </row>
    <row r="780" spans="1:20" x14ac:dyDescent="0.35">
      <c r="A780">
        <f>VLOOKUP(Toss[[#This Row],[No用]],SetNo[[No.用]:[vlookup 用]],2,FALSE)</f>
        <v>267</v>
      </c>
      <c r="B780" s="12">
        <f>IF(ROW()=2,1,IF(A779&lt;&gt;Toss[[#This Row],[No]],1,B779+1))</f>
        <v>1</v>
      </c>
      <c r="C780" t="s">
        <v>108</v>
      </c>
      <c r="D780" s="1" t="s">
        <v>685</v>
      </c>
      <c r="E780" s="1" t="s">
        <v>90</v>
      </c>
      <c r="F780" s="1" t="s">
        <v>78</v>
      </c>
      <c r="G780" s="1" t="s">
        <v>687</v>
      </c>
      <c r="H780" t="s">
        <v>71</v>
      </c>
      <c r="I780">
        <v>1</v>
      </c>
      <c r="J780" t="s">
        <v>392</v>
      </c>
      <c r="K780" s="1" t="s">
        <v>166</v>
      </c>
      <c r="L780" s="1" t="s">
        <v>162</v>
      </c>
      <c r="M780">
        <v>29</v>
      </c>
      <c r="N780">
        <v>0</v>
      </c>
      <c r="O780">
        <v>0</v>
      </c>
      <c r="P780">
        <v>0</v>
      </c>
      <c r="T780" t="str">
        <f>Toss[[#This Row],[服装]]&amp;Toss[[#This Row],[名前]]&amp;Toss[[#This Row],[レアリティ]]</f>
        <v>ユニフォーム大将優ICONIC</v>
      </c>
    </row>
    <row r="781" spans="1:20" x14ac:dyDescent="0.35">
      <c r="A781">
        <f>VLOOKUP(Toss[[#This Row],[No用]],SetNo[[No.用]:[vlookup 用]],2,FALSE)</f>
        <v>267</v>
      </c>
      <c r="B781" s="12">
        <f>IF(ROW()=2,1,IF(A780&lt;&gt;Toss[[#This Row],[No]],1,B780+1))</f>
        <v>2</v>
      </c>
      <c r="C781" t="s">
        <v>108</v>
      </c>
      <c r="D781" s="1" t="s">
        <v>685</v>
      </c>
      <c r="E781" s="1" t="s">
        <v>90</v>
      </c>
      <c r="F781" s="1" t="s">
        <v>78</v>
      </c>
      <c r="G781" s="1" t="s">
        <v>687</v>
      </c>
      <c r="H781" t="s">
        <v>71</v>
      </c>
      <c r="I781">
        <v>1</v>
      </c>
      <c r="J781" t="s">
        <v>392</v>
      </c>
      <c r="K781" s="1" t="s">
        <v>167</v>
      </c>
      <c r="L781" s="1" t="s">
        <v>162</v>
      </c>
      <c r="M781">
        <v>28</v>
      </c>
      <c r="N781">
        <v>0</v>
      </c>
      <c r="O781">
        <v>0</v>
      </c>
      <c r="P781">
        <v>0</v>
      </c>
      <c r="T781" t="str">
        <f>Toss[[#This Row],[服装]]&amp;Toss[[#This Row],[名前]]&amp;Toss[[#This Row],[レアリティ]]</f>
        <v>ユニフォーム大将優ICONIC</v>
      </c>
    </row>
    <row r="782" spans="1:20" x14ac:dyDescent="0.35">
      <c r="A782">
        <f>VLOOKUP(Toss[[#This Row],[No用]],SetNo[[No.用]:[vlookup 用]],2,FALSE)</f>
        <v>268</v>
      </c>
      <c r="B782" s="12">
        <f>IF(ROW()=2,1,IF(A781&lt;&gt;Toss[[#This Row],[No]],1,B781+1))</f>
        <v>1</v>
      </c>
      <c r="C782" s="1" t="s">
        <v>795</v>
      </c>
      <c r="D782" s="1" t="s">
        <v>685</v>
      </c>
      <c r="E782" s="1" t="s">
        <v>77</v>
      </c>
      <c r="F782" s="1" t="s">
        <v>78</v>
      </c>
      <c r="G782" s="1" t="s">
        <v>687</v>
      </c>
      <c r="H782" s="1" t="s">
        <v>688</v>
      </c>
      <c r="I782">
        <v>1</v>
      </c>
      <c r="J782" t="s">
        <v>232</v>
      </c>
      <c r="K782" s="1" t="s">
        <v>166</v>
      </c>
      <c r="L782" s="1" t="s">
        <v>162</v>
      </c>
      <c r="M782">
        <v>29</v>
      </c>
      <c r="N782">
        <v>0</v>
      </c>
      <c r="O782">
        <v>0</v>
      </c>
      <c r="P782">
        <v>0</v>
      </c>
      <c r="T782" t="str">
        <f>Toss[[#This Row],[服装]]&amp;Toss[[#This Row],[名前]]&amp;Toss[[#This Row],[レアリティ]]</f>
        <v>新年大将優ICONIC</v>
      </c>
    </row>
    <row r="783" spans="1:20" x14ac:dyDescent="0.35">
      <c r="A783">
        <f>VLOOKUP(Toss[[#This Row],[No用]],SetNo[[No.用]:[vlookup 用]],2,FALSE)</f>
        <v>268</v>
      </c>
      <c r="B783" s="12">
        <f>IF(ROW()=2,1,IF(A782&lt;&gt;Toss[[#This Row],[No]],1,B782+1))</f>
        <v>2</v>
      </c>
      <c r="C783" s="1" t="s">
        <v>795</v>
      </c>
      <c r="D783" s="1" t="s">
        <v>685</v>
      </c>
      <c r="E783" s="1" t="s">
        <v>77</v>
      </c>
      <c r="F783" s="1" t="s">
        <v>78</v>
      </c>
      <c r="G783" s="1" t="s">
        <v>687</v>
      </c>
      <c r="H783" s="1" t="s">
        <v>688</v>
      </c>
      <c r="I783">
        <v>1</v>
      </c>
      <c r="J783" t="s">
        <v>392</v>
      </c>
      <c r="K783" s="1" t="s">
        <v>167</v>
      </c>
      <c r="L783" s="1" t="s">
        <v>178</v>
      </c>
      <c r="M783">
        <v>31</v>
      </c>
      <c r="N783">
        <v>0</v>
      </c>
      <c r="O783">
        <v>0</v>
      </c>
      <c r="P783">
        <v>0</v>
      </c>
      <c r="T783" t="str">
        <f>Toss[[#This Row],[服装]]&amp;Toss[[#This Row],[名前]]&amp;Toss[[#This Row],[レアリティ]]</f>
        <v>新年大将優ICONIC</v>
      </c>
    </row>
    <row r="784" spans="1:20" x14ac:dyDescent="0.35">
      <c r="A784">
        <f>VLOOKUP(Toss[[#This Row],[No用]],SetNo[[No.用]:[vlookup 用]],2,FALSE)</f>
        <v>268</v>
      </c>
      <c r="B784" s="12">
        <f>IF(ROW()=2,1,IF(A783&lt;&gt;Toss[[#This Row],[No]],1,B783+1))</f>
        <v>3</v>
      </c>
      <c r="C784" s="1" t="s">
        <v>795</v>
      </c>
      <c r="D784" s="1" t="s">
        <v>685</v>
      </c>
      <c r="E784" s="1" t="s">
        <v>77</v>
      </c>
      <c r="F784" s="1" t="s">
        <v>78</v>
      </c>
      <c r="G784" s="1" t="s">
        <v>687</v>
      </c>
      <c r="H784" s="1" t="s">
        <v>688</v>
      </c>
      <c r="I784">
        <v>1</v>
      </c>
      <c r="J784" t="s">
        <v>392</v>
      </c>
      <c r="K784" s="1" t="s">
        <v>167</v>
      </c>
      <c r="L784" s="1" t="s">
        <v>225</v>
      </c>
      <c r="M784">
        <v>44</v>
      </c>
      <c r="N784">
        <v>0</v>
      </c>
      <c r="O784">
        <v>54</v>
      </c>
      <c r="P784">
        <v>0</v>
      </c>
      <c r="T784" t="str">
        <f>Toss[[#This Row],[服装]]&amp;Toss[[#This Row],[名前]]&amp;Toss[[#This Row],[レアリティ]]</f>
        <v>新年大将優ICONIC</v>
      </c>
    </row>
    <row r="785" spans="1:20" x14ac:dyDescent="0.35">
      <c r="A785">
        <f>VLOOKUP(Toss[[#This Row],[No用]],SetNo[[No.用]:[vlookup 用]],2,FALSE)</f>
        <v>269</v>
      </c>
      <c r="B785" s="12">
        <f>IF(ROW()=2,1,IF(A784&lt;&gt;Toss[[#This Row],[No]],1,B784+1))</f>
        <v>1</v>
      </c>
      <c r="C785" s="1" t="s">
        <v>1077</v>
      </c>
      <c r="D785" s="1" t="s">
        <v>685</v>
      </c>
      <c r="E785" s="1" t="s">
        <v>73</v>
      </c>
      <c r="F785" s="1" t="s">
        <v>78</v>
      </c>
      <c r="G785" s="1" t="s">
        <v>687</v>
      </c>
      <c r="H785" s="1" t="s">
        <v>688</v>
      </c>
      <c r="I785">
        <v>1</v>
      </c>
      <c r="J785" t="s">
        <v>232</v>
      </c>
      <c r="K785" s="1" t="s">
        <v>166</v>
      </c>
      <c r="L785" s="1" t="s">
        <v>162</v>
      </c>
      <c r="M785">
        <v>29</v>
      </c>
      <c r="N785">
        <v>0</v>
      </c>
      <c r="O785">
        <v>0</v>
      </c>
      <c r="P785">
        <v>0</v>
      </c>
      <c r="T785" t="str">
        <f>Toss[[#This Row],[服装]]&amp;Toss[[#This Row],[名前]]&amp;Toss[[#This Row],[レアリティ]]</f>
        <v>カンフー大将優ICONIC</v>
      </c>
    </row>
    <row r="786" spans="1:20" x14ac:dyDescent="0.35">
      <c r="A786">
        <f>VLOOKUP(Toss[[#This Row],[No用]],SetNo[[No.用]:[vlookup 用]],2,FALSE)</f>
        <v>269</v>
      </c>
      <c r="B786" s="12">
        <f>IF(ROW()=2,1,IF(A785&lt;&gt;Toss[[#This Row],[No]],1,B785+1))</f>
        <v>2</v>
      </c>
      <c r="C786" s="1" t="s">
        <v>1077</v>
      </c>
      <c r="D786" s="1" t="s">
        <v>685</v>
      </c>
      <c r="E786" s="1" t="s">
        <v>73</v>
      </c>
      <c r="F786" s="1" t="s">
        <v>78</v>
      </c>
      <c r="G786" s="1" t="s">
        <v>687</v>
      </c>
      <c r="H786" s="1" t="s">
        <v>688</v>
      </c>
      <c r="I786">
        <v>1</v>
      </c>
      <c r="J786" t="s">
        <v>392</v>
      </c>
      <c r="K786" s="1" t="s">
        <v>167</v>
      </c>
      <c r="L786" s="1" t="s">
        <v>162</v>
      </c>
      <c r="M786">
        <v>28</v>
      </c>
      <c r="N786">
        <v>0</v>
      </c>
      <c r="O786">
        <v>0</v>
      </c>
      <c r="P786">
        <v>0</v>
      </c>
      <c r="T786" t="str">
        <f>Toss[[#This Row],[服装]]&amp;Toss[[#This Row],[名前]]&amp;Toss[[#This Row],[レアリティ]]</f>
        <v>カンフー大将優ICONIC</v>
      </c>
    </row>
    <row r="787" spans="1:20" x14ac:dyDescent="0.35">
      <c r="A787">
        <f>VLOOKUP(Toss[[#This Row],[No用]],SetNo[[No.用]:[vlookup 用]],2,FALSE)</f>
        <v>269</v>
      </c>
      <c r="B787" s="12">
        <f>IF(ROW()=2,1,IF(A786&lt;&gt;Toss[[#This Row],[No]],1,B786+1))</f>
        <v>3</v>
      </c>
      <c r="C787" s="1" t="s">
        <v>1077</v>
      </c>
      <c r="D787" s="1" t="s">
        <v>685</v>
      </c>
      <c r="E787" s="1" t="s">
        <v>73</v>
      </c>
      <c r="F787" s="1" t="s">
        <v>78</v>
      </c>
      <c r="G787" s="1" t="s">
        <v>687</v>
      </c>
      <c r="H787" s="1" t="s">
        <v>688</v>
      </c>
      <c r="I787">
        <v>1</v>
      </c>
      <c r="J787" t="s">
        <v>392</v>
      </c>
      <c r="K787" s="1" t="s">
        <v>167</v>
      </c>
      <c r="L787" s="1" t="s">
        <v>225</v>
      </c>
      <c r="M787">
        <v>49</v>
      </c>
      <c r="N787">
        <v>0</v>
      </c>
      <c r="O787">
        <v>59</v>
      </c>
      <c r="P787">
        <v>0</v>
      </c>
      <c r="T787" t="str">
        <f>Toss[[#This Row],[服装]]&amp;Toss[[#This Row],[名前]]&amp;Toss[[#This Row],[レアリティ]]</f>
        <v>カンフー大将優ICONIC</v>
      </c>
    </row>
    <row r="788" spans="1:20" x14ac:dyDescent="0.35">
      <c r="A788">
        <f>VLOOKUP(Toss[[#This Row],[No用]],SetNo[[No.用]:[vlookup 用]],2,FALSE)</f>
        <v>270</v>
      </c>
      <c r="B788" s="12">
        <f>IF(ROW()=2,1,IF(A787&lt;&gt;Toss[[#This Row],[No]],1,B787+1))</f>
        <v>1</v>
      </c>
      <c r="C788" t="s">
        <v>108</v>
      </c>
      <c r="D788" s="1" t="s">
        <v>690</v>
      </c>
      <c r="E788" s="1" t="s">
        <v>90</v>
      </c>
      <c r="F788" s="1" t="s">
        <v>78</v>
      </c>
      <c r="G788" s="1" t="s">
        <v>687</v>
      </c>
      <c r="H788" t="s">
        <v>71</v>
      </c>
      <c r="I788">
        <v>1</v>
      </c>
      <c r="J788" t="s">
        <v>392</v>
      </c>
      <c r="K788" s="1" t="s">
        <v>166</v>
      </c>
      <c r="L788" s="1" t="s">
        <v>162</v>
      </c>
      <c r="M788">
        <v>26</v>
      </c>
      <c r="N788">
        <v>0</v>
      </c>
      <c r="O788">
        <v>0</v>
      </c>
      <c r="P788">
        <v>0</v>
      </c>
      <c r="T788" t="str">
        <f>Toss[[#This Row],[服装]]&amp;Toss[[#This Row],[名前]]&amp;Toss[[#This Row],[レアリティ]]</f>
        <v>ユニフォーム沼井和馬ICONIC</v>
      </c>
    </row>
    <row r="789" spans="1:20" x14ac:dyDescent="0.35">
      <c r="A789">
        <f>VLOOKUP(Toss[[#This Row],[No用]],SetNo[[No.用]:[vlookup 用]],2,FALSE)</f>
        <v>270</v>
      </c>
      <c r="B789" s="12">
        <f>IF(ROW()=2,1,IF(A788&lt;&gt;Toss[[#This Row],[No]],1,B788+1))</f>
        <v>2</v>
      </c>
      <c r="C789" t="s">
        <v>108</v>
      </c>
      <c r="D789" s="1" t="s">
        <v>690</v>
      </c>
      <c r="E789" s="1" t="s">
        <v>90</v>
      </c>
      <c r="F789" s="1" t="s">
        <v>78</v>
      </c>
      <c r="G789" s="1" t="s">
        <v>687</v>
      </c>
      <c r="H789" t="s">
        <v>71</v>
      </c>
      <c r="I789">
        <v>1</v>
      </c>
      <c r="J789" t="s">
        <v>392</v>
      </c>
      <c r="K789" s="1" t="s">
        <v>167</v>
      </c>
      <c r="L789" s="1" t="s">
        <v>162</v>
      </c>
      <c r="M789">
        <v>31</v>
      </c>
      <c r="N789">
        <v>0</v>
      </c>
      <c r="O789">
        <v>0</v>
      </c>
      <c r="P789">
        <v>0</v>
      </c>
      <c r="T789" t="str">
        <f>Toss[[#This Row],[服装]]&amp;Toss[[#This Row],[名前]]&amp;Toss[[#This Row],[レアリティ]]</f>
        <v>ユニフォーム沼井和馬ICONIC</v>
      </c>
    </row>
    <row r="790" spans="1:20" x14ac:dyDescent="0.35">
      <c r="A790">
        <f>VLOOKUP(Toss[[#This Row],[No用]],SetNo[[No.用]:[vlookup 用]],2,FALSE)</f>
        <v>271</v>
      </c>
      <c r="B790" s="12">
        <f>IF(ROW()=2,1,IF(A789&lt;&gt;Toss[[#This Row],[No]],1,B789+1))</f>
        <v>1</v>
      </c>
      <c r="C790" t="s">
        <v>108</v>
      </c>
      <c r="D790" s="1" t="s">
        <v>738</v>
      </c>
      <c r="E790" s="1" t="s">
        <v>90</v>
      </c>
      <c r="F790" s="1" t="s">
        <v>78</v>
      </c>
      <c r="G790" s="1" t="s">
        <v>687</v>
      </c>
      <c r="H790" t="s">
        <v>71</v>
      </c>
      <c r="I790">
        <v>1</v>
      </c>
      <c r="J790" t="s">
        <v>392</v>
      </c>
      <c r="K790" s="1" t="s">
        <v>166</v>
      </c>
      <c r="L790" s="1" t="s">
        <v>162</v>
      </c>
      <c r="M790">
        <v>25</v>
      </c>
      <c r="N790">
        <v>0</v>
      </c>
      <c r="O790">
        <v>0</v>
      </c>
      <c r="P790">
        <v>0</v>
      </c>
      <c r="T790" t="str">
        <f>Toss[[#This Row],[服装]]&amp;Toss[[#This Row],[名前]]&amp;Toss[[#This Row],[レアリティ]]</f>
        <v>ユニフォーム潜尚保ICONIC</v>
      </c>
    </row>
    <row r="791" spans="1:20" x14ac:dyDescent="0.35">
      <c r="A791">
        <f>VLOOKUP(Toss[[#This Row],[No用]],SetNo[[No.用]:[vlookup 用]],2,FALSE)</f>
        <v>271</v>
      </c>
      <c r="B791" s="12">
        <f>IF(ROW()=2,1,IF(A790&lt;&gt;Toss[[#This Row],[No]],1,B790+1))</f>
        <v>2</v>
      </c>
      <c r="C791" t="s">
        <v>108</v>
      </c>
      <c r="D791" s="1" t="s">
        <v>738</v>
      </c>
      <c r="E791" s="1" t="s">
        <v>90</v>
      </c>
      <c r="F791" s="1" t="s">
        <v>78</v>
      </c>
      <c r="G791" s="1" t="s">
        <v>687</v>
      </c>
      <c r="H791" t="s">
        <v>71</v>
      </c>
      <c r="I791">
        <v>1</v>
      </c>
      <c r="J791" t="s">
        <v>392</v>
      </c>
      <c r="K791" s="1" t="s">
        <v>167</v>
      </c>
      <c r="L791" s="1" t="s">
        <v>162</v>
      </c>
      <c r="M791">
        <v>27</v>
      </c>
      <c r="N791">
        <v>0</v>
      </c>
      <c r="O791">
        <v>0</v>
      </c>
      <c r="P791">
        <v>0</v>
      </c>
      <c r="T791" t="str">
        <f>Toss[[#This Row],[服装]]&amp;Toss[[#This Row],[名前]]&amp;Toss[[#This Row],[レアリティ]]</f>
        <v>ユニフォーム潜尚保ICONIC</v>
      </c>
    </row>
    <row r="792" spans="1:20" x14ac:dyDescent="0.35">
      <c r="A792">
        <f>VLOOKUP(Toss[[#This Row],[No用]],SetNo[[No.用]:[vlookup 用]],2,FALSE)</f>
        <v>272</v>
      </c>
      <c r="B792" s="12">
        <f>IF(ROW()=2,1,IF(A791&lt;&gt;Toss[[#This Row],[No]],1,B791+1))</f>
        <v>1</v>
      </c>
      <c r="C792" s="1" t="s">
        <v>943</v>
      </c>
      <c r="D792" s="1" t="s">
        <v>738</v>
      </c>
      <c r="E792" s="1" t="s">
        <v>77</v>
      </c>
      <c r="F792" s="1" t="s">
        <v>78</v>
      </c>
      <c r="G792" s="1" t="s">
        <v>687</v>
      </c>
      <c r="H792" s="1" t="s">
        <v>688</v>
      </c>
      <c r="I792">
        <v>1</v>
      </c>
      <c r="J792" t="s">
        <v>392</v>
      </c>
      <c r="K792" s="1" t="s">
        <v>166</v>
      </c>
      <c r="L792" s="1" t="s">
        <v>162</v>
      </c>
      <c r="M792">
        <v>25</v>
      </c>
      <c r="N792">
        <v>0</v>
      </c>
      <c r="O792">
        <v>0</v>
      </c>
      <c r="P792">
        <v>0</v>
      </c>
      <c r="T792" t="str">
        <f>Toss[[#This Row],[服装]]&amp;Toss[[#This Row],[名前]]&amp;Toss[[#This Row],[レアリティ]]</f>
        <v>バーガー潜尚保ICONIC</v>
      </c>
    </row>
    <row r="793" spans="1:20" x14ac:dyDescent="0.35">
      <c r="A793">
        <f>VLOOKUP(Toss[[#This Row],[No用]],SetNo[[No.用]:[vlookup 用]],2,FALSE)</f>
        <v>272</v>
      </c>
      <c r="B793" s="12">
        <f>IF(ROW()=2,1,IF(A792&lt;&gt;Toss[[#This Row],[No]],1,B792+1))</f>
        <v>2</v>
      </c>
      <c r="C793" s="1" t="s">
        <v>943</v>
      </c>
      <c r="D793" s="1" t="s">
        <v>738</v>
      </c>
      <c r="E793" s="1" t="s">
        <v>77</v>
      </c>
      <c r="F793" s="1" t="s">
        <v>78</v>
      </c>
      <c r="G793" s="1" t="s">
        <v>687</v>
      </c>
      <c r="H793" s="1" t="s">
        <v>688</v>
      </c>
      <c r="I793">
        <v>1</v>
      </c>
      <c r="J793" t="s">
        <v>392</v>
      </c>
      <c r="K793" s="1" t="s">
        <v>167</v>
      </c>
      <c r="L793" s="1" t="s">
        <v>162</v>
      </c>
      <c r="M793">
        <v>27</v>
      </c>
      <c r="N793">
        <v>0</v>
      </c>
      <c r="O793">
        <v>0</v>
      </c>
      <c r="P793">
        <v>0</v>
      </c>
      <c r="T793" t="str">
        <f>Toss[[#This Row],[服装]]&amp;Toss[[#This Row],[名前]]&amp;Toss[[#This Row],[レアリティ]]</f>
        <v>バーガー潜尚保ICONIC</v>
      </c>
    </row>
    <row r="794" spans="1:20" x14ac:dyDescent="0.35">
      <c r="A794">
        <f>VLOOKUP(Toss[[#This Row],[No用]],SetNo[[No.用]:[vlookup 用]],2,FALSE)</f>
        <v>273</v>
      </c>
      <c r="B794" s="12">
        <f>IF(ROW()=2,1,IF(A793&lt;&gt;Toss[[#This Row],[No]],1,B793+1))</f>
        <v>1</v>
      </c>
      <c r="C794" t="s">
        <v>108</v>
      </c>
      <c r="D794" s="1" t="s">
        <v>740</v>
      </c>
      <c r="E794" s="1" t="s">
        <v>90</v>
      </c>
      <c r="F794" s="1" t="s">
        <v>78</v>
      </c>
      <c r="G794" s="1" t="s">
        <v>687</v>
      </c>
      <c r="H794" t="s">
        <v>71</v>
      </c>
      <c r="I794">
        <v>1</v>
      </c>
      <c r="J794" t="s">
        <v>392</v>
      </c>
      <c r="K794" s="1" t="s">
        <v>166</v>
      </c>
      <c r="L794" s="1" t="s">
        <v>162</v>
      </c>
      <c r="M794">
        <v>23</v>
      </c>
      <c r="N794">
        <v>0</v>
      </c>
      <c r="O794">
        <v>0</v>
      </c>
      <c r="P794">
        <v>0</v>
      </c>
      <c r="T794" t="str">
        <f>Toss[[#This Row],[服装]]&amp;Toss[[#This Row],[名前]]&amp;Toss[[#This Row],[レアリティ]]</f>
        <v>ユニフォーム高千穂恵也ICONIC</v>
      </c>
    </row>
    <row r="795" spans="1:20" x14ac:dyDescent="0.35">
      <c r="A795">
        <f>VLOOKUP(Toss[[#This Row],[No用]],SetNo[[No.用]:[vlookup 用]],2,FALSE)</f>
        <v>273</v>
      </c>
      <c r="B795" s="12">
        <f>IF(ROW()=2,1,IF(A794&lt;&gt;Toss[[#This Row],[No]],1,B794+1))</f>
        <v>2</v>
      </c>
      <c r="C795" t="s">
        <v>108</v>
      </c>
      <c r="D795" s="1" t="s">
        <v>740</v>
      </c>
      <c r="E795" s="1" t="s">
        <v>90</v>
      </c>
      <c r="F795" s="1" t="s">
        <v>78</v>
      </c>
      <c r="G795" s="1" t="s">
        <v>687</v>
      </c>
      <c r="H795" t="s">
        <v>71</v>
      </c>
      <c r="I795">
        <v>1</v>
      </c>
      <c r="J795" t="s">
        <v>392</v>
      </c>
      <c r="K795" s="1" t="s">
        <v>167</v>
      </c>
      <c r="L795" s="1" t="s">
        <v>162</v>
      </c>
      <c r="M795">
        <v>26</v>
      </c>
      <c r="N795">
        <v>0</v>
      </c>
      <c r="O795">
        <v>0</v>
      </c>
      <c r="P795">
        <v>0</v>
      </c>
      <c r="T795" t="str">
        <f>Toss[[#This Row],[服装]]&amp;Toss[[#This Row],[名前]]&amp;Toss[[#This Row],[レアリティ]]</f>
        <v>ユニフォーム高千穂恵也ICONIC</v>
      </c>
    </row>
    <row r="796" spans="1:20" x14ac:dyDescent="0.35">
      <c r="A796">
        <f>VLOOKUP(Toss[[#This Row],[No用]],SetNo[[No.用]:[vlookup 用]],2,FALSE)</f>
        <v>274</v>
      </c>
      <c r="B796" s="12">
        <f>IF(ROW()=2,1,IF(A795&lt;&gt;Toss[[#This Row],[No]],1,B795+1))</f>
        <v>1</v>
      </c>
      <c r="C796" t="s">
        <v>108</v>
      </c>
      <c r="D796" s="1" t="s">
        <v>742</v>
      </c>
      <c r="E796" s="1" t="s">
        <v>90</v>
      </c>
      <c r="F796" s="1" t="s">
        <v>82</v>
      </c>
      <c r="G796" s="1" t="s">
        <v>687</v>
      </c>
      <c r="H796" t="s">
        <v>71</v>
      </c>
      <c r="I796">
        <v>1</v>
      </c>
      <c r="J796" t="s">
        <v>392</v>
      </c>
      <c r="K796" s="1" t="s">
        <v>166</v>
      </c>
      <c r="L796" s="1" t="s">
        <v>162</v>
      </c>
      <c r="M796">
        <v>24</v>
      </c>
      <c r="N796">
        <v>0</v>
      </c>
      <c r="O796">
        <v>0</v>
      </c>
      <c r="P796">
        <v>0</v>
      </c>
      <c r="T796" t="str">
        <f>Toss[[#This Row],[服装]]&amp;Toss[[#This Row],[名前]]&amp;Toss[[#This Row],[レアリティ]]</f>
        <v>ユニフォーム広尾倖児ICONIC</v>
      </c>
    </row>
    <row r="797" spans="1:20" x14ac:dyDescent="0.35">
      <c r="A797">
        <f>VLOOKUP(Toss[[#This Row],[No用]],SetNo[[No.用]:[vlookup 用]],2,FALSE)</f>
        <v>274</v>
      </c>
      <c r="B797" s="12">
        <f>IF(ROW()=2,1,IF(A796&lt;&gt;Toss[[#This Row],[No]],1,B796+1))</f>
        <v>2</v>
      </c>
      <c r="C797" t="s">
        <v>108</v>
      </c>
      <c r="D797" s="1" t="s">
        <v>742</v>
      </c>
      <c r="E797" s="1" t="s">
        <v>90</v>
      </c>
      <c r="F797" s="1" t="s">
        <v>82</v>
      </c>
      <c r="G797" s="1" t="s">
        <v>687</v>
      </c>
      <c r="H797" t="s">
        <v>71</v>
      </c>
      <c r="I797">
        <v>1</v>
      </c>
      <c r="J797" t="s">
        <v>392</v>
      </c>
      <c r="K797" s="1" t="s">
        <v>167</v>
      </c>
      <c r="L797" s="1" t="s">
        <v>162</v>
      </c>
      <c r="M797">
        <v>25</v>
      </c>
      <c r="N797">
        <v>0</v>
      </c>
      <c r="O797">
        <v>0</v>
      </c>
      <c r="P797">
        <v>0</v>
      </c>
      <c r="T797" t="str">
        <f>Toss[[#This Row],[服装]]&amp;Toss[[#This Row],[名前]]&amp;Toss[[#This Row],[レアリティ]]</f>
        <v>ユニフォーム広尾倖児ICONIC</v>
      </c>
    </row>
    <row r="798" spans="1:20" x14ac:dyDescent="0.35">
      <c r="A798">
        <f>VLOOKUP(Toss[[#This Row],[No用]],SetNo[[No.用]:[vlookup 用]],2,FALSE)</f>
        <v>275</v>
      </c>
      <c r="B798" s="12">
        <f>IF(ROW()=2,1,IF(A797&lt;&gt;Toss[[#This Row],[No]],1,B797+1))</f>
        <v>1</v>
      </c>
      <c r="C798" s="1" t="s">
        <v>1077</v>
      </c>
      <c r="D798" s="1" t="s">
        <v>742</v>
      </c>
      <c r="E798" s="1" t="s">
        <v>77</v>
      </c>
      <c r="F798" s="1" t="s">
        <v>82</v>
      </c>
      <c r="G798" s="1" t="s">
        <v>687</v>
      </c>
      <c r="H798" s="1" t="s">
        <v>688</v>
      </c>
      <c r="I798">
        <v>1</v>
      </c>
      <c r="J798" t="s">
        <v>392</v>
      </c>
      <c r="K798" s="1" t="s">
        <v>166</v>
      </c>
      <c r="L798" s="1" t="s">
        <v>162</v>
      </c>
      <c r="M798">
        <v>24</v>
      </c>
      <c r="N798">
        <v>0</v>
      </c>
      <c r="O798">
        <v>0</v>
      </c>
      <c r="P798">
        <v>0</v>
      </c>
      <c r="T798" t="str">
        <f>Toss[[#This Row],[服装]]&amp;Toss[[#This Row],[名前]]&amp;Toss[[#This Row],[レアリティ]]</f>
        <v>カンフー広尾倖児ICONIC</v>
      </c>
    </row>
    <row r="799" spans="1:20" x14ac:dyDescent="0.35">
      <c r="A799">
        <f>VLOOKUP(Toss[[#This Row],[No用]],SetNo[[No.用]:[vlookup 用]],2,FALSE)</f>
        <v>275</v>
      </c>
      <c r="B799" s="12">
        <f>IF(ROW()=2,1,IF(A798&lt;&gt;Toss[[#This Row],[No]],1,B798+1))</f>
        <v>2</v>
      </c>
      <c r="C799" s="1" t="s">
        <v>1077</v>
      </c>
      <c r="D799" s="1" t="s">
        <v>742</v>
      </c>
      <c r="E799" s="1" t="s">
        <v>77</v>
      </c>
      <c r="F799" s="1" t="s">
        <v>82</v>
      </c>
      <c r="G799" s="1" t="s">
        <v>687</v>
      </c>
      <c r="H799" s="1" t="s">
        <v>688</v>
      </c>
      <c r="I799">
        <v>1</v>
      </c>
      <c r="J799" t="s">
        <v>392</v>
      </c>
      <c r="K799" s="1" t="s">
        <v>167</v>
      </c>
      <c r="L799" s="1" t="s">
        <v>162</v>
      </c>
      <c r="M799">
        <v>25</v>
      </c>
      <c r="N799">
        <v>0</v>
      </c>
      <c r="O799">
        <v>0</v>
      </c>
      <c r="P799">
        <v>0</v>
      </c>
      <c r="T799" t="str">
        <f>Toss[[#This Row],[服装]]&amp;Toss[[#This Row],[名前]]&amp;Toss[[#This Row],[レアリティ]]</f>
        <v>カンフー広尾倖児ICONIC</v>
      </c>
    </row>
    <row r="800" spans="1:20" x14ac:dyDescent="0.35">
      <c r="A800">
        <f>VLOOKUP(Toss[[#This Row],[No用]],SetNo[[No.用]:[vlookup 用]],2,FALSE)</f>
        <v>276</v>
      </c>
      <c r="B800" s="12">
        <f>IF(ROW()=2,1,IF(A799&lt;&gt;Toss[[#This Row],[No]],1,B799+1))</f>
        <v>1</v>
      </c>
      <c r="C800" t="s">
        <v>108</v>
      </c>
      <c r="D800" s="1" t="s">
        <v>744</v>
      </c>
      <c r="E800" s="1" t="s">
        <v>90</v>
      </c>
      <c r="F800" s="1" t="s">
        <v>74</v>
      </c>
      <c r="G800" s="1" t="s">
        <v>687</v>
      </c>
      <c r="H800" t="s">
        <v>71</v>
      </c>
      <c r="I800">
        <v>1</v>
      </c>
      <c r="J800" t="s">
        <v>392</v>
      </c>
      <c r="K800" s="1" t="s">
        <v>166</v>
      </c>
      <c r="L800" s="1" t="s">
        <v>173</v>
      </c>
      <c r="M800">
        <v>34</v>
      </c>
      <c r="N800">
        <v>0</v>
      </c>
      <c r="O800">
        <v>0</v>
      </c>
      <c r="P800">
        <v>0</v>
      </c>
      <c r="T800" t="str">
        <f>Toss[[#This Row],[服装]]&amp;Toss[[#This Row],[名前]]&amp;Toss[[#This Row],[レアリティ]]</f>
        <v>ユニフォーム先島伊澄ICONIC</v>
      </c>
    </row>
    <row r="801" spans="1:20" x14ac:dyDescent="0.35">
      <c r="A801">
        <f>VLOOKUP(Toss[[#This Row],[No用]],SetNo[[No.用]:[vlookup 用]],2,FALSE)</f>
        <v>276</v>
      </c>
      <c r="B801" s="12">
        <f>IF(ROW()=2,1,IF(A800&lt;&gt;Toss[[#This Row],[No]],1,B800+1))</f>
        <v>2</v>
      </c>
      <c r="C801" t="s">
        <v>108</v>
      </c>
      <c r="D801" s="1" t="s">
        <v>744</v>
      </c>
      <c r="E801" s="1" t="s">
        <v>90</v>
      </c>
      <c r="F801" s="1" t="s">
        <v>74</v>
      </c>
      <c r="G801" s="1" t="s">
        <v>687</v>
      </c>
      <c r="H801" t="s">
        <v>71</v>
      </c>
      <c r="I801">
        <v>1</v>
      </c>
      <c r="J801" t="s">
        <v>392</v>
      </c>
      <c r="K801" s="1" t="s">
        <v>169</v>
      </c>
      <c r="L801" s="1" t="s">
        <v>178</v>
      </c>
      <c r="M801">
        <v>34</v>
      </c>
      <c r="N801">
        <v>0</v>
      </c>
      <c r="O801">
        <v>0</v>
      </c>
      <c r="P801">
        <v>0</v>
      </c>
      <c r="T801" t="str">
        <f>Toss[[#This Row],[服装]]&amp;Toss[[#This Row],[名前]]&amp;Toss[[#This Row],[レアリティ]]</f>
        <v>ユニフォーム先島伊澄ICONIC</v>
      </c>
    </row>
    <row r="802" spans="1:20" x14ac:dyDescent="0.35">
      <c r="A802">
        <f>VLOOKUP(Toss[[#This Row],[No用]],SetNo[[No.用]:[vlookup 用]],2,FALSE)</f>
        <v>276</v>
      </c>
      <c r="B802" s="12">
        <f>IF(ROW()=2,1,IF(A801&lt;&gt;Toss[[#This Row],[No]],1,B801+1))</f>
        <v>3</v>
      </c>
      <c r="C802" t="s">
        <v>108</v>
      </c>
      <c r="D802" s="1" t="s">
        <v>744</v>
      </c>
      <c r="E802" s="1" t="s">
        <v>90</v>
      </c>
      <c r="F802" s="1" t="s">
        <v>74</v>
      </c>
      <c r="G802" s="1" t="s">
        <v>687</v>
      </c>
      <c r="H802" t="s">
        <v>71</v>
      </c>
      <c r="I802">
        <v>1</v>
      </c>
      <c r="J802" t="s">
        <v>392</v>
      </c>
      <c r="K802" s="1" t="s">
        <v>181</v>
      </c>
      <c r="L802" s="1" t="s">
        <v>162</v>
      </c>
      <c r="M802">
        <v>31</v>
      </c>
      <c r="N802">
        <v>0</v>
      </c>
      <c r="O802">
        <v>0</v>
      </c>
      <c r="P802">
        <v>0</v>
      </c>
      <c r="T802" t="str">
        <f>Toss[[#This Row],[服装]]&amp;Toss[[#This Row],[名前]]&amp;Toss[[#This Row],[レアリティ]]</f>
        <v>ユニフォーム先島伊澄ICONIC</v>
      </c>
    </row>
    <row r="803" spans="1:20" x14ac:dyDescent="0.35">
      <c r="A803">
        <f>VLOOKUP(Toss[[#This Row],[No用]],SetNo[[No.用]:[vlookup 用]],2,FALSE)</f>
        <v>276</v>
      </c>
      <c r="B803" s="12">
        <f>IF(ROW()=2,1,IF(A802&lt;&gt;Toss[[#This Row],[No]],1,B802+1))</f>
        <v>4</v>
      </c>
      <c r="C803" t="s">
        <v>108</v>
      </c>
      <c r="D803" s="1" t="s">
        <v>744</v>
      </c>
      <c r="E803" s="1" t="s">
        <v>90</v>
      </c>
      <c r="F803" s="1" t="s">
        <v>74</v>
      </c>
      <c r="G803" s="1" t="s">
        <v>687</v>
      </c>
      <c r="H803" t="s">
        <v>71</v>
      </c>
      <c r="I803">
        <v>1</v>
      </c>
      <c r="J803" t="s">
        <v>392</v>
      </c>
      <c r="K803" s="1" t="s">
        <v>233</v>
      </c>
      <c r="L803" s="1" t="s">
        <v>162</v>
      </c>
      <c r="M803">
        <v>33</v>
      </c>
      <c r="N803">
        <v>0</v>
      </c>
      <c r="O803">
        <v>0</v>
      </c>
      <c r="P803">
        <v>0</v>
      </c>
      <c r="T803" t="str">
        <f>Toss[[#This Row],[服装]]&amp;Toss[[#This Row],[名前]]&amp;Toss[[#This Row],[レアリティ]]</f>
        <v>ユニフォーム先島伊澄ICONIC</v>
      </c>
    </row>
    <row r="804" spans="1:20" x14ac:dyDescent="0.35">
      <c r="A804">
        <f>VLOOKUP(Toss[[#This Row],[No用]],SetNo[[No.用]:[vlookup 用]],2,FALSE)</f>
        <v>276</v>
      </c>
      <c r="B804" s="12">
        <f>IF(ROW()=2,1,IF(A803&lt;&gt;Toss[[#This Row],[No]],1,B803+1))</f>
        <v>5</v>
      </c>
      <c r="C804" t="s">
        <v>108</v>
      </c>
      <c r="D804" s="1" t="s">
        <v>744</v>
      </c>
      <c r="E804" s="1" t="s">
        <v>90</v>
      </c>
      <c r="F804" s="1" t="s">
        <v>74</v>
      </c>
      <c r="G804" s="1" t="s">
        <v>687</v>
      </c>
      <c r="H804" t="s">
        <v>71</v>
      </c>
      <c r="I804">
        <v>1</v>
      </c>
      <c r="J804" t="s">
        <v>392</v>
      </c>
      <c r="K804" s="1" t="s">
        <v>183</v>
      </c>
      <c r="L804" s="1" t="s">
        <v>225</v>
      </c>
      <c r="M804">
        <v>46</v>
      </c>
      <c r="N804">
        <v>0</v>
      </c>
      <c r="O804">
        <v>56</v>
      </c>
      <c r="P804">
        <v>0</v>
      </c>
      <c r="T804" t="str">
        <f>Toss[[#This Row],[服装]]&amp;Toss[[#This Row],[名前]]&amp;Toss[[#This Row],[レアリティ]]</f>
        <v>ユニフォーム先島伊澄ICONIC</v>
      </c>
    </row>
    <row r="805" spans="1:20" x14ac:dyDescent="0.35">
      <c r="A805">
        <f>VLOOKUP(Toss[[#This Row],[No用]],SetNo[[No.用]:[vlookup 用]],2,FALSE)</f>
        <v>277</v>
      </c>
      <c r="B805" s="12">
        <f>IF(ROW()=2,1,IF(A804&lt;&gt;Toss[[#This Row],[No]],1,B804+1))</f>
        <v>1</v>
      </c>
      <c r="C805" t="s">
        <v>108</v>
      </c>
      <c r="D805" s="1" t="s">
        <v>746</v>
      </c>
      <c r="E805" s="1" t="s">
        <v>90</v>
      </c>
      <c r="F805" s="1" t="s">
        <v>82</v>
      </c>
      <c r="G805" s="1" t="s">
        <v>687</v>
      </c>
      <c r="H805" t="s">
        <v>71</v>
      </c>
      <c r="I805">
        <v>1</v>
      </c>
      <c r="J805" t="s">
        <v>392</v>
      </c>
      <c r="K805" s="1" t="s">
        <v>166</v>
      </c>
      <c r="L805" s="1" t="s">
        <v>162</v>
      </c>
      <c r="M805">
        <v>27</v>
      </c>
      <c r="N805">
        <v>0</v>
      </c>
      <c r="O805">
        <v>0</v>
      </c>
      <c r="P805">
        <v>0</v>
      </c>
      <c r="T805" t="str">
        <f>Toss[[#This Row],[服装]]&amp;Toss[[#This Row],[名前]]&amp;Toss[[#This Row],[レアリティ]]</f>
        <v>ユニフォーム背黒晃彦ICONIC</v>
      </c>
    </row>
    <row r="806" spans="1:20" x14ac:dyDescent="0.35">
      <c r="A806">
        <f>VLOOKUP(Toss[[#This Row],[No用]],SetNo[[No.用]:[vlookup 用]],2,FALSE)</f>
        <v>277</v>
      </c>
      <c r="B806" s="12">
        <f>IF(ROW()=2,1,IF(A805&lt;&gt;Toss[[#This Row],[No]],1,B805+1))</f>
        <v>2</v>
      </c>
      <c r="C806" t="s">
        <v>108</v>
      </c>
      <c r="D806" s="1" t="s">
        <v>746</v>
      </c>
      <c r="E806" s="1" t="s">
        <v>90</v>
      </c>
      <c r="F806" s="1" t="s">
        <v>82</v>
      </c>
      <c r="G806" s="1" t="s">
        <v>687</v>
      </c>
      <c r="H806" t="s">
        <v>71</v>
      </c>
      <c r="I806">
        <v>1</v>
      </c>
      <c r="J806" t="s">
        <v>392</v>
      </c>
      <c r="K806" s="1" t="s">
        <v>167</v>
      </c>
      <c r="L806" s="1" t="s">
        <v>162</v>
      </c>
      <c r="M806">
        <v>31</v>
      </c>
      <c r="N806">
        <v>0</v>
      </c>
      <c r="O806">
        <v>0</v>
      </c>
      <c r="P806">
        <v>0</v>
      </c>
      <c r="T806" t="str">
        <f>Toss[[#This Row],[服装]]&amp;Toss[[#This Row],[名前]]&amp;Toss[[#This Row],[レアリティ]]</f>
        <v>ユニフォーム背黒晃彦ICONIC</v>
      </c>
    </row>
    <row r="807" spans="1:20" x14ac:dyDescent="0.35">
      <c r="A807">
        <f>VLOOKUP(Toss[[#This Row],[No用]],SetNo[[No.用]:[vlookup 用]],2,FALSE)</f>
        <v>278</v>
      </c>
      <c r="B807" s="12">
        <f>IF(ROW()=2,1,IF(A806&lt;&gt;Toss[[#This Row],[No]],1,B806+1))</f>
        <v>1</v>
      </c>
      <c r="C807" t="s">
        <v>108</v>
      </c>
      <c r="D807" s="1" t="s">
        <v>748</v>
      </c>
      <c r="E807" s="1" t="s">
        <v>90</v>
      </c>
      <c r="F807" s="1" t="s">
        <v>80</v>
      </c>
      <c r="G807" s="1" t="s">
        <v>687</v>
      </c>
      <c r="H807" t="s">
        <v>71</v>
      </c>
      <c r="I807">
        <v>1</v>
      </c>
      <c r="J807" t="s">
        <v>392</v>
      </c>
      <c r="K807" s="1" t="s">
        <v>166</v>
      </c>
      <c r="L807" s="1" t="s">
        <v>162</v>
      </c>
      <c r="M807">
        <v>26</v>
      </c>
      <c r="N807">
        <v>0</v>
      </c>
      <c r="O807">
        <v>0</v>
      </c>
      <c r="P807">
        <v>0</v>
      </c>
      <c r="T807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1117"/>
  <sheetViews>
    <sheetView topLeftCell="A861" workbookViewId="0">
      <selection activeCell="A915" activeCellId="1" sqref="A838:XFD838 A910:XFD915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21875" bestFit="1" customWidth="1"/>
    <col min="9" max="9" width="5.44140625" bestFit="1" customWidth="1"/>
    <col min="10" max="10" width="9.21875" bestFit="1" customWidth="1"/>
    <col min="11" max="11" width="10.77734375" bestFit="1" customWidth="1"/>
    <col min="12" max="12" width="5.44140625" bestFit="1" customWidth="1"/>
    <col min="13" max="13" width="7.77734375" bestFit="1" customWidth="1"/>
    <col min="14" max="15" width="7.44140625" bestFit="1" customWidth="1"/>
    <col min="16" max="16" width="11.21875" bestFit="1" customWidth="1"/>
    <col min="17" max="17" width="45.21875" bestFit="1" customWidth="1"/>
    <col min="18" max="18" width="16.44140625" bestFit="1" customWidth="1"/>
    <col min="19" max="19" width="17.77734375" bestFit="1" customWidth="1"/>
    <col min="20" max="20" width="0" hidden="1" customWidth="1"/>
  </cols>
  <sheetData>
    <row r="1" spans="1:20" x14ac:dyDescent="0.3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839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839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839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839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839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839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846</v>
      </c>
      <c r="T25" t="str">
        <f>Attack[[#This Row],[服装]]&amp;Attack[[#This Row],[名前]]&amp;Attack[[#This Row],[レアリティ]]</f>
        <v>1周年日向翔陽ICONIC</v>
      </c>
    </row>
    <row r="26" spans="1:20" x14ac:dyDescent="0.3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s="1" t="s">
        <v>1010</v>
      </c>
      <c r="D26" s="1" t="s">
        <v>973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235</v>
      </c>
      <c r="K26" s="1" t="s">
        <v>168</v>
      </c>
      <c r="L26" s="1" t="s">
        <v>173</v>
      </c>
      <c r="M26">
        <v>27</v>
      </c>
      <c r="N26">
        <v>5</v>
      </c>
      <c r="O26">
        <v>0</v>
      </c>
      <c r="P26">
        <v>0</v>
      </c>
      <c r="Q26" s="1"/>
      <c r="T26" t="str">
        <f>Attack[[#This Row],[服装]]&amp;Attack[[#This Row],[名前]]&amp;Attack[[#This Row],[レアリティ]]</f>
        <v>王冠日向翔陽ICONIC</v>
      </c>
    </row>
    <row r="27" spans="1:20" x14ac:dyDescent="0.3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s="1" t="s">
        <v>1010</v>
      </c>
      <c r="D27" s="1" t="s">
        <v>973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235</v>
      </c>
      <c r="K27" s="1" t="s">
        <v>169</v>
      </c>
      <c r="L27" s="1" t="s">
        <v>162</v>
      </c>
      <c r="M27">
        <v>29</v>
      </c>
      <c r="N27">
        <v>0</v>
      </c>
      <c r="O27">
        <v>0</v>
      </c>
      <c r="P27">
        <v>0</v>
      </c>
      <c r="Q27" s="1"/>
      <c r="T27" t="str">
        <f>Attack[[#This Row],[服装]]&amp;Attack[[#This Row],[名前]]&amp;Attack[[#This Row],[レアリティ]]</f>
        <v>王冠日向翔陽ICONIC</v>
      </c>
    </row>
    <row r="28" spans="1:20" x14ac:dyDescent="0.3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s="1" t="s">
        <v>1010</v>
      </c>
      <c r="D28" s="1" t="s">
        <v>973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235</v>
      </c>
      <c r="K28" s="1" t="s">
        <v>170</v>
      </c>
      <c r="L28" s="1" t="s">
        <v>173</v>
      </c>
      <c r="M28">
        <v>34</v>
      </c>
      <c r="N28">
        <v>0</v>
      </c>
      <c r="O28">
        <v>0</v>
      </c>
      <c r="P28">
        <v>0</v>
      </c>
      <c r="Q28" s="1"/>
      <c r="T28" t="str">
        <f>Attack[[#This Row],[服装]]&amp;Attack[[#This Row],[名前]]&amp;Attack[[#This Row],[レアリティ]]</f>
        <v>王冠日向翔陽ICONIC</v>
      </c>
    </row>
    <row r="29" spans="1:20" x14ac:dyDescent="0.3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s="1" t="s">
        <v>1010</v>
      </c>
      <c r="D29" s="1" t="s">
        <v>973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235</v>
      </c>
      <c r="K29" s="1" t="s">
        <v>171</v>
      </c>
      <c r="L29" s="1" t="s">
        <v>178</v>
      </c>
      <c r="M29">
        <v>27</v>
      </c>
      <c r="N29">
        <v>0</v>
      </c>
      <c r="O29">
        <v>0</v>
      </c>
      <c r="P29">
        <v>0</v>
      </c>
      <c r="Q29" s="1"/>
      <c r="T29" t="str">
        <f>Attack[[#This Row],[服装]]&amp;Attack[[#This Row],[名前]]&amp;Attack[[#This Row],[レアリティ]]</f>
        <v>王冠日向翔陽ICONIC</v>
      </c>
    </row>
    <row r="30" spans="1:20" x14ac:dyDescent="0.35">
      <c r="A30">
        <f>VLOOKUP(Attack[[#This Row],[No用]],SetNo[[No.用]:[vlookup 用]],2,FALSE)</f>
        <v>5</v>
      </c>
      <c r="B30">
        <f>IF(ROW()=2,1,IF(A29&lt;&gt;Attack[[#This Row],[No]],1,B29+1))</f>
        <v>5</v>
      </c>
      <c r="C30" s="1" t="s">
        <v>1010</v>
      </c>
      <c r="D30" s="1" t="s">
        <v>973</v>
      </c>
      <c r="E30" s="1" t="s">
        <v>77</v>
      </c>
      <c r="F30" s="1" t="s">
        <v>82</v>
      </c>
      <c r="G30" s="1" t="s">
        <v>136</v>
      </c>
      <c r="H30" s="1" t="s">
        <v>71</v>
      </c>
      <c r="I30">
        <v>1</v>
      </c>
      <c r="J30" t="s">
        <v>235</v>
      </c>
      <c r="K30" s="1" t="s">
        <v>172</v>
      </c>
      <c r="L30" s="1" t="s">
        <v>178</v>
      </c>
      <c r="M30">
        <v>31</v>
      </c>
      <c r="N30">
        <v>0</v>
      </c>
      <c r="O30">
        <v>0</v>
      </c>
      <c r="P30">
        <v>0</v>
      </c>
      <c r="Q30" s="1"/>
      <c r="T30" t="str">
        <f>Attack[[#This Row],[服装]]&amp;Attack[[#This Row],[名前]]&amp;Attack[[#This Row],[レアリティ]]</f>
        <v>王冠日向翔陽ICONIC</v>
      </c>
    </row>
    <row r="31" spans="1:20" x14ac:dyDescent="0.35">
      <c r="A31">
        <f>VLOOKUP(Attack[[#This Row],[No用]],SetNo[[No.用]:[vlookup 用]],2,FALSE)</f>
        <v>5</v>
      </c>
      <c r="B31">
        <f>IF(ROW()=2,1,IF(A30&lt;&gt;Attack[[#This Row],[No]],1,B30+1))</f>
        <v>6</v>
      </c>
      <c r="C31" s="1" t="s">
        <v>1010</v>
      </c>
      <c r="D31" s="1" t="s">
        <v>973</v>
      </c>
      <c r="E31" s="1" t="s">
        <v>77</v>
      </c>
      <c r="F31" s="1" t="s">
        <v>82</v>
      </c>
      <c r="G31" s="1" t="s">
        <v>136</v>
      </c>
      <c r="H31" s="1" t="s">
        <v>71</v>
      </c>
      <c r="I31">
        <v>1</v>
      </c>
      <c r="J31" t="s">
        <v>235</v>
      </c>
      <c r="K31" s="1" t="s">
        <v>284</v>
      </c>
      <c r="L31" s="1" t="s">
        <v>225</v>
      </c>
      <c r="M31">
        <v>44</v>
      </c>
      <c r="N31">
        <v>5</v>
      </c>
      <c r="O31">
        <v>54</v>
      </c>
      <c r="P31">
        <v>7</v>
      </c>
      <c r="Q31" s="1"/>
      <c r="T31" t="str">
        <f>Attack[[#This Row],[服装]]&amp;Attack[[#This Row],[名前]]&amp;Attack[[#This Row],[レアリティ]]</f>
        <v>王冠日向翔陽ICONIC</v>
      </c>
    </row>
    <row r="32" spans="1:20" x14ac:dyDescent="0.35">
      <c r="A32">
        <f>VLOOKUP(Attack[[#This Row],[No用]],SetNo[[No.用]:[vlookup 用]],2,FALSE)</f>
        <v>5</v>
      </c>
      <c r="B32">
        <f>IF(ROW()=2,1,IF(A31&lt;&gt;Attack[[#This Row],[No]],1,B31+1))</f>
        <v>7</v>
      </c>
      <c r="C32" s="1" t="s">
        <v>1010</v>
      </c>
      <c r="D32" s="1" t="s">
        <v>973</v>
      </c>
      <c r="E32" s="1" t="s">
        <v>77</v>
      </c>
      <c r="F32" s="1" t="s">
        <v>82</v>
      </c>
      <c r="G32" s="1" t="s">
        <v>136</v>
      </c>
      <c r="H32" s="1" t="s">
        <v>71</v>
      </c>
      <c r="I32">
        <v>1</v>
      </c>
      <c r="J32" t="s">
        <v>235</v>
      </c>
      <c r="K32" s="1" t="s">
        <v>271</v>
      </c>
      <c r="L32" s="1" t="s">
        <v>225</v>
      </c>
      <c r="M32">
        <v>44</v>
      </c>
      <c r="N32">
        <v>5</v>
      </c>
      <c r="O32">
        <v>54</v>
      </c>
      <c r="P32">
        <v>7</v>
      </c>
      <c r="Q32" s="1" t="s">
        <v>1011</v>
      </c>
      <c r="T32" t="str">
        <f>Attack[[#This Row],[服装]]&amp;Attack[[#This Row],[名前]]&amp;Attack[[#This Row],[レアリティ]]</f>
        <v>王冠日向翔陽ICONIC</v>
      </c>
    </row>
    <row r="33" spans="1:20" x14ac:dyDescent="0.35">
      <c r="A33">
        <f>VLOOKUP(Attack[[#This Row],[No用]],SetNo[[No.用]:[vlookup 用]],2,FALSE)</f>
        <v>6</v>
      </c>
      <c r="B33">
        <f>IF(ROW()=2,1,IF(A32&lt;&gt;Attack[[#This Row],[No]],1,B32+1))</f>
        <v>1</v>
      </c>
      <c r="C33" s="1" t="s">
        <v>1169</v>
      </c>
      <c r="D33" s="1" t="s">
        <v>973</v>
      </c>
      <c r="E33" s="1" t="s">
        <v>73</v>
      </c>
      <c r="F33" s="1" t="s">
        <v>82</v>
      </c>
      <c r="G33" s="1" t="s">
        <v>136</v>
      </c>
      <c r="H33" s="1" t="s">
        <v>71</v>
      </c>
      <c r="I33">
        <v>1</v>
      </c>
      <c r="J33" t="s">
        <v>235</v>
      </c>
      <c r="K33" s="1" t="s">
        <v>168</v>
      </c>
      <c r="L33" s="1" t="s">
        <v>173</v>
      </c>
      <c r="M33">
        <v>28</v>
      </c>
      <c r="N33">
        <v>6</v>
      </c>
      <c r="O33">
        <v>0</v>
      </c>
      <c r="P33">
        <v>0</v>
      </c>
      <c r="Q33" s="1"/>
      <c r="T33" t="str">
        <f>Attack[[#This Row],[服装]]&amp;Attack[[#This Row],[名前]]&amp;Attack[[#This Row],[レアリティ]]</f>
        <v>ジャージ日向翔陽ICONIC</v>
      </c>
    </row>
    <row r="34" spans="1:20" x14ac:dyDescent="0.35">
      <c r="A34">
        <f>VLOOKUP(Attack[[#This Row],[No用]],SetNo[[No.用]:[vlookup 用]],2,FALSE)</f>
        <v>6</v>
      </c>
      <c r="B34">
        <f>IF(ROW()=2,1,IF(A33&lt;&gt;Attack[[#This Row],[No]],1,B33+1))</f>
        <v>2</v>
      </c>
      <c r="C34" s="1" t="s">
        <v>1169</v>
      </c>
      <c r="D34" s="1" t="s">
        <v>973</v>
      </c>
      <c r="E34" s="1" t="s">
        <v>73</v>
      </c>
      <c r="F34" s="1" t="s">
        <v>82</v>
      </c>
      <c r="G34" s="1" t="s">
        <v>136</v>
      </c>
      <c r="H34" s="1" t="s">
        <v>71</v>
      </c>
      <c r="I34">
        <v>1</v>
      </c>
      <c r="J34" t="s">
        <v>235</v>
      </c>
      <c r="K34" s="1" t="s">
        <v>169</v>
      </c>
      <c r="L34" s="1" t="s">
        <v>162</v>
      </c>
      <c r="M34">
        <v>29</v>
      </c>
      <c r="N34">
        <v>0</v>
      </c>
      <c r="O34">
        <v>0</v>
      </c>
      <c r="P34">
        <v>0</v>
      </c>
      <c r="Q34" s="1"/>
      <c r="T34" t="str">
        <f>Attack[[#This Row],[服装]]&amp;Attack[[#This Row],[名前]]&amp;Attack[[#This Row],[レアリティ]]</f>
        <v>ジャージ日向翔陽ICONIC</v>
      </c>
    </row>
    <row r="35" spans="1:20" x14ac:dyDescent="0.35">
      <c r="A35">
        <f>VLOOKUP(Attack[[#This Row],[No用]],SetNo[[No.用]:[vlookup 用]],2,FALSE)</f>
        <v>6</v>
      </c>
      <c r="B35">
        <f>IF(ROW()=2,1,IF(A34&lt;&gt;Attack[[#This Row],[No]],1,B34+1))</f>
        <v>3</v>
      </c>
      <c r="C35" s="1" t="s">
        <v>1169</v>
      </c>
      <c r="D35" s="1" t="s">
        <v>973</v>
      </c>
      <c r="E35" s="1" t="s">
        <v>73</v>
      </c>
      <c r="F35" s="1" t="s">
        <v>82</v>
      </c>
      <c r="G35" s="1" t="s">
        <v>136</v>
      </c>
      <c r="H35" s="1" t="s">
        <v>71</v>
      </c>
      <c r="I35">
        <v>1</v>
      </c>
      <c r="J35" t="s">
        <v>235</v>
      </c>
      <c r="K35" s="1" t="s">
        <v>170</v>
      </c>
      <c r="L35" s="1" t="s">
        <v>162</v>
      </c>
      <c r="M35">
        <v>28</v>
      </c>
      <c r="N35">
        <v>0</v>
      </c>
      <c r="O35">
        <v>0</v>
      </c>
      <c r="P35">
        <v>0</v>
      </c>
      <c r="Q35" s="1"/>
      <c r="T35" t="str">
        <f>Attack[[#This Row],[服装]]&amp;Attack[[#This Row],[名前]]&amp;Attack[[#This Row],[レアリティ]]</f>
        <v>ジャージ日向翔陽ICONIC</v>
      </c>
    </row>
    <row r="36" spans="1:20" x14ac:dyDescent="0.35">
      <c r="A36">
        <f>VLOOKUP(Attack[[#This Row],[No用]],SetNo[[No.用]:[vlookup 用]],2,FALSE)</f>
        <v>6</v>
      </c>
      <c r="B36">
        <f>IF(ROW()=2,1,IF(A35&lt;&gt;Attack[[#This Row],[No]],1,B35+1))</f>
        <v>4</v>
      </c>
      <c r="C36" s="1" t="s">
        <v>1169</v>
      </c>
      <c r="D36" s="1" t="s">
        <v>973</v>
      </c>
      <c r="E36" s="1" t="s">
        <v>73</v>
      </c>
      <c r="F36" s="1" t="s">
        <v>82</v>
      </c>
      <c r="G36" s="1" t="s">
        <v>136</v>
      </c>
      <c r="H36" s="1" t="s">
        <v>71</v>
      </c>
      <c r="I36">
        <v>1</v>
      </c>
      <c r="J36" t="s">
        <v>235</v>
      </c>
      <c r="K36" s="1" t="s">
        <v>171</v>
      </c>
      <c r="L36" s="1" t="s">
        <v>173</v>
      </c>
      <c r="M36">
        <v>30</v>
      </c>
      <c r="N36">
        <v>0</v>
      </c>
      <c r="O36">
        <v>0</v>
      </c>
      <c r="P36">
        <v>0</v>
      </c>
      <c r="Q36" s="1"/>
      <c r="T36" t="str">
        <f>Attack[[#This Row],[服装]]&amp;Attack[[#This Row],[名前]]&amp;Attack[[#This Row],[レアリティ]]</f>
        <v>ジャージ日向翔陽ICONIC</v>
      </c>
    </row>
    <row r="37" spans="1:20" x14ac:dyDescent="0.35">
      <c r="A37">
        <f>VLOOKUP(Attack[[#This Row],[No用]],SetNo[[No.用]:[vlookup 用]],2,FALSE)</f>
        <v>6</v>
      </c>
      <c r="B37">
        <f>IF(ROW()=2,1,IF(A36&lt;&gt;Attack[[#This Row],[No]],1,B36+1))</f>
        <v>5</v>
      </c>
      <c r="C37" s="1" t="s">
        <v>1169</v>
      </c>
      <c r="D37" s="1" t="s">
        <v>973</v>
      </c>
      <c r="E37" s="1" t="s">
        <v>73</v>
      </c>
      <c r="F37" s="1" t="s">
        <v>82</v>
      </c>
      <c r="G37" s="1" t="s">
        <v>136</v>
      </c>
      <c r="H37" s="1" t="s">
        <v>71</v>
      </c>
      <c r="I37">
        <v>1</v>
      </c>
      <c r="J37" t="s">
        <v>235</v>
      </c>
      <c r="K37" s="1" t="s">
        <v>172</v>
      </c>
      <c r="L37" s="1" t="s">
        <v>162</v>
      </c>
      <c r="M37">
        <v>28</v>
      </c>
      <c r="N37">
        <v>0</v>
      </c>
      <c r="O37">
        <v>0</v>
      </c>
      <c r="P37">
        <v>0</v>
      </c>
      <c r="Q37" s="1"/>
      <c r="T37" t="str">
        <f>Attack[[#This Row],[服装]]&amp;Attack[[#This Row],[名前]]&amp;Attack[[#This Row],[レアリティ]]</f>
        <v>ジャージ日向翔陽ICONIC</v>
      </c>
    </row>
    <row r="38" spans="1:20" x14ac:dyDescent="0.35">
      <c r="A38">
        <f>VLOOKUP(Attack[[#This Row],[No用]],SetNo[[No.用]:[vlookup 用]],2,FALSE)</f>
        <v>6</v>
      </c>
      <c r="B38">
        <f>IF(ROW()=2,1,IF(A37&lt;&gt;Attack[[#This Row],[No]],1,B37+1))</f>
        <v>6</v>
      </c>
      <c r="C38" s="1" t="s">
        <v>1169</v>
      </c>
      <c r="D38" s="1" t="s">
        <v>973</v>
      </c>
      <c r="E38" s="1" t="s">
        <v>73</v>
      </c>
      <c r="F38" s="1" t="s">
        <v>82</v>
      </c>
      <c r="G38" s="1" t="s">
        <v>136</v>
      </c>
      <c r="H38" s="1" t="s">
        <v>71</v>
      </c>
      <c r="I38">
        <v>1</v>
      </c>
      <c r="J38" t="s">
        <v>235</v>
      </c>
      <c r="K38" s="1" t="s">
        <v>171</v>
      </c>
      <c r="L38" s="1" t="s">
        <v>225</v>
      </c>
      <c r="M38">
        <v>41</v>
      </c>
      <c r="N38">
        <v>5</v>
      </c>
      <c r="O38">
        <v>51</v>
      </c>
      <c r="P38">
        <v>7</v>
      </c>
      <c r="Q38" s="1"/>
      <c r="T38" t="str">
        <f>Attack[[#This Row],[服装]]&amp;Attack[[#This Row],[名前]]&amp;Attack[[#This Row],[レアリティ]]</f>
        <v>ジャージ日向翔陽ICONIC</v>
      </c>
    </row>
    <row r="39" spans="1:20" x14ac:dyDescent="0.35">
      <c r="A39">
        <f>VLOOKUP(Attack[[#This Row],[No用]],SetNo[[No.用]:[vlookup 用]],2,FALSE)</f>
        <v>6</v>
      </c>
      <c r="B39">
        <f>IF(ROW()=2,1,IF(A38&lt;&gt;Attack[[#This Row],[No]],1,B38+1))</f>
        <v>7</v>
      </c>
      <c r="C39" s="1" t="s">
        <v>1169</v>
      </c>
      <c r="D39" s="1" t="s">
        <v>973</v>
      </c>
      <c r="E39" s="1" t="s">
        <v>73</v>
      </c>
      <c r="F39" s="1" t="s">
        <v>82</v>
      </c>
      <c r="G39" s="1" t="s">
        <v>136</v>
      </c>
      <c r="H39" s="1" t="s">
        <v>71</v>
      </c>
      <c r="I39">
        <v>1</v>
      </c>
      <c r="J39" t="s">
        <v>235</v>
      </c>
      <c r="K39" s="1" t="s">
        <v>286</v>
      </c>
      <c r="L39" s="1" t="s">
        <v>225</v>
      </c>
      <c r="M39">
        <v>44</v>
      </c>
      <c r="N39">
        <v>5</v>
      </c>
      <c r="O39">
        <v>54</v>
      </c>
      <c r="P39">
        <v>7</v>
      </c>
      <c r="Q39" s="1" t="s">
        <v>1188</v>
      </c>
      <c r="T39" t="str">
        <f>Attack[[#This Row],[服装]]&amp;Attack[[#This Row],[名前]]&amp;Attack[[#This Row],[レアリティ]]</f>
        <v>ジャージ日向翔陽ICONIC</v>
      </c>
    </row>
    <row r="40" spans="1:20" x14ac:dyDescent="0.35">
      <c r="A40">
        <f>VLOOKUP(Attack[[#This Row],[No用]],SetNo[[No.用]:[vlookup 用]],2,FALSE)</f>
        <v>7</v>
      </c>
      <c r="B40">
        <f>IF(ROW()=2,1,IF(A39&lt;&gt;Attack[[#This Row],[No]],1,B39+1))</f>
        <v>1</v>
      </c>
      <c r="C40" t="s">
        <v>108</v>
      </c>
      <c r="D40" t="s">
        <v>138</v>
      </c>
      <c r="E40" t="s">
        <v>77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t="s">
        <v>168</v>
      </c>
      <c r="L40" t="s">
        <v>162</v>
      </c>
      <c r="M40">
        <v>31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ユニフォーム影山飛雄ICONIC</v>
      </c>
    </row>
    <row r="41" spans="1:20" x14ac:dyDescent="0.35">
      <c r="A41">
        <f>VLOOKUP(Attack[[#This Row],[No用]],SetNo[[No.用]:[vlookup 用]],2,FALSE)</f>
        <v>7</v>
      </c>
      <c r="B41">
        <f>IF(ROW()=2,1,IF(A40&lt;&gt;Attack[[#This Row],[No]],1,B40+1))</f>
        <v>2</v>
      </c>
      <c r="C41" t="s">
        <v>108</v>
      </c>
      <c r="D41" t="s">
        <v>138</v>
      </c>
      <c r="E41" t="s">
        <v>77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t="s">
        <v>169</v>
      </c>
      <c r="L41" t="s">
        <v>162</v>
      </c>
      <c r="M41">
        <v>27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ユニフォーム影山飛雄ICONIC</v>
      </c>
    </row>
    <row r="42" spans="1:20" x14ac:dyDescent="0.35">
      <c r="A42">
        <f>VLOOKUP(Attack[[#This Row],[No用]],SetNo[[No.用]:[vlookup 用]],2,FALSE)</f>
        <v>7</v>
      </c>
      <c r="B42">
        <f>IF(ROW()=2,1,IF(A41&lt;&gt;Attack[[#This Row],[No]],1,B41+1))</f>
        <v>3</v>
      </c>
      <c r="C42" t="s">
        <v>108</v>
      </c>
      <c r="D42" t="s">
        <v>138</v>
      </c>
      <c r="E42" t="s">
        <v>77</v>
      </c>
      <c r="F42" t="s">
        <v>74</v>
      </c>
      <c r="G42" t="s">
        <v>136</v>
      </c>
      <c r="H42" t="s">
        <v>71</v>
      </c>
      <c r="I42">
        <v>1</v>
      </c>
      <c r="J42" t="s">
        <v>235</v>
      </c>
      <c r="K42" t="s">
        <v>171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ユニフォーム影山飛雄ICONIC</v>
      </c>
    </row>
    <row r="43" spans="1:20" x14ac:dyDescent="0.35">
      <c r="A43">
        <f>VLOOKUP(Attack[[#This Row],[No用]],SetNo[[No.用]:[vlookup 用]],2,FALSE)</f>
        <v>7</v>
      </c>
      <c r="B43">
        <f>IF(ROW()=2,1,IF(A42&lt;&gt;Attack[[#This Row],[No]],1,B42+1))</f>
        <v>4</v>
      </c>
      <c r="C43" t="s">
        <v>108</v>
      </c>
      <c r="D43" t="s">
        <v>138</v>
      </c>
      <c r="E43" t="s">
        <v>77</v>
      </c>
      <c r="F43" t="s">
        <v>74</v>
      </c>
      <c r="G43" t="s">
        <v>136</v>
      </c>
      <c r="H43" t="s">
        <v>71</v>
      </c>
      <c r="I43">
        <v>1</v>
      </c>
      <c r="J43" t="s">
        <v>235</v>
      </c>
      <c r="K43" t="s">
        <v>172</v>
      </c>
      <c r="L43" t="s">
        <v>162</v>
      </c>
      <c r="M43">
        <v>28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ユニフォーム影山飛雄ICONIC</v>
      </c>
    </row>
    <row r="44" spans="1:20" x14ac:dyDescent="0.35">
      <c r="A44">
        <f>VLOOKUP(Attack[[#This Row],[No用]],SetNo[[No.用]:[vlookup 用]],2,FALSE)</f>
        <v>8</v>
      </c>
      <c r="B44">
        <f>IF(ROW()=2,1,IF(A43&lt;&gt;Attack[[#This Row],[No]],1,B43+1))</f>
        <v>1</v>
      </c>
      <c r="C44" t="s">
        <v>149</v>
      </c>
      <c r="D44" t="s">
        <v>138</v>
      </c>
      <c r="E44" t="s">
        <v>77</v>
      </c>
      <c r="F44" t="s">
        <v>74</v>
      </c>
      <c r="G44" t="s">
        <v>136</v>
      </c>
      <c r="H44" t="s">
        <v>71</v>
      </c>
      <c r="I44">
        <v>1</v>
      </c>
      <c r="J44" t="s">
        <v>235</v>
      </c>
      <c r="K44" t="s">
        <v>168</v>
      </c>
      <c r="L44" t="s">
        <v>162</v>
      </c>
      <c r="M44">
        <v>31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制服影山飛雄ICONIC</v>
      </c>
    </row>
    <row r="45" spans="1:20" x14ac:dyDescent="0.35">
      <c r="A45">
        <f>VLOOKUP(Attack[[#This Row],[No用]],SetNo[[No.用]:[vlookup 用]],2,FALSE)</f>
        <v>8</v>
      </c>
      <c r="B45">
        <f>IF(ROW()=2,1,IF(A44&lt;&gt;Attack[[#This Row],[No]],1,B44+1))</f>
        <v>2</v>
      </c>
      <c r="C45" t="s">
        <v>149</v>
      </c>
      <c r="D45" t="s">
        <v>138</v>
      </c>
      <c r="E45" t="s">
        <v>77</v>
      </c>
      <c r="F45" t="s">
        <v>74</v>
      </c>
      <c r="G45" t="s">
        <v>136</v>
      </c>
      <c r="H45" t="s">
        <v>71</v>
      </c>
      <c r="I45">
        <v>1</v>
      </c>
      <c r="J45" t="s">
        <v>235</v>
      </c>
      <c r="K45" t="s">
        <v>169</v>
      </c>
      <c r="L45" t="s">
        <v>162</v>
      </c>
      <c r="M45">
        <v>27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制服影山飛雄ICONIC</v>
      </c>
    </row>
    <row r="46" spans="1:20" x14ac:dyDescent="0.35">
      <c r="A46">
        <f>VLOOKUP(Attack[[#This Row],[No用]],SetNo[[No.用]:[vlookup 用]],2,FALSE)</f>
        <v>8</v>
      </c>
      <c r="B46">
        <f>IF(ROW()=2,1,IF(A45&lt;&gt;Attack[[#This Row],[No]],1,B45+1))</f>
        <v>3</v>
      </c>
      <c r="C46" t="s">
        <v>149</v>
      </c>
      <c r="D46" t="s">
        <v>138</v>
      </c>
      <c r="E46" t="s">
        <v>77</v>
      </c>
      <c r="F46" t="s">
        <v>74</v>
      </c>
      <c r="G46" t="s">
        <v>136</v>
      </c>
      <c r="H46" t="s">
        <v>71</v>
      </c>
      <c r="I46">
        <v>1</v>
      </c>
      <c r="J46" t="s">
        <v>235</v>
      </c>
      <c r="K46" t="s">
        <v>171</v>
      </c>
      <c r="L46" t="s">
        <v>162</v>
      </c>
      <c r="M46">
        <v>30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制服影山飛雄ICONIC</v>
      </c>
    </row>
    <row r="47" spans="1:20" x14ac:dyDescent="0.35">
      <c r="A47">
        <f>VLOOKUP(Attack[[#This Row],[No用]],SetNo[[No.用]:[vlookup 用]],2,FALSE)</f>
        <v>8</v>
      </c>
      <c r="B47">
        <f>IF(ROW()=2,1,IF(A46&lt;&gt;Attack[[#This Row],[No]],1,B46+1))</f>
        <v>4</v>
      </c>
      <c r="C47" t="s">
        <v>149</v>
      </c>
      <c r="D47" t="s">
        <v>138</v>
      </c>
      <c r="E47" t="s">
        <v>77</v>
      </c>
      <c r="F47" t="s">
        <v>74</v>
      </c>
      <c r="G47" t="s">
        <v>136</v>
      </c>
      <c r="H47" t="s">
        <v>71</v>
      </c>
      <c r="I47">
        <v>1</v>
      </c>
      <c r="J47" t="s">
        <v>235</v>
      </c>
      <c r="K47" t="s">
        <v>172</v>
      </c>
      <c r="L47" t="s">
        <v>162</v>
      </c>
      <c r="M47">
        <v>28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制服影山飛雄ICONIC</v>
      </c>
    </row>
    <row r="48" spans="1:20" x14ac:dyDescent="0.35">
      <c r="A48">
        <f>VLOOKUP(Attack[[#This Row],[No用]],SetNo[[No.用]:[vlookup 用]],2,FALSE)</f>
        <v>9</v>
      </c>
      <c r="B48">
        <f>IF(ROW()=2,1,IF(A47&lt;&gt;Attack[[#This Row],[No]],1,B47+1))</f>
        <v>1</v>
      </c>
      <c r="C48" t="s">
        <v>150</v>
      </c>
      <c r="D48" t="s">
        <v>138</v>
      </c>
      <c r="E48" t="s">
        <v>73</v>
      </c>
      <c r="F48" t="s">
        <v>74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31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夏祭り影山飛雄ICONIC</v>
      </c>
    </row>
    <row r="49" spans="1:20" x14ac:dyDescent="0.35">
      <c r="A49">
        <f>VLOOKUP(Attack[[#This Row],[No用]],SetNo[[No.用]:[vlookup 用]],2,FALSE)</f>
        <v>9</v>
      </c>
      <c r="B49">
        <f>IF(ROW()=2,1,IF(A48&lt;&gt;Attack[[#This Row],[No]],1,B48+1))</f>
        <v>2</v>
      </c>
      <c r="C49" t="s">
        <v>150</v>
      </c>
      <c r="D49" t="s">
        <v>138</v>
      </c>
      <c r="E49" t="s">
        <v>73</v>
      </c>
      <c r="F49" t="s">
        <v>74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27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夏祭り影山飛雄ICONIC</v>
      </c>
    </row>
    <row r="50" spans="1:20" x14ac:dyDescent="0.35">
      <c r="A50">
        <f>VLOOKUP(Attack[[#This Row],[No用]],SetNo[[No.用]:[vlookup 用]],2,FALSE)</f>
        <v>9</v>
      </c>
      <c r="B50">
        <f>IF(ROW()=2,1,IF(A49&lt;&gt;Attack[[#This Row],[No]],1,B49+1))</f>
        <v>3</v>
      </c>
      <c r="C50" t="s">
        <v>150</v>
      </c>
      <c r="D50" t="s">
        <v>138</v>
      </c>
      <c r="E50" t="s">
        <v>73</v>
      </c>
      <c r="F50" t="s">
        <v>74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162</v>
      </c>
      <c r="M50">
        <v>30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夏祭り影山飛雄ICONIC</v>
      </c>
    </row>
    <row r="51" spans="1:20" x14ac:dyDescent="0.35">
      <c r="A51">
        <f>VLOOKUP(Attack[[#This Row],[No用]],SetNo[[No.用]:[vlookup 用]],2,FALSE)</f>
        <v>9</v>
      </c>
      <c r="B51">
        <f>IF(ROW()=2,1,IF(A50&lt;&gt;Attack[[#This Row],[No]],1,B50+1))</f>
        <v>4</v>
      </c>
      <c r="C51" t="s">
        <v>150</v>
      </c>
      <c r="D51" t="s">
        <v>138</v>
      </c>
      <c r="E51" t="s">
        <v>73</v>
      </c>
      <c r="F51" t="s">
        <v>74</v>
      </c>
      <c r="G51" t="s">
        <v>136</v>
      </c>
      <c r="H51" t="s">
        <v>71</v>
      </c>
      <c r="I51">
        <v>1</v>
      </c>
      <c r="J51" t="s">
        <v>235</v>
      </c>
      <c r="K51" t="s">
        <v>172</v>
      </c>
      <c r="L51" t="s">
        <v>162</v>
      </c>
      <c r="M51">
        <v>28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夏祭り影山飛雄ICONIC</v>
      </c>
    </row>
    <row r="52" spans="1:20" x14ac:dyDescent="0.35">
      <c r="A52">
        <f>VLOOKUP(Attack[[#This Row],[No用]],SetNo[[No.用]:[vlookup 用]],2,FALSE)</f>
        <v>10</v>
      </c>
      <c r="B52">
        <f>IF(ROW()=2,1,IF(A51&lt;&gt;Attack[[#This Row],[No]],1,B51+1))</f>
        <v>1</v>
      </c>
      <c r="C52" s="1" t="s">
        <v>782</v>
      </c>
      <c r="D52" t="s">
        <v>138</v>
      </c>
      <c r="E52" s="1" t="s">
        <v>90</v>
      </c>
      <c r="F52" t="s">
        <v>74</v>
      </c>
      <c r="G52" t="s">
        <v>136</v>
      </c>
      <c r="H52" t="s">
        <v>71</v>
      </c>
      <c r="I52">
        <v>1</v>
      </c>
      <c r="J52" t="s">
        <v>235</v>
      </c>
      <c r="K52" s="1" t="s">
        <v>168</v>
      </c>
      <c r="L52" t="s">
        <v>162</v>
      </c>
      <c r="M52">
        <v>31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Xmas影山飛雄ICONIC</v>
      </c>
    </row>
    <row r="53" spans="1:20" x14ac:dyDescent="0.35">
      <c r="A53">
        <f>VLOOKUP(Attack[[#This Row],[No用]],SetNo[[No.用]:[vlookup 用]],2,FALSE)</f>
        <v>10</v>
      </c>
      <c r="B53">
        <f>IF(ROW()=2,1,IF(A52&lt;&gt;Attack[[#This Row],[No]],1,B52+1))</f>
        <v>2</v>
      </c>
      <c r="C53" s="1" t="s">
        <v>782</v>
      </c>
      <c r="D53" t="s">
        <v>138</v>
      </c>
      <c r="E53" s="1" t="s">
        <v>90</v>
      </c>
      <c r="F53" t="s">
        <v>74</v>
      </c>
      <c r="G53" t="s">
        <v>136</v>
      </c>
      <c r="H53" t="s">
        <v>71</v>
      </c>
      <c r="I53">
        <v>1</v>
      </c>
      <c r="J53" t="s">
        <v>235</v>
      </c>
      <c r="K53" s="1" t="s">
        <v>169</v>
      </c>
      <c r="L53" t="s">
        <v>162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Xmas影山飛雄ICONIC</v>
      </c>
    </row>
    <row r="54" spans="1:20" x14ac:dyDescent="0.35">
      <c r="A54">
        <f>VLOOKUP(Attack[[#This Row],[No用]],SetNo[[No.用]:[vlookup 用]],2,FALSE)</f>
        <v>10</v>
      </c>
      <c r="B54">
        <f>IF(ROW()=2,1,IF(A53&lt;&gt;Attack[[#This Row],[No]],1,B53+1))</f>
        <v>3</v>
      </c>
      <c r="C54" s="1" t="s">
        <v>782</v>
      </c>
      <c r="D54" t="s">
        <v>138</v>
      </c>
      <c r="E54" s="1" t="s">
        <v>90</v>
      </c>
      <c r="F54" t="s">
        <v>74</v>
      </c>
      <c r="G54" t="s">
        <v>136</v>
      </c>
      <c r="H54" t="s">
        <v>71</v>
      </c>
      <c r="I54">
        <v>1</v>
      </c>
      <c r="J54" t="s">
        <v>235</v>
      </c>
      <c r="K54" s="1" t="s">
        <v>171</v>
      </c>
      <c r="L54" t="s">
        <v>162</v>
      </c>
      <c r="M54">
        <v>30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Xmas影山飛雄ICONIC</v>
      </c>
    </row>
    <row r="55" spans="1:20" x14ac:dyDescent="0.35">
      <c r="A55">
        <f>VLOOKUP(Attack[[#This Row],[No用]],SetNo[[No.用]:[vlookup 用]],2,FALSE)</f>
        <v>10</v>
      </c>
      <c r="B55">
        <f>IF(ROW()=2,1,IF(A54&lt;&gt;Attack[[#This Row],[No]],1,B54+1))</f>
        <v>4</v>
      </c>
      <c r="C55" s="1" t="s">
        <v>782</v>
      </c>
      <c r="D55" t="s">
        <v>138</v>
      </c>
      <c r="E55" s="1" t="s">
        <v>90</v>
      </c>
      <c r="F55" t="s">
        <v>74</v>
      </c>
      <c r="G55" t="s">
        <v>136</v>
      </c>
      <c r="H55" t="s">
        <v>71</v>
      </c>
      <c r="I55">
        <v>1</v>
      </c>
      <c r="J55" t="s">
        <v>235</v>
      </c>
      <c r="K55" s="1" t="s">
        <v>172</v>
      </c>
      <c r="L55" t="s">
        <v>162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Xmas影山飛雄ICONIC</v>
      </c>
    </row>
    <row r="56" spans="1:20" x14ac:dyDescent="0.35">
      <c r="A56">
        <f>VLOOKUP(Attack[[#This Row],[No用]],SetNo[[No.用]:[vlookup 用]],2,FALSE)</f>
        <v>11</v>
      </c>
      <c r="B56">
        <f>IF(ROW()=2,1,IF(A55&lt;&gt;Attack[[#This Row],[No]],1,B55+1))</f>
        <v>1</v>
      </c>
      <c r="C56" s="1" t="s">
        <v>839</v>
      </c>
      <c r="D56" s="1" t="s">
        <v>138</v>
      </c>
      <c r="E56" s="1" t="s">
        <v>77</v>
      </c>
      <c r="F56" s="1" t="s">
        <v>74</v>
      </c>
      <c r="G56" s="1" t="s">
        <v>136</v>
      </c>
      <c r="H56" s="1" t="s">
        <v>71</v>
      </c>
      <c r="I56">
        <v>1</v>
      </c>
      <c r="J56" t="s">
        <v>235</v>
      </c>
      <c r="K56" s="1" t="s">
        <v>168</v>
      </c>
      <c r="L56" s="1" t="s">
        <v>178</v>
      </c>
      <c r="M56">
        <v>34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1周年影山飛雄ICONIC</v>
      </c>
    </row>
    <row r="57" spans="1:20" x14ac:dyDescent="0.35">
      <c r="A57">
        <f>VLOOKUP(Attack[[#This Row],[No用]],SetNo[[No.用]:[vlookup 用]],2,FALSE)</f>
        <v>11</v>
      </c>
      <c r="B57">
        <f>IF(ROW()=2,1,IF(A56&lt;&gt;Attack[[#This Row],[No]],1,B56+1))</f>
        <v>2</v>
      </c>
      <c r="C57" s="1" t="s">
        <v>839</v>
      </c>
      <c r="D57" s="1" t="s">
        <v>138</v>
      </c>
      <c r="E57" s="1" t="s">
        <v>77</v>
      </c>
      <c r="F57" s="1" t="s">
        <v>74</v>
      </c>
      <c r="G57" s="1" t="s">
        <v>136</v>
      </c>
      <c r="H57" s="1" t="s">
        <v>71</v>
      </c>
      <c r="I57">
        <v>1</v>
      </c>
      <c r="J57" t="s">
        <v>235</v>
      </c>
      <c r="K57" s="1" t="s">
        <v>169</v>
      </c>
      <c r="L57" s="1" t="s">
        <v>178</v>
      </c>
      <c r="M57">
        <v>30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1周年影山飛雄ICONIC</v>
      </c>
    </row>
    <row r="58" spans="1:20" x14ac:dyDescent="0.35">
      <c r="A58">
        <f>VLOOKUP(Attack[[#This Row],[No用]],SetNo[[No.用]:[vlookup 用]],2,FALSE)</f>
        <v>11</v>
      </c>
      <c r="B58">
        <f>IF(ROW()=2,1,IF(A57&lt;&gt;Attack[[#This Row],[No]],1,B57+1))</f>
        <v>3</v>
      </c>
      <c r="C58" s="1" t="s">
        <v>839</v>
      </c>
      <c r="D58" s="1" t="s">
        <v>138</v>
      </c>
      <c r="E58" s="1" t="s">
        <v>77</v>
      </c>
      <c r="F58" s="1" t="s">
        <v>74</v>
      </c>
      <c r="G58" s="1" t="s">
        <v>136</v>
      </c>
      <c r="H58" s="1" t="s">
        <v>71</v>
      </c>
      <c r="I58">
        <v>1</v>
      </c>
      <c r="J58" t="s">
        <v>235</v>
      </c>
      <c r="K58" s="1" t="s">
        <v>170</v>
      </c>
      <c r="L58" s="1" t="s">
        <v>173</v>
      </c>
      <c r="M58">
        <v>37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1周年影山飛雄ICONIC</v>
      </c>
    </row>
    <row r="59" spans="1:20" x14ac:dyDescent="0.35">
      <c r="A59">
        <f>VLOOKUP(Attack[[#This Row],[No用]],SetNo[[No.用]:[vlookup 用]],2,FALSE)</f>
        <v>11</v>
      </c>
      <c r="B59">
        <f>IF(ROW()=2,1,IF(A58&lt;&gt;Attack[[#This Row],[No]],1,B58+1))</f>
        <v>4</v>
      </c>
      <c r="C59" s="1" t="s">
        <v>839</v>
      </c>
      <c r="D59" s="1" t="s">
        <v>138</v>
      </c>
      <c r="E59" s="1" t="s">
        <v>77</v>
      </c>
      <c r="F59" s="1" t="s">
        <v>74</v>
      </c>
      <c r="G59" s="1" t="s">
        <v>136</v>
      </c>
      <c r="H59" s="1" t="s">
        <v>71</v>
      </c>
      <c r="I59">
        <v>1</v>
      </c>
      <c r="J59" t="s">
        <v>235</v>
      </c>
      <c r="K59" s="1" t="s">
        <v>171</v>
      </c>
      <c r="L59" s="1" t="s">
        <v>162</v>
      </c>
      <c r="M59">
        <v>30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1周年影山飛雄ICONIC</v>
      </c>
    </row>
    <row r="60" spans="1:20" x14ac:dyDescent="0.35">
      <c r="A60">
        <f>VLOOKUP(Attack[[#This Row],[No用]],SetNo[[No.用]:[vlookup 用]],2,FALSE)</f>
        <v>11</v>
      </c>
      <c r="B60">
        <f>IF(ROW()=2,1,IF(A59&lt;&gt;Attack[[#This Row],[No]],1,B59+1))</f>
        <v>5</v>
      </c>
      <c r="C60" s="1" t="s">
        <v>839</v>
      </c>
      <c r="D60" s="1" t="s">
        <v>138</v>
      </c>
      <c r="E60" s="1" t="s">
        <v>77</v>
      </c>
      <c r="F60" s="1" t="s">
        <v>74</v>
      </c>
      <c r="G60" s="1" t="s">
        <v>136</v>
      </c>
      <c r="H60" s="1" t="s">
        <v>71</v>
      </c>
      <c r="I60">
        <v>1</v>
      </c>
      <c r="J60" t="s">
        <v>235</v>
      </c>
      <c r="K60" s="1" t="s">
        <v>172</v>
      </c>
      <c r="L60" s="1" t="s">
        <v>162</v>
      </c>
      <c r="M60">
        <v>28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1周年影山飛雄ICONIC</v>
      </c>
    </row>
    <row r="61" spans="1:20" x14ac:dyDescent="0.35">
      <c r="A61">
        <f>VLOOKUP(Attack[[#This Row],[No用]],SetNo[[No.用]:[vlookup 用]],2,FALSE)</f>
        <v>11</v>
      </c>
      <c r="B61">
        <f>IF(ROW()=2,1,IF(A60&lt;&gt;Attack[[#This Row],[No]],1,B60+1))</f>
        <v>6</v>
      </c>
      <c r="C61" s="1" t="s">
        <v>839</v>
      </c>
      <c r="D61" s="1" t="s">
        <v>138</v>
      </c>
      <c r="E61" s="1" t="s">
        <v>77</v>
      </c>
      <c r="F61" s="1" t="s">
        <v>74</v>
      </c>
      <c r="G61" s="1" t="s">
        <v>136</v>
      </c>
      <c r="H61" s="1" t="s">
        <v>71</v>
      </c>
      <c r="I61">
        <v>1</v>
      </c>
      <c r="J61" t="s">
        <v>235</v>
      </c>
      <c r="K61" s="1" t="s">
        <v>170</v>
      </c>
      <c r="L61" s="1" t="s">
        <v>225</v>
      </c>
      <c r="M61">
        <v>54</v>
      </c>
      <c r="N61">
        <v>5</v>
      </c>
      <c r="O61">
        <v>61</v>
      </c>
      <c r="P61">
        <v>7</v>
      </c>
      <c r="T61" t="str">
        <f>Attack[[#This Row],[服装]]&amp;Attack[[#This Row],[名前]]&amp;Attack[[#This Row],[レアリティ]]</f>
        <v>1周年影山飛雄ICONIC</v>
      </c>
    </row>
    <row r="62" spans="1:20" x14ac:dyDescent="0.35">
      <c r="A62">
        <f>VLOOKUP(Attack[[#This Row],[No用]],SetNo[[No.用]:[vlookup 用]],2,FALSE)</f>
        <v>12</v>
      </c>
      <c r="B62">
        <f>IF(ROW()=2,1,IF(A61&lt;&gt;Attack[[#This Row],[No]],1,B61+1))</f>
        <v>1</v>
      </c>
      <c r="C62" s="1" t="s">
        <v>1010</v>
      </c>
      <c r="D62" s="1" t="s">
        <v>138</v>
      </c>
      <c r="E62" s="1" t="s">
        <v>73</v>
      </c>
      <c r="F62" s="1" t="s">
        <v>74</v>
      </c>
      <c r="G62" s="1" t="s">
        <v>136</v>
      </c>
      <c r="H62" s="1" t="s">
        <v>71</v>
      </c>
      <c r="I62">
        <v>1</v>
      </c>
      <c r="J62" t="s">
        <v>235</v>
      </c>
      <c r="K62" s="1" t="s">
        <v>168</v>
      </c>
      <c r="L62" s="1" t="s">
        <v>162</v>
      </c>
      <c r="M62">
        <v>31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王冠影山飛雄ICONIC</v>
      </c>
    </row>
    <row r="63" spans="1:20" x14ac:dyDescent="0.35">
      <c r="A63">
        <f>VLOOKUP(Attack[[#This Row],[No用]],SetNo[[No.用]:[vlookup 用]],2,FALSE)</f>
        <v>12</v>
      </c>
      <c r="B63">
        <f>IF(ROW()=2,1,IF(A62&lt;&gt;Attack[[#This Row],[No]],1,B62+1))</f>
        <v>2</v>
      </c>
      <c r="C63" s="1" t="s">
        <v>1010</v>
      </c>
      <c r="D63" s="1" t="s">
        <v>138</v>
      </c>
      <c r="E63" s="1" t="s">
        <v>73</v>
      </c>
      <c r="F63" s="1" t="s">
        <v>74</v>
      </c>
      <c r="G63" s="1" t="s">
        <v>136</v>
      </c>
      <c r="H63" s="1" t="s">
        <v>71</v>
      </c>
      <c r="I63">
        <v>1</v>
      </c>
      <c r="J63" t="s">
        <v>235</v>
      </c>
      <c r="K63" s="1" t="s">
        <v>169</v>
      </c>
      <c r="L63" s="1" t="s">
        <v>162</v>
      </c>
      <c r="M63">
        <v>27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王冠影山飛雄ICONIC</v>
      </c>
    </row>
    <row r="64" spans="1:20" x14ac:dyDescent="0.35">
      <c r="A64">
        <f>VLOOKUP(Attack[[#This Row],[No用]],SetNo[[No.用]:[vlookup 用]],2,FALSE)</f>
        <v>12</v>
      </c>
      <c r="B64">
        <f>IF(ROW()=2,1,IF(A63&lt;&gt;Attack[[#This Row],[No]],1,B63+1))</f>
        <v>3</v>
      </c>
      <c r="C64" s="1" t="s">
        <v>1010</v>
      </c>
      <c r="D64" s="1" t="s">
        <v>138</v>
      </c>
      <c r="E64" s="1" t="s">
        <v>73</v>
      </c>
      <c r="F64" s="1" t="s">
        <v>74</v>
      </c>
      <c r="G64" s="1" t="s">
        <v>136</v>
      </c>
      <c r="H64" s="1" t="s">
        <v>71</v>
      </c>
      <c r="I64">
        <v>1</v>
      </c>
      <c r="J64" t="s">
        <v>235</v>
      </c>
      <c r="K64" s="1" t="s">
        <v>171</v>
      </c>
      <c r="L64" s="1" t="s">
        <v>162</v>
      </c>
      <c r="M64">
        <v>30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王冠影山飛雄ICONIC</v>
      </c>
    </row>
    <row r="65" spans="1:20" x14ac:dyDescent="0.35">
      <c r="A65">
        <f>VLOOKUP(Attack[[#This Row],[No用]],SetNo[[No.用]:[vlookup 用]],2,FALSE)</f>
        <v>12</v>
      </c>
      <c r="B65">
        <f>IF(ROW()=2,1,IF(A64&lt;&gt;Attack[[#This Row],[No]],1,B64+1))</f>
        <v>4</v>
      </c>
      <c r="C65" s="1" t="s">
        <v>1010</v>
      </c>
      <c r="D65" s="1" t="s">
        <v>138</v>
      </c>
      <c r="E65" s="1" t="s">
        <v>73</v>
      </c>
      <c r="F65" s="1" t="s">
        <v>74</v>
      </c>
      <c r="G65" s="1" t="s">
        <v>136</v>
      </c>
      <c r="H65" s="1" t="s">
        <v>71</v>
      </c>
      <c r="I65">
        <v>1</v>
      </c>
      <c r="J65" t="s">
        <v>235</v>
      </c>
      <c r="K65" s="1" t="s">
        <v>172</v>
      </c>
      <c r="L65" s="1" t="s">
        <v>162</v>
      </c>
      <c r="M65">
        <v>28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王冠影山飛雄ICONIC</v>
      </c>
    </row>
    <row r="66" spans="1:20" x14ac:dyDescent="0.35">
      <c r="A66">
        <f>VLOOKUP(Attack[[#This Row],[No用]],SetNo[[No.用]:[vlookup 用]],2,FALSE)</f>
        <v>13</v>
      </c>
      <c r="B66">
        <f>IF(ROW()=2,1,IF(A65&lt;&gt;Attack[[#This Row],[No]],1,B65+1))</f>
        <v>1</v>
      </c>
      <c r="C66" s="1" t="s">
        <v>1169</v>
      </c>
      <c r="D66" s="1" t="s">
        <v>138</v>
      </c>
      <c r="E66" s="1" t="s">
        <v>90</v>
      </c>
      <c r="F66" s="1" t="s">
        <v>74</v>
      </c>
      <c r="G66" s="1" t="s">
        <v>136</v>
      </c>
      <c r="H66" s="1" t="s">
        <v>71</v>
      </c>
      <c r="I66">
        <v>1</v>
      </c>
      <c r="J66" t="s">
        <v>235</v>
      </c>
      <c r="K66" s="1" t="s">
        <v>168</v>
      </c>
      <c r="L66" s="1" t="s">
        <v>162</v>
      </c>
      <c r="M66">
        <v>31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ジャージ影山飛雄ICONIC</v>
      </c>
    </row>
    <row r="67" spans="1:20" x14ac:dyDescent="0.35">
      <c r="A67">
        <f>VLOOKUP(Attack[[#This Row],[No用]],SetNo[[No.用]:[vlookup 用]],2,FALSE)</f>
        <v>13</v>
      </c>
      <c r="B67">
        <f>IF(ROW()=2,1,IF(A66&lt;&gt;Attack[[#This Row],[No]],1,B66+1))</f>
        <v>2</v>
      </c>
      <c r="C67" s="1" t="s">
        <v>1169</v>
      </c>
      <c r="D67" s="1" t="s">
        <v>138</v>
      </c>
      <c r="E67" s="1" t="s">
        <v>90</v>
      </c>
      <c r="F67" s="1" t="s">
        <v>74</v>
      </c>
      <c r="G67" s="1" t="s">
        <v>136</v>
      </c>
      <c r="H67" s="1" t="s">
        <v>71</v>
      </c>
      <c r="I67">
        <v>1</v>
      </c>
      <c r="J67" t="s">
        <v>235</v>
      </c>
      <c r="K67" s="1" t="s">
        <v>169</v>
      </c>
      <c r="L67" s="1" t="s">
        <v>162</v>
      </c>
      <c r="M67">
        <v>27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ジャージ影山飛雄ICONIC</v>
      </c>
    </row>
    <row r="68" spans="1:20" x14ac:dyDescent="0.35">
      <c r="A68">
        <f>VLOOKUP(Attack[[#This Row],[No用]],SetNo[[No.用]:[vlookup 用]],2,FALSE)</f>
        <v>13</v>
      </c>
      <c r="B68">
        <f>IF(ROW()=2,1,IF(A67&lt;&gt;Attack[[#This Row],[No]],1,B67+1))</f>
        <v>3</v>
      </c>
      <c r="C68" s="1" t="s">
        <v>1169</v>
      </c>
      <c r="D68" s="1" t="s">
        <v>138</v>
      </c>
      <c r="E68" s="1" t="s">
        <v>90</v>
      </c>
      <c r="F68" s="1" t="s">
        <v>74</v>
      </c>
      <c r="G68" s="1" t="s">
        <v>136</v>
      </c>
      <c r="H68" s="1" t="s">
        <v>71</v>
      </c>
      <c r="I68">
        <v>1</v>
      </c>
      <c r="J68" t="s">
        <v>235</v>
      </c>
      <c r="K68" s="1" t="s">
        <v>171</v>
      </c>
      <c r="L68" s="1" t="s">
        <v>162</v>
      </c>
      <c r="M68">
        <v>30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ジャージ影山飛雄ICONIC</v>
      </c>
    </row>
    <row r="69" spans="1:20" x14ac:dyDescent="0.35">
      <c r="A69">
        <f>VLOOKUP(Attack[[#This Row],[No用]],SetNo[[No.用]:[vlookup 用]],2,FALSE)</f>
        <v>13</v>
      </c>
      <c r="B69">
        <f>IF(ROW()=2,1,IF(A68&lt;&gt;Attack[[#This Row],[No]],1,B68+1))</f>
        <v>4</v>
      </c>
      <c r="C69" s="1" t="s">
        <v>1169</v>
      </c>
      <c r="D69" s="1" t="s">
        <v>138</v>
      </c>
      <c r="E69" s="1" t="s">
        <v>90</v>
      </c>
      <c r="F69" s="1" t="s">
        <v>74</v>
      </c>
      <c r="G69" s="1" t="s">
        <v>136</v>
      </c>
      <c r="H69" s="1" t="s">
        <v>71</v>
      </c>
      <c r="I69">
        <v>1</v>
      </c>
      <c r="J69" t="s">
        <v>235</v>
      </c>
      <c r="K69" s="1" t="s">
        <v>172</v>
      </c>
      <c r="L69" s="1" t="s">
        <v>162</v>
      </c>
      <c r="M69">
        <v>28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ジャージ影山飛雄ICONIC</v>
      </c>
    </row>
    <row r="70" spans="1:20" x14ac:dyDescent="0.35">
      <c r="A70">
        <f>VLOOKUP(Attack[[#This Row],[No用]],SetNo[[No.用]:[vlookup 用]],2,FALSE)</f>
        <v>14</v>
      </c>
      <c r="B70">
        <f>IF(ROW()=2,1,IF(A69&lt;&gt;Attack[[#This Row],[No]],1,B69+1))</f>
        <v>1</v>
      </c>
      <c r="C70" t="s">
        <v>108</v>
      </c>
      <c r="D70" t="s">
        <v>139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168</v>
      </c>
      <c r="L70" t="s">
        <v>162</v>
      </c>
      <c r="M70">
        <v>25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ユニフォーム月島蛍ICONIC</v>
      </c>
    </row>
    <row r="71" spans="1:20" x14ac:dyDescent="0.35">
      <c r="A71">
        <f>VLOOKUP(Attack[[#This Row],[No用]],SetNo[[No.用]:[vlookup 用]],2,FALSE)</f>
        <v>14</v>
      </c>
      <c r="B71">
        <f>IF(ROW()=2,1,IF(A70&lt;&gt;Attack[[#This Row],[No]],1,B70+1))</f>
        <v>2</v>
      </c>
      <c r="C71" t="s">
        <v>108</v>
      </c>
      <c r="D71" t="s">
        <v>139</v>
      </c>
      <c r="E71" t="s">
        <v>77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169</v>
      </c>
      <c r="L71" t="s">
        <v>162</v>
      </c>
      <c r="M71">
        <v>23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ユニフォーム月島蛍ICONIC</v>
      </c>
    </row>
    <row r="72" spans="1:20" x14ac:dyDescent="0.35">
      <c r="A72">
        <f>VLOOKUP(Attack[[#This Row],[No用]],SetNo[[No.用]:[vlookup 用]],2,FALSE)</f>
        <v>14</v>
      </c>
      <c r="B72">
        <f>IF(ROW()=2,1,IF(A71&lt;&gt;Attack[[#This Row],[No]],1,B71+1))</f>
        <v>3</v>
      </c>
      <c r="C72" t="s">
        <v>108</v>
      </c>
      <c r="D72" t="s">
        <v>139</v>
      </c>
      <c r="E72" t="s">
        <v>77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171</v>
      </c>
      <c r="L72" t="s">
        <v>173</v>
      </c>
      <c r="M72">
        <v>27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ユニフォーム月島蛍ICONIC</v>
      </c>
    </row>
    <row r="73" spans="1:20" x14ac:dyDescent="0.35">
      <c r="A73">
        <f>VLOOKUP(Attack[[#This Row],[No用]],SetNo[[No.用]:[vlookup 用]],2,FALSE)</f>
        <v>15</v>
      </c>
      <c r="B73">
        <f>IF(ROW()=2,1,IF(A72&lt;&gt;Attack[[#This Row],[No]],1,B72+1))</f>
        <v>1</v>
      </c>
      <c r="C73" t="s">
        <v>116</v>
      </c>
      <c r="D73" t="s">
        <v>139</v>
      </c>
      <c r="E73" t="s">
        <v>73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168</v>
      </c>
      <c r="L73" t="s">
        <v>162</v>
      </c>
      <c r="M73">
        <v>25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水着月島蛍ICONIC</v>
      </c>
    </row>
    <row r="74" spans="1:20" x14ac:dyDescent="0.35">
      <c r="A74">
        <f>VLOOKUP(Attack[[#This Row],[No用]],SetNo[[No.用]:[vlookup 用]],2,FALSE)</f>
        <v>15</v>
      </c>
      <c r="B74">
        <f>IF(ROW()=2,1,IF(A73&lt;&gt;Attack[[#This Row],[No]],1,B73+1))</f>
        <v>2</v>
      </c>
      <c r="C74" t="s">
        <v>116</v>
      </c>
      <c r="D74" t="s">
        <v>139</v>
      </c>
      <c r="E74" t="s">
        <v>73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169</v>
      </c>
      <c r="L74" t="s">
        <v>162</v>
      </c>
      <c r="M74">
        <v>23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水着月島蛍ICONIC</v>
      </c>
    </row>
    <row r="75" spans="1:20" x14ac:dyDescent="0.35">
      <c r="A75">
        <f>VLOOKUP(Attack[[#This Row],[No用]],SetNo[[No.用]:[vlookup 用]],2,FALSE)</f>
        <v>15</v>
      </c>
      <c r="B75">
        <f>IF(ROW()=2,1,IF(A74&lt;&gt;Attack[[#This Row],[No]],1,B74+1))</f>
        <v>3</v>
      </c>
      <c r="C75" t="s">
        <v>116</v>
      </c>
      <c r="D75" t="s">
        <v>139</v>
      </c>
      <c r="E75" t="s">
        <v>73</v>
      </c>
      <c r="F75" t="s">
        <v>82</v>
      </c>
      <c r="G75" t="s">
        <v>136</v>
      </c>
      <c r="H75" t="s">
        <v>71</v>
      </c>
      <c r="I75">
        <v>1</v>
      </c>
      <c r="J75" t="s">
        <v>235</v>
      </c>
      <c r="K75" t="s">
        <v>171</v>
      </c>
      <c r="L75" t="s">
        <v>173</v>
      </c>
      <c r="M75">
        <v>27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水着月島蛍ICONIC</v>
      </c>
    </row>
    <row r="76" spans="1:20" x14ac:dyDescent="0.35">
      <c r="A76">
        <f>VLOOKUP(Attack[[#This Row],[No用]],SetNo[[No.用]:[vlookup 用]],2,FALSE)</f>
        <v>16</v>
      </c>
      <c r="B76">
        <f>IF(ROW()=2,1,IF(A75&lt;&gt;Attack[[#This Row],[No]],1,B75+1))</f>
        <v>1</v>
      </c>
      <c r="C76" s="1" t="s">
        <v>700</v>
      </c>
      <c r="D76" t="s">
        <v>139</v>
      </c>
      <c r="E76" s="1" t="s">
        <v>90</v>
      </c>
      <c r="F76" t="s">
        <v>82</v>
      </c>
      <c r="G76" t="s">
        <v>136</v>
      </c>
      <c r="H76" t="s">
        <v>71</v>
      </c>
      <c r="I76">
        <v>1</v>
      </c>
      <c r="J76" t="s">
        <v>235</v>
      </c>
      <c r="K76" t="s">
        <v>168</v>
      </c>
      <c r="L76" s="1" t="s">
        <v>178</v>
      </c>
      <c r="M76">
        <v>28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職業体験月島蛍ICONIC</v>
      </c>
    </row>
    <row r="77" spans="1:20" x14ac:dyDescent="0.35">
      <c r="A77">
        <f>VLOOKUP(Attack[[#This Row],[No用]],SetNo[[No.用]:[vlookup 用]],2,FALSE)</f>
        <v>16</v>
      </c>
      <c r="B77">
        <f>IF(ROW()=2,1,IF(A76&lt;&gt;Attack[[#This Row],[No]],1,B76+1))</f>
        <v>2</v>
      </c>
      <c r="C77" s="1" t="s">
        <v>700</v>
      </c>
      <c r="D77" t="s">
        <v>139</v>
      </c>
      <c r="E77" s="1" t="s">
        <v>90</v>
      </c>
      <c r="F77" t="s">
        <v>82</v>
      </c>
      <c r="G77" t="s">
        <v>136</v>
      </c>
      <c r="H77" t="s">
        <v>71</v>
      </c>
      <c r="I77">
        <v>1</v>
      </c>
      <c r="J77" t="s">
        <v>235</v>
      </c>
      <c r="K77" t="s">
        <v>169</v>
      </c>
      <c r="L77" s="1" t="s">
        <v>178</v>
      </c>
      <c r="M77">
        <v>28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職業体験月島蛍ICONIC</v>
      </c>
    </row>
    <row r="78" spans="1:20" x14ac:dyDescent="0.35">
      <c r="A78">
        <f>VLOOKUP(Attack[[#This Row],[No用]],SetNo[[No.用]:[vlookup 用]],2,FALSE)</f>
        <v>16</v>
      </c>
      <c r="B78">
        <f>IF(ROW()=2,1,IF(A77&lt;&gt;Attack[[#This Row],[No]],1,B77+1))</f>
        <v>3</v>
      </c>
      <c r="C78" s="1" t="s">
        <v>700</v>
      </c>
      <c r="D78" t="s">
        <v>139</v>
      </c>
      <c r="E78" s="1" t="s">
        <v>90</v>
      </c>
      <c r="F78" t="s">
        <v>82</v>
      </c>
      <c r="G78" t="s">
        <v>136</v>
      </c>
      <c r="H78" t="s">
        <v>71</v>
      </c>
      <c r="I78">
        <v>1</v>
      </c>
      <c r="J78" t="s">
        <v>235</v>
      </c>
      <c r="K78" t="s">
        <v>171</v>
      </c>
      <c r="L78" t="s">
        <v>173</v>
      </c>
      <c r="M78">
        <v>27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職業体験月島蛍ICONIC</v>
      </c>
    </row>
    <row r="79" spans="1:20" x14ac:dyDescent="0.35">
      <c r="A79">
        <f>VLOOKUP(Attack[[#This Row],[No用]],SetNo[[No.用]:[vlookup 用]],2,FALSE)</f>
        <v>16</v>
      </c>
      <c r="B79">
        <f>IF(ROW()=2,1,IF(A78&lt;&gt;Attack[[#This Row],[No]],1,B78+1))</f>
        <v>4</v>
      </c>
      <c r="C79" s="1" t="s">
        <v>700</v>
      </c>
      <c r="D79" t="s">
        <v>139</v>
      </c>
      <c r="E79" s="1" t="s">
        <v>90</v>
      </c>
      <c r="F79" t="s">
        <v>82</v>
      </c>
      <c r="G79" t="s">
        <v>136</v>
      </c>
      <c r="H79" t="s">
        <v>71</v>
      </c>
      <c r="I79">
        <v>1</v>
      </c>
      <c r="J79" t="s">
        <v>235</v>
      </c>
      <c r="K79" s="1" t="s">
        <v>183</v>
      </c>
      <c r="L79" s="1" t="s">
        <v>225</v>
      </c>
      <c r="M79">
        <v>39</v>
      </c>
      <c r="N79">
        <v>5</v>
      </c>
      <c r="O79">
        <v>49</v>
      </c>
      <c r="P79">
        <v>7</v>
      </c>
      <c r="R79" s="1"/>
      <c r="S79" s="1"/>
      <c r="T79" t="str">
        <f>Attack[[#This Row],[服装]]&amp;Attack[[#This Row],[名前]]&amp;Attack[[#This Row],[レアリティ]]</f>
        <v>職業体験月島蛍ICONIC</v>
      </c>
    </row>
    <row r="80" spans="1:20" x14ac:dyDescent="0.35">
      <c r="A80">
        <f>VLOOKUP(Attack[[#This Row],[No用]],SetNo[[No.用]:[vlookup 用]],2,FALSE)</f>
        <v>17</v>
      </c>
      <c r="B80">
        <f>IF(ROW()=2,1,IF(A79&lt;&gt;Attack[[#This Row],[No]],1,B79+1))</f>
        <v>1</v>
      </c>
      <c r="C80" s="1" t="s">
        <v>839</v>
      </c>
      <c r="D80" s="1" t="s">
        <v>139</v>
      </c>
      <c r="E80" s="1" t="s">
        <v>90</v>
      </c>
      <c r="F80" s="1" t="s">
        <v>82</v>
      </c>
      <c r="G80" s="1" t="s">
        <v>136</v>
      </c>
      <c r="H80" s="1" t="s">
        <v>71</v>
      </c>
      <c r="I80">
        <v>1</v>
      </c>
      <c r="J80" t="s">
        <v>235</v>
      </c>
      <c r="K80" s="1" t="s">
        <v>168</v>
      </c>
      <c r="L80" s="1" t="s">
        <v>178</v>
      </c>
      <c r="M80">
        <v>28</v>
      </c>
      <c r="N80">
        <v>0</v>
      </c>
      <c r="O80">
        <v>0</v>
      </c>
      <c r="P80">
        <v>0</v>
      </c>
      <c r="R80" s="1"/>
      <c r="S80" s="1"/>
      <c r="T80" t="str">
        <f>Attack[[#This Row],[服装]]&amp;Attack[[#This Row],[名前]]&amp;Attack[[#This Row],[レアリティ]]</f>
        <v>1周年月島蛍ICONIC</v>
      </c>
    </row>
    <row r="81" spans="1:20" x14ac:dyDescent="0.35">
      <c r="A81">
        <f>VLOOKUP(Attack[[#This Row],[No用]],SetNo[[No.用]:[vlookup 用]],2,FALSE)</f>
        <v>17</v>
      </c>
      <c r="B81">
        <f>IF(ROW()=2,1,IF(A80&lt;&gt;Attack[[#This Row],[No]],1,B80+1))</f>
        <v>2</v>
      </c>
      <c r="C81" s="1" t="s">
        <v>839</v>
      </c>
      <c r="D81" s="1" t="s">
        <v>139</v>
      </c>
      <c r="E81" s="1" t="s">
        <v>90</v>
      </c>
      <c r="F81" s="1" t="s">
        <v>82</v>
      </c>
      <c r="G81" s="1" t="s">
        <v>136</v>
      </c>
      <c r="H81" s="1" t="s">
        <v>71</v>
      </c>
      <c r="I81">
        <v>1</v>
      </c>
      <c r="J81" t="s">
        <v>235</v>
      </c>
      <c r="K81" s="1" t="s">
        <v>169</v>
      </c>
      <c r="L81" s="1" t="s">
        <v>162</v>
      </c>
      <c r="M81">
        <v>23</v>
      </c>
      <c r="N81">
        <v>0</v>
      </c>
      <c r="O81">
        <v>0</v>
      </c>
      <c r="P81">
        <v>0</v>
      </c>
      <c r="R81" s="1"/>
      <c r="S81" s="1"/>
      <c r="T81" t="str">
        <f>Attack[[#This Row],[服装]]&amp;Attack[[#This Row],[名前]]&amp;Attack[[#This Row],[レアリティ]]</f>
        <v>1周年月島蛍ICONIC</v>
      </c>
    </row>
    <row r="82" spans="1:20" x14ac:dyDescent="0.35">
      <c r="A82">
        <f>VLOOKUP(Attack[[#This Row],[No用]],SetNo[[No.用]:[vlookup 用]],2,FALSE)</f>
        <v>17</v>
      </c>
      <c r="B82">
        <f>IF(ROW()=2,1,IF(A81&lt;&gt;Attack[[#This Row],[No]],1,B81+1))</f>
        <v>3</v>
      </c>
      <c r="C82" s="1" t="s">
        <v>839</v>
      </c>
      <c r="D82" s="1" t="s">
        <v>139</v>
      </c>
      <c r="E82" s="1" t="s">
        <v>90</v>
      </c>
      <c r="F82" s="1" t="s">
        <v>82</v>
      </c>
      <c r="G82" s="1" t="s">
        <v>136</v>
      </c>
      <c r="H82" s="1" t="s">
        <v>71</v>
      </c>
      <c r="I82">
        <v>1</v>
      </c>
      <c r="J82" t="s">
        <v>235</v>
      </c>
      <c r="K82" s="1" t="s">
        <v>171</v>
      </c>
      <c r="L82" s="1" t="s">
        <v>173</v>
      </c>
      <c r="M82">
        <v>27</v>
      </c>
      <c r="N82">
        <v>0</v>
      </c>
      <c r="O82">
        <v>0</v>
      </c>
      <c r="P82">
        <v>0</v>
      </c>
      <c r="R82" s="1"/>
      <c r="S82" s="1"/>
      <c r="T82" t="str">
        <f>Attack[[#This Row],[服装]]&amp;Attack[[#This Row],[名前]]&amp;Attack[[#This Row],[レアリティ]]</f>
        <v>1周年月島蛍ICONIC</v>
      </c>
    </row>
    <row r="83" spans="1:20" x14ac:dyDescent="0.35">
      <c r="A83">
        <f>VLOOKUP(Attack[[#This Row],[No用]],SetNo[[No.用]:[vlookup 用]],2,FALSE)</f>
        <v>17</v>
      </c>
      <c r="B83">
        <f>IF(ROW()=2,1,IF(A82&lt;&gt;Attack[[#This Row],[No]],1,B82+1))</f>
        <v>4</v>
      </c>
      <c r="C83" s="1" t="s">
        <v>839</v>
      </c>
      <c r="D83" s="1" t="s">
        <v>139</v>
      </c>
      <c r="E83" s="1" t="s">
        <v>90</v>
      </c>
      <c r="F83" s="1" t="s">
        <v>82</v>
      </c>
      <c r="G83" s="1" t="s">
        <v>136</v>
      </c>
      <c r="H83" s="1" t="s">
        <v>71</v>
      </c>
      <c r="I83">
        <v>1</v>
      </c>
      <c r="J83" t="s">
        <v>235</v>
      </c>
      <c r="K83" s="1" t="s">
        <v>171</v>
      </c>
      <c r="L83" s="1" t="s">
        <v>225</v>
      </c>
      <c r="M83">
        <v>39</v>
      </c>
      <c r="N83">
        <v>5</v>
      </c>
      <c r="O83">
        <v>49</v>
      </c>
      <c r="P83">
        <v>7</v>
      </c>
      <c r="R83" s="1"/>
      <c r="S83" s="1"/>
      <c r="T83" t="str">
        <f>Attack[[#This Row],[服装]]&amp;Attack[[#This Row],[名前]]&amp;Attack[[#This Row],[レアリティ]]</f>
        <v>1周年月島蛍ICONIC</v>
      </c>
    </row>
    <row r="84" spans="1:20" x14ac:dyDescent="0.35">
      <c r="A84">
        <f>VLOOKUP(Attack[[#This Row],[No用]],SetNo[[No.用]:[vlookup 用]],2,FALSE)</f>
        <v>17</v>
      </c>
      <c r="B84">
        <f>IF(ROW()=2,1,IF(A83&lt;&gt;Attack[[#This Row],[No]],1,B83+1))</f>
        <v>5</v>
      </c>
      <c r="C84" s="1" t="s">
        <v>839</v>
      </c>
      <c r="D84" s="1" t="s">
        <v>139</v>
      </c>
      <c r="E84" s="1" t="s">
        <v>90</v>
      </c>
      <c r="F84" s="1" t="s">
        <v>82</v>
      </c>
      <c r="G84" s="1" t="s">
        <v>136</v>
      </c>
      <c r="H84" s="1" t="s">
        <v>71</v>
      </c>
      <c r="I84">
        <v>1</v>
      </c>
      <c r="J84" t="s">
        <v>235</v>
      </c>
      <c r="K84" s="1" t="s">
        <v>183</v>
      </c>
      <c r="L84" s="1" t="s">
        <v>225</v>
      </c>
      <c r="M84">
        <v>37</v>
      </c>
      <c r="N84">
        <v>5</v>
      </c>
      <c r="O84">
        <v>47</v>
      </c>
      <c r="P84">
        <v>7</v>
      </c>
      <c r="Q84" s="1" t="s">
        <v>846</v>
      </c>
      <c r="R84" s="1"/>
      <c r="S84" s="1"/>
      <c r="T84" t="str">
        <f>Attack[[#This Row],[服装]]&amp;Attack[[#This Row],[名前]]&amp;Attack[[#This Row],[レアリティ]]</f>
        <v>1周年月島蛍ICONIC</v>
      </c>
    </row>
    <row r="85" spans="1:20" x14ac:dyDescent="0.35">
      <c r="A85">
        <f>VLOOKUP(Attack[[#This Row],[No用]],SetNo[[No.用]:[vlookup 用]],2,FALSE)</f>
        <v>18</v>
      </c>
      <c r="B85">
        <f>IF(ROW()=2,1,IF(A84&lt;&gt;Attack[[#This Row],[No]],1,B84+1))</f>
        <v>1</v>
      </c>
      <c r="C85" s="1" t="s">
        <v>1006</v>
      </c>
      <c r="D85" s="1" t="s">
        <v>139</v>
      </c>
      <c r="E85" s="1" t="s">
        <v>73</v>
      </c>
      <c r="F85" s="1" t="s">
        <v>82</v>
      </c>
      <c r="G85" s="1" t="s">
        <v>136</v>
      </c>
      <c r="H85" s="1" t="s">
        <v>71</v>
      </c>
      <c r="I85">
        <v>1</v>
      </c>
      <c r="J85" t="s">
        <v>235</v>
      </c>
      <c r="K85" s="1" t="s">
        <v>168</v>
      </c>
      <c r="L85" s="1" t="s">
        <v>162</v>
      </c>
      <c r="M85">
        <v>25</v>
      </c>
      <c r="N85">
        <v>0</v>
      </c>
      <c r="O85">
        <v>0</v>
      </c>
      <c r="P85">
        <v>0</v>
      </c>
      <c r="Q85" s="1"/>
      <c r="R85" s="1"/>
      <c r="S85" s="1"/>
      <c r="T85" t="str">
        <f>Attack[[#This Row],[服装]]&amp;Attack[[#This Row],[名前]]&amp;Attack[[#This Row],[レアリティ]]</f>
        <v>花火月島蛍ICONIC</v>
      </c>
    </row>
    <row r="86" spans="1:20" x14ac:dyDescent="0.35">
      <c r="A86">
        <f>VLOOKUP(Attack[[#This Row],[No用]],SetNo[[No.用]:[vlookup 用]],2,FALSE)</f>
        <v>18</v>
      </c>
      <c r="B86">
        <f>IF(ROW()=2,1,IF(A85&lt;&gt;Attack[[#This Row],[No]],1,B85+1))</f>
        <v>2</v>
      </c>
      <c r="C86" s="1" t="s">
        <v>1006</v>
      </c>
      <c r="D86" s="1" t="s">
        <v>139</v>
      </c>
      <c r="E86" s="1" t="s">
        <v>73</v>
      </c>
      <c r="F86" s="1" t="s">
        <v>82</v>
      </c>
      <c r="G86" s="1" t="s">
        <v>136</v>
      </c>
      <c r="H86" s="1" t="s">
        <v>71</v>
      </c>
      <c r="I86">
        <v>1</v>
      </c>
      <c r="J86" t="s">
        <v>235</v>
      </c>
      <c r="K86" s="1" t="s">
        <v>169</v>
      </c>
      <c r="L86" s="1" t="s">
        <v>162</v>
      </c>
      <c r="M86">
        <v>23</v>
      </c>
      <c r="N86">
        <v>0</v>
      </c>
      <c r="O86">
        <v>0</v>
      </c>
      <c r="P86">
        <v>0</v>
      </c>
      <c r="Q86" s="1"/>
      <c r="R86" s="1"/>
      <c r="S86" s="1"/>
      <c r="T86" t="str">
        <f>Attack[[#This Row],[服装]]&amp;Attack[[#This Row],[名前]]&amp;Attack[[#This Row],[レアリティ]]</f>
        <v>花火月島蛍ICONIC</v>
      </c>
    </row>
    <row r="87" spans="1:20" x14ac:dyDescent="0.35">
      <c r="A87">
        <f>VLOOKUP(Attack[[#This Row],[No用]],SetNo[[No.用]:[vlookup 用]],2,FALSE)</f>
        <v>18</v>
      </c>
      <c r="B87">
        <f>IF(ROW()=2,1,IF(A86&lt;&gt;Attack[[#This Row],[No]],1,B86+1))</f>
        <v>3</v>
      </c>
      <c r="C87" s="1" t="s">
        <v>1006</v>
      </c>
      <c r="D87" s="1" t="s">
        <v>139</v>
      </c>
      <c r="E87" s="1" t="s">
        <v>73</v>
      </c>
      <c r="F87" s="1" t="s">
        <v>82</v>
      </c>
      <c r="G87" s="1" t="s">
        <v>136</v>
      </c>
      <c r="H87" s="1" t="s">
        <v>71</v>
      </c>
      <c r="I87">
        <v>1</v>
      </c>
      <c r="J87" t="s">
        <v>235</v>
      </c>
      <c r="K87" s="1" t="s">
        <v>171</v>
      </c>
      <c r="L87" s="1" t="s">
        <v>173</v>
      </c>
      <c r="M87">
        <v>27</v>
      </c>
      <c r="N87">
        <v>0</v>
      </c>
      <c r="O87">
        <v>0</v>
      </c>
      <c r="P87">
        <v>0</v>
      </c>
      <c r="Q87" s="1"/>
      <c r="R87" s="1"/>
      <c r="S87" s="1"/>
      <c r="T87" t="str">
        <f>Attack[[#This Row],[服装]]&amp;Attack[[#This Row],[名前]]&amp;Attack[[#This Row],[レアリティ]]</f>
        <v>花火月島蛍ICONIC</v>
      </c>
    </row>
    <row r="88" spans="1:20" x14ac:dyDescent="0.35">
      <c r="A88">
        <f>VLOOKUP(Attack[[#This Row],[No用]],SetNo[[No.用]:[vlookup 用]],2,FALSE)</f>
        <v>19</v>
      </c>
      <c r="B88">
        <f>IF(ROW()=2,1,IF(A87&lt;&gt;Attack[[#This Row],[No]],1,B87+1))</f>
        <v>1</v>
      </c>
      <c r="C88" t="s">
        <v>108</v>
      </c>
      <c r="D88" t="s">
        <v>140</v>
      </c>
      <c r="E88" t="s">
        <v>90</v>
      </c>
      <c r="F88" t="s">
        <v>82</v>
      </c>
      <c r="G88" t="s">
        <v>136</v>
      </c>
      <c r="H88" t="s">
        <v>71</v>
      </c>
      <c r="I88">
        <v>1</v>
      </c>
      <c r="J88" t="s">
        <v>235</v>
      </c>
      <c r="K88" t="s">
        <v>168</v>
      </c>
      <c r="L88" t="s">
        <v>162</v>
      </c>
      <c r="M88">
        <v>22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ユニフォーム山口忠ICONIC</v>
      </c>
    </row>
    <row r="89" spans="1:20" x14ac:dyDescent="0.35">
      <c r="A89">
        <f>VLOOKUP(Attack[[#This Row],[No用]],SetNo[[No.用]:[vlookup 用]],2,FALSE)</f>
        <v>19</v>
      </c>
      <c r="B89">
        <f>IF(ROW()=2,1,IF(A88&lt;&gt;Attack[[#This Row],[No]],1,B88+1))</f>
        <v>2</v>
      </c>
      <c r="C89" t="s">
        <v>108</v>
      </c>
      <c r="D89" t="s">
        <v>140</v>
      </c>
      <c r="E89" t="s">
        <v>90</v>
      </c>
      <c r="F89" t="s">
        <v>82</v>
      </c>
      <c r="G89" t="s">
        <v>136</v>
      </c>
      <c r="H89" t="s">
        <v>71</v>
      </c>
      <c r="I89">
        <v>1</v>
      </c>
      <c r="J89" t="s">
        <v>235</v>
      </c>
      <c r="K89" t="s">
        <v>169</v>
      </c>
      <c r="L89" t="s">
        <v>162</v>
      </c>
      <c r="M89">
        <v>21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ユニフォーム山口忠ICONIC</v>
      </c>
    </row>
    <row r="90" spans="1:20" x14ac:dyDescent="0.35">
      <c r="A90">
        <f>VLOOKUP(Attack[[#This Row],[No用]],SetNo[[No.用]:[vlookup 用]],2,FALSE)</f>
        <v>19</v>
      </c>
      <c r="B90">
        <f>IF(ROW()=2,1,IF(A89&lt;&gt;Attack[[#This Row],[No]],1,B89+1))</f>
        <v>3</v>
      </c>
      <c r="C90" t="s">
        <v>108</v>
      </c>
      <c r="D90" t="s">
        <v>140</v>
      </c>
      <c r="E90" t="s">
        <v>90</v>
      </c>
      <c r="F90" t="s">
        <v>82</v>
      </c>
      <c r="G90" t="s">
        <v>136</v>
      </c>
      <c r="H90" t="s">
        <v>71</v>
      </c>
      <c r="I90">
        <v>1</v>
      </c>
      <c r="J90" t="s">
        <v>235</v>
      </c>
      <c r="K90" t="s">
        <v>171</v>
      </c>
      <c r="L90" t="s">
        <v>178</v>
      </c>
      <c r="M90">
        <v>21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ユニフォーム山口忠ICONIC</v>
      </c>
    </row>
    <row r="91" spans="1:20" x14ac:dyDescent="0.35">
      <c r="A91">
        <f>VLOOKUP(Attack[[#This Row],[No用]],SetNo[[No.用]:[vlookup 用]],2,FALSE)</f>
        <v>19</v>
      </c>
      <c r="B91">
        <f>IF(ROW()=2,1,IF(A90&lt;&gt;Attack[[#This Row],[No]],1,B90+1))</f>
        <v>4</v>
      </c>
      <c r="C91" t="s">
        <v>108</v>
      </c>
      <c r="D91" t="s">
        <v>140</v>
      </c>
      <c r="E91" t="s">
        <v>90</v>
      </c>
      <c r="F91" t="s">
        <v>82</v>
      </c>
      <c r="G91" t="s">
        <v>136</v>
      </c>
      <c r="H91" t="s">
        <v>71</v>
      </c>
      <c r="I91">
        <v>1</v>
      </c>
      <c r="J91" t="s">
        <v>235</v>
      </c>
      <c r="K91" t="s">
        <v>172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ユニフォーム山口忠ICONIC</v>
      </c>
    </row>
    <row r="92" spans="1:20" x14ac:dyDescent="0.35">
      <c r="A92">
        <f>VLOOKUP(Attack[[#This Row],[No用]],SetNo[[No.用]:[vlookup 用]],2,FALSE)</f>
        <v>20</v>
      </c>
      <c r="B92">
        <f>IF(ROW()=2,1,IF(A91&lt;&gt;Attack[[#This Row],[No]],1,B91+1))</f>
        <v>1</v>
      </c>
      <c r="C92" t="s">
        <v>116</v>
      </c>
      <c r="D92" t="s">
        <v>140</v>
      </c>
      <c r="E92" t="s">
        <v>77</v>
      </c>
      <c r="F92" t="s">
        <v>82</v>
      </c>
      <c r="G92" t="s">
        <v>136</v>
      </c>
      <c r="H92" t="s">
        <v>71</v>
      </c>
      <c r="I92">
        <v>1</v>
      </c>
      <c r="J92" t="s">
        <v>235</v>
      </c>
      <c r="K92" t="s">
        <v>168</v>
      </c>
      <c r="L92" t="s">
        <v>162</v>
      </c>
      <c r="M92">
        <v>22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水着山口忠ICONIC</v>
      </c>
    </row>
    <row r="93" spans="1:20" x14ac:dyDescent="0.35">
      <c r="A93">
        <f>VLOOKUP(Attack[[#This Row],[No用]],SetNo[[No.用]:[vlookup 用]],2,FALSE)</f>
        <v>20</v>
      </c>
      <c r="B93">
        <f>IF(ROW()=2,1,IF(A92&lt;&gt;Attack[[#This Row],[No]],1,B92+1))</f>
        <v>2</v>
      </c>
      <c r="C93" t="s">
        <v>116</v>
      </c>
      <c r="D93" t="s">
        <v>140</v>
      </c>
      <c r="E93" t="s">
        <v>77</v>
      </c>
      <c r="F93" t="s">
        <v>82</v>
      </c>
      <c r="G93" t="s">
        <v>136</v>
      </c>
      <c r="H93" t="s">
        <v>71</v>
      </c>
      <c r="I93">
        <v>1</v>
      </c>
      <c r="J93" t="s">
        <v>235</v>
      </c>
      <c r="K93" t="s">
        <v>169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水着山口忠ICONIC</v>
      </c>
    </row>
    <row r="94" spans="1:20" x14ac:dyDescent="0.35">
      <c r="A94">
        <f>VLOOKUP(Attack[[#This Row],[No用]],SetNo[[No.用]:[vlookup 用]],2,FALSE)</f>
        <v>20</v>
      </c>
      <c r="B94">
        <f>IF(ROW()=2,1,IF(A93&lt;&gt;Attack[[#This Row],[No]],1,B93+1))</f>
        <v>3</v>
      </c>
      <c r="C94" t="s">
        <v>116</v>
      </c>
      <c r="D94" t="s">
        <v>140</v>
      </c>
      <c r="E94" t="s">
        <v>77</v>
      </c>
      <c r="F94" t="s">
        <v>82</v>
      </c>
      <c r="G94" t="s">
        <v>136</v>
      </c>
      <c r="H94" t="s">
        <v>71</v>
      </c>
      <c r="I94">
        <v>1</v>
      </c>
      <c r="J94" t="s">
        <v>235</v>
      </c>
      <c r="K94" t="s">
        <v>171</v>
      </c>
      <c r="L94" t="s">
        <v>178</v>
      </c>
      <c r="M94">
        <v>21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水着山口忠ICONIC</v>
      </c>
    </row>
    <row r="95" spans="1:20" x14ac:dyDescent="0.35">
      <c r="A95">
        <f>VLOOKUP(Attack[[#This Row],[No用]],SetNo[[No.用]:[vlookup 用]],2,FALSE)</f>
        <v>20</v>
      </c>
      <c r="B95">
        <f>IF(ROW()=2,1,IF(A94&lt;&gt;Attack[[#This Row],[No]],1,B94+1))</f>
        <v>4</v>
      </c>
      <c r="C95" t="s">
        <v>116</v>
      </c>
      <c r="D95" t="s">
        <v>140</v>
      </c>
      <c r="E95" t="s">
        <v>77</v>
      </c>
      <c r="F95" t="s">
        <v>82</v>
      </c>
      <c r="G95" t="s">
        <v>136</v>
      </c>
      <c r="H95" t="s">
        <v>71</v>
      </c>
      <c r="I95">
        <v>1</v>
      </c>
      <c r="J95" t="s">
        <v>235</v>
      </c>
      <c r="K95" t="s">
        <v>172</v>
      </c>
      <c r="L95" t="s">
        <v>162</v>
      </c>
      <c r="M95">
        <v>21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水着山口忠ICONIC</v>
      </c>
    </row>
    <row r="96" spans="1:20" x14ac:dyDescent="0.35">
      <c r="A96">
        <f>VLOOKUP(Attack[[#This Row],[No用]],SetNo[[No.用]:[vlookup 用]],2,FALSE)</f>
        <v>21</v>
      </c>
      <c r="B96">
        <f>IF(ROW()=2,1,IF(A95&lt;&gt;Attack[[#This Row],[No]],1,B95+1))</f>
        <v>1</v>
      </c>
      <c r="C96" s="1" t="s">
        <v>812</v>
      </c>
      <c r="D96" t="s">
        <v>140</v>
      </c>
      <c r="E96" t="s">
        <v>23</v>
      </c>
      <c r="F96" t="s">
        <v>82</v>
      </c>
      <c r="G96" t="s">
        <v>136</v>
      </c>
      <c r="H96" t="s">
        <v>71</v>
      </c>
      <c r="I96">
        <v>1</v>
      </c>
      <c r="J96" t="s">
        <v>235</v>
      </c>
      <c r="K96" t="s">
        <v>168</v>
      </c>
      <c r="L96" t="s">
        <v>162</v>
      </c>
      <c r="M96">
        <v>20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雪遊び山口忠ICONIC</v>
      </c>
    </row>
    <row r="97" spans="1:20" x14ac:dyDescent="0.35">
      <c r="A97">
        <f>VLOOKUP(Attack[[#This Row],[No用]],SetNo[[No.用]:[vlookup 用]],2,FALSE)</f>
        <v>21</v>
      </c>
      <c r="B97">
        <f>IF(ROW()=2,1,IF(A96&lt;&gt;Attack[[#This Row],[No]],1,B96+1))</f>
        <v>2</v>
      </c>
      <c r="C97" s="1" t="s">
        <v>812</v>
      </c>
      <c r="D97" t="s">
        <v>140</v>
      </c>
      <c r="E97" t="s">
        <v>23</v>
      </c>
      <c r="F97" t="s">
        <v>82</v>
      </c>
      <c r="G97" t="s">
        <v>136</v>
      </c>
      <c r="H97" t="s">
        <v>71</v>
      </c>
      <c r="I97">
        <v>1</v>
      </c>
      <c r="J97" t="s">
        <v>235</v>
      </c>
      <c r="K97" t="s">
        <v>169</v>
      </c>
      <c r="L97" t="s">
        <v>162</v>
      </c>
      <c r="M97">
        <v>19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雪遊び山口忠ICONIC</v>
      </c>
    </row>
    <row r="98" spans="1:20" x14ac:dyDescent="0.35">
      <c r="A98">
        <f>VLOOKUP(Attack[[#This Row],[No用]],SetNo[[No.用]:[vlookup 用]],2,FALSE)</f>
        <v>21</v>
      </c>
      <c r="B98">
        <f>IF(ROW()=2,1,IF(A97&lt;&gt;Attack[[#This Row],[No]],1,B97+1))</f>
        <v>3</v>
      </c>
      <c r="C98" s="1" t="s">
        <v>812</v>
      </c>
      <c r="D98" t="s">
        <v>140</v>
      </c>
      <c r="E98" t="s">
        <v>23</v>
      </c>
      <c r="F98" t="s">
        <v>82</v>
      </c>
      <c r="G98" t="s">
        <v>136</v>
      </c>
      <c r="H98" t="s">
        <v>71</v>
      </c>
      <c r="I98">
        <v>1</v>
      </c>
      <c r="J98" t="s">
        <v>235</v>
      </c>
      <c r="K98" t="s">
        <v>171</v>
      </c>
      <c r="L98" t="s">
        <v>178</v>
      </c>
      <c r="M98">
        <v>19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雪遊び山口忠ICONIC</v>
      </c>
    </row>
    <row r="99" spans="1:20" x14ac:dyDescent="0.35">
      <c r="A99">
        <f>VLOOKUP(Attack[[#This Row],[No用]],SetNo[[No.用]:[vlookup 用]],2,FALSE)</f>
        <v>21</v>
      </c>
      <c r="B99">
        <f>IF(ROW()=2,1,IF(A98&lt;&gt;Attack[[#This Row],[No]],1,B98+1))</f>
        <v>4</v>
      </c>
      <c r="C99" s="1" t="s">
        <v>812</v>
      </c>
      <c r="D99" t="s">
        <v>140</v>
      </c>
      <c r="E99" t="s">
        <v>23</v>
      </c>
      <c r="F99" t="s">
        <v>82</v>
      </c>
      <c r="G99" t="s">
        <v>136</v>
      </c>
      <c r="H99" t="s">
        <v>71</v>
      </c>
      <c r="I99">
        <v>1</v>
      </c>
      <c r="J99" t="s">
        <v>235</v>
      </c>
      <c r="K99" t="s">
        <v>172</v>
      </c>
      <c r="L99" t="s">
        <v>162</v>
      </c>
      <c r="M99">
        <v>21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雪遊び山口忠ICONIC</v>
      </c>
    </row>
    <row r="100" spans="1:20" x14ac:dyDescent="0.35">
      <c r="A100">
        <f>VLOOKUP(Attack[[#This Row],[No用]],SetNo[[No.用]:[vlookup 用]],2,FALSE)</f>
        <v>22</v>
      </c>
      <c r="B100">
        <f>IF(ROW()=2,1,IF(A99&lt;&gt;Attack[[#This Row],[No]],1,B99+1))</f>
        <v>1</v>
      </c>
      <c r="C100" s="1" t="s">
        <v>1064</v>
      </c>
      <c r="D100" s="1" t="s">
        <v>140</v>
      </c>
      <c r="E100" s="1" t="s">
        <v>90</v>
      </c>
      <c r="F100" s="1" t="s">
        <v>82</v>
      </c>
      <c r="G100" s="1" t="s">
        <v>136</v>
      </c>
      <c r="H100" s="1" t="s">
        <v>71</v>
      </c>
      <c r="I100">
        <v>1</v>
      </c>
      <c r="J100" t="s">
        <v>235</v>
      </c>
      <c r="K100" t="s">
        <v>168</v>
      </c>
      <c r="L100" t="s">
        <v>162</v>
      </c>
      <c r="M100">
        <v>22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スパイ山口忠ICONIC</v>
      </c>
    </row>
    <row r="101" spans="1:20" x14ac:dyDescent="0.35">
      <c r="A101">
        <f>VLOOKUP(Attack[[#This Row],[No用]],SetNo[[No.用]:[vlookup 用]],2,FALSE)</f>
        <v>22</v>
      </c>
      <c r="B101">
        <f>IF(ROW()=2,1,IF(A100&lt;&gt;Attack[[#This Row],[No]],1,B100+1))</f>
        <v>2</v>
      </c>
      <c r="C101" s="1" t="s">
        <v>1064</v>
      </c>
      <c r="D101" s="1" t="s">
        <v>140</v>
      </c>
      <c r="E101" s="1" t="s">
        <v>90</v>
      </c>
      <c r="F101" s="1" t="s">
        <v>82</v>
      </c>
      <c r="G101" s="1" t="s">
        <v>136</v>
      </c>
      <c r="H101" s="1" t="s">
        <v>71</v>
      </c>
      <c r="I101">
        <v>1</v>
      </c>
      <c r="J101" t="s">
        <v>235</v>
      </c>
      <c r="K101" t="s">
        <v>169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スパイ山口忠ICONIC</v>
      </c>
    </row>
    <row r="102" spans="1:20" x14ac:dyDescent="0.35">
      <c r="A102">
        <f>VLOOKUP(Attack[[#This Row],[No用]],SetNo[[No.用]:[vlookup 用]],2,FALSE)</f>
        <v>22</v>
      </c>
      <c r="B102">
        <f>IF(ROW()=2,1,IF(A101&lt;&gt;Attack[[#This Row],[No]],1,B101+1))</f>
        <v>3</v>
      </c>
      <c r="C102" s="1" t="s">
        <v>1064</v>
      </c>
      <c r="D102" s="1" t="s">
        <v>140</v>
      </c>
      <c r="E102" s="1" t="s">
        <v>90</v>
      </c>
      <c r="F102" s="1" t="s">
        <v>82</v>
      </c>
      <c r="G102" s="1" t="s">
        <v>136</v>
      </c>
      <c r="H102" s="1" t="s">
        <v>71</v>
      </c>
      <c r="I102">
        <v>1</v>
      </c>
      <c r="J102" t="s">
        <v>235</v>
      </c>
      <c r="K102" t="s">
        <v>171</v>
      </c>
      <c r="L102" t="s">
        <v>178</v>
      </c>
      <c r="M102">
        <v>21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スパイ山口忠ICONIC</v>
      </c>
    </row>
    <row r="103" spans="1:20" x14ac:dyDescent="0.35">
      <c r="A103">
        <f>VLOOKUP(Attack[[#This Row],[No用]],SetNo[[No.用]:[vlookup 用]],2,FALSE)</f>
        <v>22</v>
      </c>
      <c r="B103">
        <f>IF(ROW()=2,1,IF(A102&lt;&gt;Attack[[#This Row],[No]],1,B102+1))</f>
        <v>4</v>
      </c>
      <c r="C103" s="1" t="s">
        <v>1064</v>
      </c>
      <c r="D103" s="1" t="s">
        <v>140</v>
      </c>
      <c r="E103" s="1" t="s">
        <v>90</v>
      </c>
      <c r="F103" s="1" t="s">
        <v>82</v>
      </c>
      <c r="G103" s="1" t="s">
        <v>136</v>
      </c>
      <c r="H103" s="1" t="s">
        <v>71</v>
      </c>
      <c r="I103">
        <v>1</v>
      </c>
      <c r="J103" t="s">
        <v>235</v>
      </c>
      <c r="K103" t="s">
        <v>172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スパイ山口忠ICONIC</v>
      </c>
    </row>
    <row r="104" spans="1:20" x14ac:dyDescent="0.35">
      <c r="A104">
        <f>VLOOKUP(Attack[[#This Row],[No用]],SetNo[[No.用]:[vlookup 用]],2,FALSE)</f>
        <v>23</v>
      </c>
      <c r="B104">
        <f>IF(ROW()=2,1,IF(A103&lt;&gt;Attack[[#This Row],[No]],1,B103+1))</f>
        <v>1</v>
      </c>
      <c r="C104" t="s">
        <v>108</v>
      </c>
      <c r="D104" t="s">
        <v>141</v>
      </c>
      <c r="E104" t="s">
        <v>77</v>
      </c>
      <c r="F104" t="s">
        <v>80</v>
      </c>
      <c r="G104" t="s">
        <v>136</v>
      </c>
      <c r="H104" t="s">
        <v>71</v>
      </c>
      <c r="I104">
        <v>1</v>
      </c>
      <c r="J104" t="s">
        <v>235</v>
      </c>
      <c r="M104">
        <v>0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ユニフォーム西谷夕ICONIC</v>
      </c>
    </row>
    <row r="105" spans="1:20" x14ac:dyDescent="0.35">
      <c r="A105">
        <f>VLOOKUP(Attack[[#This Row],[No用]],SetNo[[No.用]:[vlookup 用]],2,FALSE)</f>
        <v>24</v>
      </c>
      <c r="B105">
        <f>IF(ROW()=2,1,IF(A104&lt;&gt;Attack[[#This Row],[No]],1,B104+1))</f>
        <v>1</v>
      </c>
      <c r="C105" t="s">
        <v>149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235</v>
      </c>
      <c r="M105">
        <v>0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制服西谷夕ICONIC</v>
      </c>
    </row>
    <row r="106" spans="1:20" x14ac:dyDescent="0.35">
      <c r="A106">
        <f>VLOOKUP(Attack[[#This Row],[No用]],SetNo[[No.用]:[vlookup 用]],2,FALSE)</f>
        <v>25</v>
      </c>
      <c r="B106">
        <f>IF(ROW()=2,1,IF(A105&lt;&gt;Attack[[#This Row],[No]],1,B105+1))</f>
        <v>1</v>
      </c>
      <c r="C106" s="1" t="s">
        <v>782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235</v>
      </c>
      <c r="M106">
        <v>0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Xmas西谷夕ICONIC</v>
      </c>
    </row>
    <row r="107" spans="1:20" x14ac:dyDescent="0.35">
      <c r="A107">
        <f>VLOOKUP(Attack[[#This Row],[No用]],SetNo[[No.用]:[vlookup 用]],2,FALSE)</f>
        <v>26</v>
      </c>
      <c r="B107">
        <f>IF(ROW()=2,1,IF(A106&lt;&gt;Attack[[#This Row],[No]],1,B106+1))</f>
        <v>1</v>
      </c>
      <c r="C107" s="1" t="s">
        <v>943</v>
      </c>
      <c r="D107" s="1" t="s">
        <v>141</v>
      </c>
      <c r="E107" s="1" t="s">
        <v>90</v>
      </c>
      <c r="F107" s="1" t="s">
        <v>80</v>
      </c>
      <c r="G107" s="1" t="s">
        <v>136</v>
      </c>
      <c r="H107" s="1" t="s">
        <v>71</v>
      </c>
      <c r="I107">
        <v>1</v>
      </c>
      <c r="J107" t="s">
        <v>235</v>
      </c>
      <c r="M107">
        <v>0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バーガー西谷夕ICONIC</v>
      </c>
    </row>
    <row r="108" spans="1:20" x14ac:dyDescent="0.35">
      <c r="A108">
        <f>VLOOKUP(Attack[[#This Row],[No用]],SetNo[[No.用]:[vlookup 用]],2,FALSE)</f>
        <v>27</v>
      </c>
      <c r="B108">
        <f>IF(ROW()=2,1,IF(A107&lt;&gt;Attack[[#This Row],[No]],1,B107+1))</f>
        <v>1</v>
      </c>
      <c r="C108" s="1" t="s">
        <v>1142</v>
      </c>
      <c r="D108" s="1" t="s">
        <v>141</v>
      </c>
      <c r="E108" s="1" t="s">
        <v>77</v>
      </c>
      <c r="F108" s="1" t="s">
        <v>80</v>
      </c>
      <c r="G108" s="1" t="s">
        <v>136</v>
      </c>
      <c r="H108" s="1" t="s">
        <v>71</v>
      </c>
      <c r="I108">
        <v>1</v>
      </c>
      <c r="J108" t="s">
        <v>235</v>
      </c>
      <c r="M108">
        <v>0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文化祭2西谷夕ICONIC</v>
      </c>
    </row>
    <row r="109" spans="1:20" x14ac:dyDescent="0.35">
      <c r="A109">
        <f>VLOOKUP(Attack[[#This Row],[No用]],SetNo[[No.用]:[vlookup 用]],2,FALSE)</f>
        <v>28</v>
      </c>
      <c r="B109">
        <f>IF(ROW()=2,1,IF(A108&lt;&gt;Attack[[#This Row],[No]],1,B108+1))</f>
        <v>1</v>
      </c>
      <c r="C109" t="s">
        <v>206</v>
      </c>
      <c r="D109" t="s">
        <v>142</v>
      </c>
      <c r="E109" t="s">
        <v>24</v>
      </c>
      <c r="F109" t="s">
        <v>25</v>
      </c>
      <c r="G109" t="s">
        <v>136</v>
      </c>
      <c r="H109" t="s">
        <v>71</v>
      </c>
      <c r="I109">
        <v>1</v>
      </c>
      <c r="J109" t="s">
        <v>235</v>
      </c>
      <c r="K109" t="s">
        <v>168</v>
      </c>
      <c r="L109" t="s">
        <v>173</v>
      </c>
      <c r="M109">
        <v>30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ユニフォーム田中龍之介ICONIC</v>
      </c>
    </row>
    <row r="110" spans="1:20" x14ac:dyDescent="0.35">
      <c r="A110">
        <f>VLOOKUP(Attack[[#This Row],[No用]],SetNo[[No.用]:[vlookup 用]],2,FALSE)</f>
        <v>28</v>
      </c>
      <c r="B110">
        <f>IF(ROW()=2,1,IF(A109&lt;&gt;Attack[[#This Row],[No]],1,B109+1))</f>
        <v>2</v>
      </c>
      <c r="C110" t="s">
        <v>206</v>
      </c>
      <c r="D110" t="s">
        <v>142</v>
      </c>
      <c r="E110" t="s">
        <v>24</v>
      </c>
      <c r="F110" t="s">
        <v>25</v>
      </c>
      <c r="G110" t="s">
        <v>136</v>
      </c>
      <c r="H110" t="s">
        <v>71</v>
      </c>
      <c r="I110">
        <v>1</v>
      </c>
      <c r="J110" t="s">
        <v>235</v>
      </c>
      <c r="K110" t="s">
        <v>169</v>
      </c>
      <c r="L110" t="s">
        <v>162</v>
      </c>
      <c r="M110">
        <v>27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ユニフォーム田中龍之介ICONIC</v>
      </c>
    </row>
    <row r="111" spans="1:20" x14ac:dyDescent="0.35">
      <c r="A111">
        <f>VLOOKUP(Attack[[#This Row],[No用]],SetNo[[No.用]:[vlookup 用]],2,FALSE)</f>
        <v>28</v>
      </c>
      <c r="B111">
        <f>IF(ROW()=2,1,IF(A110&lt;&gt;Attack[[#This Row],[No]],1,B110+1))</f>
        <v>3</v>
      </c>
      <c r="C111" t="s">
        <v>206</v>
      </c>
      <c r="D111" t="s">
        <v>142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235</v>
      </c>
      <c r="K111" t="s">
        <v>271</v>
      </c>
      <c r="L111" t="s">
        <v>173</v>
      </c>
      <c r="M111">
        <v>33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ユニフォーム田中龍之介ICONIC</v>
      </c>
    </row>
    <row r="112" spans="1:20" x14ac:dyDescent="0.35">
      <c r="A112">
        <f>VLOOKUP(Attack[[#This Row],[No用]],SetNo[[No.用]:[vlookup 用]],2,FALSE)</f>
        <v>28</v>
      </c>
      <c r="B112">
        <f>IF(ROW()=2,1,IF(A111&lt;&gt;Attack[[#This Row],[No]],1,B111+1))</f>
        <v>4</v>
      </c>
      <c r="C112" t="s">
        <v>206</v>
      </c>
      <c r="D112" t="s">
        <v>142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235</v>
      </c>
      <c r="K112" t="s">
        <v>183</v>
      </c>
      <c r="L112" t="s">
        <v>225</v>
      </c>
      <c r="M112">
        <v>37</v>
      </c>
      <c r="N112">
        <v>5</v>
      </c>
      <c r="O112">
        <v>45</v>
      </c>
      <c r="P112">
        <v>7</v>
      </c>
      <c r="T112" t="str">
        <f>Attack[[#This Row],[服装]]&amp;Attack[[#This Row],[名前]]&amp;Attack[[#This Row],[レアリティ]]</f>
        <v>ユニフォーム田中龍之介ICONIC</v>
      </c>
    </row>
    <row r="113" spans="1:20" x14ac:dyDescent="0.35">
      <c r="A113">
        <f>VLOOKUP(Attack[[#This Row],[No用]],SetNo[[No.用]:[vlookup 用]],2,FALSE)</f>
        <v>29</v>
      </c>
      <c r="B113">
        <f>IF(ROW()=2,1,IF(A112&lt;&gt;Attack[[#This Row],[No]],1,B112+1))</f>
        <v>1</v>
      </c>
      <c r="C113" t="s">
        <v>149</v>
      </c>
      <c r="D113" t="s">
        <v>142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235</v>
      </c>
      <c r="K113" t="s">
        <v>168</v>
      </c>
      <c r="L113" t="s">
        <v>173</v>
      </c>
      <c r="M113">
        <v>30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制服田中龍之介ICONIC</v>
      </c>
    </row>
    <row r="114" spans="1:20" x14ac:dyDescent="0.35">
      <c r="A114">
        <f>VLOOKUP(Attack[[#This Row],[No用]],SetNo[[No.用]:[vlookup 用]],2,FALSE)</f>
        <v>29</v>
      </c>
      <c r="B114">
        <f>IF(ROW()=2,1,IF(A113&lt;&gt;Attack[[#This Row],[No]],1,B113+1))</f>
        <v>2</v>
      </c>
      <c r="C114" t="s">
        <v>149</v>
      </c>
      <c r="D114" t="s">
        <v>142</v>
      </c>
      <c r="E114" t="s">
        <v>28</v>
      </c>
      <c r="F114" t="s">
        <v>25</v>
      </c>
      <c r="G114" t="s">
        <v>136</v>
      </c>
      <c r="H114" t="s">
        <v>71</v>
      </c>
      <c r="I114">
        <v>1</v>
      </c>
      <c r="J114" t="s">
        <v>235</v>
      </c>
      <c r="K114" t="s">
        <v>169</v>
      </c>
      <c r="L114" t="s">
        <v>178</v>
      </c>
      <c r="M114">
        <v>29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制服田中龍之介ICONIC</v>
      </c>
    </row>
    <row r="115" spans="1:20" x14ac:dyDescent="0.35">
      <c r="A115">
        <f>VLOOKUP(Attack[[#This Row],[No用]],SetNo[[No.用]:[vlookup 用]],2,FALSE)</f>
        <v>29</v>
      </c>
      <c r="B115">
        <f>IF(ROW()=2,1,IF(A114&lt;&gt;Attack[[#This Row],[No]],1,B114+1))</f>
        <v>3</v>
      </c>
      <c r="C115" t="s">
        <v>149</v>
      </c>
      <c r="D115" t="s">
        <v>142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235</v>
      </c>
      <c r="K115" t="s">
        <v>271</v>
      </c>
      <c r="L115" t="s">
        <v>173</v>
      </c>
      <c r="M115">
        <v>33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制服田中龍之介ICONIC</v>
      </c>
    </row>
    <row r="116" spans="1:20" x14ac:dyDescent="0.35">
      <c r="A116">
        <f>VLOOKUP(Attack[[#This Row],[No用]],SetNo[[No.用]:[vlookup 用]],2,FALSE)</f>
        <v>29</v>
      </c>
      <c r="B116">
        <f>IF(ROW()=2,1,IF(A115&lt;&gt;Attack[[#This Row],[No]],1,B115+1))</f>
        <v>4</v>
      </c>
      <c r="C116" t="s">
        <v>149</v>
      </c>
      <c r="D116" t="s">
        <v>142</v>
      </c>
      <c r="E116" t="s">
        <v>28</v>
      </c>
      <c r="F116" t="s">
        <v>25</v>
      </c>
      <c r="G116" t="s">
        <v>136</v>
      </c>
      <c r="H116" t="s">
        <v>71</v>
      </c>
      <c r="I116">
        <v>1</v>
      </c>
      <c r="J116" t="s">
        <v>235</v>
      </c>
      <c r="K116" t="s">
        <v>183</v>
      </c>
      <c r="L116" t="s">
        <v>225</v>
      </c>
      <c r="M116">
        <v>37</v>
      </c>
      <c r="N116">
        <v>5</v>
      </c>
      <c r="O116">
        <v>45</v>
      </c>
      <c r="P116">
        <v>7</v>
      </c>
      <c r="T116" t="str">
        <f>Attack[[#This Row],[服装]]&amp;Attack[[#This Row],[名前]]&amp;Attack[[#This Row],[レアリティ]]</f>
        <v>制服田中龍之介ICONIC</v>
      </c>
    </row>
    <row r="117" spans="1:20" x14ac:dyDescent="0.35">
      <c r="A117">
        <f>VLOOKUP(Attack[[#This Row],[No用]],SetNo[[No.用]:[vlookup 用]],2,FALSE)</f>
        <v>30</v>
      </c>
      <c r="B117">
        <f>IF(ROW()=2,1,IF(A116&lt;&gt;Attack[[#This Row],[No]],1,B116+1))</f>
        <v>1</v>
      </c>
      <c r="C117" s="1" t="s">
        <v>795</v>
      </c>
      <c r="D117" s="1" t="s">
        <v>142</v>
      </c>
      <c r="E117" s="1" t="s">
        <v>73</v>
      </c>
      <c r="F117" t="s">
        <v>78</v>
      </c>
      <c r="G117" t="s">
        <v>136</v>
      </c>
      <c r="H117" t="s">
        <v>71</v>
      </c>
      <c r="I117">
        <v>1</v>
      </c>
      <c r="J117" t="s">
        <v>235</v>
      </c>
      <c r="K117" s="1" t="s">
        <v>168</v>
      </c>
      <c r="L117" s="1" t="s">
        <v>173</v>
      </c>
      <c r="M117">
        <v>30</v>
      </c>
      <c r="N117" s="6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新年田中龍之介ICONIC</v>
      </c>
    </row>
    <row r="118" spans="1:20" x14ac:dyDescent="0.35">
      <c r="A118">
        <f>VLOOKUP(Attack[[#This Row],[No用]],SetNo[[No.用]:[vlookup 用]],2,FALSE)</f>
        <v>30</v>
      </c>
      <c r="B118">
        <f>IF(ROW()=2,1,IF(A117&lt;&gt;Attack[[#This Row],[No]],1,B117+1))</f>
        <v>2</v>
      </c>
      <c r="C118" s="1" t="s">
        <v>795</v>
      </c>
      <c r="D118" s="1" t="s">
        <v>142</v>
      </c>
      <c r="E118" s="1" t="s">
        <v>73</v>
      </c>
      <c r="F118" t="s">
        <v>78</v>
      </c>
      <c r="G118" t="s">
        <v>136</v>
      </c>
      <c r="H118" t="s">
        <v>71</v>
      </c>
      <c r="I118">
        <v>1</v>
      </c>
      <c r="J118" t="s">
        <v>235</v>
      </c>
      <c r="K118" s="1" t="s">
        <v>169</v>
      </c>
      <c r="L118" s="1" t="s">
        <v>178</v>
      </c>
      <c r="M118">
        <v>30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新年田中龍之介ICONIC</v>
      </c>
    </row>
    <row r="119" spans="1:20" x14ac:dyDescent="0.35">
      <c r="A119">
        <f>VLOOKUP(Attack[[#This Row],[No用]],SetNo[[No.用]:[vlookup 用]],2,FALSE)</f>
        <v>30</v>
      </c>
      <c r="B119">
        <f>IF(ROW()=2,1,IF(A118&lt;&gt;Attack[[#This Row],[No]],1,B118+1))</f>
        <v>3</v>
      </c>
      <c r="C119" s="1" t="s">
        <v>795</v>
      </c>
      <c r="D119" s="1" t="s">
        <v>142</v>
      </c>
      <c r="E119" s="1" t="s">
        <v>73</v>
      </c>
      <c r="F119" t="s">
        <v>78</v>
      </c>
      <c r="G119" t="s">
        <v>136</v>
      </c>
      <c r="H119" t="s">
        <v>71</v>
      </c>
      <c r="I119">
        <v>1</v>
      </c>
      <c r="J119" t="s">
        <v>235</v>
      </c>
      <c r="K119" s="1" t="s">
        <v>170</v>
      </c>
      <c r="L119" s="1" t="s">
        <v>173</v>
      </c>
      <c r="M119">
        <v>33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新年田中龍之介ICONIC</v>
      </c>
    </row>
    <row r="120" spans="1:20" x14ac:dyDescent="0.35">
      <c r="A120">
        <f>VLOOKUP(Attack[[#This Row],[No用]],SetNo[[No.用]:[vlookup 用]],2,FALSE)</f>
        <v>30</v>
      </c>
      <c r="B120">
        <f>IF(ROW()=2,1,IF(A119&lt;&gt;Attack[[#This Row],[No]],1,B119+1))</f>
        <v>4</v>
      </c>
      <c r="C120" s="1" t="s">
        <v>795</v>
      </c>
      <c r="D120" s="1" t="s">
        <v>142</v>
      </c>
      <c r="E120" s="1" t="s">
        <v>73</v>
      </c>
      <c r="F120" t="s">
        <v>78</v>
      </c>
      <c r="G120" t="s">
        <v>136</v>
      </c>
      <c r="H120" t="s">
        <v>71</v>
      </c>
      <c r="I120">
        <v>1</v>
      </c>
      <c r="J120" t="s">
        <v>235</v>
      </c>
      <c r="K120" s="1" t="s">
        <v>271</v>
      </c>
      <c r="L120" s="1" t="s">
        <v>178</v>
      </c>
      <c r="M120">
        <v>30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新年田中龍之介ICONIC</v>
      </c>
    </row>
    <row r="121" spans="1:20" x14ac:dyDescent="0.35">
      <c r="A121">
        <f>VLOOKUP(Attack[[#This Row],[No用]],SetNo[[No.用]:[vlookup 用]],2,FALSE)</f>
        <v>30</v>
      </c>
      <c r="B121">
        <f>IF(ROW()=2,1,IF(A120&lt;&gt;Attack[[#This Row],[No]],1,B120+1))</f>
        <v>5</v>
      </c>
      <c r="C121" s="1" t="s">
        <v>795</v>
      </c>
      <c r="D121" s="1" t="s">
        <v>142</v>
      </c>
      <c r="E121" s="1" t="s">
        <v>73</v>
      </c>
      <c r="F121" t="s">
        <v>78</v>
      </c>
      <c r="G121" t="s">
        <v>136</v>
      </c>
      <c r="H121" t="s">
        <v>71</v>
      </c>
      <c r="I121">
        <v>1</v>
      </c>
      <c r="J121" t="s">
        <v>235</v>
      </c>
      <c r="K121" s="1" t="s">
        <v>183</v>
      </c>
      <c r="L121" s="1" t="s">
        <v>225</v>
      </c>
      <c r="M121">
        <v>37</v>
      </c>
      <c r="N121">
        <v>5</v>
      </c>
      <c r="O121">
        <v>45</v>
      </c>
      <c r="P121">
        <v>7</v>
      </c>
      <c r="T121" t="str">
        <f>Attack[[#This Row],[服装]]&amp;Attack[[#This Row],[名前]]&amp;Attack[[#This Row],[レアリティ]]</f>
        <v>新年田中龍之介ICONIC</v>
      </c>
    </row>
    <row r="122" spans="1:20" x14ac:dyDescent="0.35">
      <c r="A122">
        <f>VLOOKUP(Attack[[#This Row],[No用]],SetNo[[No.用]:[vlookup 用]],2,FALSE)</f>
        <v>30</v>
      </c>
      <c r="B122">
        <f>IF(ROW()=2,1,IF(A121&lt;&gt;Attack[[#This Row],[No]],1,B121+1))</f>
        <v>6</v>
      </c>
      <c r="C122" s="1" t="s">
        <v>795</v>
      </c>
      <c r="D122" s="1" t="s">
        <v>142</v>
      </c>
      <c r="E122" s="1" t="s">
        <v>73</v>
      </c>
      <c r="F122" t="s">
        <v>78</v>
      </c>
      <c r="G122" t="s">
        <v>136</v>
      </c>
      <c r="H122" t="s">
        <v>71</v>
      </c>
      <c r="I122">
        <v>1</v>
      </c>
      <c r="J122" t="s">
        <v>235</v>
      </c>
      <c r="K122" s="1" t="s">
        <v>170</v>
      </c>
      <c r="L122" s="1" t="s">
        <v>225</v>
      </c>
      <c r="M122">
        <v>37</v>
      </c>
      <c r="N122">
        <v>0</v>
      </c>
      <c r="O122">
        <v>45</v>
      </c>
      <c r="P122">
        <v>0</v>
      </c>
      <c r="T122" t="str">
        <f>Attack[[#This Row],[服装]]&amp;Attack[[#This Row],[名前]]&amp;Attack[[#This Row],[レアリティ]]</f>
        <v>新年田中龍之介ICONIC</v>
      </c>
    </row>
    <row r="123" spans="1:20" x14ac:dyDescent="0.35">
      <c r="A123">
        <f>VLOOKUP(Attack[[#This Row],[No用]],SetNo[[No.用]:[vlookup 用]],2,FALSE)</f>
        <v>31</v>
      </c>
      <c r="B123">
        <f>IF(ROW()=2,1,IF(A122&lt;&gt;Attack[[#This Row],[No]],1,B122+1))</f>
        <v>1</v>
      </c>
      <c r="C123" s="1" t="s">
        <v>883</v>
      </c>
      <c r="D123" s="1" t="s">
        <v>142</v>
      </c>
      <c r="E123" s="1" t="s">
        <v>90</v>
      </c>
      <c r="F123" s="1" t="s">
        <v>78</v>
      </c>
      <c r="G123" s="1" t="s">
        <v>136</v>
      </c>
      <c r="H123" s="1" t="s">
        <v>71</v>
      </c>
      <c r="I123">
        <v>1</v>
      </c>
      <c r="J123" t="s">
        <v>235</v>
      </c>
      <c r="K123" s="1" t="s">
        <v>168</v>
      </c>
      <c r="L123" s="1" t="s">
        <v>178</v>
      </c>
      <c r="M123">
        <v>27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RPG田中龍之介ICONIC</v>
      </c>
    </row>
    <row r="124" spans="1:20" x14ac:dyDescent="0.35">
      <c r="A124">
        <f>VLOOKUP(Attack[[#This Row],[No用]],SetNo[[No.用]:[vlookup 用]],2,FALSE)</f>
        <v>31</v>
      </c>
      <c r="B124">
        <f>IF(ROW()=2,1,IF(A123&lt;&gt;Attack[[#This Row],[No]],1,B123+1))</f>
        <v>2</v>
      </c>
      <c r="C124" s="1" t="s">
        <v>883</v>
      </c>
      <c r="D124" s="1" t="s">
        <v>142</v>
      </c>
      <c r="E124" s="1" t="s">
        <v>90</v>
      </c>
      <c r="F124" s="1" t="s">
        <v>78</v>
      </c>
      <c r="G124" s="1" t="s">
        <v>136</v>
      </c>
      <c r="H124" s="1" t="s">
        <v>71</v>
      </c>
      <c r="I124">
        <v>1</v>
      </c>
      <c r="J124" t="s">
        <v>235</v>
      </c>
      <c r="K124" s="1" t="s">
        <v>169</v>
      </c>
      <c r="L124" s="1" t="s">
        <v>162</v>
      </c>
      <c r="M124">
        <v>27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RPG田中龍之介ICONIC</v>
      </c>
    </row>
    <row r="125" spans="1:20" x14ac:dyDescent="0.35">
      <c r="A125">
        <f>VLOOKUP(Attack[[#This Row],[No用]],SetNo[[No.用]:[vlookup 用]],2,FALSE)</f>
        <v>31</v>
      </c>
      <c r="B125">
        <f>IF(ROW()=2,1,IF(A124&lt;&gt;Attack[[#This Row],[No]],1,B124+1))</f>
        <v>3</v>
      </c>
      <c r="C125" s="1" t="s">
        <v>883</v>
      </c>
      <c r="D125" s="1" t="s">
        <v>142</v>
      </c>
      <c r="E125" s="1" t="s">
        <v>90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235</v>
      </c>
      <c r="K125" s="1" t="s">
        <v>271</v>
      </c>
      <c r="L125" s="1" t="s">
        <v>162</v>
      </c>
      <c r="M125">
        <v>27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RPG田中龍之介ICONIC</v>
      </c>
    </row>
    <row r="126" spans="1:20" x14ac:dyDescent="0.35">
      <c r="A126">
        <f>VLOOKUP(Attack[[#This Row],[No用]],SetNo[[No.用]:[vlookup 用]],2,FALSE)</f>
        <v>32</v>
      </c>
      <c r="B126">
        <f>IF(ROW()=2,1,IF(A125&lt;&gt;Attack[[#This Row],[No]],1,B125+1))</f>
        <v>1</v>
      </c>
      <c r="C126" s="1" t="s">
        <v>1096</v>
      </c>
      <c r="D126" s="1" t="s">
        <v>142</v>
      </c>
      <c r="E126" s="1" t="s">
        <v>90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235</v>
      </c>
      <c r="K126" s="1" t="s">
        <v>168</v>
      </c>
      <c r="L126" s="1" t="s">
        <v>173</v>
      </c>
      <c r="M126">
        <v>31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仮装田中龍之介ICONIC</v>
      </c>
    </row>
    <row r="127" spans="1:20" x14ac:dyDescent="0.35">
      <c r="A127">
        <f>VLOOKUP(Attack[[#This Row],[No用]],SetNo[[No.用]:[vlookup 用]],2,FALSE)</f>
        <v>32</v>
      </c>
      <c r="B127">
        <f>IF(ROW()=2,1,IF(A126&lt;&gt;Attack[[#This Row],[No]],1,B126+1))</f>
        <v>2</v>
      </c>
      <c r="C127" s="1" t="s">
        <v>1096</v>
      </c>
      <c r="D127" s="1" t="s">
        <v>142</v>
      </c>
      <c r="E127" s="1" t="s">
        <v>90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235</v>
      </c>
      <c r="K127" s="1" t="s">
        <v>169</v>
      </c>
      <c r="L127" s="1" t="s">
        <v>173</v>
      </c>
      <c r="M127">
        <v>31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仮装田中龍之介ICONIC</v>
      </c>
    </row>
    <row r="128" spans="1:20" x14ac:dyDescent="0.35">
      <c r="A128">
        <f>VLOOKUP(Attack[[#This Row],[No用]],SetNo[[No.用]:[vlookup 用]],2,FALSE)</f>
        <v>32</v>
      </c>
      <c r="B128">
        <f>IF(ROW()=2,1,IF(A127&lt;&gt;Attack[[#This Row],[No]],1,B127+1))</f>
        <v>3</v>
      </c>
      <c r="C128" s="1" t="s">
        <v>1096</v>
      </c>
      <c r="D128" s="1" t="s">
        <v>142</v>
      </c>
      <c r="E128" s="1" t="s">
        <v>90</v>
      </c>
      <c r="F128" s="1" t="s">
        <v>78</v>
      </c>
      <c r="G128" s="1" t="s">
        <v>136</v>
      </c>
      <c r="H128" s="1" t="s">
        <v>71</v>
      </c>
      <c r="I128">
        <v>1</v>
      </c>
      <c r="J128" t="s">
        <v>235</v>
      </c>
      <c r="K128" s="1" t="s">
        <v>170</v>
      </c>
      <c r="L128" s="1" t="s">
        <v>173</v>
      </c>
      <c r="M128">
        <v>33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仮装田中龍之介ICONIC</v>
      </c>
    </row>
    <row r="129" spans="1:20" x14ac:dyDescent="0.35">
      <c r="A129">
        <f>VLOOKUP(Attack[[#This Row],[No用]],SetNo[[No.用]:[vlookup 用]],2,FALSE)</f>
        <v>32</v>
      </c>
      <c r="B129">
        <f>IF(ROW()=2,1,IF(A128&lt;&gt;Attack[[#This Row],[No]],1,B128+1))</f>
        <v>4</v>
      </c>
      <c r="C129" s="1" t="s">
        <v>1096</v>
      </c>
      <c r="D129" s="1" t="s">
        <v>142</v>
      </c>
      <c r="E129" s="1" t="s">
        <v>90</v>
      </c>
      <c r="F129" s="1" t="s">
        <v>78</v>
      </c>
      <c r="G129" s="1" t="s">
        <v>136</v>
      </c>
      <c r="H129" s="1" t="s">
        <v>71</v>
      </c>
      <c r="I129">
        <v>1</v>
      </c>
      <c r="J129" t="s">
        <v>235</v>
      </c>
      <c r="K129" s="1" t="s">
        <v>271</v>
      </c>
      <c r="L129" s="1" t="s">
        <v>178</v>
      </c>
      <c r="M129">
        <v>30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仮装田中龍之介ICONIC</v>
      </c>
    </row>
    <row r="130" spans="1:20" x14ac:dyDescent="0.35">
      <c r="A130">
        <f>VLOOKUP(Attack[[#This Row],[No用]],SetNo[[No.用]:[vlookup 用]],2,FALSE)</f>
        <v>32</v>
      </c>
      <c r="B130">
        <f>IF(ROW()=2,1,IF(A129&lt;&gt;Attack[[#This Row],[No]],1,B129+1))</f>
        <v>5</v>
      </c>
      <c r="C130" s="1" t="s">
        <v>1096</v>
      </c>
      <c r="D130" s="1" t="s">
        <v>142</v>
      </c>
      <c r="E130" s="1" t="s">
        <v>90</v>
      </c>
      <c r="F130" s="1" t="s">
        <v>78</v>
      </c>
      <c r="G130" s="1" t="s">
        <v>136</v>
      </c>
      <c r="H130" s="1" t="s">
        <v>71</v>
      </c>
      <c r="I130">
        <v>1</v>
      </c>
      <c r="J130" t="s">
        <v>235</v>
      </c>
      <c r="K130" s="1" t="s">
        <v>170</v>
      </c>
      <c r="L130" s="1" t="s">
        <v>225</v>
      </c>
      <c r="M130">
        <v>37</v>
      </c>
      <c r="N130">
        <v>5</v>
      </c>
      <c r="O130">
        <v>47</v>
      </c>
      <c r="P130">
        <v>7</v>
      </c>
      <c r="T130" t="str">
        <f>Attack[[#This Row],[服装]]&amp;Attack[[#This Row],[名前]]&amp;Attack[[#This Row],[レアリティ]]</f>
        <v>仮装田中龍之介ICONIC</v>
      </c>
    </row>
    <row r="131" spans="1:20" x14ac:dyDescent="0.35">
      <c r="A131">
        <f>VLOOKUP(Attack[[#This Row],[No用]],SetNo[[No.用]:[vlookup 用]],2,FALSE)</f>
        <v>32</v>
      </c>
      <c r="B131">
        <f>IF(ROW()=2,1,IF(A130&lt;&gt;Attack[[#This Row],[No]],1,B130+1))</f>
        <v>6</v>
      </c>
      <c r="C131" s="1" t="s">
        <v>1096</v>
      </c>
      <c r="D131" s="1" t="s">
        <v>142</v>
      </c>
      <c r="E131" s="1" t="s">
        <v>90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235</v>
      </c>
      <c r="K131" s="1" t="s">
        <v>171</v>
      </c>
      <c r="L131" s="1" t="s">
        <v>225</v>
      </c>
      <c r="M131">
        <v>37</v>
      </c>
      <c r="N131">
        <v>5</v>
      </c>
      <c r="O131">
        <v>47</v>
      </c>
      <c r="P131">
        <v>7</v>
      </c>
      <c r="T131" t="str">
        <f>Attack[[#This Row],[服装]]&amp;Attack[[#This Row],[名前]]&amp;Attack[[#This Row],[レアリティ]]</f>
        <v>仮装田中龍之介ICONIC</v>
      </c>
    </row>
    <row r="132" spans="1:20" x14ac:dyDescent="0.35">
      <c r="A132">
        <f>VLOOKUP(Attack[[#This Row],[No用]],SetNo[[No.用]:[vlookup 用]],2,FALSE)</f>
        <v>33</v>
      </c>
      <c r="B132">
        <f>IF(ROW()=2,1,IF(A131&lt;&gt;Attack[[#This Row],[No]],1,B131+1))</f>
        <v>1</v>
      </c>
      <c r="C132" t="s">
        <v>206</v>
      </c>
      <c r="D132" t="s">
        <v>143</v>
      </c>
      <c r="E132" t="s">
        <v>28</v>
      </c>
      <c r="F132" t="s">
        <v>25</v>
      </c>
      <c r="G132" t="s">
        <v>136</v>
      </c>
      <c r="H132" t="s">
        <v>71</v>
      </c>
      <c r="I132">
        <v>1</v>
      </c>
      <c r="J132" t="s">
        <v>235</v>
      </c>
      <c r="K132" t="s">
        <v>168</v>
      </c>
      <c r="L132" t="s">
        <v>162</v>
      </c>
      <c r="M132">
        <v>25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ユニフォーム澤村大地ICONIC</v>
      </c>
    </row>
    <row r="133" spans="1:20" x14ac:dyDescent="0.35">
      <c r="A133">
        <f>VLOOKUP(Attack[[#This Row],[No用]],SetNo[[No.用]:[vlookup 用]],2,FALSE)</f>
        <v>33</v>
      </c>
      <c r="B133">
        <f>IF(ROW()=2,1,IF(A132&lt;&gt;Attack[[#This Row],[No]],1,B132+1))</f>
        <v>2</v>
      </c>
      <c r="C133" t="s">
        <v>206</v>
      </c>
      <c r="D133" t="s">
        <v>143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235</v>
      </c>
      <c r="K133" t="s">
        <v>169</v>
      </c>
      <c r="L133" t="s">
        <v>162</v>
      </c>
      <c r="M133">
        <v>25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ユニフォーム澤村大地ICONIC</v>
      </c>
    </row>
    <row r="134" spans="1:20" x14ac:dyDescent="0.35">
      <c r="A134">
        <f>VLOOKUP(Attack[[#This Row],[No用]],SetNo[[No.用]:[vlookup 用]],2,FALSE)</f>
        <v>33</v>
      </c>
      <c r="B134">
        <f>IF(ROW()=2,1,IF(A133&lt;&gt;Attack[[#This Row],[No]],1,B133+1))</f>
        <v>3</v>
      </c>
      <c r="C134" t="s">
        <v>206</v>
      </c>
      <c r="D134" t="s">
        <v>143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235</v>
      </c>
      <c r="K134" t="s">
        <v>172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ユニフォーム澤村大地ICONIC</v>
      </c>
    </row>
    <row r="135" spans="1:20" x14ac:dyDescent="0.35">
      <c r="A135">
        <f>VLOOKUP(Attack[[#This Row],[No用]],SetNo[[No.用]:[vlookup 用]],2,FALSE)</f>
        <v>34</v>
      </c>
      <c r="B135">
        <f>IF(ROW()=2,1,IF(A134&lt;&gt;Attack[[#This Row],[No]],1,B134+1))</f>
        <v>1</v>
      </c>
      <c r="C135" t="s">
        <v>117</v>
      </c>
      <c r="D135" t="s">
        <v>143</v>
      </c>
      <c r="E135" t="s">
        <v>23</v>
      </c>
      <c r="F135" t="s">
        <v>25</v>
      </c>
      <c r="G135" t="s">
        <v>136</v>
      </c>
      <c r="H135" t="s">
        <v>71</v>
      </c>
      <c r="I135">
        <v>1</v>
      </c>
      <c r="J135" t="s">
        <v>235</v>
      </c>
      <c r="K135" t="s">
        <v>168</v>
      </c>
      <c r="L135" t="s">
        <v>162</v>
      </c>
      <c r="M135">
        <v>25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プール掃除澤村大地ICONIC</v>
      </c>
    </row>
    <row r="136" spans="1:20" x14ac:dyDescent="0.35">
      <c r="A136">
        <f>VLOOKUP(Attack[[#This Row],[No用]],SetNo[[No.用]:[vlookup 用]],2,FALSE)</f>
        <v>34</v>
      </c>
      <c r="B136">
        <f>IF(ROW()=2,1,IF(A135&lt;&gt;Attack[[#This Row],[No]],1,B135+1))</f>
        <v>2</v>
      </c>
      <c r="C136" t="s">
        <v>117</v>
      </c>
      <c r="D136" t="s">
        <v>143</v>
      </c>
      <c r="E136" t="s">
        <v>23</v>
      </c>
      <c r="F136" t="s">
        <v>25</v>
      </c>
      <c r="G136" t="s">
        <v>136</v>
      </c>
      <c r="H136" t="s">
        <v>71</v>
      </c>
      <c r="I136">
        <v>1</v>
      </c>
      <c r="J136" t="s">
        <v>235</v>
      </c>
      <c r="K136" t="s">
        <v>169</v>
      </c>
      <c r="L136" t="s">
        <v>162</v>
      </c>
      <c r="M136">
        <v>25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プール掃除澤村大地ICONIC</v>
      </c>
    </row>
    <row r="137" spans="1:20" x14ac:dyDescent="0.35">
      <c r="A137">
        <f>VLOOKUP(Attack[[#This Row],[No用]],SetNo[[No.用]:[vlookup 用]],2,FALSE)</f>
        <v>34</v>
      </c>
      <c r="B137">
        <f>IF(ROW()=2,1,IF(A136&lt;&gt;Attack[[#This Row],[No]],1,B136+1))</f>
        <v>3</v>
      </c>
      <c r="C137" t="s">
        <v>117</v>
      </c>
      <c r="D137" t="s">
        <v>143</v>
      </c>
      <c r="E137" t="s">
        <v>23</v>
      </c>
      <c r="F137" t="s">
        <v>25</v>
      </c>
      <c r="G137" t="s">
        <v>136</v>
      </c>
      <c r="H137" t="s">
        <v>71</v>
      </c>
      <c r="I137">
        <v>1</v>
      </c>
      <c r="J137" t="s">
        <v>235</v>
      </c>
      <c r="K137" t="s">
        <v>172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プール掃除澤村大地ICONIC</v>
      </c>
    </row>
    <row r="138" spans="1:20" x14ac:dyDescent="0.35">
      <c r="A138">
        <f>VLOOKUP(Attack[[#This Row],[No用]],SetNo[[No.用]:[vlookup 用]],2,FALSE)</f>
        <v>35</v>
      </c>
      <c r="B138">
        <f>IF(ROW()=2,1,IF(A137&lt;&gt;Attack[[#This Row],[No]],1,B137+1))</f>
        <v>1</v>
      </c>
      <c r="C138" s="1" t="s">
        <v>769</v>
      </c>
      <c r="D138" t="s">
        <v>143</v>
      </c>
      <c r="E138" s="1" t="s">
        <v>90</v>
      </c>
      <c r="F138" t="s">
        <v>78</v>
      </c>
      <c r="G138" t="s">
        <v>136</v>
      </c>
      <c r="H138" t="s">
        <v>71</v>
      </c>
      <c r="I138">
        <v>1</v>
      </c>
      <c r="J138" t="s">
        <v>235</v>
      </c>
      <c r="K138" s="1" t="s">
        <v>168</v>
      </c>
      <c r="L138" s="1" t="s">
        <v>178</v>
      </c>
      <c r="M138">
        <v>28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文化祭澤村大地ICONIC</v>
      </c>
    </row>
    <row r="139" spans="1:20" x14ac:dyDescent="0.35">
      <c r="A139">
        <f>VLOOKUP(Attack[[#This Row],[No用]],SetNo[[No.用]:[vlookup 用]],2,FALSE)</f>
        <v>35</v>
      </c>
      <c r="B139">
        <f>IF(ROW()=2,1,IF(A138&lt;&gt;Attack[[#This Row],[No]],1,B138+1))</f>
        <v>2</v>
      </c>
      <c r="C139" s="1" t="s">
        <v>769</v>
      </c>
      <c r="D139" t="s">
        <v>143</v>
      </c>
      <c r="E139" s="1" t="s">
        <v>90</v>
      </c>
      <c r="F139" t="s">
        <v>78</v>
      </c>
      <c r="G139" t="s">
        <v>136</v>
      </c>
      <c r="H139" t="s">
        <v>71</v>
      </c>
      <c r="I139">
        <v>1</v>
      </c>
      <c r="J139" t="s">
        <v>235</v>
      </c>
      <c r="K139" s="1" t="s">
        <v>169</v>
      </c>
      <c r="L139" s="1" t="s">
        <v>162</v>
      </c>
      <c r="M139">
        <v>25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文化祭澤村大地ICONIC</v>
      </c>
    </row>
    <row r="140" spans="1:20" x14ac:dyDescent="0.35">
      <c r="A140">
        <f>VLOOKUP(Attack[[#This Row],[No用]],SetNo[[No.用]:[vlookup 用]],2,FALSE)</f>
        <v>35</v>
      </c>
      <c r="B140">
        <f>IF(ROW()=2,1,IF(A139&lt;&gt;Attack[[#This Row],[No]],1,B139+1))</f>
        <v>3</v>
      </c>
      <c r="C140" s="1" t="s">
        <v>769</v>
      </c>
      <c r="D140" t="s">
        <v>143</v>
      </c>
      <c r="E140" s="1" t="s">
        <v>90</v>
      </c>
      <c r="F140" t="s">
        <v>78</v>
      </c>
      <c r="G140" t="s">
        <v>136</v>
      </c>
      <c r="H140" t="s">
        <v>71</v>
      </c>
      <c r="I140">
        <v>1</v>
      </c>
      <c r="J140" t="s">
        <v>235</v>
      </c>
      <c r="K140" s="1" t="s">
        <v>170</v>
      </c>
      <c r="L140" s="1" t="s">
        <v>178</v>
      </c>
      <c r="M140">
        <v>30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文化祭澤村大地ICONIC</v>
      </c>
    </row>
    <row r="141" spans="1:20" x14ac:dyDescent="0.35">
      <c r="A141">
        <f>VLOOKUP(Attack[[#This Row],[No用]],SetNo[[No.用]:[vlookup 用]],2,FALSE)</f>
        <v>35</v>
      </c>
      <c r="B141">
        <f>IF(ROW()=2,1,IF(A140&lt;&gt;Attack[[#This Row],[No]],1,B140+1))</f>
        <v>4</v>
      </c>
      <c r="C141" s="1" t="s">
        <v>769</v>
      </c>
      <c r="D141" t="s">
        <v>143</v>
      </c>
      <c r="E141" s="1" t="s">
        <v>90</v>
      </c>
      <c r="F141" t="s">
        <v>78</v>
      </c>
      <c r="G141" t="s">
        <v>136</v>
      </c>
      <c r="H141" t="s">
        <v>71</v>
      </c>
      <c r="I141">
        <v>1</v>
      </c>
      <c r="J141" t="s">
        <v>235</v>
      </c>
      <c r="K141" s="1" t="s">
        <v>183</v>
      </c>
      <c r="L141" s="1" t="s">
        <v>225</v>
      </c>
      <c r="M141">
        <v>43</v>
      </c>
      <c r="N141">
        <v>0</v>
      </c>
      <c r="O141">
        <v>53</v>
      </c>
      <c r="P141">
        <v>0</v>
      </c>
      <c r="T141" t="str">
        <f>Attack[[#This Row],[服装]]&amp;Attack[[#This Row],[名前]]&amp;Attack[[#This Row],[レアリティ]]</f>
        <v>文化祭澤村大地ICONIC</v>
      </c>
    </row>
    <row r="142" spans="1:20" x14ac:dyDescent="0.35">
      <c r="A142">
        <f>VLOOKUP(Attack[[#This Row],[No用]],SetNo[[No.用]:[vlookup 用]],2,FALSE)</f>
        <v>35</v>
      </c>
      <c r="B142">
        <f>IF(ROW()=2,1,IF(A141&lt;&gt;Attack[[#This Row],[No]],1,B141+1))</f>
        <v>5</v>
      </c>
      <c r="C142" s="1" t="s">
        <v>769</v>
      </c>
      <c r="D142" t="s">
        <v>143</v>
      </c>
      <c r="E142" s="1" t="s">
        <v>90</v>
      </c>
      <c r="F142" t="s">
        <v>78</v>
      </c>
      <c r="G142" t="s">
        <v>136</v>
      </c>
      <c r="H142" t="s">
        <v>71</v>
      </c>
      <c r="I142">
        <v>1</v>
      </c>
      <c r="J142" t="s">
        <v>235</v>
      </c>
      <c r="K142" s="1" t="s">
        <v>172</v>
      </c>
      <c r="L142" s="1" t="s">
        <v>162</v>
      </c>
      <c r="M142">
        <v>24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文化祭澤村大地ICONIC</v>
      </c>
    </row>
    <row r="143" spans="1:20" x14ac:dyDescent="0.35">
      <c r="A143">
        <f>VLOOKUP(Attack[[#This Row],[No用]],SetNo[[No.用]:[vlookup 用]],2,FALSE)</f>
        <v>36</v>
      </c>
      <c r="B143">
        <f>IF(ROW()=2,1,IF(A142&lt;&gt;Attack[[#This Row],[No]],1,B142+1))</f>
        <v>1</v>
      </c>
      <c r="C143" s="1" t="s">
        <v>883</v>
      </c>
      <c r="D143" s="1" t="s">
        <v>143</v>
      </c>
      <c r="E143" s="1" t="s">
        <v>77</v>
      </c>
      <c r="F143" s="1" t="s">
        <v>78</v>
      </c>
      <c r="G143" s="1" t="s">
        <v>136</v>
      </c>
      <c r="H143" s="1" t="s">
        <v>71</v>
      </c>
      <c r="I143">
        <v>1</v>
      </c>
      <c r="J143" t="s">
        <v>235</v>
      </c>
      <c r="K143" s="1" t="s">
        <v>168</v>
      </c>
      <c r="L143" s="1" t="s">
        <v>162</v>
      </c>
      <c r="M143">
        <v>25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RPG澤村大地ICONIC</v>
      </c>
    </row>
    <row r="144" spans="1:20" x14ac:dyDescent="0.35">
      <c r="A144">
        <f>VLOOKUP(Attack[[#This Row],[No用]],SetNo[[No.用]:[vlookup 用]],2,FALSE)</f>
        <v>36</v>
      </c>
      <c r="B144">
        <f>IF(ROW()=2,1,IF(A143&lt;&gt;Attack[[#This Row],[No]],1,B143+1))</f>
        <v>2</v>
      </c>
      <c r="C144" s="1" t="s">
        <v>883</v>
      </c>
      <c r="D144" s="1" t="s">
        <v>143</v>
      </c>
      <c r="E144" s="1" t="s">
        <v>77</v>
      </c>
      <c r="F144" s="1" t="s">
        <v>78</v>
      </c>
      <c r="G144" s="1" t="s">
        <v>136</v>
      </c>
      <c r="H144" s="1" t="s">
        <v>71</v>
      </c>
      <c r="I144">
        <v>1</v>
      </c>
      <c r="J144" t="s">
        <v>235</v>
      </c>
      <c r="K144" s="1" t="s">
        <v>169</v>
      </c>
      <c r="L144" s="1" t="s">
        <v>162</v>
      </c>
      <c r="M144">
        <v>25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RPG澤村大地ICONIC</v>
      </c>
    </row>
    <row r="145" spans="1:20" x14ac:dyDescent="0.35">
      <c r="A145">
        <f>VLOOKUP(Attack[[#This Row],[No用]],SetNo[[No.用]:[vlookup 用]],2,FALSE)</f>
        <v>36</v>
      </c>
      <c r="B145">
        <f>IF(ROW()=2,1,IF(A144&lt;&gt;Attack[[#This Row],[No]],1,B144+1))</f>
        <v>3</v>
      </c>
      <c r="C145" s="1" t="s">
        <v>883</v>
      </c>
      <c r="D145" s="1" t="s">
        <v>143</v>
      </c>
      <c r="E145" s="1" t="s">
        <v>77</v>
      </c>
      <c r="F145" s="1" t="s">
        <v>78</v>
      </c>
      <c r="G145" s="1" t="s">
        <v>136</v>
      </c>
      <c r="H145" s="1" t="s">
        <v>71</v>
      </c>
      <c r="I145">
        <v>1</v>
      </c>
      <c r="J145" t="s">
        <v>235</v>
      </c>
      <c r="K145" s="1" t="s">
        <v>172</v>
      </c>
      <c r="L145" s="1" t="s">
        <v>162</v>
      </c>
      <c r="M145">
        <v>24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RPG澤村大地ICONIC</v>
      </c>
    </row>
    <row r="146" spans="1:20" x14ac:dyDescent="0.35">
      <c r="A146">
        <f>VLOOKUP(Attack[[#This Row],[No用]],SetNo[[No.用]:[vlookup 用]],2,FALSE)</f>
        <v>37</v>
      </c>
      <c r="B146">
        <f>IF(ROW()=2,1,IF(A145&lt;&gt;Attack[[#This Row],[No]],1,B145+1))</f>
        <v>1</v>
      </c>
      <c r="C146" t="s">
        <v>206</v>
      </c>
      <c r="D146" t="s">
        <v>144</v>
      </c>
      <c r="E146" t="s">
        <v>24</v>
      </c>
      <c r="F146" t="s">
        <v>31</v>
      </c>
      <c r="G146" t="s">
        <v>136</v>
      </c>
      <c r="H146" t="s">
        <v>71</v>
      </c>
      <c r="I146">
        <v>1</v>
      </c>
      <c r="J146" t="s">
        <v>235</v>
      </c>
      <c r="K146" t="s">
        <v>168</v>
      </c>
      <c r="L146" t="s">
        <v>162</v>
      </c>
      <c r="M146">
        <v>21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ユニフォーム菅原考支ICONIC</v>
      </c>
    </row>
    <row r="147" spans="1:20" x14ac:dyDescent="0.35">
      <c r="A147">
        <f>VLOOKUP(Attack[[#This Row],[No用]],SetNo[[No.用]:[vlookup 用]],2,FALSE)</f>
        <v>37</v>
      </c>
      <c r="B147">
        <f>IF(ROW()=2,1,IF(A146&lt;&gt;Attack[[#This Row],[No]],1,B146+1))</f>
        <v>2</v>
      </c>
      <c r="C147" t="s">
        <v>206</v>
      </c>
      <c r="D147" t="s">
        <v>144</v>
      </c>
      <c r="E147" t="s">
        <v>24</v>
      </c>
      <c r="F147" t="s">
        <v>31</v>
      </c>
      <c r="G147" t="s">
        <v>136</v>
      </c>
      <c r="H147" t="s">
        <v>71</v>
      </c>
      <c r="I147">
        <v>1</v>
      </c>
      <c r="J147" t="s">
        <v>235</v>
      </c>
      <c r="K147" t="s">
        <v>169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ユニフォーム菅原考支ICONIC</v>
      </c>
    </row>
    <row r="148" spans="1:20" x14ac:dyDescent="0.35">
      <c r="A148">
        <f>VLOOKUP(Attack[[#This Row],[No用]],SetNo[[No.用]:[vlookup 用]],2,FALSE)</f>
        <v>37</v>
      </c>
      <c r="B148">
        <f>IF(ROW()=2,1,IF(A147&lt;&gt;Attack[[#This Row],[No]],1,B147+1))</f>
        <v>3</v>
      </c>
      <c r="C148" t="s">
        <v>206</v>
      </c>
      <c r="D148" t="s">
        <v>144</v>
      </c>
      <c r="E148" t="s">
        <v>24</v>
      </c>
      <c r="F148" t="s">
        <v>31</v>
      </c>
      <c r="G148" t="s">
        <v>136</v>
      </c>
      <c r="H148" t="s">
        <v>71</v>
      </c>
      <c r="I148">
        <v>1</v>
      </c>
      <c r="J148" t="s">
        <v>235</v>
      </c>
      <c r="K148" t="s">
        <v>171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ユニフォーム菅原考支ICONIC</v>
      </c>
    </row>
    <row r="149" spans="1:20" x14ac:dyDescent="0.35">
      <c r="A149">
        <f>VLOOKUP(Attack[[#This Row],[No用]],SetNo[[No.用]:[vlookup 用]],2,FALSE)</f>
        <v>37</v>
      </c>
      <c r="B149">
        <f>IF(ROW()=2,1,IF(A148&lt;&gt;Attack[[#This Row],[No]],1,B148+1))</f>
        <v>4</v>
      </c>
      <c r="C149" t="s">
        <v>206</v>
      </c>
      <c r="D149" t="s">
        <v>144</v>
      </c>
      <c r="E149" t="s">
        <v>24</v>
      </c>
      <c r="F149" t="s">
        <v>31</v>
      </c>
      <c r="G149" t="s">
        <v>136</v>
      </c>
      <c r="H149" t="s">
        <v>71</v>
      </c>
      <c r="I149">
        <v>1</v>
      </c>
      <c r="J149" t="s">
        <v>235</v>
      </c>
      <c r="K149" t="s">
        <v>172</v>
      </c>
      <c r="L149" t="s">
        <v>162</v>
      </c>
      <c r="M149">
        <v>29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ユニフォーム菅原考支ICONIC</v>
      </c>
    </row>
    <row r="150" spans="1:20" x14ac:dyDescent="0.35">
      <c r="A150">
        <f>VLOOKUP(Attack[[#This Row],[No用]],SetNo[[No.用]:[vlookup 用]],2,FALSE)</f>
        <v>38</v>
      </c>
      <c r="B150">
        <f>IF(ROW()=2,1,IF(A149&lt;&gt;Attack[[#This Row],[No]],1,B149+1))</f>
        <v>1</v>
      </c>
      <c r="C150" t="s">
        <v>117</v>
      </c>
      <c r="D150" t="s">
        <v>144</v>
      </c>
      <c r="E150" t="s">
        <v>28</v>
      </c>
      <c r="F150" t="s">
        <v>31</v>
      </c>
      <c r="G150" t="s">
        <v>136</v>
      </c>
      <c r="H150" t="s">
        <v>71</v>
      </c>
      <c r="I150">
        <v>1</v>
      </c>
      <c r="J150" t="s">
        <v>235</v>
      </c>
      <c r="K150" t="s">
        <v>168</v>
      </c>
      <c r="L150" t="s">
        <v>162</v>
      </c>
      <c r="M150">
        <v>21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プール掃除菅原考支ICONIC</v>
      </c>
    </row>
    <row r="151" spans="1:20" x14ac:dyDescent="0.35">
      <c r="A151">
        <f>VLOOKUP(Attack[[#This Row],[No用]],SetNo[[No.用]:[vlookup 用]],2,FALSE)</f>
        <v>38</v>
      </c>
      <c r="B151">
        <f>IF(ROW()=2,1,IF(A150&lt;&gt;Attack[[#This Row],[No]],1,B150+1))</f>
        <v>2</v>
      </c>
      <c r="C151" t="s">
        <v>117</v>
      </c>
      <c r="D151" t="s">
        <v>144</v>
      </c>
      <c r="E151" t="s">
        <v>28</v>
      </c>
      <c r="F151" t="s">
        <v>31</v>
      </c>
      <c r="G151" t="s">
        <v>136</v>
      </c>
      <c r="H151" t="s">
        <v>71</v>
      </c>
      <c r="I151">
        <v>1</v>
      </c>
      <c r="J151" t="s">
        <v>235</v>
      </c>
      <c r="K151" t="s">
        <v>169</v>
      </c>
      <c r="L151" t="s">
        <v>162</v>
      </c>
      <c r="M151">
        <v>21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プール掃除菅原考支ICONIC</v>
      </c>
    </row>
    <row r="152" spans="1:20" x14ac:dyDescent="0.35">
      <c r="A152">
        <f>VLOOKUP(Attack[[#This Row],[No用]],SetNo[[No.用]:[vlookup 用]],2,FALSE)</f>
        <v>38</v>
      </c>
      <c r="B152">
        <f>IF(ROW()=2,1,IF(A151&lt;&gt;Attack[[#This Row],[No]],1,B151+1))</f>
        <v>3</v>
      </c>
      <c r="C152" t="s">
        <v>117</v>
      </c>
      <c r="D152" t="s">
        <v>144</v>
      </c>
      <c r="E152" t="s">
        <v>28</v>
      </c>
      <c r="F152" t="s">
        <v>31</v>
      </c>
      <c r="G152" t="s">
        <v>136</v>
      </c>
      <c r="H152" t="s">
        <v>71</v>
      </c>
      <c r="I152">
        <v>1</v>
      </c>
      <c r="J152" t="s">
        <v>235</v>
      </c>
      <c r="K152" t="s">
        <v>171</v>
      </c>
      <c r="L152" t="s">
        <v>162</v>
      </c>
      <c r="M152">
        <v>24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プール掃除菅原考支ICONIC</v>
      </c>
    </row>
    <row r="153" spans="1:20" x14ac:dyDescent="0.35">
      <c r="A153">
        <f>VLOOKUP(Attack[[#This Row],[No用]],SetNo[[No.用]:[vlookup 用]],2,FALSE)</f>
        <v>38</v>
      </c>
      <c r="B153">
        <f>IF(ROW()=2,1,IF(A152&lt;&gt;Attack[[#This Row],[No]],1,B152+1))</f>
        <v>4</v>
      </c>
      <c r="C153" t="s">
        <v>117</v>
      </c>
      <c r="D153" t="s">
        <v>144</v>
      </c>
      <c r="E153" t="s">
        <v>28</v>
      </c>
      <c r="F153" t="s">
        <v>31</v>
      </c>
      <c r="G153" t="s">
        <v>136</v>
      </c>
      <c r="H153" t="s">
        <v>71</v>
      </c>
      <c r="I153">
        <v>1</v>
      </c>
      <c r="J153" t="s">
        <v>235</v>
      </c>
      <c r="K153" t="s">
        <v>172</v>
      </c>
      <c r="L153" t="s">
        <v>162</v>
      </c>
      <c r="M153">
        <v>29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プール掃除菅原考支ICONIC</v>
      </c>
    </row>
    <row r="154" spans="1:20" x14ac:dyDescent="0.35">
      <c r="A154">
        <f>VLOOKUP(Attack[[#This Row],[No用]],SetNo[[No.用]:[vlookup 用]],2,FALSE)</f>
        <v>39</v>
      </c>
      <c r="B154">
        <f>IF(ROW()=2,1,IF(A153&lt;&gt;Attack[[#This Row],[No]],1,B153+1))</f>
        <v>1</v>
      </c>
      <c r="C154" s="1" t="s">
        <v>769</v>
      </c>
      <c r="D154" t="s">
        <v>144</v>
      </c>
      <c r="E154" s="1" t="s">
        <v>73</v>
      </c>
      <c r="F154" s="1" t="s">
        <v>74</v>
      </c>
      <c r="G154" t="s">
        <v>136</v>
      </c>
      <c r="H154" t="s">
        <v>71</v>
      </c>
      <c r="I154">
        <v>1</v>
      </c>
      <c r="J154" t="s">
        <v>235</v>
      </c>
      <c r="K154" t="s">
        <v>168</v>
      </c>
      <c r="L154" t="s">
        <v>162</v>
      </c>
      <c r="M154">
        <v>21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文化祭菅原考支ICONIC</v>
      </c>
    </row>
    <row r="155" spans="1:20" x14ac:dyDescent="0.35">
      <c r="A155">
        <f>VLOOKUP(Attack[[#This Row],[No用]],SetNo[[No.用]:[vlookup 用]],2,FALSE)</f>
        <v>39</v>
      </c>
      <c r="B155">
        <f>IF(ROW()=2,1,IF(A154&lt;&gt;Attack[[#This Row],[No]],1,B154+1))</f>
        <v>2</v>
      </c>
      <c r="C155" s="1" t="s">
        <v>769</v>
      </c>
      <c r="D155" t="s">
        <v>144</v>
      </c>
      <c r="E155" s="1" t="s">
        <v>73</v>
      </c>
      <c r="F155" s="1" t="s">
        <v>74</v>
      </c>
      <c r="G155" t="s">
        <v>136</v>
      </c>
      <c r="H155" t="s">
        <v>71</v>
      </c>
      <c r="I155">
        <v>1</v>
      </c>
      <c r="J155" t="s">
        <v>235</v>
      </c>
      <c r="K155" t="s">
        <v>169</v>
      </c>
      <c r="L155" t="s">
        <v>162</v>
      </c>
      <c r="M155">
        <v>21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文化祭菅原考支ICONIC</v>
      </c>
    </row>
    <row r="156" spans="1:20" x14ac:dyDescent="0.35">
      <c r="A156">
        <f>VLOOKUP(Attack[[#This Row],[No用]],SetNo[[No.用]:[vlookup 用]],2,FALSE)</f>
        <v>39</v>
      </c>
      <c r="B156">
        <f>IF(ROW()=2,1,IF(A155&lt;&gt;Attack[[#This Row],[No]],1,B155+1))</f>
        <v>3</v>
      </c>
      <c r="C156" s="1" t="s">
        <v>769</v>
      </c>
      <c r="D156" t="s">
        <v>144</v>
      </c>
      <c r="E156" s="1" t="s">
        <v>73</v>
      </c>
      <c r="F156" s="1" t="s">
        <v>74</v>
      </c>
      <c r="G156" t="s">
        <v>136</v>
      </c>
      <c r="H156" t="s">
        <v>71</v>
      </c>
      <c r="I156">
        <v>1</v>
      </c>
      <c r="J156" t="s">
        <v>235</v>
      </c>
      <c r="K156" t="s">
        <v>171</v>
      </c>
      <c r="L156" t="s">
        <v>162</v>
      </c>
      <c r="M156">
        <v>24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文化祭菅原考支ICONIC</v>
      </c>
    </row>
    <row r="157" spans="1:20" x14ac:dyDescent="0.35">
      <c r="A157">
        <f>VLOOKUP(Attack[[#This Row],[No用]],SetNo[[No.用]:[vlookup 用]],2,FALSE)</f>
        <v>39</v>
      </c>
      <c r="B157">
        <f>IF(ROW()=2,1,IF(A156&lt;&gt;Attack[[#This Row],[No]],1,B156+1))</f>
        <v>4</v>
      </c>
      <c r="C157" s="1" t="s">
        <v>769</v>
      </c>
      <c r="D157" t="s">
        <v>144</v>
      </c>
      <c r="E157" s="1" t="s">
        <v>73</v>
      </c>
      <c r="F157" s="1" t="s">
        <v>74</v>
      </c>
      <c r="G157" t="s">
        <v>136</v>
      </c>
      <c r="H157" t="s">
        <v>71</v>
      </c>
      <c r="I157">
        <v>1</v>
      </c>
      <c r="J157" t="s">
        <v>235</v>
      </c>
      <c r="K157" t="s">
        <v>172</v>
      </c>
      <c r="L157" t="s">
        <v>162</v>
      </c>
      <c r="M157">
        <v>29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文化祭菅原考支ICONIC</v>
      </c>
    </row>
    <row r="158" spans="1:20" x14ac:dyDescent="0.35">
      <c r="A158">
        <f>VLOOKUP(Attack[[#This Row],[No用]],SetNo[[No.用]:[vlookup 用]],2,FALSE)</f>
        <v>40</v>
      </c>
      <c r="B158">
        <f>IF(ROW()=2,1,IF(A157&lt;&gt;Attack[[#This Row],[No]],1,B157+1))</f>
        <v>1</v>
      </c>
      <c r="C158" s="1" t="s">
        <v>956</v>
      </c>
      <c r="D158" s="1" t="s">
        <v>144</v>
      </c>
      <c r="E158" s="1" t="s">
        <v>90</v>
      </c>
      <c r="F158" s="1" t="s">
        <v>74</v>
      </c>
      <c r="G158" s="1" t="s">
        <v>136</v>
      </c>
      <c r="H158" s="1" t="s">
        <v>71</v>
      </c>
      <c r="I158">
        <v>1</v>
      </c>
      <c r="J158" t="s">
        <v>235</v>
      </c>
      <c r="K158" s="1" t="s">
        <v>168</v>
      </c>
      <c r="L158" s="1" t="s">
        <v>162</v>
      </c>
      <c r="M158">
        <v>21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梅雨菅原考支ICONIC</v>
      </c>
    </row>
    <row r="159" spans="1:20" x14ac:dyDescent="0.35">
      <c r="A159">
        <f>VLOOKUP(Attack[[#This Row],[No用]],SetNo[[No.用]:[vlookup 用]],2,FALSE)</f>
        <v>40</v>
      </c>
      <c r="B159">
        <f>IF(ROW()=2,1,IF(A158&lt;&gt;Attack[[#This Row],[No]],1,B158+1))</f>
        <v>2</v>
      </c>
      <c r="C159" s="1" t="s">
        <v>956</v>
      </c>
      <c r="D159" s="1" t="s">
        <v>144</v>
      </c>
      <c r="E159" s="1" t="s">
        <v>90</v>
      </c>
      <c r="F159" s="1" t="s">
        <v>74</v>
      </c>
      <c r="G159" s="1" t="s">
        <v>136</v>
      </c>
      <c r="H159" s="1" t="s">
        <v>71</v>
      </c>
      <c r="I159">
        <v>1</v>
      </c>
      <c r="J159" t="s">
        <v>235</v>
      </c>
      <c r="K159" s="1" t="s">
        <v>169</v>
      </c>
      <c r="L159" s="1" t="s">
        <v>162</v>
      </c>
      <c r="M159">
        <v>21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梅雨菅原考支ICONIC</v>
      </c>
    </row>
    <row r="160" spans="1:20" x14ac:dyDescent="0.35">
      <c r="A160">
        <f>VLOOKUP(Attack[[#This Row],[No用]],SetNo[[No.用]:[vlookup 用]],2,FALSE)</f>
        <v>40</v>
      </c>
      <c r="B160">
        <f>IF(ROW()=2,1,IF(A159&lt;&gt;Attack[[#This Row],[No]],1,B159+1))</f>
        <v>3</v>
      </c>
      <c r="C160" s="1" t="s">
        <v>956</v>
      </c>
      <c r="D160" s="1" t="s">
        <v>144</v>
      </c>
      <c r="E160" s="1" t="s">
        <v>90</v>
      </c>
      <c r="F160" s="1" t="s">
        <v>74</v>
      </c>
      <c r="G160" s="1" t="s">
        <v>136</v>
      </c>
      <c r="H160" s="1" t="s">
        <v>71</v>
      </c>
      <c r="I160">
        <v>1</v>
      </c>
      <c r="J160" t="s">
        <v>235</v>
      </c>
      <c r="K160" s="1" t="s">
        <v>171</v>
      </c>
      <c r="L160" s="1" t="s">
        <v>162</v>
      </c>
      <c r="M160">
        <v>24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梅雨菅原考支ICONIC</v>
      </c>
    </row>
    <row r="161" spans="1:20" x14ac:dyDescent="0.35">
      <c r="A161">
        <f>VLOOKUP(Attack[[#This Row],[No用]],SetNo[[No.用]:[vlookup 用]],2,FALSE)</f>
        <v>40</v>
      </c>
      <c r="B161">
        <f>IF(ROW()=2,1,IF(A160&lt;&gt;Attack[[#This Row],[No]],1,B160+1))</f>
        <v>4</v>
      </c>
      <c r="C161" s="1" t="s">
        <v>956</v>
      </c>
      <c r="D161" s="1" t="s">
        <v>144</v>
      </c>
      <c r="E161" s="1" t="s">
        <v>90</v>
      </c>
      <c r="F161" s="1" t="s">
        <v>74</v>
      </c>
      <c r="G161" s="1" t="s">
        <v>136</v>
      </c>
      <c r="H161" s="1" t="s">
        <v>71</v>
      </c>
      <c r="I161">
        <v>1</v>
      </c>
      <c r="J161" t="s">
        <v>235</v>
      </c>
      <c r="K161" s="1" t="s">
        <v>172</v>
      </c>
      <c r="L161" s="1" t="s">
        <v>162</v>
      </c>
      <c r="M161">
        <v>29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梅雨菅原考支ICONIC</v>
      </c>
    </row>
    <row r="162" spans="1:20" x14ac:dyDescent="0.35">
      <c r="A162">
        <f>VLOOKUP(Attack[[#This Row],[No用]],SetNo[[No.用]:[vlookup 用]],2,FALSE)</f>
        <v>41</v>
      </c>
      <c r="B162">
        <f>IF(ROW()=2,1,IF(A161&lt;&gt;Attack[[#This Row],[No]],1,B161+1))</f>
        <v>1</v>
      </c>
      <c r="C162" s="1" t="s">
        <v>1195</v>
      </c>
      <c r="D162" s="1" t="s">
        <v>144</v>
      </c>
      <c r="E162" s="1" t="s">
        <v>77</v>
      </c>
      <c r="F162" s="1" t="s">
        <v>74</v>
      </c>
      <c r="G162" s="1" t="s">
        <v>136</v>
      </c>
      <c r="H162" s="1" t="s">
        <v>71</v>
      </c>
      <c r="I162">
        <v>1</v>
      </c>
      <c r="J162" t="s">
        <v>235</v>
      </c>
      <c r="K162" s="1" t="s">
        <v>168</v>
      </c>
      <c r="L162" s="1" t="s">
        <v>173</v>
      </c>
      <c r="M162">
        <v>28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Xmas2菅原考支ICONIC</v>
      </c>
    </row>
    <row r="163" spans="1:20" x14ac:dyDescent="0.35">
      <c r="A163">
        <f>VLOOKUP(Attack[[#This Row],[No用]],SetNo[[No.用]:[vlookup 用]],2,FALSE)</f>
        <v>41</v>
      </c>
      <c r="B163">
        <f>IF(ROW()=2,1,IF(A162&lt;&gt;Attack[[#This Row],[No]],1,B162+1))</f>
        <v>2</v>
      </c>
      <c r="C163" s="1" t="s">
        <v>1195</v>
      </c>
      <c r="D163" s="1" t="s">
        <v>144</v>
      </c>
      <c r="E163" s="1" t="s">
        <v>77</v>
      </c>
      <c r="F163" s="1" t="s">
        <v>74</v>
      </c>
      <c r="G163" s="1" t="s">
        <v>136</v>
      </c>
      <c r="H163" s="1" t="s">
        <v>71</v>
      </c>
      <c r="I163">
        <v>1</v>
      </c>
      <c r="J163" t="s">
        <v>235</v>
      </c>
      <c r="K163" s="1" t="s">
        <v>169</v>
      </c>
      <c r="L163" s="1" t="s">
        <v>173</v>
      </c>
      <c r="M163">
        <v>28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Xmas2菅原考支ICONIC</v>
      </c>
    </row>
    <row r="164" spans="1:20" x14ac:dyDescent="0.35">
      <c r="A164">
        <f>VLOOKUP(Attack[[#This Row],[No用]],SetNo[[No.用]:[vlookup 用]],2,FALSE)</f>
        <v>41</v>
      </c>
      <c r="B164">
        <f>IF(ROW()=2,1,IF(A163&lt;&gt;Attack[[#This Row],[No]],1,B163+1))</f>
        <v>3</v>
      </c>
      <c r="C164" s="1" t="s">
        <v>1195</v>
      </c>
      <c r="D164" s="1" t="s">
        <v>144</v>
      </c>
      <c r="E164" s="1" t="s">
        <v>77</v>
      </c>
      <c r="F164" s="1" t="s">
        <v>74</v>
      </c>
      <c r="G164" s="1" t="s">
        <v>136</v>
      </c>
      <c r="H164" s="1" t="s">
        <v>71</v>
      </c>
      <c r="I164">
        <v>1</v>
      </c>
      <c r="J164" t="s">
        <v>235</v>
      </c>
      <c r="K164" s="1" t="s">
        <v>171</v>
      </c>
      <c r="L164" s="1" t="s">
        <v>173</v>
      </c>
      <c r="M164">
        <v>31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Xmas2菅原考支ICONIC</v>
      </c>
    </row>
    <row r="165" spans="1:20" x14ac:dyDescent="0.35">
      <c r="A165">
        <f>VLOOKUP(Attack[[#This Row],[No用]],SetNo[[No.用]:[vlookup 用]],2,FALSE)</f>
        <v>41</v>
      </c>
      <c r="B165">
        <f>IF(ROW()=2,1,IF(A164&lt;&gt;Attack[[#This Row],[No]],1,B164+1))</f>
        <v>4</v>
      </c>
      <c r="C165" s="1" t="s">
        <v>1195</v>
      </c>
      <c r="D165" s="1" t="s">
        <v>144</v>
      </c>
      <c r="E165" s="1" t="s">
        <v>77</v>
      </c>
      <c r="F165" s="1" t="s">
        <v>74</v>
      </c>
      <c r="G165" s="1" t="s">
        <v>136</v>
      </c>
      <c r="H165" s="1" t="s">
        <v>71</v>
      </c>
      <c r="I165">
        <v>1</v>
      </c>
      <c r="J165" t="s">
        <v>235</v>
      </c>
      <c r="K165" s="1" t="s">
        <v>271</v>
      </c>
      <c r="L165" s="1" t="s">
        <v>225</v>
      </c>
      <c r="M165">
        <v>38</v>
      </c>
      <c r="N165">
        <v>0</v>
      </c>
      <c r="O165">
        <v>48</v>
      </c>
      <c r="P165">
        <v>0</v>
      </c>
      <c r="T165" t="str">
        <f>Attack[[#This Row],[服装]]&amp;Attack[[#This Row],[名前]]&amp;Attack[[#This Row],[レアリティ]]</f>
        <v>Xmas2菅原考支ICONIC</v>
      </c>
    </row>
    <row r="166" spans="1:20" x14ac:dyDescent="0.35">
      <c r="A166">
        <f>VLOOKUP(Attack[[#This Row],[No用]],SetNo[[No.用]:[vlookup 用]],2,FALSE)</f>
        <v>41</v>
      </c>
      <c r="B166">
        <f>IF(ROW()=2,1,IF(A165&lt;&gt;Attack[[#This Row],[No]],1,B165+1))</f>
        <v>5</v>
      </c>
      <c r="C166" s="1" t="s">
        <v>1195</v>
      </c>
      <c r="D166" s="1" t="s">
        <v>144</v>
      </c>
      <c r="E166" s="1" t="s">
        <v>77</v>
      </c>
      <c r="F166" s="1" t="s">
        <v>74</v>
      </c>
      <c r="G166" s="1" t="s">
        <v>136</v>
      </c>
      <c r="H166" s="1" t="s">
        <v>71</v>
      </c>
      <c r="I166">
        <v>1</v>
      </c>
      <c r="J166" t="s">
        <v>235</v>
      </c>
      <c r="K166" s="1" t="s">
        <v>172</v>
      </c>
      <c r="L166" s="1" t="s">
        <v>162</v>
      </c>
      <c r="M166">
        <v>29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Xmas2菅原考支ICONIC</v>
      </c>
    </row>
    <row r="167" spans="1:20" x14ac:dyDescent="0.35">
      <c r="A167">
        <f>VLOOKUP(Attack[[#This Row],[No用]],SetNo[[No.用]:[vlookup 用]],2,FALSE)</f>
        <v>42</v>
      </c>
      <c r="B167">
        <f>IF(ROW()=2,1,IF(A166&lt;&gt;Attack[[#This Row],[No]],1,B166+1))</f>
        <v>1</v>
      </c>
      <c r="C167" t="s">
        <v>206</v>
      </c>
      <c r="D167" t="s">
        <v>145</v>
      </c>
      <c r="E167" t="s">
        <v>28</v>
      </c>
      <c r="F167" t="s">
        <v>25</v>
      </c>
      <c r="G167" t="s">
        <v>136</v>
      </c>
      <c r="H167" t="s">
        <v>71</v>
      </c>
      <c r="I167">
        <v>1</v>
      </c>
      <c r="J167" t="s">
        <v>235</v>
      </c>
      <c r="K167" t="s">
        <v>168</v>
      </c>
      <c r="L167" t="s">
        <v>173</v>
      </c>
      <c r="M167">
        <v>31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ユニフォーム東峰旭ICONIC</v>
      </c>
    </row>
    <row r="168" spans="1:20" x14ac:dyDescent="0.35">
      <c r="A168">
        <f>VLOOKUP(Attack[[#This Row],[No用]],SetNo[[No.用]:[vlookup 用]],2,FALSE)</f>
        <v>42</v>
      </c>
      <c r="B168">
        <f>IF(ROW()=2,1,IF(A167&lt;&gt;Attack[[#This Row],[No]],1,B167+1))</f>
        <v>2</v>
      </c>
      <c r="C168" t="s">
        <v>206</v>
      </c>
      <c r="D168" t="s">
        <v>145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235</v>
      </c>
      <c r="K168" t="s">
        <v>169</v>
      </c>
      <c r="L168" t="s">
        <v>162</v>
      </c>
      <c r="M168">
        <v>23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ユニフォーム東峰旭ICONIC</v>
      </c>
    </row>
    <row r="169" spans="1:20" x14ac:dyDescent="0.35">
      <c r="A169">
        <f>VLOOKUP(Attack[[#This Row],[No用]],SetNo[[No.用]:[vlookup 用]],2,FALSE)</f>
        <v>42</v>
      </c>
      <c r="B169">
        <f>IF(ROW()=2,1,IF(A168&lt;&gt;Attack[[#This Row],[No]],1,B168+1))</f>
        <v>3</v>
      </c>
      <c r="C169" t="s">
        <v>206</v>
      </c>
      <c r="D169" t="s">
        <v>145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235</v>
      </c>
      <c r="K169" t="s">
        <v>170</v>
      </c>
      <c r="L169" t="s">
        <v>173</v>
      </c>
      <c r="M169">
        <v>31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ユニフォーム東峰旭ICONIC</v>
      </c>
    </row>
    <row r="170" spans="1:20" x14ac:dyDescent="0.35">
      <c r="A170">
        <f>VLOOKUP(Attack[[#This Row],[No用]],SetNo[[No.用]:[vlookup 用]],2,FALSE)</f>
        <v>42</v>
      </c>
      <c r="B170">
        <f>IF(ROW()=2,1,IF(A169&lt;&gt;Attack[[#This Row],[No]],1,B169+1))</f>
        <v>4</v>
      </c>
      <c r="C170" t="s">
        <v>206</v>
      </c>
      <c r="D170" t="s">
        <v>145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235</v>
      </c>
      <c r="K170" t="s">
        <v>171</v>
      </c>
      <c r="L170" t="s">
        <v>162</v>
      </c>
      <c r="M170">
        <v>23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ユニフォーム東峰旭ICONIC</v>
      </c>
    </row>
    <row r="171" spans="1:20" x14ac:dyDescent="0.35">
      <c r="A171">
        <f>VLOOKUP(Attack[[#This Row],[No用]],SetNo[[No.用]:[vlookup 用]],2,FALSE)</f>
        <v>42</v>
      </c>
      <c r="B171">
        <f>IF(ROW()=2,1,IF(A170&lt;&gt;Attack[[#This Row],[No]],1,B170+1))</f>
        <v>5</v>
      </c>
      <c r="C171" t="s">
        <v>206</v>
      </c>
      <c r="D171" t="s">
        <v>145</v>
      </c>
      <c r="E171" t="s">
        <v>28</v>
      </c>
      <c r="F171" t="s">
        <v>25</v>
      </c>
      <c r="G171" t="s">
        <v>136</v>
      </c>
      <c r="H171" t="s">
        <v>71</v>
      </c>
      <c r="I171">
        <v>1</v>
      </c>
      <c r="J171" t="s">
        <v>235</v>
      </c>
      <c r="K171" t="s">
        <v>183</v>
      </c>
      <c r="L171" t="s">
        <v>225</v>
      </c>
      <c r="M171">
        <v>41</v>
      </c>
      <c r="N171">
        <v>0</v>
      </c>
      <c r="O171">
        <v>51</v>
      </c>
      <c r="P171">
        <v>0</v>
      </c>
      <c r="T171" t="str">
        <f>Attack[[#This Row],[服装]]&amp;Attack[[#This Row],[名前]]&amp;Attack[[#This Row],[レアリティ]]</f>
        <v>ユニフォーム東峰旭ICONIC</v>
      </c>
    </row>
    <row r="172" spans="1:20" x14ac:dyDescent="0.35">
      <c r="A172">
        <f>VLOOKUP(Attack[[#This Row],[No用]],SetNo[[No.用]:[vlookup 用]],2,FALSE)</f>
        <v>42</v>
      </c>
      <c r="B172">
        <f>IF(ROW()=2,1,IF(A171&lt;&gt;Attack[[#This Row],[No]],1,B171+1))</f>
        <v>6</v>
      </c>
      <c r="C172" t="s">
        <v>206</v>
      </c>
      <c r="D172" t="s">
        <v>145</v>
      </c>
      <c r="E172" t="s">
        <v>28</v>
      </c>
      <c r="F172" t="s">
        <v>25</v>
      </c>
      <c r="G172" t="s">
        <v>136</v>
      </c>
      <c r="H172" t="s">
        <v>71</v>
      </c>
      <c r="I172">
        <v>1</v>
      </c>
      <c r="J172" t="s">
        <v>235</v>
      </c>
      <c r="K172" t="s">
        <v>183</v>
      </c>
      <c r="L172" t="s">
        <v>225</v>
      </c>
      <c r="M172">
        <v>41</v>
      </c>
      <c r="N172">
        <v>0</v>
      </c>
      <c r="O172">
        <v>0</v>
      </c>
      <c r="P172">
        <v>0</v>
      </c>
      <c r="R172" s="1" t="s">
        <v>792</v>
      </c>
      <c r="T172" t="str">
        <f>Attack[[#This Row],[服装]]&amp;Attack[[#This Row],[名前]]&amp;Attack[[#This Row],[レアリティ]]</f>
        <v>ユニフォーム東峰旭ICONIC</v>
      </c>
    </row>
    <row r="173" spans="1:20" x14ac:dyDescent="0.35">
      <c r="A173">
        <f>VLOOKUP(Attack[[#This Row],[No用]],SetNo[[No.用]:[vlookup 用]],2,FALSE)</f>
        <v>42</v>
      </c>
      <c r="B173">
        <f>IF(ROW()=2,1,IF(A172&lt;&gt;Attack[[#This Row],[No]],1,B172+1))</f>
        <v>7</v>
      </c>
      <c r="C173" t="s">
        <v>206</v>
      </c>
      <c r="D173" t="s">
        <v>145</v>
      </c>
      <c r="E173" t="s">
        <v>28</v>
      </c>
      <c r="F173" t="s">
        <v>25</v>
      </c>
      <c r="G173" t="s">
        <v>136</v>
      </c>
      <c r="H173" t="s">
        <v>71</v>
      </c>
      <c r="I173">
        <v>1</v>
      </c>
      <c r="J173" t="s">
        <v>235</v>
      </c>
      <c r="K173" s="1" t="s">
        <v>183</v>
      </c>
      <c r="L173" s="1" t="s">
        <v>225</v>
      </c>
      <c r="M173">
        <v>41</v>
      </c>
      <c r="N173">
        <v>0</v>
      </c>
      <c r="O173">
        <v>51</v>
      </c>
      <c r="P173">
        <v>0</v>
      </c>
      <c r="Q173" s="1" t="s">
        <v>791</v>
      </c>
      <c r="T173" t="str">
        <f>Attack[[#This Row],[服装]]&amp;Attack[[#This Row],[名前]]&amp;Attack[[#This Row],[レアリティ]]</f>
        <v>ユニフォーム東峰旭ICONIC</v>
      </c>
    </row>
    <row r="174" spans="1:20" x14ac:dyDescent="0.35">
      <c r="A174">
        <f>VLOOKUP(Attack[[#This Row],[No用]],SetNo[[No.用]:[vlookup 用]],2,FALSE)</f>
        <v>42</v>
      </c>
      <c r="B174">
        <f>IF(ROW()=2,1,IF(A173&lt;&gt;Attack[[#This Row],[No]],1,B173+1))</f>
        <v>8</v>
      </c>
      <c r="C174" t="s">
        <v>206</v>
      </c>
      <c r="D174" t="s">
        <v>145</v>
      </c>
      <c r="E174" t="s">
        <v>28</v>
      </c>
      <c r="F174" t="s">
        <v>25</v>
      </c>
      <c r="G174" t="s">
        <v>136</v>
      </c>
      <c r="H174" t="s">
        <v>71</v>
      </c>
      <c r="I174">
        <v>1</v>
      </c>
      <c r="J174" t="s">
        <v>235</v>
      </c>
      <c r="K174" t="s">
        <v>172</v>
      </c>
      <c r="L174" t="s">
        <v>162</v>
      </c>
      <c r="M174">
        <v>21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ユニフォーム東峰旭ICONIC</v>
      </c>
    </row>
    <row r="175" spans="1:20" x14ac:dyDescent="0.35">
      <c r="A175">
        <f>VLOOKUP(Attack[[#This Row],[No用]],SetNo[[No.用]:[vlookup 用]],2,FALSE)</f>
        <v>43</v>
      </c>
      <c r="B175">
        <f>IF(ROW()=2,1,IF(A174&lt;&gt;Attack[[#This Row],[No]],1,B174+1))</f>
        <v>1</v>
      </c>
      <c r="C175" t="s">
        <v>117</v>
      </c>
      <c r="D175" t="s">
        <v>145</v>
      </c>
      <c r="E175" t="s">
        <v>23</v>
      </c>
      <c r="F175" t="s">
        <v>25</v>
      </c>
      <c r="G175" t="s">
        <v>136</v>
      </c>
      <c r="H175" t="s">
        <v>71</v>
      </c>
      <c r="I175">
        <v>1</v>
      </c>
      <c r="J175" t="s">
        <v>235</v>
      </c>
      <c r="K175" t="s">
        <v>168</v>
      </c>
      <c r="L175" t="s">
        <v>173</v>
      </c>
      <c r="M175">
        <v>29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プール掃除東峰旭ICONIC</v>
      </c>
    </row>
    <row r="176" spans="1:20" x14ac:dyDescent="0.35">
      <c r="A176">
        <f>VLOOKUP(Attack[[#This Row],[No用]],SetNo[[No.用]:[vlookup 用]],2,FALSE)</f>
        <v>43</v>
      </c>
      <c r="B176">
        <f>IF(ROW()=2,1,IF(A175&lt;&gt;Attack[[#This Row],[No]],1,B175+1))</f>
        <v>2</v>
      </c>
      <c r="C176" t="s">
        <v>117</v>
      </c>
      <c r="D176" t="s">
        <v>145</v>
      </c>
      <c r="E176" t="s">
        <v>23</v>
      </c>
      <c r="F176" t="s">
        <v>25</v>
      </c>
      <c r="G176" t="s">
        <v>136</v>
      </c>
      <c r="H176" t="s">
        <v>71</v>
      </c>
      <c r="I176">
        <v>1</v>
      </c>
      <c r="J176" t="s">
        <v>235</v>
      </c>
      <c r="K176" t="s">
        <v>169</v>
      </c>
      <c r="L176" t="s">
        <v>162</v>
      </c>
      <c r="M176">
        <v>21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プール掃除東峰旭ICONIC</v>
      </c>
    </row>
    <row r="177" spans="1:20" x14ac:dyDescent="0.35">
      <c r="A177">
        <f>VLOOKUP(Attack[[#This Row],[No用]],SetNo[[No.用]:[vlookup 用]],2,FALSE)</f>
        <v>43</v>
      </c>
      <c r="B177">
        <f>IF(ROW()=2,1,IF(A176&lt;&gt;Attack[[#This Row],[No]],1,B176+1))</f>
        <v>3</v>
      </c>
      <c r="C177" t="s">
        <v>117</v>
      </c>
      <c r="D177" t="s">
        <v>145</v>
      </c>
      <c r="E177" t="s">
        <v>23</v>
      </c>
      <c r="F177" t="s">
        <v>25</v>
      </c>
      <c r="G177" t="s">
        <v>136</v>
      </c>
      <c r="H177" t="s">
        <v>71</v>
      </c>
      <c r="I177">
        <v>1</v>
      </c>
      <c r="J177" t="s">
        <v>235</v>
      </c>
      <c r="K177" t="s">
        <v>170</v>
      </c>
      <c r="L177" t="s">
        <v>173</v>
      </c>
      <c r="M177">
        <v>29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プール掃除東峰旭ICONIC</v>
      </c>
    </row>
    <row r="178" spans="1:20" x14ac:dyDescent="0.35">
      <c r="A178">
        <f>VLOOKUP(Attack[[#This Row],[No用]],SetNo[[No.用]:[vlookup 用]],2,FALSE)</f>
        <v>43</v>
      </c>
      <c r="B178">
        <f>IF(ROW()=2,1,IF(A177&lt;&gt;Attack[[#This Row],[No]],1,B177+1))</f>
        <v>4</v>
      </c>
      <c r="C178" t="s">
        <v>117</v>
      </c>
      <c r="D178" t="s">
        <v>145</v>
      </c>
      <c r="E178" t="s">
        <v>23</v>
      </c>
      <c r="F178" t="s">
        <v>25</v>
      </c>
      <c r="G178" t="s">
        <v>136</v>
      </c>
      <c r="H178" t="s">
        <v>71</v>
      </c>
      <c r="I178">
        <v>1</v>
      </c>
      <c r="J178" t="s">
        <v>235</v>
      </c>
      <c r="K178" t="s">
        <v>171</v>
      </c>
      <c r="L178" t="s">
        <v>162</v>
      </c>
      <c r="M178">
        <v>21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プール掃除東峰旭ICONIC</v>
      </c>
    </row>
    <row r="179" spans="1:20" x14ac:dyDescent="0.35">
      <c r="A179">
        <f>VLOOKUP(Attack[[#This Row],[No用]],SetNo[[No.用]:[vlookup 用]],2,FALSE)</f>
        <v>43</v>
      </c>
      <c r="B179">
        <f>IF(ROW()=2,1,IF(A178&lt;&gt;Attack[[#This Row],[No]],1,B178+1))</f>
        <v>5</v>
      </c>
      <c r="C179" t="s">
        <v>117</v>
      </c>
      <c r="D179" t="s">
        <v>145</v>
      </c>
      <c r="E179" t="s">
        <v>23</v>
      </c>
      <c r="F179" t="s">
        <v>25</v>
      </c>
      <c r="G179" t="s">
        <v>136</v>
      </c>
      <c r="H179" t="s">
        <v>71</v>
      </c>
      <c r="I179">
        <v>1</v>
      </c>
      <c r="J179" t="s">
        <v>235</v>
      </c>
      <c r="K179" s="1" t="s">
        <v>183</v>
      </c>
      <c r="L179" s="1" t="s">
        <v>225</v>
      </c>
      <c r="M179">
        <v>39</v>
      </c>
      <c r="N179">
        <v>0</v>
      </c>
      <c r="O179">
        <v>49</v>
      </c>
      <c r="P179">
        <v>0</v>
      </c>
      <c r="Q179" s="1" t="s">
        <v>791</v>
      </c>
      <c r="T179" t="str">
        <f>Attack[[#This Row],[服装]]&amp;Attack[[#This Row],[名前]]&amp;Attack[[#This Row],[レアリティ]]</f>
        <v>プール掃除東峰旭ICONIC</v>
      </c>
    </row>
    <row r="180" spans="1:20" x14ac:dyDescent="0.35">
      <c r="A180">
        <f>VLOOKUP(Attack[[#This Row],[No用]],SetNo[[No.用]:[vlookup 用]],2,FALSE)</f>
        <v>43</v>
      </c>
      <c r="B180">
        <f>IF(ROW()=2,1,IF(A179&lt;&gt;Attack[[#This Row],[No]],1,B179+1))</f>
        <v>6</v>
      </c>
      <c r="C180" t="s">
        <v>117</v>
      </c>
      <c r="D180" t="s">
        <v>145</v>
      </c>
      <c r="E180" t="s">
        <v>23</v>
      </c>
      <c r="F180" t="s">
        <v>25</v>
      </c>
      <c r="G180" t="s">
        <v>136</v>
      </c>
      <c r="H180" t="s">
        <v>71</v>
      </c>
      <c r="I180">
        <v>1</v>
      </c>
      <c r="J180" t="s">
        <v>235</v>
      </c>
      <c r="K180" t="s">
        <v>172</v>
      </c>
      <c r="L180" t="s">
        <v>162</v>
      </c>
      <c r="M180">
        <v>19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プール掃除東峰旭ICONIC</v>
      </c>
    </row>
    <row r="181" spans="1:20" x14ac:dyDescent="0.35">
      <c r="A181">
        <f>VLOOKUP(Attack[[#This Row],[No用]],SetNo[[No.用]:[vlookup 用]],2,FALSE)</f>
        <v>44</v>
      </c>
      <c r="B181">
        <f>IF(ROW()=2,1,IF(A180&lt;&gt;Attack[[#This Row],[No]],1,B180+1))</f>
        <v>1</v>
      </c>
      <c r="C181" s="1" t="s">
        <v>876</v>
      </c>
      <c r="D181" s="1" t="s">
        <v>145</v>
      </c>
      <c r="E181" s="1" t="s">
        <v>90</v>
      </c>
      <c r="F181" s="1" t="s">
        <v>78</v>
      </c>
      <c r="G181" s="1" t="s">
        <v>136</v>
      </c>
      <c r="H181" s="1" t="s">
        <v>71</v>
      </c>
      <c r="I181">
        <v>1</v>
      </c>
      <c r="J181" t="s">
        <v>235</v>
      </c>
      <c r="K181" s="1" t="s">
        <v>168</v>
      </c>
      <c r="L181" s="1" t="s">
        <v>173</v>
      </c>
      <c r="M181">
        <v>31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サバゲ東峰旭ICONIC</v>
      </c>
    </row>
    <row r="182" spans="1:20" x14ac:dyDescent="0.35">
      <c r="A182">
        <f>VLOOKUP(Attack[[#This Row],[No用]],SetNo[[No.用]:[vlookup 用]],2,FALSE)</f>
        <v>44</v>
      </c>
      <c r="B182">
        <f>IF(ROW()=2,1,IF(A181&lt;&gt;Attack[[#This Row],[No]],1,B181+1))</f>
        <v>2</v>
      </c>
      <c r="C182" s="1" t="s">
        <v>876</v>
      </c>
      <c r="D182" s="1" t="s">
        <v>145</v>
      </c>
      <c r="E182" s="1" t="s">
        <v>90</v>
      </c>
      <c r="F182" s="1" t="s">
        <v>78</v>
      </c>
      <c r="G182" s="1" t="s">
        <v>136</v>
      </c>
      <c r="H182" s="1" t="s">
        <v>71</v>
      </c>
      <c r="I182">
        <v>1</v>
      </c>
      <c r="J182" t="s">
        <v>235</v>
      </c>
      <c r="K182" s="1" t="s">
        <v>169</v>
      </c>
      <c r="L182" s="1" t="s">
        <v>162</v>
      </c>
      <c r="M182">
        <v>23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サバゲ東峰旭ICONIC</v>
      </c>
    </row>
    <row r="183" spans="1:20" x14ac:dyDescent="0.35">
      <c r="A183">
        <f>VLOOKUP(Attack[[#This Row],[No用]],SetNo[[No.用]:[vlookup 用]],2,FALSE)</f>
        <v>44</v>
      </c>
      <c r="B183">
        <f>IF(ROW()=2,1,IF(A182&lt;&gt;Attack[[#This Row],[No]],1,B182+1))</f>
        <v>3</v>
      </c>
      <c r="C183" s="1" t="s">
        <v>876</v>
      </c>
      <c r="D183" s="1" t="s">
        <v>145</v>
      </c>
      <c r="E183" s="1" t="s">
        <v>90</v>
      </c>
      <c r="F183" s="1" t="s">
        <v>78</v>
      </c>
      <c r="G183" s="1" t="s">
        <v>136</v>
      </c>
      <c r="H183" s="1" t="s">
        <v>71</v>
      </c>
      <c r="I183">
        <v>1</v>
      </c>
      <c r="J183" t="s">
        <v>235</v>
      </c>
      <c r="K183" s="1" t="s">
        <v>170</v>
      </c>
      <c r="L183" s="1" t="s">
        <v>173</v>
      </c>
      <c r="M183">
        <v>31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サバゲ東峰旭ICONIC</v>
      </c>
    </row>
    <row r="184" spans="1:20" x14ac:dyDescent="0.35">
      <c r="A184">
        <f>VLOOKUP(Attack[[#This Row],[No用]],SetNo[[No.用]:[vlookup 用]],2,FALSE)</f>
        <v>44</v>
      </c>
      <c r="B184">
        <f>IF(ROW()=2,1,IF(A183&lt;&gt;Attack[[#This Row],[No]],1,B183+1))</f>
        <v>4</v>
      </c>
      <c r="C184" s="1" t="s">
        <v>876</v>
      </c>
      <c r="D184" s="1" t="s">
        <v>145</v>
      </c>
      <c r="E184" s="1" t="s">
        <v>90</v>
      </c>
      <c r="F184" s="1" t="s">
        <v>78</v>
      </c>
      <c r="G184" s="1" t="s">
        <v>136</v>
      </c>
      <c r="H184" s="1" t="s">
        <v>71</v>
      </c>
      <c r="I184">
        <v>1</v>
      </c>
      <c r="J184" t="s">
        <v>235</v>
      </c>
      <c r="K184" s="1" t="s">
        <v>171</v>
      </c>
      <c r="L184" s="1" t="s">
        <v>162</v>
      </c>
      <c r="M184">
        <v>23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サバゲ東峰旭ICONIC</v>
      </c>
    </row>
    <row r="185" spans="1:20" x14ac:dyDescent="0.35">
      <c r="A185">
        <f>VLOOKUP(Attack[[#This Row],[No用]],SetNo[[No.用]:[vlookup 用]],2,FALSE)</f>
        <v>44</v>
      </c>
      <c r="B185">
        <f>IF(ROW()=2,1,IF(A184&lt;&gt;Attack[[#This Row],[No]],1,B184+1))</f>
        <v>5</v>
      </c>
      <c r="C185" s="1" t="s">
        <v>876</v>
      </c>
      <c r="D185" s="1" t="s">
        <v>145</v>
      </c>
      <c r="E185" s="1" t="s">
        <v>90</v>
      </c>
      <c r="F185" s="1" t="s">
        <v>78</v>
      </c>
      <c r="G185" s="1" t="s">
        <v>136</v>
      </c>
      <c r="H185" s="1" t="s">
        <v>71</v>
      </c>
      <c r="I185">
        <v>1</v>
      </c>
      <c r="J185" t="s">
        <v>235</v>
      </c>
      <c r="K185" s="1" t="s">
        <v>284</v>
      </c>
      <c r="L185" s="1" t="s">
        <v>173</v>
      </c>
      <c r="M185">
        <v>29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サバゲ東峰旭ICONIC</v>
      </c>
    </row>
    <row r="186" spans="1:20" x14ac:dyDescent="0.35">
      <c r="A186">
        <f>VLOOKUP(Attack[[#This Row],[No用]],SetNo[[No.用]:[vlookup 用]],2,FALSE)</f>
        <v>44</v>
      </c>
      <c r="B186">
        <f>IF(ROW()=2,1,IF(A185&lt;&gt;Attack[[#This Row],[No]],1,B185+1))</f>
        <v>6</v>
      </c>
      <c r="C186" s="1" t="s">
        <v>876</v>
      </c>
      <c r="D186" s="1" t="s">
        <v>145</v>
      </c>
      <c r="E186" s="1" t="s">
        <v>90</v>
      </c>
      <c r="F186" s="1" t="s">
        <v>78</v>
      </c>
      <c r="G186" s="1" t="s">
        <v>136</v>
      </c>
      <c r="H186" s="1" t="s">
        <v>71</v>
      </c>
      <c r="I186">
        <v>1</v>
      </c>
      <c r="J186" t="s">
        <v>235</v>
      </c>
      <c r="K186" s="1" t="s">
        <v>284</v>
      </c>
      <c r="L186" s="1" t="s">
        <v>225</v>
      </c>
      <c r="M186">
        <v>41</v>
      </c>
      <c r="N186">
        <v>0</v>
      </c>
      <c r="O186">
        <v>51</v>
      </c>
      <c r="P186">
        <v>0</v>
      </c>
      <c r="T186" t="str">
        <f>Attack[[#This Row],[服装]]&amp;Attack[[#This Row],[名前]]&amp;Attack[[#This Row],[レアリティ]]</f>
        <v>サバゲ東峰旭ICONIC</v>
      </c>
    </row>
    <row r="187" spans="1:20" x14ac:dyDescent="0.35">
      <c r="A187">
        <f>VLOOKUP(Attack[[#This Row],[No用]],SetNo[[No.用]:[vlookup 用]],2,FALSE)</f>
        <v>44</v>
      </c>
      <c r="B187">
        <f>IF(ROW()=2,1,IF(A186&lt;&gt;Attack[[#This Row],[No]],1,B186+1))</f>
        <v>7</v>
      </c>
      <c r="C187" s="1" t="s">
        <v>876</v>
      </c>
      <c r="D187" s="1" t="s">
        <v>145</v>
      </c>
      <c r="E187" s="1" t="s">
        <v>90</v>
      </c>
      <c r="F187" s="1" t="s">
        <v>78</v>
      </c>
      <c r="G187" s="1" t="s">
        <v>136</v>
      </c>
      <c r="H187" s="1" t="s">
        <v>71</v>
      </c>
      <c r="I187">
        <v>1</v>
      </c>
      <c r="J187" t="s">
        <v>235</v>
      </c>
      <c r="K187" s="1" t="s">
        <v>183</v>
      </c>
      <c r="L187" s="1" t="s">
        <v>225</v>
      </c>
      <c r="M187">
        <v>41</v>
      </c>
      <c r="N187">
        <v>0</v>
      </c>
      <c r="O187">
        <v>51</v>
      </c>
      <c r="P187">
        <v>0</v>
      </c>
      <c r="Q187" s="1" t="s">
        <v>791</v>
      </c>
      <c r="T187" t="str">
        <f>Attack[[#This Row],[服装]]&amp;Attack[[#This Row],[名前]]&amp;Attack[[#This Row],[レアリティ]]</f>
        <v>サバゲ東峰旭ICONIC</v>
      </c>
    </row>
    <row r="188" spans="1:20" x14ac:dyDescent="0.35">
      <c r="A188">
        <f>VLOOKUP(Attack[[#This Row],[No用]],SetNo[[No.用]:[vlookup 用]],2,FALSE)</f>
        <v>44</v>
      </c>
      <c r="B188">
        <f>IF(ROW()=2,1,IF(A187&lt;&gt;Attack[[#This Row],[No]],1,B187+1))</f>
        <v>8</v>
      </c>
      <c r="C188" s="1" t="s">
        <v>876</v>
      </c>
      <c r="D188" s="1" t="s">
        <v>145</v>
      </c>
      <c r="E188" s="1" t="s">
        <v>90</v>
      </c>
      <c r="F188" s="1" t="s">
        <v>78</v>
      </c>
      <c r="G188" s="1" t="s">
        <v>136</v>
      </c>
      <c r="H188" s="1" t="s">
        <v>71</v>
      </c>
      <c r="I188">
        <v>1</v>
      </c>
      <c r="J188" t="s">
        <v>235</v>
      </c>
      <c r="K188" s="1" t="s">
        <v>172</v>
      </c>
      <c r="L188" s="1" t="s">
        <v>162</v>
      </c>
      <c r="M188">
        <v>21</v>
      </c>
      <c r="N188">
        <v>0</v>
      </c>
      <c r="O188">
        <v>0</v>
      </c>
      <c r="P188" s="6">
        <v>0</v>
      </c>
      <c r="T188" t="str">
        <f>Attack[[#This Row],[服装]]&amp;Attack[[#This Row],[名前]]&amp;Attack[[#This Row],[レアリティ]]</f>
        <v>サバゲ東峰旭ICONIC</v>
      </c>
    </row>
    <row r="189" spans="1:20" x14ac:dyDescent="0.35">
      <c r="A189">
        <f>VLOOKUP(Attack[[#This Row],[No用]],SetNo[[No.用]:[vlookup 用]],2,FALSE)</f>
        <v>45</v>
      </c>
      <c r="B189">
        <f>IF(ROW()=2,1,IF(A188&lt;&gt;Attack[[#This Row],[No]],1,B188+1))</f>
        <v>1</v>
      </c>
      <c r="C189" t="s">
        <v>206</v>
      </c>
      <c r="D189" t="s">
        <v>145</v>
      </c>
      <c r="E189" t="s">
        <v>28</v>
      </c>
      <c r="F189" t="s">
        <v>25</v>
      </c>
      <c r="G189" t="s">
        <v>136</v>
      </c>
      <c r="H189" t="s">
        <v>219</v>
      </c>
      <c r="I189">
        <v>1</v>
      </c>
      <c r="J189" t="s">
        <v>235</v>
      </c>
      <c r="K189" t="s">
        <v>168</v>
      </c>
      <c r="L189" t="s">
        <v>173</v>
      </c>
      <c r="M189">
        <v>31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ユニフォーム東峰旭YELL</v>
      </c>
    </row>
    <row r="190" spans="1:20" x14ac:dyDescent="0.35">
      <c r="A190">
        <f>VLOOKUP(Attack[[#This Row],[No用]],SetNo[[No.用]:[vlookup 用]],2,FALSE)</f>
        <v>45</v>
      </c>
      <c r="B190">
        <f>IF(ROW()=2,1,IF(A189&lt;&gt;Attack[[#This Row],[No]],1,B189+1))</f>
        <v>2</v>
      </c>
      <c r="C190" t="s">
        <v>206</v>
      </c>
      <c r="D190" t="s">
        <v>145</v>
      </c>
      <c r="E190" t="s">
        <v>28</v>
      </c>
      <c r="F190" t="s">
        <v>25</v>
      </c>
      <c r="G190" t="s">
        <v>136</v>
      </c>
      <c r="H190" t="s">
        <v>219</v>
      </c>
      <c r="I190">
        <v>1</v>
      </c>
      <c r="J190" t="s">
        <v>235</v>
      </c>
      <c r="K190" t="s">
        <v>169</v>
      </c>
      <c r="L190" t="s">
        <v>162</v>
      </c>
      <c r="M190">
        <v>23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ユニフォーム東峰旭YELL</v>
      </c>
    </row>
    <row r="191" spans="1:20" x14ac:dyDescent="0.35">
      <c r="A191">
        <f>VLOOKUP(Attack[[#This Row],[No用]],SetNo[[No.用]:[vlookup 用]],2,FALSE)</f>
        <v>45</v>
      </c>
      <c r="B191">
        <f>IF(ROW()=2,1,IF(A190&lt;&gt;Attack[[#This Row],[No]],1,B190+1))</f>
        <v>3</v>
      </c>
      <c r="C191" t="s">
        <v>206</v>
      </c>
      <c r="D191" t="s">
        <v>145</v>
      </c>
      <c r="E191" t="s">
        <v>28</v>
      </c>
      <c r="F191" t="s">
        <v>25</v>
      </c>
      <c r="G191" t="s">
        <v>136</v>
      </c>
      <c r="H191" t="s">
        <v>219</v>
      </c>
      <c r="I191">
        <v>1</v>
      </c>
      <c r="J191" t="s">
        <v>235</v>
      </c>
      <c r="K191" t="s">
        <v>170</v>
      </c>
      <c r="L191" t="s">
        <v>173</v>
      </c>
      <c r="M191">
        <v>31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ユニフォーム東峰旭YELL</v>
      </c>
    </row>
    <row r="192" spans="1:20" x14ac:dyDescent="0.35">
      <c r="A192">
        <f>VLOOKUP(Attack[[#This Row],[No用]],SetNo[[No.用]:[vlookup 用]],2,FALSE)</f>
        <v>45</v>
      </c>
      <c r="B192">
        <f>IF(ROW()=2,1,IF(A191&lt;&gt;Attack[[#This Row],[No]],1,B191+1))</f>
        <v>4</v>
      </c>
      <c r="C192" t="s">
        <v>206</v>
      </c>
      <c r="D192" t="s">
        <v>145</v>
      </c>
      <c r="E192" t="s">
        <v>28</v>
      </c>
      <c r="F192" t="s">
        <v>25</v>
      </c>
      <c r="G192" t="s">
        <v>136</v>
      </c>
      <c r="H192" t="s">
        <v>219</v>
      </c>
      <c r="I192">
        <v>1</v>
      </c>
      <c r="J192" t="s">
        <v>235</v>
      </c>
      <c r="K192" t="s">
        <v>171</v>
      </c>
      <c r="L192" t="s">
        <v>162</v>
      </c>
      <c r="M192">
        <v>23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ユニフォーム東峰旭YELL</v>
      </c>
    </row>
    <row r="193" spans="1:20" x14ac:dyDescent="0.35">
      <c r="A193">
        <f>VLOOKUP(Attack[[#This Row],[No用]],SetNo[[No.用]:[vlookup 用]],2,FALSE)</f>
        <v>45</v>
      </c>
      <c r="B193">
        <f>IF(ROW()=2,1,IF(A192&lt;&gt;Attack[[#This Row],[No]],1,B192+1))</f>
        <v>5</v>
      </c>
      <c r="C193" t="s">
        <v>206</v>
      </c>
      <c r="D193" t="s">
        <v>145</v>
      </c>
      <c r="E193" t="s">
        <v>28</v>
      </c>
      <c r="F193" t="s">
        <v>25</v>
      </c>
      <c r="G193" t="s">
        <v>136</v>
      </c>
      <c r="H193" t="s">
        <v>219</v>
      </c>
      <c r="I193">
        <v>1</v>
      </c>
      <c r="J193" t="s">
        <v>235</v>
      </c>
      <c r="K193" t="s">
        <v>183</v>
      </c>
      <c r="L193" t="s">
        <v>225</v>
      </c>
      <c r="M193">
        <v>41</v>
      </c>
      <c r="N193">
        <v>0</v>
      </c>
      <c r="O193">
        <v>51</v>
      </c>
      <c r="P193">
        <v>0</v>
      </c>
      <c r="T193" t="str">
        <f>Attack[[#This Row],[服装]]&amp;Attack[[#This Row],[名前]]&amp;Attack[[#This Row],[レアリティ]]</f>
        <v>ユニフォーム東峰旭YELL</v>
      </c>
    </row>
    <row r="194" spans="1:20" x14ac:dyDescent="0.35">
      <c r="A194">
        <f>VLOOKUP(Attack[[#This Row],[No用]],SetNo[[No.用]:[vlookup 用]],2,FALSE)</f>
        <v>45</v>
      </c>
      <c r="B194">
        <f>IF(ROW()=2,1,IF(A193&lt;&gt;Attack[[#This Row],[No]],1,B193+1))</f>
        <v>6</v>
      </c>
      <c r="C194" t="s">
        <v>206</v>
      </c>
      <c r="D194" t="s">
        <v>145</v>
      </c>
      <c r="E194" t="s">
        <v>28</v>
      </c>
      <c r="F194" t="s">
        <v>25</v>
      </c>
      <c r="G194" t="s">
        <v>136</v>
      </c>
      <c r="H194" t="s">
        <v>219</v>
      </c>
      <c r="I194">
        <v>1</v>
      </c>
      <c r="J194" t="s">
        <v>235</v>
      </c>
      <c r="K194" t="s">
        <v>183</v>
      </c>
      <c r="L194" t="s">
        <v>225</v>
      </c>
      <c r="M194">
        <v>41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ユニフォーム東峰旭YELL</v>
      </c>
    </row>
    <row r="195" spans="1:20" x14ac:dyDescent="0.35">
      <c r="A195">
        <f>VLOOKUP(Attack[[#This Row],[No用]],SetNo[[No.用]:[vlookup 用]],2,FALSE)</f>
        <v>45</v>
      </c>
      <c r="B195">
        <f>IF(ROW()=2,1,IF(A194&lt;&gt;Attack[[#This Row],[No]],1,B194+1))</f>
        <v>7</v>
      </c>
      <c r="C195" t="s">
        <v>206</v>
      </c>
      <c r="D195" t="s">
        <v>145</v>
      </c>
      <c r="E195" t="s">
        <v>28</v>
      </c>
      <c r="F195" t="s">
        <v>25</v>
      </c>
      <c r="G195" t="s">
        <v>136</v>
      </c>
      <c r="H195" t="s">
        <v>219</v>
      </c>
      <c r="I195">
        <v>1</v>
      </c>
      <c r="J195" t="s">
        <v>235</v>
      </c>
      <c r="K195" t="s">
        <v>172</v>
      </c>
      <c r="L195" t="s">
        <v>162</v>
      </c>
      <c r="M195">
        <v>21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ユニフォーム東峰旭YELL</v>
      </c>
    </row>
    <row r="196" spans="1:20" x14ac:dyDescent="0.35">
      <c r="A196">
        <f>VLOOKUP(Attack[[#This Row],[No用]],SetNo[[No.用]:[vlookup 用]],2,FALSE)</f>
        <v>46</v>
      </c>
      <c r="B196">
        <f>IF(ROW()=2,1,IF(A195&lt;&gt;Attack[[#This Row],[No]],1,B195+1))</f>
        <v>1</v>
      </c>
      <c r="C196" t="s">
        <v>206</v>
      </c>
      <c r="D196" t="s">
        <v>146</v>
      </c>
      <c r="E196" t="s">
        <v>24</v>
      </c>
      <c r="F196" t="s">
        <v>25</v>
      </c>
      <c r="G196" t="s">
        <v>136</v>
      </c>
      <c r="H196" t="s">
        <v>71</v>
      </c>
      <c r="I196">
        <v>1</v>
      </c>
      <c r="J196" t="s">
        <v>235</v>
      </c>
      <c r="K196" t="s">
        <v>168</v>
      </c>
      <c r="L196" t="s">
        <v>178</v>
      </c>
      <c r="M196">
        <v>22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ユニフォーム縁下力ICONIC</v>
      </c>
    </row>
    <row r="197" spans="1:20" x14ac:dyDescent="0.35">
      <c r="A197">
        <f>VLOOKUP(Attack[[#This Row],[No用]],SetNo[[No.用]:[vlookup 用]],2,FALSE)</f>
        <v>46</v>
      </c>
      <c r="B197">
        <f>IF(ROW()=2,1,IF(A196&lt;&gt;Attack[[#This Row],[No]],1,B196+1))</f>
        <v>2</v>
      </c>
      <c r="C197" t="s">
        <v>206</v>
      </c>
      <c r="D197" t="s">
        <v>146</v>
      </c>
      <c r="E197" t="s">
        <v>24</v>
      </c>
      <c r="F197" t="s">
        <v>25</v>
      </c>
      <c r="G197" t="s">
        <v>136</v>
      </c>
      <c r="H197" t="s">
        <v>71</v>
      </c>
      <c r="I197">
        <v>1</v>
      </c>
      <c r="J197" t="s">
        <v>235</v>
      </c>
      <c r="K197" t="s">
        <v>169</v>
      </c>
      <c r="L197" t="s">
        <v>162</v>
      </c>
      <c r="M197">
        <v>22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ユニフォーム縁下力ICONIC</v>
      </c>
    </row>
    <row r="198" spans="1:20" x14ac:dyDescent="0.35">
      <c r="A198">
        <f>VLOOKUP(Attack[[#This Row],[No用]],SetNo[[No.用]:[vlookup 用]],2,FALSE)</f>
        <v>47</v>
      </c>
      <c r="B198">
        <f>IF(ROW()=2,1,IF(A197&lt;&gt;Attack[[#This Row],[No]],1,B197+1))</f>
        <v>1</v>
      </c>
      <c r="C198" t="s">
        <v>386</v>
      </c>
      <c r="D198" t="s">
        <v>146</v>
      </c>
      <c r="E198" t="s">
        <v>28</v>
      </c>
      <c r="F198" t="s">
        <v>25</v>
      </c>
      <c r="G198" t="s">
        <v>136</v>
      </c>
      <c r="H198" t="s">
        <v>71</v>
      </c>
      <c r="I198">
        <v>1</v>
      </c>
      <c r="J198" t="s">
        <v>235</v>
      </c>
      <c r="K198" s="1" t="s">
        <v>168</v>
      </c>
      <c r="L198" s="1" t="s">
        <v>178</v>
      </c>
      <c r="M198">
        <v>22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探偵縁下力ICONIC</v>
      </c>
    </row>
    <row r="199" spans="1:20" x14ac:dyDescent="0.35">
      <c r="A199">
        <f>VLOOKUP(Attack[[#This Row],[No用]],SetNo[[No.用]:[vlookup 用]],2,FALSE)</f>
        <v>47</v>
      </c>
      <c r="B199">
        <f>IF(ROW()=2,1,IF(A198&lt;&gt;Attack[[#This Row],[No]],1,B198+1))</f>
        <v>2</v>
      </c>
      <c r="C199" t="s">
        <v>386</v>
      </c>
      <c r="D199" t="s">
        <v>146</v>
      </c>
      <c r="E199" t="s">
        <v>28</v>
      </c>
      <c r="F199" t="s">
        <v>25</v>
      </c>
      <c r="G199" t="s">
        <v>136</v>
      </c>
      <c r="H199" t="s">
        <v>71</v>
      </c>
      <c r="I199">
        <v>1</v>
      </c>
      <c r="J199" t="s">
        <v>235</v>
      </c>
      <c r="K199" s="1" t="s">
        <v>169</v>
      </c>
      <c r="L199" s="1" t="s">
        <v>178</v>
      </c>
      <c r="M199">
        <v>25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探偵縁下力ICONIC</v>
      </c>
    </row>
    <row r="200" spans="1:20" x14ac:dyDescent="0.35">
      <c r="A200">
        <f>VLOOKUP(Attack[[#This Row],[No用]],SetNo[[No.用]:[vlookup 用]],2,FALSE)</f>
        <v>47</v>
      </c>
      <c r="B200">
        <f>IF(ROW()=2,1,IF(A199&lt;&gt;Attack[[#This Row],[No]],1,B199+1))</f>
        <v>3</v>
      </c>
      <c r="C200" t="s">
        <v>386</v>
      </c>
      <c r="D200" t="s">
        <v>146</v>
      </c>
      <c r="E200" t="s">
        <v>28</v>
      </c>
      <c r="F200" t="s">
        <v>25</v>
      </c>
      <c r="G200" t="s">
        <v>136</v>
      </c>
      <c r="H200" t="s">
        <v>71</v>
      </c>
      <c r="I200">
        <v>1</v>
      </c>
      <c r="J200" t="s">
        <v>235</v>
      </c>
      <c r="K200" s="1" t="s">
        <v>171</v>
      </c>
      <c r="L200" s="1" t="s">
        <v>173</v>
      </c>
      <c r="M200">
        <v>28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探偵縁下力ICONIC</v>
      </c>
    </row>
    <row r="201" spans="1:20" x14ac:dyDescent="0.35">
      <c r="A201">
        <f>VLOOKUP(Attack[[#This Row],[No用]],SetNo[[No.用]:[vlookup 用]],2,FALSE)</f>
        <v>47</v>
      </c>
      <c r="B201">
        <f>IF(ROW()=2,1,IF(A200&lt;&gt;Attack[[#This Row],[No]],1,B200+1))</f>
        <v>4</v>
      </c>
      <c r="C201" t="s">
        <v>386</v>
      </c>
      <c r="D201" t="s">
        <v>146</v>
      </c>
      <c r="E201" t="s">
        <v>28</v>
      </c>
      <c r="F201" t="s">
        <v>25</v>
      </c>
      <c r="G201" t="s">
        <v>136</v>
      </c>
      <c r="H201" t="s">
        <v>71</v>
      </c>
      <c r="I201">
        <v>1</v>
      </c>
      <c r="J201" t="s">
        <v>235</v>
      </c>
      <c r="K201" s="1" t="s">
        <v>183</v>
      </c>
      <c r="L201" s="1" t="s">
        <v>225</v>
      </c>
      <c r="M201">
        <v>42</v>
      </c>
      <c r="N201">
        <v>0</v>
      </c>
      <c r="O201">
        <v>52</v>
      </c>
      <c r="P201">
        <v>0</v>
      </c>
      <c r="T201" t="str">
        <f>Attack[[#This Row],[服装]]&amp;Attack[[#This Row],[名前]]&amp;Attack[[#This Row],[レアリティ]]</f>
        <v>探偵縁下力ICONIC</v>
      </c>
    </row>
    <row r="202" spans="1:20" x14ac:dyDescent="0.35">
      <c r="A202">
        <f>VLOOKUP(Attack[[#This Row],[No用]],SetNo[[No.用]:[vlookup 用]],2,FALSE)</f>
        <v>48</v>
      </c>
      <c r="B202">
        <f>IF(ROW()=2,1,IF(A201&lt;&gt;Attack[[#This Row],[No]],1,B201+1))</f>
        <v>1</v>
      </c>
      <c r="C202" s="1" t="s">
        <v>883</v>
      </c>
      <c r="D202" s="1" t="s">
        <v>146</v>
      </c>
      <c r="E202" s="1" t="s">
        <v>73</v>
      </c>
      <c r="F202" s="1" t="s">
        <v>78</v>
      </c>
      <c r="G202" s="1" t="s">
        <v>136</v>
      </c>
      <c r="H202" s="1" t="s">
        <v>71</v>
      </c>
      <c r="I202">
        <v>1</v>
      </c>
      <c r="J202" t="s">
        <v>235</v>
      </c>
      <c r="K202" s="1" t="s">
        <v>168</v>
      </c>
      <c r="L202" s="1" t="s">
        <v>178</v>
      </c>
      <c r="M202">
        <v>22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RPG縁下力ICONIC</v>
      </c>
    </row>
    <row r="203" spans="1:20" x14ac:dyDescent="0.35">
      <c r="A203">
        <f>VLOOKUP(Attack[[#This Row],[No用]],SetNo[[No.用]:[vlookup 用]],2,FALSE)</f>
        <v>48</v>
      </c>
      <c r="B203">
        <f>IF(ROW()=2,1,IF(A202&lt;&gt;Attack[[#This Row],[No]],1,B202+1))</f>
        <v>2</v>
      </c>
      <c r="C203" s="1" t="s">
        <v>883</v>
      </c>
      <c r="D203" s="1" t="s">
        <v>146</v>
      </c>
      <c r="E203" s="1" t="s">
        <v>73</v>
      </c>
      <c r="F203" s="1" t="s">
        <v>78</v>
      </c>
      <c r="G203" s="1" t="s">
        <v>136</v>
      </c>
      <c r="H203" s="1" t="s">
        <v>71</v>
      </c>
      <c r="I203">
        <v>1</v>
      </c>
      <c r="J203" t="s">
        <v>235</v>
      </c>
      <c r="K203" s="1" t="s">
        <v>169</v>
      </c>
      <c r="L203" s="1" t="s">
        <v>162</v>
      </c>
      <c r="M203">
        <v>22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RPG縁下力ICONIC</v>
      </c>
    </row>
    <row r="204" spans="1:20" x14ac:dyDescent="0.35">
      <c r="A204">
        <f>VLOOKUP(Attack[[#This Row],[No用]],SetNo[[No.用]:[vlookup 用]],2,FALSE)</f>
        <v>49</v>
      </c>
      <c r="B204">
        <f>IF(ROW()=2,1,IF(A203&lt;&gt;Attack[[#This Row],[No]],1,B203+1))</f>
        <v>1</v>
      </c>
      <c r="C204" s="1" t="s">
        <v>1006</v>
      </c>
      <c r="D204" s="1" t="s">
        <v>146</v>
      </c>
      <c r="E204" s="1" t="s">
        <v>90</v>
      </c>
      <c r="F204" s="1" t="s">
        <v>78</v>
      </c>
      <c r="G204" s="1" t="s">
        <v>136</v>
      </c>
      <c r="H204" s="1" t="s">
        <v>71</v>
      </c>
      <c r="I204">
        <v>1</v>
      </c>
      <c r="J204" t="s">
        <v>235</v>
      </c>
      <c r="K204" s="1" t="s">
        <v>168</v>
      </c>
      <c r="L204" s="1" t="s">
        <v>178</v>
      </c>
      <c r="M204">
        <v>23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花火縁下力ICONIC</v>
      </c>
    </row>
    <row r="205" spans="1:20" x14ac:dyDescent="0.35">
      <c r="A205">
        <f>VLOOKUP(Attack[[#This Row],[No用]],SetNo[[No.用]:[vlookup 用]],2,FALSE)</f>
        <v>49</v>
      </c>
      <c r="B205">
        <f>IF(ROW()=2,1,IF(A204&lt;&gt;Attack[[#This Row],[No]],1,B204+1))</f>
        <v>2</v>
      </c>
      <c r="C205" s="1" t="s">
        <v>1006</v>
      </c>
      <c r="D205" s="1" t="s">
        <v>146</v>
      </c>
      <c r="E205" s="1" t="s">
        <v>90</v>
      </c>
      <c r="F205" s="1" t="s">
        <v>78</v>
      </c>
      <c r="G205" s="1" t="s">
        <v>136</v>
      </c>
      <c r="H205" s="1" t="s">
        <v>71</v>
      </c>
      <c r="I205">
        <v>1</v>
      </c>
      <c r="J205" t="s">
        <v>235</v>
      </c>
      <c r="K205" s="1" t="s">
        <v>169</v>
      </c>
      <c r="L205" s="1" t="s">
        <v>178</v>
      </c>
      <c r="M205">
        <v>26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花火縁下力ICONIC</v>
      </c>
    </row>
    <row r="206" spans="1:20" x14ac:dyDescent="0.35">
      <c r="A206">
        <f>VLOOKUP(Attack[[#This Row],[No用]],SetNo[[No.用]:[vlookup 用]],2,FALSE)</f>
        <v>49</v>
      </c>
      <c r="B206">
        <f>IF(ROW()=2,1,IF(A205&lt;&gt;Attack[[#This Row],[No]],1,B205+1))</f>
        <v>3</v>
      </c>
      <c r="C206" s="1" t="s">
        <v>1006</v>
      </c>
      <c r="D206" s="1" t="s">
        <v>146</v>
      </c>
      <c r="E206" s="1" t="s">
        <v>90</v>
      </c>
      <c r="F206" s="1" t="s">
        <v>78</v>
      </c>
      <c r="G206" s="1" t="s">
        <v>136</v>
      </c>
      <c r="H206" s="1" t="s">
        <v>71</v>
      </c>
      <c r="I206">
        <v>1</v>
      </c>
      <c r="J206" t="s">
        <v>235</v>
      </c>
      <c r="K206" s="1" t="s">
        <v>171</v>
      </c>
      <c r="L206" s="1" t="s">
        <v>173</v>
      </c>
      <c r="M206">
        <v>29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花火縁下力ICONIC</v>
      </c>
    </row>
    <row r="207" spans="1:20" x14ac:dyDescent="0.35">
      <c r="A207">
        <f>VLOOKUP(Attack[[#This Row],[No用]],SetNo[[No.用]:[vlookup 用]],2,FALSE)</f>
        <v>49</v>
      </c>
      <c r="B207">
        <f>IF(ROW()=2,1,IF(A206&lt;&gt;Attack[[#This Row],[No]],1,B206+1))</f>
        <v>4</v>
      </c>
      <c r="C207" s="1" t="s">
        <v>1006</v>
      </c>
      <c r="D207" s="1" t="s">
        <v>146</v>
      </c>
      <c r="E207" s="1" t="s">
        <v>90</v>
      </c>
      <c r="F207" s="1" t="s">
        <v>78</v>
      </c>
      <c r="G207" s="1" t="s">
        <v>136</v>
      </c>
      <c r="H207" s="1" t="s">
        <v>71</v>
      </c>
      <c r="I207">
        <v>1</v>
      </c>
      <c r="J207" t="s">
        <v>235</v>
      </c>
      <c r="K207" s="1" t="s">
        <v>183</v>
      </c>
      <c r="L207" s="1" t="s">
        <v>225</v>
      </c>
      <c r="M207">
        <v>43</v>
      </c>
      <c r="N207">
        <v>0</v>
      </c>
      <c r="O207">
        <v>53</v>
      </c>
      <c r="P207">
        <v>0</v>
      </c>
      <c r="T207" t="str">
        <f>Attack[[#This Row],[服装]]&amp;Attack[[#This Row],[名前]]&amp;Attack[[#This Row],[レアリティ]]</f>
        <v>花火縁下力ICONIC</v>
      </c>
    </row>
    <row r="208" spans="1:20" x14ac:dyDescent="0.35">
      <c r="A208">
        <f>VLOOKUP(Attack[[#This Row],[No用]],SetNo[[No.用]:[vlookup 用]],2,FALSE)</f>
        <v>50</v>
      </c>
      <c r="B208">
        <f>IF(ROW()=2,1,IF(A207&lt;&gt;Attack[[#This Row],[No]],1,B207+1))</f>
        <v>1</v>
      </c>
      <c r="C208" t="s">
        <v>206</v>
      </c>
      <c r="D208" t="s">
        <v>147</v>
      </c>
      <c r="E208" t="s">
        <v>24</v>
      </c>
      <c r="F208" t="s">
        <v>25</v>
      </c>
      <c r="G208" t="s">
        <v>136</v>
      </c>
      <c r="H208" t="s">
        <v>71</v>
      </c>
      <c r="I208">
        <v>1</v>
      </c>
      <c r="J208" t="s">
        <v>235</v>
      </c>
      <c r="K208" t="s">
        <v>168</v>
      </c>
      <c r="L208" t="s">
        <v>173</v>
      </c>
      <c r="M208">
        <v>28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ユニフォーム木下久志ICONIC</v>
      </c>
    </row>
    <row r="209" spans="1:20" x14ac:dyDescent="0.35">
      <c r="A209">
        <f>VLOOKUP(Attack[[#This Row],[No用]],SetNo[[No.用]:[vlookup 用]],2,FALSE)</f>
        <v>50</v>
      </c>
      <c r="B209">
        <f>IF(ROW()=2,1,IF(A208&lt;&gt;Attack[[#This Row],[No]],1,B208+1))</f>
        <v>2</v>
      </c>
      <c r="C209" t="s">
        <v>206</v>
      </c>
      <c r="D209" t="s">
        <v>147</v>
      </c>
      <c r="E209" t="s">
        <v>24</v>
      </c>
      <c r="F209" t="s">
        <v>25</v>
      </c>
      <c r="G209" t="s">
        <v>136</v>
      </c>
      <c r="H209" t="s">
        <v>71</v>
      </c>
      <c r="I209">
        <v>1</v>
      </c>
      <c r="J209" t="s">
        <v>235</v>
      </c>
      <c r="K209" t="s">
        <v>169</v>
      </c>
      <c r="L209" t="s">
        <v>162</v>
      </c>
      <c r="M209">
        <v>22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ユニフォーム木下久志ICONIC</v>
      </c>
    </row>
    <row r="210" spans="1:20" x14ac:dyDescent="0.35">
      <c r="A210">
        <f>VLOOKUP(Attack[[#This Row],[No用]],SetNo[[No.用]:[vlookup 用]],2,FALSE)</f>
        <v>50</v>
      </c>
      <c r="B210">
        <f>IF(ROW()=2,1,IF(A209&lt;&gt;Attack[[#This Row],[No]],1,B209+1))</f>
        <v>3</v>
      </c>
      <c r="C210" t="s">
        <v>206</v>
      </c>
      <c r="D210" t="s">
        <v>147</v>
      </c>
      <c r="E210" t="s">
        <v>24</v>
      </c>
      <c r="F210" t="s">
        <v>25</v>
      </c>
      <c r="G210" t="s">
        <v>136</v>
      </c>
      <c r="H210" t="s">
        <v>71</v>
      </c>
      <c r="I210">
        <v>1</v>
      </c>
      <c r="J210" t="s">
        <v>235</v>
      </c>
      <c r="K210" t="s">
        <v>171</v>
      </c>
      <c r="L210" t="s">
        <v>173</v>
      </c>
      <c r="M210">
        <v>28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ユニフォーム木下久志ICONIC</v>
      </c>
    </row>
    <row r="211" spans="1:20" x14ac:dyDescent="0.35">
      <c r="A211">
        <f>VLOOKUP(Attack[[#This Row],[No用]],SetNo[[No.用]:[vlookup 用]],2,FALSE)</f>
        <v>50</v>
      </c>
      <c r="B211">
        <f>IF(ROW()=2,1,IF(A210&lt;&gt;Attack[[#This Row],[No]],1,B210+1))</f>
        <v>4</v>
      </c>
      <c r="C211" t="s">
        <v>206</v>
      </c>
      <c r="D211" t="s">
        <v>147</v>
      </c>
      <c r="E211" t="s">
        <v>24</v>
      </c>
      <c r="F211" t="s">
        <v>25</v>
      </c>
      <c r="G211" t="s">
        <v>136</v>
      </c>
      <c r="H211" t="s">
        <v>71</v>
      </c>
      <c r="I211">
        <v>1</v>
      </c>
      <c r="J211" t="s">
        <v>235</v>
      </c>
      <c r="K211" t="s">
        <v>172</v>
      </c>
      <c r="L211" t="s">
        <v>162</v>
      </c>
      <c r="M211">
        <v>24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ユニフォーム木下久志ICONIC</v>
      </c>
    </row>
    <row r="212" spans="1:20" x14ac:dyDescent="0.35">
      <c r="A212">
        <f>VLOOKUP(Attack[[#This Row],[No用]],SetNo[[No.用]:[vlookup 用]],2,FALSE)</f>
        <v>51</v>
      </c>
      <c r="B212">
        <f>IF(ROW()=2,1,IF(A211&lt;&gt;Attack[[#This Row],[No]],1,B211+1))</f>
        <v>1</v>
      </c>
      <c r="C212" t="s">
        <v>206</v>
      </c>
      <c r="D212" t="s">
        <v>148</v>
      </c>
      <c r="E212" t="s">
        <v>24</v>
      </c>
      <c r="F212" t="s">
        <v>26</v>
      </c>
      <c r="G212" t="s">
        <v>136</v>
      </c>
      <c r="H212" t="s">
        <v>71</v>
      </c>
      <c r="I212">
        <v>1</v>
      </c>
      <c r="J212" t="s">
        <v>235</v>
      </c>
      <c r="K212" t="s">
        <v>168</v>
      </c>
      <c r="L212" t="s">
        <v>162</v>
      </c>
      <c r="M212">
        <v>24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ユニフォーム成田一仁ICONIC</v>
      </c>
    </row>
    <row r="213" spans="1:20" x14ac:dyDescent="0.35">
      <c r="A213">
        <f>VLOOKUP(Attack[[#This Row],[No用]],SetNo[[No.用]:[vlookup 用]],2,FALSE)</f>
        <v>51</v>
      </c>
      <c r="B213">
        <f>IF(ROW()=2,1,IF(A212&lt;&gt;Attack[[#This Row],[No]],1,B212+1))</f>
        <v>2</v>
      </c>
      <c r="C213" t="s">
        <v>206</v>
      </c>
      <c r="D213" t="s">
        <v>148</v>
      </c>
      <c r="E213" t="s">
        <v>24</v>
      </c>
      <c r="F213" t="s">
        <v>26</v>
      </c>
      <c r="G213" t="s">
        <v>136</v>
      </c>
      <c r="H213" t="s">
        <v>71</v>
      </c>
      <c r="I213">
        <v>1</v>
      </c>
      <c r="J213" t="s">
        <v>235</v>
      </c>
      <c r="K213" t="s">
        <v>169</v>
      </c>
      <c r="L213" t="s">
        <v>162</v>
      </c>
      <c r="M213">
        <v>21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ユニフォーム成田一仁ICONIC</v>
      </c>
    </row>
    <row r="214" spans="1:20" x14ac:dyDescent="0.35">
      <c r="A214">
        <f>VLOOKUP(Attack[[#This Row],[No用]],SetNo[[No.用]:[vlookup 用]],2,FALSE)</f>
        <v>51</v>
      </c>
      <c r="B214">
        <f>IF(ROW()=2,1,IF(A213&lt;&gt;Attack[[#This Row],[No]],1,B213+1))</f>
        <v>3</v>
      </c>
      <c r="C214" t="s">
        <v>206</v>
      </c>
      <c r="D214" t="s">
        <v>148</v>
      </c>
      <c r="E214" t="s">
        <v>24</v>
      </c>
      <c r="F214" t="s">
        <v>26</v>
      </c>
      <c r="G214" t="s">
        <v>136</v>
      </c>
      <c r="H214" t="s">
        <v>71</v>
      </c>
      <c r="I214">
        <v>1</v>
      </c>
      <c r="J214" t="s">
        <v>235</v>
      </c>
      <c r="K214" t="s">
        <v>172</v>
      </c>
      <c r="L214" t="s">
        <v>162</v>
      </c>
      <c r="M214">
        <v>21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ユニフォーム成田一仁ICONIC</v>
      </c>
    </row>
    <row r="215" spans="1:20" x14ac:dyDescent="0.35">
      <c r="A215">
        <f>VLOOKUP(Attack[[#This Row],[No用]],SetNo[[No.用]:[vlookup 用]],2,FALSE)</f>
        <v>51</v>
      </c>
      <c r="B215">
        <f>IF(ROW()=2,1,IF(A214&lt;&gt;Attack[[#This Row],[No]],1,B214+1))</f>
        <v>4</v>
      </c>
      <c r="C215" t="s">
        <v>206</v>
      </c>
      <c r="D215" t="s">
        <v>148</v>
      </c>
      <c r="E215" t="s">
        <v>24</v>
      </c>
      <c r="F215" t="s">
        <v>26</v>
      </c>
      <c r="G215" t="s">
        <v>136</v>
      </c>
      <c r="H215" t="s">
        <v>71</v>
      </c>
      <c r="I215">
        <v>1</v>
      </c>
      <c r="J215" t="s">
        <v>235</v>
      </c>
      <c r="K215" t="s">
        <v>171</v>
      </c>
      <c r="L215" t="s">
        <v>225</v>
      </c>
      <c r="M215">
        <v>39</v>
      </c>
      <c r="N215">
        <v>5</v>
      </c>
      <c r="O215">
        <v>49</v>
      </c>
      <c r="P215">
        <v>7</v>
      </c>
      <c r="T215" t="str">
        <f>Attack[[#This Row],[服装]]&amp;Attack[[#This Row],[名前]]&amp;Attack[[#This Row],[レアリティ]]</f>
        <v>ユニフォーム成田一仁ICONIC</v>
      </c>
    </row>
    <row r="216" spans="1:20" x14ac:dyDescent="0.35">
      <c r="A216">
        <f>VLOOKUP(Attack[[#This Row],[No用]],SetNo[[No.用]:[vlookup 用]],2,FALSE)</f>
        <v>52</v>
      </c>
      <c r="B216">
        <f>IF(ROW()=2,1,IF(A215&lt;&gt;Attack[[#This Row],[No]],1,B215+1))</f>
        <v>1</v>
      </c>
      <c r="C216" t="s">
        <v>108</v>
      </c>
      <c r="D216" t="s">
        <v>39</v>
      </c>
      <c r="E216" t="s">
        <v>24</v>
      </c>
      <c r="F216" t="s">
        <v>31</v>
      </c>
      <c r="G216" t="s">
        <v>27</v>
      </c>
      <c r="H216" t="s">
        <v>71</v>
      </c>
      <c r="I216">
        <v>1</v>
      </c>
      <c r="J216" t="s">
        <v>235</v>
      </c>
      <c r="K216" t="s">
        <v>168</v>
      </c>
      <c r="L216" t="s">
        <v>173</v>
      </c>
      <c r="M216">
        <v>31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ユニフォーム孤爪研磨ICONIC</v>
      </c>
    </row>
    <row r="217" spans="1:20" x14ac:dyDescent="0.35">
      <c r="A217">
        <f>VLOOKUP(Attack[[#This Row],[No用]],SetNo[[No.用]:[vlookup 用]],2,FALSE)</f>
        <v>52</v>
      </c>
      <c r="B217">
        <f>IF(ROW()=2,1,IF(A216&lt;&gt;Attack[[#This Row],[No]],1,B216+1))</f>
        <v>2</v>
      </c>
      <c r="C217" t="s">
        <v>108</v>
      </c>
      <c r="D217" t="s">
        <v>39</v>
      </c>
      <c r="E217" t="s">
        <v>24</v>
      </c>
      <c r="F217" t="s">
        <v>31</v>
      </c>
      <c r="G217" t="s">
        <v>27</v>
      </c>
      <c r="H217" t="s">
        <v>71</v>
      </c>
      <c r="I217">
        <v>1</v>
      </c>
      <c r="J217" t="s">
        <v>235</v>
      </c>
      <c r="K217" t="s">
        <v>169</v>
      </c>
      <c r="L217" t="s">
        <v>162</v>
      </c>
      <c r="M217">
        <v>22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ユニフォーム孤爪研磨ICONIC</v>
      </c>
    </row>
    <row r="218" spans="1:20" x14ac:dyDescent="0.35">
      <c r="A218">
        <f>VLOOKUP(Attack[[#This Row],[No用]],SetNo[[No.用]:[vlookup 用]],2,FALSE)</f>
        <v>52</v>
      </c>
      <c r="B218">
        <f>IF(ROW()=2,1,IF(A217&lt;&gt;Attack[[#This Row],[No]],1,B217+1))</f>
        <v>3</v>
      </c>
      <c r="C218" t="s">
        <v>108</v>
      </c>
      <c r="D218" t="s">
        <v>39</v>
      </c>
      <c r="E218" t="s">
        <v>24</v>
      </c>
      <c r="F218" t="s">
        <v>31</v>
      </c>
      <c r="G218" t="s">
        <v>27</v>
      </c>
      <c r="H218" t="s">
        <v>71</v>
      </c>
      <c r="I218">
        <v>1</v>
      </c>
      <c r="J218" t="s">
        <v>235</v>
      </c>
      <c r="K218" t="s">
        <v>171</v>
      </c>
      <c r="L218" t="s">
        <v>162</v>
      </c>
      <c r="M218">
        <v>29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ユニフォーム孤爪研磨ICONIC</v>
      </c>
    </row>
    <row r="219" spans="1:20" x14ac:dyDescent="0.35">
      <c r="A219">
        <f>VLOOKUP(Attack[[#This Row],[No用]],SetNo[[No.用]:[vlookup 用]],2,FALSE)</f>
        <v>52</v>
      </c>
      <c r="B219">
        <f>IF(ROW()=2,1,IF(A218&lt;&gt;Attack[[#This Row],[No]],1,B218+1))</f>
        <v>4</v>
      </c>
      <c r="C219" t="s">
        <v>108</v>
      </c>
      <c r="D219" t="s">
        <v>39</v>
      </c>
      <c r="E219" t="s">
        <v>24</v>
      </c>
      <c r="F219" t="s">
        <v>31</v>
      </c>
      <c r="G219" t="s">
        <v>27</v>
      </c>
      <c r="H219" t="s">
        <v>71</v>
      </c>
      <c r="I219">
        <v>1</v>
      </c>
      <c r="J219" t="s">
        <v>235</v>
      </c>
      <c r="K219" t="s">
        <v>172</v>
      </c>
      <c r="L219" t="s">
        <v>162</v>
      </c>
      <c r="M219">
        <v>24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ユニフォーム孤爪研磨ICONIC</v>
      </c>
    </row>
    <row r="220" spans="1:20" x14ac:dyDescent="0.35">
      <c r="A220">
        <f>VLOOKUP(Attack[[#This Row],[No用]],SetNo[[No.用]:[vlookup 用]],2,FALSE)</f>
        <v>53</v>
      </c>
      <c r="B220">
        <f>IF(ROW()=2,1,IF(A219&lt;&gt;Attack[[#This Row],[No]],1,B219+1))</f>
        <v>1</v>
      </c>
      <c r="C220" t="s">
        <v>149</v>
      </c>
      <c r="D220" t="s">
        <v>39</v>
      </c>
      <c r="E220" t="s">
        <v>90</v>
      </c>
      <c r="F220" t="s">
        <v>31</v>
      </c>
      <c r="G220" t="s">
        <v>27</v>
      </c>
      <c r="H220" t="s">
        <v>71</v>
      </c>
      <c r="I220">
        <v>1</v>
      </c>
      <c r="J220" t="s">
        <v>235</v>
      </c>
      <c r="K220" t="s">
        <v>168</v>
      </c>
      <c r="L220" t="s">
        <v>173</v>
      </c>
      <c r="M220">
        <v>31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制服孤爪研磨ICONIC</v>
      </c>
    </row>
    <row r="221" spans="1:20" x14ac:dyDescent="0.35">
      <c r="A221">
        <f>VLOOKUP(Attack[[#This Row],[No用]],SetNo[[No.用]:[vlookup 用]],2,FALSE)</f>
        <v>53</v>
      </c>
      <c r="B221">
        <f>IF(ROW()=2,1,IF(A220&lt;&gt;Attack[[#This Row],[No]],1,B220+1))</f>
        <v>2</v>
      </c>
      <c r="C221" t="s">
        <v>149</v>
      </c>
      <c r="D221" t="s">
        <v>39</v>
      </c>
      <c r="E221" t="s">
        <v>90</v>
      </c>
      <c r="F221" t="s">
        <v>31</v>
      </c>
      <c r="G221" t="s">
        <v>27</v>
      </c>
      <c r="H221" t="s">
        <v>71</v>
      </c>
      <c r="I221">
        <v>1</v>
      </c>
      <c r="J221" t="s">
        <v>235</v>
      </c>
      <c r="K221" t="s">
        <v>169</v>
      </c>
      <c r="L221" t="s">
        <v>162</v>
      </c>
      <c r="M221">
        <v>22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制服孤爪研磨ICONIC</v>
      </c>
    </row>
    <row r="222" spans="1:20" x14ac:dyDescent="0.35">
      <c r="A222">
        <f>VLOOKUP(Attack[[#This Row],[No用]],SetNo[[No.用]:[vlookup 用]],2,FALSE)</f>
        <v>53</v>
      </c>
      <c r="B222">
        <f>IF(ROW()=2,1,IF(A221&lt;&gt;Attack[[#This Row],[No]],1,B221+1))</f>
        <v>3</v>
      </c>
      <c r="C222" t="s">
        <v>149</v>
      </c>
      <c r="D222" t="s">
        <v>39</v>
      </c>
      <c r="E222" t="s">
        <v>90</v>
      </c>
      <c r="F222" t="s">
        <v>31</v>
      </c>
      <c r="G222" t="s">
        <v>27</v>
      </c>
      <c r="H222" t="s">
        <v>71</v>
      </c>
      <c r="I222">
        <v>1</v>
      </c>
      <c r="J222" t="s">
        <v>235</v>
      </c>
      <c r="K222" t="s">
        <v>171</v>
      </c>
      <c r="L222" t="s">
        <v>178</v>
      </c>
      <c r="M222">
        <v>30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制服孤爪研磨ICONIC</v>
      </c>
    </row>
    <row r="223" spans="1:20" x14ac:dyDescent="0.35">
      <c r="A223">
        <f>VLOOKUP(Attack[[#This Row],[No用]],SetNo[[No.用]:[vlookup 用]],2,FALSE)</f>
        <v>53</v>
      </c>
      <c r="B223">
        <f>IF(ROW()=2,1,IF(A222&lt;&gt;Attack[[#This Row],[No]],1,B222+1))</f>
        <v>4</v>
      </c>
      <c r="C223" t="s">
        <v>149</v>
      </c>
      <c r="D223" t="s">
        <v>39</v>
      </c>
      <c r="E223" t="s">
        <v>90</v>
      </c>
      <c r="F223" t="s">
        <v>31</v>
      </c>
      <c r="G223" t="s">
        <v>27</v>
      </c>
      <c r="H223" t="s">
        <v>71</v>
      </c>
      <c r="I223">
        <v>1</v>
      </c>
      <c r="J223" t="s">
        <v>235</v>
      </c>
      <c r="K223" t="s">
        <v>172</v>
      </c>
      <c r="L223" t="s">
        <v>162</v>
      </c>
      <c r="M223">
        <v>24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制服孤爪研磨ICONIC</v>
      </c>
    </row>
    <row r="224" spans="1:20" x14ac:dyDescent="0.35">
      <c r="A224">
        <f>VLOOKUP(Attack[[#This Row],[No用]],SetNo[[No.用]:[vlookup 用]],2,FALSE)</f>
        <v>53</v>
      </c>
      <c r="B224">
        <f>IF(ROW()=2,1,IF(A223&lt;&gt;Attack[[#This Row],[No]],1,B223+1))</f>
        <v>5</v>
      </c>
      <c r="C224" t="s">
        <v>149</v>
      </c>
      <c r="D224" t="s">
        <v>39</v>
      </c>
      <c r="E224" t="s">
        <v>90</v>
      </c>
      <c r="F224" t="s">
        <v>31</v>
      </c>
      <c r="G224" t="s">
        <v>27</v>
      </c>
      <c r="H224" t="s">
        <v>71</v>
      </c>
      <c r="I224">
        <v>1</v>
      </c>
      <c r="J224" t="s">
        <v>235</v>
      </c>
      <c r="K224" t="s">
        <v>171</v>
      </c>
      <c r="L224" t="s">
        <v>225</v>
      </c>
      <c r="M224">
        <v>42</v>
      </c>
      <c r="N224">
        <v>0</v>
      </c>
      <c r="O224">
        <v>52</v>
      </c>
      <c r="P224">
        <v>0</v>
      </c>
      <c r="T224" t="str">
        <f>Attack[[#This Row],[服装]]&amp;Attack[[#This Row],[名前]]&amp;Attack[[#This Row],[レアリティ]]</f>
        <v>制服孤爪研磨ICONIC</v>
      </c>
    </row>
    <row r="225" spans="1:20" x14ac:dyDescent="0.35">
      <c r="A225">
        <f>VLOOKUP(Attack[[#This Row],[No用]],SetNo[[No.用]:[vlookup 用]],2,FALSE)</f>
        <v>54</v>
      </c>
      <c r="B225">
        <f>IF(ROW()=2,1,IF(A224&lt;&gt;Attack[[#This Row],[No]],1,B224+1))</f>
        <v>1</v>
      </c>
      <c r="C225" t="s">
        <v>150</v>
      </c>
      <c r="D225" t="s">
        <v>39</v>
      </c>
      <c r="E225" t="s">
        <v>77</v>
      </c>
      <c r="F225" t="s">
        <v>31</v>
      </c>
      <c r="G225" t="s">
        <v>27</v>
      </c>
      <c r="H225" t="s">
        <v>71</v>
      </c>
      <c r="I225">
        <v>1</v>
      </c>
      <c r="J225" t="s">
        <v>235</v>
      </c>
      <c r="K225" t="s">
        <v>168</v>
      </c>
      <c r="L225" t="s">
        <v>162</v>
      </c>
      <c r="M225">
        <v>28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夏祭り孤爪研磨ICONIC</v>
      </c>
    </row>
    <row r="226" spans="1:20" x14ac:dyDescent="0.35">
      <c r="A226">
        <f>VLOOKUP(Attack[[#This Row],[No用]],SetNo[[No.用]:[vlookup 用]],2,FALSE)</f>
        <v>54</v>
      </c>
      <c r="B226">
        <f>IF(ROW()=2,1,IF(A225&lt;&gt;Attack[[#This Row],[No]],1,B225+1))</f>
        <v>2</v>
      </c>
      <c r="C226" t="s">
        <v>150</v>
      </c>
      <c r="D226" t="s">
        <v>39</v>
      </c>
      <c r="E226" t="s">
        <v>77</v>
      </c>
      <c r="F226" t="s">
        <v>31</v>
      </c>
      <c r="G226" t="s">
        <v>27</v>
      </c>
      <c r="H226" t="s">
        <v>71</v>
      </c>
      <c r="I226">
        <v>1</v>
      </c>
      <c r="J226" t="s">
        <v>235</v>
      </c>
      <c r="K226" t="s">
        <v>169</v>
      </c>
      <c r="L226" t="s">
        <v>162</v>
      </c>
      <c r="M226">
        <v>22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夏祭り孤爪研磨ICONIC</v>
      </c>
    </row>
    <row r="227" spans="1:20" x14ac:dyDescent="0.35">
      <c r="A227">
        <f>VLOOKUP(Attack[[#This Row],[No用]],SetNo[[No.用]:[vlookup 用]],2,FALSE)</f>
        <v>54</v>
      </c>
      <c r="B227">
        <f>IF(ROW()=2,1,IF(A226&lt;&gt;Attack[[#This Row],[No]],1,B226+1))</f>
        <v>3</v>
      </c>
      <c r="C227" t="s">
        <v>150</v>
      </c>
      <c r="D227" t="s">
        <v>39</v>
      </c>
      <c r="E227" t="s">
        <v>77</v>
      </c>
      <c r="F227" t="s">
        <v>31</v>
      </c>
      <c r="G227" t="s">
        <v>27</v>
      </c>
      <c r="H227" t="s">
        <v>71</v>
      </c>
      <c r="I227">
        <v>1</v>
      </c>
      <c r="J227" t="s">
        <v>235</v>
      </c>
      <c r="K227" t="s">
        <v>171</v>
      </c>
      <c r="L227" t="s">
        <v>162</v>
      </c>
      <c r="M227">
        <v>29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夏祭り孤爪研磨ICONIC</v>
      </c>
    </row>
    <row r="228" spans="1:20" x14ac:dyDescent="0.35">
      <c r="A228">
        <f>VLOOKUP(Attack[[#This Row],[No用]],SetNo[[No.用]:[vlookup 用]],2,FALSE)</f>
        <v>54</v>
      </c>
      <c r="B228">
        <f>IF(ROW()=2,1,IF(A227&lt;&gt;Attack[[#This Row],[No]],1,B227+1))</f>
        <v>4</v>
      </c>
      <c r="C228" t="s">
        <v>150</v>
      </c>
      <c r="D228" t="s">
        <v>39</v>
      </c>
      <c r="E228" t="s">
        <v>77</v>
      </c>
      <c r="F228" t="s">
        <v>31</v>
      </c>
      <c r="G228" t="s">
        <v>27</v>
      </c>
      <c r="H228" t="s">
        <v>71</v>
      </c>
      <c r="I228">
        <v>1</v>
      </c>
      <c r="J228" t="s">
        <v>235</v>
      </c>
      <c r="K228" t="s">
        <v>172</v>
      </c>
      <c r="L228" t="s">
        <v>162</v>
      </c>
      <c r="M228">
        <v>24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夏祭り孤爪研磨ICONIC</v>
      </c>
    </row>
    <row r="229" spans="1:20" x14ac:dyDescent="0.35">
      <c r="A229">
        <f>VLOOKUP(Attack[[#This Row],[No用]],SetNo[[No.用]:[vlookup 用]],2,FALSE)</f>
        <v>55</v>
      </c>
      <c r="B229">
        <f>IF(ROW()=2,1,IF(A228&lt;&gt;Attack[[#This Row],[No]],1,B228+1))</f>
        <v>1</v>
      </c>
      <c r="C229" s="1" t="s">
        <v>839</v>
      </c>
      <c r="D229" s="1" t="s">
        <v>39</v>
      </c>
      <c r="E229" s="1" t="s">
        <v>73</v>
      </c>
      <c r="F229" s="1" t="s">
        <v>31</v>
      </c>
      <c r="G229" s="1" t="s">
        <v>27</v>
      </c>
      <c r="H229" s="1" t="s">
        <v>71</v>
      </c>
      <c r="I229">
        <v>1</v>
      </c>
      <c r="J229" t="s">
        <v>235</v>
      </c>
      <c r="K229" t="s">
        <v>168</v>
      </c>
      <c r="L229" t="s">
        <v>173</v>
      </c>
      <c r="M229">
        <v>31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1周年孤爪研磨ICONIC</v>
      </c>
    </row>
    <row r="230" spans="1:20" x14ac:dyDescent="0.35">
      <c r="A230">
        <f>VLOOKUP(Attack[[#This Row],[No用]],SetNo[[No.用]:[vlookup 用]],2,FALSE)</f>
        <v>55</v>
      </c>
      <c r="B230">
        <f>IF(ROW()=2,1,IF(A229&lt;&gt;Attack[[#This Row],[No]],1,B229+1))</f>
        <v>2</v>
      </c>
      <c r="C230" s="1" t="s">
        <v>839</v>
      </c>
      <c r="D230" s="1" t="s">
        <v>39</v>
      </c>
      <c r="E230" s="1" t="s">
        <v>73</v>
      </c>
      <c r="F230" s="1" t="s">
        <v>31</v>
      </c>
      <c r="G230" s="1" t="s">
        <v>27</v>
      </c>
      <c r="H230" s="1" t="s">
        <v>71</v>
      </c>
      <c r="I230">
        <v>1</v>
      </c>
      <c r="J230" t="s">
        <v>235</v>
      </c>
      <c r="K230" t="s">
        <v>169</v>
      </c>
      <c r="L230" t="s">
        <v>162</v>
      </c>
      <c r="M230">
        <v>22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1周年孤爪研磨ICONIC</v>
      </c>
    </row>
    <row r="231" spans="1:20" x14ac:dyDescent="0.35">
      <c r="A231">
        <f>VLOOKUP(Attack[[#This Row],[No用]],SetNo[[No.用]:[vlookup 用]],2,FALSE)</f>
        <v>55</v>
      </c>
      <c r="B231">
        <f>IF(ROW()=2,1,IF(A230&lt;&gt;Attack[[#This Row],[No]],1,B230+1))</f>
        <v>3</v>
      </c>
      <c r="C231" s="1" t="s">
        <v>839</v>
      </c>
      <c r="D231" s="1" t="s">
        <v>39</v>
      </c>
      <c r="E231" s="1" t="s">
        <v>73</v>
      </c>
      <c r="F231" s="1" t="s">
        <v>31</v>
      </c>
      <c r="G231" s="1" t="s">
        <v>27</v>
      </c>
      <c r="H231" s="1" t="s">
        <v>71</v>
      </c>
      <c r="I231">
        <v>1</v>
      </c>
      <c r="J231" t="s">
        <v>235</v>
      </c>
      <c r="K231" t="s">
        <v>171</v>
      </c>
      <c r="L231" t="s">
        <v>162</v>
      </c>
      <c r="M231">
        <v>29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1周年孤爪研磨ICONIC</v>
      </c>
    </row>
    <row r="232" spans="1:20" x14ac:dyDescent="0.35">
      <c r="A232">
        <f>VLOOKUP(Attack[[#This Row],[No用]],SetNo[[No.用]:[vlookup 用]],2,FALSE)</f>
        <v>55</v>
      </c>
      <c r="B232">
        <f>IF(ROW()=2,1,IF(A231&lt;&gt;Attack[[#This Row],[No]],1,B231+1))</f>
        <v>4</v>
      </c>
      <c r="C232" s="1" t="s">
        <v>839</v>
      </c>
      <c r="D232" s="1" t="s">
        <v>39</v>
      </c>
      <c r="E232" s="1" t="s">
        <v>73</v>
      </c>
      <c r="F232" s="1" t="s">
        <v>31</v>
      </c>
      <c r="G232" s="1" t="s">
        <v>27</v>
      </c>
      <c r="H232" s="1" t="s">
        <v>71</v>
      </c>
      <c r="I232">
        <v>1</v>
      </c>
      <c r="J232" t="s">
        <v>235</v>
      </c>
      <c r="K232" t="s">
        <v>172</v>
      </c>
      <c r="L232" t="s">
        <v>162</v>
      </c>
      <c r="M232">
        <v>24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1周年孤爪研磨ICONIC</v>
      </c>
    </row>
    <row r="233" spans="1:20" x14ac:dyDescent="0.35">
      <c r="A233">
        <f>VLOOKUP(Attack[[#This Row],[No用]],SetNo[[No.用]:[vlookup 用]],2,FALSE)</f>
        <v>56</v>
      </c>
      <c r="B233">
        <f>IF(ROW()=2,1,IF(A232&lt;&gt;Attack[[#This Row],[No]],1,B232+1))</f>
        <v>1</v>
      </c>
      <c r="C233" s="1" t="s">
        <v>1064</v>
      </c>
      <c r="D233" s="1" t="s">
        <v>39</v>
      </c>
      <c r="E233" s="1" t="s">
        <v>90</v>
      </c>
      <c r="F233" s="1" t="s">
        <v>31</v>
      </c>
      <c r="G233" s="1" t="s">
        <v>27</v>
      </c>
      <c r="H233" s="1" t="s">
        <v>71</v>
      </c>
      <c r="I233">
        <v>1</v>
      </c>
      <c r="J233" t="s">
        <v>235</v>
      </c>
      <c r="K233" t="s">
        <v>168</v>
      </c>
      <c r="L233" s="1" t="s">
        <v>173</v>
      </c>
      <c r="M233">
        <v>31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スパイ孤爪研磨ICONIC</v>
      </c>
    </row>
    <row r="234" spans="1:20" x14ac:dyDescent="0.35">
      <c r="A234">
        <f>VLOOKUP(Attack[[#This Row],[No用]],SetNo[[No.用]:[vlookup 用]],2,FALSE)</f>
        <v>56</v>
      </c>
      <c r="B234">
        <f>IF(ROW()=2,1,IF(A233&lt;&gt;Attack[[#This Row],[No]],1,B233+1))</f>
        <v>2</v>
      </c>
      <c r="C234" s="1" t="s">
        <v>1064</v>
      </c>
      <c r="D234" s="1" t="s">
        <v>39</v>
      </c>
      <c r="E234" s="1" t="s">
        <v>90</v>
      </c>
      <c r="F234" s="1" t="s">
        <v>31</v>
      </c>
      <c r="G234" s="1" t="s">
        <v>27</v>
      </c>
      <c r="H234" s="1" t="s">
        <v>71</v>
      </c>
      <c r="I234">
        <v>1</v>
      </c>
      <c r="J234" t="s">
        <v>235</v>
      </c>
      <c r="K234" t="s">
        <v>169</v>
      </c>
      <c r="L234" s="1" t="s">
        <v>162</v>
      </c>
      <c r="M234">
        <v>22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スパイ孤爪研磨ICONIC</v>
      </c>
    </row>
    <row r="235" spans="1:20" x14ac:dyDescent="0.35">
      <c r="A235">
        <f>VLOOKUP(Attack[[#This Row],[No用]],SetNo[[No.用]:[vlookup 用]],2,FALSE)</f>
        <v>56</v>
      </c>
      <c r="B235">
        <f>IF(ROW()=2,1,IF(A234&lt;&gt;Attack[[#This Row],[No]],1,B234+1))</f>
        <v>3</v>
      </c>
      <c r="C235" s="1" t="s">
        <v>1064</v>
      </c>
      <c r="D235" s="1" t="s">
        <v>39</v>
      </c>
      <c r="E235" s="1" t="s">
        <v>90</v>
      </c>
      <c r="F235" s="1" t="s">
        <v>31</v>
      </c>
      <c r="G235" s="1" t="s">
        <v>27</v>
      </c>
      <c r="H235" s="1" t="s">
        <v>71</v>
      </c>
      <c r="I235">
        <v>1</v>
      </c>
      <c r="J235" t="s">
        <v>235</v>
      </c>
      <c r="K235" t="s">
        <v>171</v>
      </c>
      <c r="L235" s="1" t="s">
        <v>162</v>
      </c>
      <c r="M235">
        <v>27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スパイ孤爪研磨ICONIC</v>
      </c>
    </row>
    <row r="236" spans="1:20" x14ac:dyDescent="0.35">
      <c r="A236">
        <f>VLOOKUP(Attack[[#This Row],[No用]],SetNo[[No.用]:[vlookup 用]],2,FALSE)</f>
        <v>56</v>
      </c>
      <c r="B236">
        <f>IF(ROW()=2,1,IF(A235&lt;&gt;Attack[[#This Row],[No]],1,B235+1))</f>
        <v>4</v>
      </c>
      <c r="C236" s="1" t="s">
        <v>1064</v>
      </c>
      <c r="D236" s="1" t="s">
        <v>39</v>
      </c>
      <c r="E236" s="1" t="s">
        <v>90</v>
      </c>
      <c r="F236" s="1" t="s">
        <v>31</v>
      </c>
      <c r="G236" s="1" t="s">
        <v>27</v>
      </c>
      <c r="H236" s="1" t="s">
        <v>71</v>
      </c>
      <c r="I236">
        <v>1</v>
      </c>
      <c r="J236" t="s">
        <v>235</v>
      </c>
      <c r="K236" t="s">
        <v>172</v>
      </c>
      <c r="L236" s="1" t="s">
        <v>162</v>
      </c>
      <c r="M236">
        <v>24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スパイ孤爪研磨ICONIC</v>
      </c>
    </row>
    <row r="237" spans="1:20" x14ac:dyDescent="0.35">
      <c r="A237">
        <f>VLOOKUP(Attack[[#This Row],[No用]],SetNo[[No.用]:[vlookup 用]],2,FALSE)</f>
        <v>57</v>
      </c>
      <c r="B237">
        <f>IF(ROW()=2,1,IF(A236&lt;&gt;Attack[[#This Row],[No]],1,B236+1))</f>
        <v>1</v>
      </c>
      <c r="C237" t="s">
        <v>108</v>
      </c>
      <c r="D237" t="s">
        <v>40</v>
      </c>
      <c r="E237" t="s">
        <v>23</v>
      </c>
      <c r="F237" t="s">
        <v>26</v>
      </c>
      <c r="G237" t="s">
        <v>27</v>
      </c>
      <c r="H237" t="s">
        <v>71</v>
      </c>
      <c r="I237">
        <v>1</v>
      </c>
      <c r="J237" t="s">
        <v>235</v>
      </c>
      <c r="K237" t="s">
        <v>168</v>
      </c>
      <c r="L237" t="s">
        <v>173</v>
      </c>
      <c r="M237">
        <v>33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ユニフォーム黒尾鉄朗ICONIC</v>
      </c>
    </row>
    <row r="238" spans="1:20" x14ac:dyDescent="0.35">
      <c r="A238">
        <f>VLOOKUP(Attack[[#This Row],[No用]],SetNo[[No.用]:[vlookup 用]],2,FALSE)</f>
        <v>57</v>
      </c>
      <c r="B238">
        <f>IF(ROW()=2,1,IF(A237&lt;&gt;Attack[[#This Row],[No]],1,B237+1))</f>
        <v>2</v>
      </c>
      <c r="C238" t="s">
        <v>108</v>
      </c>
      <c r="D238" t="s">
        <v>40</v>
      </c>
      <c r="E238" t="s">
        <v>23</v>
      </c>
      <c r="F238" t="s">
        <v>26</v>
      </c>
      <c r="G238" t="s">
        <v>27</v>
      </c>
      <c r="H238" t="s">
        <v>71</v>
      </c>
      <c r="I238">
        <v>1</v>
      </c>
      <c r="J238" t="s">
        <v>235</v>
      </c>
      <c r="K238" t="s">
        <v>169</v>
      </c>
      <c r="L238" t="s">
        <v>162</v>
      </c>
      <c r="M238">
        <v>28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ユニフォーム黒尾鉄朗ICONIC</v>
      </c>
    </row>
    <row r="239" spans="1:20" x14ac:dyDescent="0.35">
      <c r="A239">
        <f>VLOOKUP(Attack[[#This Row],[No用]],SetNo[[No.用]:[vlookup 用]],2,FALSE)</f>
        <v>57</v>
      </c>
      <c r="B239">
        <f>IF(ROW()=2,1,IF(A238&lt;&gt;Attack[[#This Row],[No]],1,B238+1))</f>
        <v>3</v>
      </c>
      <c r="C239" t="s">
        <v>108</v>
      </c>
      <c r="D239" t="s">
        <v>40</v>
      </c>
      <c r="E239" t="s">
        <v>23</v>
      </c>
      <c r="F239" t="s">
        <v>26</v>
      </c>
      <c r="G239" t="s">
        <v>27</v>
      </c>
      <c r="H239" t="s">
        <v>71</v>
      </c>
      <c r="I239">
        <v>1</v>
      </c>
      <c r="J239" t="s">
        <v>235</v>
      </c>
      <c r="K239" t="s">
        <v>271</v>
      </c>
      <c r="L239" t="s">
        <v>173</v>
      </c>
      <c r="M239">
        <v>37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ユニフォーム黒尾鉄朗ICONIC</v>
      </c>
    </row>
    <row r="240" spans="1:20" x14ac:dyDescent="0.35">
      <c r="A240">
        <f>VLOOKUP(Attack[[#This Row],[No用]],SetNo[[No.用]:[vlookup 用]],2,FALSE)</f>
        <v>57</v>
      </c>
      <c r="B240">
        <f>IF(ROW()=2,1,IF(A239&lt;&gt;Attack[[#This Row],[No]],1,B239+1))</f>
        <v>4</v>
      </c>
      <c r="C240" t="s">
        <v>108</v>
      </c>
      <c r="D240" t="s">
        <v>40</v>
      </c>
      <c r="E240" t="s">
        <v>23</v>
      </c>
      <c r="F240" t="s">
        <v>26</v>
      </c>
      <c r="G240" t="s">
        <v>27</v>
      </c>
      <c r="H240" t="s">
        <v>71</v>
      </c>
      <c r="I240">
        <v>1</v>
      </c>
      <c r="J240" t="s">
        <v>235</v>
      </c>
      <c r="K240" t="s">
        <v>171</v>
      </c>
      <c r="L240" t="s">
        <v>162</v>
      </c>
      <c r="M240">
        <v>30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ユニフォーム黒尾鉄朗ICONIC</v>
      </c>
    </row>
    <row r="241" spans="1:20" x14ac:dyDescent="0.35">
      <c r="A241">
        <f>VLOOKUP(Attack[[#This Row],[No用]],SetNo[[No.用]:[vlookup 用]],2,FALSE)</f>
        <v>57</v>
      </c>
      <c r="B241">
        <f>IF(ROW()=2,1,IF(A240&lt;&gt;Attack[[#This Row],[No]],1,B240+1))</f>
        <v>5</v>
      </c>
      <c r="C241" t="s">
        <v>108</v>
      </c>
      <c r="D241" t="s">
        <v>40</v>
      </c>
      <c r="E241" t="s">
        <v>23</v>
      </c>
      <c r="F241" t="s">
        <v>26</v>
      </c>
      <c r="G241" t="s">
        <v>27</v>
      </c>
      <c r="H241" t="s">
        <v>71</v>
      </c>
      <c r="I241">
        <v>1</v>
      </c>
      <c r="J241" t="s">
        <v>235</v>
      </c>
      <c r="K241" t="s">
        <v>172</v>
      </c>
      <c r="L241" t="s">
        <v>162</v>
      </c>
      <c r="M241">
        <v>25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ユニフォーム黒尾鉄朗ICONIC</v>
      </c>
    </row>
    <row r="242" spans="1:20" x14ac:dyDescent="0.35">
      <c r="A242">
        <f>VLOOKUP(Attack[[#This Row],[No用]],SetNo[[No.用]:[vlookup 用]],2,FALSE)</f>
        <v>58</v>
      </c>
      <c r="B242">
        <f>IF(ROW()=2,1,IF(A241&lt;&gt;Attack[[#This Row],[No]],1,B241+1))</f>
        <v>1</v>
      </c>
      <c r="C242" t="s">
        <v>149</v>
      </c>
      <c r="D242" t="s">
        <v>40</v>
      </c>
      <c r="E242" t="s">
        <v>73</v>
      </c>
      <c r="F242" t="s">
        <v>26</v>
      </c>
      <c r="G242" t="s">
        <v>27</v>
      </c>
      <c r="H242" t="s">
        <v>71</v>
      </c>
      <c r="I242">
        <v>1</v>
      </c>
      <c r="J242" t="s">
        <v>235</v>
      </c>
      <c r="K242" t="s">
        <v>168</v>
      </c>
      <c r="L242" t="s">
        <v>178</v>
      </c>
      <c r="M242">
        <v>29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制服黒尾鉄朗ICONIC</v>
      </c>
    </row>
    <row r="243" spans="1:20" x14ac:dyDescent="0.35">
      <c r="A243">
        <f>VLOOKUP(Attack[[#This Row],[No用]],SetNo[[No.用]:[vlookup 用]],2,FALSE)</f>
        <v>58</v>
      </c>
      <c r="B243">
        <f>IF(ROW()=2,1,IF(A242&lt;&gt;Attack[[#This Row],[No]],1,B242+1))</f>
        <v>2</v>
      </c>
      <c r="C243" t="s">
        <v>149</v>
      </c>
      <c r="D243" t="s">
        <v>40</v>
      </c>
      <c r="E243" t="s">
        <v>73</v>
      </c>
      <c r="F243" t="s">
        <v>26</v>
      </c>
      <c r="G243" t="s">
        <v>27</v>
      </c>
      <c r="H243" t="s">
        <v>71</v>
      </c>
      <c r="I243">
        <v>1</v>
      </c>
      <c r="J243" t="s">
        <v>235</v>
      </c>
      <c r="K243" t="s">
        <v>169</v>
      </c>
      <c r="L243" t="s">
        <v>162</v>
      </c>
      <c r="M243">
        <v>28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制服黒尾鉄朗ICONIC</v>
      </c>
    </row>
    <row r="244" spans="1:20" x14ac:dyDescent="0.35">
      <c r="A244">
        <f>VLOOKUP(Attack[[#This Row],[No用]],SetNo[[No.用]:[vlookup 用]],2,FALSE)</f>
        <v>58</v>
      </c>
      <c r="B244">
        <f>IF(ROW()=2,1,IF(A243&lt;&gt;Attack[[#This Row],[No]],1,B243+1))</f>
        <v>3</v>
      </c>
      <c r="C244" t="s">
        <v>149</v>
      </c>
      <c r="D244" t="s">
        <v>40</v>
      </c>
      <c r="E244" t="s">
        <v>73</v>
      </c>
      <c r="F244" t="s">
        <v>26</v>
      </c>
      <c r="G244" t="s">
        <v>27</v>
      </c>
      <c r="H244" t="s">
        <v>71</v>
      </c>
      <c r="I244">
        <v>1</v>
      </c>
      <c r="J244" t="s">
        <v>235</v>
      </c>
      <c r="K244" t="s">
        <v>271</v>
      </c>
      <c r="L244" t="s">
        <v>173</v>
      </c>
      <c r="M244">
        <v>37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制服黒尾鉄朗ICONIC</v>
      </c>
    </row>
    <row r="245" spans="1:20" x14ac:dyDescent="0.35">
      <c r="A245">
        <f>VLOOKUP(Attack[[#This Row],[No用]],SetNo[[No.用]:[vlookup 用]],2,FALSE)</f>
        <v>58</v>
      </c>
      <c r="B245">
        <f>IF(ROW()=2,1,IF(A244&lt;&gt;Attack[[#This Row],[No]],1,B244+1))</f>
        <v>4</v>
      </c>
      <c r="C245" t="s">
        <v>149</v>
      </c>
      <c r="D245" t="s">
        <v>40</v>
      </c>
      <c r="E245" t="s">
        <v>73</v>
      </c>
      <c r="F245" t="s">
        <v>26</v>
      </c>
      <c r="G245" t="s">
        <v>27</v>
      </c>
      <c r="H245" t="s">
        <v>71</v>
      </c>
      <c r="I245">
        <v>1</v>
      </c>
      <c r="J245" t="s">
        <v>235</v>
      </c>
      <c r="K245" t="s">
        <v>171</v>
      </c>
      <c r="L245" t="s">
        <v>162</v>
      </c>
      <c r="M245">
        <v>30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制服黒尾鉄朗ICONIC</v>
      </c>
    </row>
    <row r="246" spans="1:20" x14ac:dyDescent="0.35">
      <c r="A246">
        <f>VLOOKUP(Attack[[#This Row],[No用]],SetNo[[No.用]:[vlookup 用]],2,FALSE)</f>
        <v>58</v>
      </c>
      <c r="B246">
        <f>IF(ROW()=2,1,IF(A245&lt;&gt;Attack[[#This Row],[No]],1,B245+1))</f>
        <v>5</v>
      </c>
      <c r="C246" t="s">
        <v>149</v>
      </c>
      <c r="D246" t="s">
        <v>40</v>
      </c>
      <c r="E246" t="s">
        <v>73</v>
      </c>
      <c r="F246" t="s">
        <v>26</v>
      </c>
      <c r="G246" t="s">
        <v>27</v>
      </c>
      <c r="H246" t="s">
        <v>71</v>
      </c>
      <c r="I246">
        <v>1</v>
      </c>
      <c r="J246" t="s">
        <v>235</v>
      </c>
      <c r="K246" t="s">
        <v>172</v>
      </c>
      <c r="L246" t="s">
        <v>162</v>
      </c>
      <c r="M246">
        <v>25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制服黒尾鉄朗ICONIC</v>
      </c>
    </row>
    <row r="247" spans="1:20" x14ac:dyDescent="0.35">
      <c r="A247">
        <f>VLOOKUP(Attack[[#This Row],[No用]],SetNo[[No.用]:[vlookup 用]],2,FALSE)</f>
        <v>58</v>
      </c>
      <c r="B247">
        <f>IF(ROW()=2,1,IF(A246&lt;&gt;Attack[[#This Row],[No]],1,B246+1))</f>
        <v>6</v>
      </c>
      <c r="C247" t="s">
        <v>149</v>
      </c>
      <c r="D247" t="s">
        <v>40</v>
      </c>
      <c r="E247" t="s">
        <v>73</v>
      </c>
      <c r="F247" t="s">
        <v>26</v>
      </c>
      <c r="G247" t="s">
        <v>27</v>
      </c>
      <c r="H247" t="s">
        <v>71</v>
      </c>
      <c r="I247">
        <v>1</v>
      </c>
      <c r="J247" t="s">
        <v>235</v>
      </c>
      <c r="K247" t="s">
        <v>171</v>
      </c>
      <c r="L247" t="s">
        <v>225</v>
      </c>
      <c r="M247">
        <v>44</v>
      </c>
      <c r="N247">
        <v>0</v>
      </c>
      <c r="O247">
        <v>54</v>
      </c>
      <c r="P247">
        <v>0</v>
      </c>
      <c r="T247" t="str">
        <f>Attack[[#This Row],[服装]]&amp;Attack[[#This Row],[名前]]&amp;Attack[[#This Row],[レアリティ]]</f>
        <v>制服黒尾鉄朗ICONIC</v>
      </c>
    </row>
    <row r="248" spans="1:20" x14ac:dyDescent="0.35">
      <c r="A248">
        <f>VLOOKUP(Attack[[#This Row],[No用]],SetNo[[No.用]:[vlookup 用]],2,FALSE)</f>
        <v>59</v>
      </c>
      <c r="B248">
        <f>IF(ROW()=2,1,IF(A247&lt;&gt;Attack[[#This Row],[No]],1,B247+1))</f>
        <v>1</v>
      </c>
      <c r="C248" t="s">
        <v>150</v>
      </c>
      <c r="D248" t="s">
        <v>40</v>
      </c>
      <c r="E248" t="s">
        <v>90</v>
      </c>
      <c r="F248" t="s">
        <v>26</v>
      </c>
      <c r="G248" t="s">
        <v>27</v>
      </c>
      <c r="H248" t="s">
        <v>71</v>
      </c>
      <c r="I248">
        <v>1</v>
      </c>
      <c r="J248" t="s">
        <v>235</v>
      </c>
      <c r="K248" t="s">
        <v>168</v>
      </c>
      <c r="L248" t="s">
        <v>173</v>
      </c>
      <c r="M248">
        <v>33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夏祭り黒尾鉄朗ICONIC</v>
      </c>
    </row>
    <row r="249" spans="1:20" x14ac:dyDescent="0.35">
      <c r="A249">
        <f>VLOOKUP(Attack[[#This Row],[No用]],SetNo[[No.用]:[vlookup 用]],2,FALSE)</f>
        <v>59</v>
      </c>
      <c r="B249">
        <f>IF(ROW()=2,1,IF(A248&lt;&gt;Attack[[#This Row],[No]],1,B248+1))</f>
        <v>2</v>
      </c>
      <c r="C249" t="s">
        <v>150</v>
      </c>
      <c r="D249" t="s">
        <v>40</v>
      </c>
      <c r="E249" t="s">
        <v>90</v>
      </c>
      <c r="F249" t="s">
        <v>26</v>
      </c>
      <c r="G249" t="s">
        <v>27</v>
      </c>
      <c r="H249" t="s">
        <v>71</v>
      </c>
      <c r="I249">
        <v>1</v>
      </c>
      <c r="J249" t="s">
        <v>235</v>
      </c>
      <c r="K249" t="s">
        <v>169</v>
      </c>
      <c r="L249" t="s">
        <v>178</v>
      </c>
      <c r="M249">
        <v>29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夏祭り黒尾鉄朗ICONIC</v>
      </c>
    </row>
    <row r="250" spans="1:20" x14ac:dyDescent="0.35">
      <c r="A250">
        <f>VLOOKUP(Attack[[#This Row],[No用]],SetNo[[No.用]:[vlookup 用]],2,FALSE)</f>
        <v>59</v>
      </c>
      <c r="B250">
        <f>IF(ROW()=2,1,IF(A249&lt;&gt;Attack[[#This Row],[No]],1,B249+1))</f>
        <v>3</v>
      </c>
      <c r="C250" t="s">
        <v>150</v>
      </c>
      <c r="D250" t="s">
        <v>40</v>
      </c>
      <c r="E250" t="s">
        <v>90</v>
      </c>
      <c r="F250" t="s">
        <v>26</v>
      </c>
      <c r="G250" t="s">
        <v>27</v>
      </c>
      <c r="H250" t="s">
        <v>71</v>
      </c>
      <c r="I250">
        <v>1</v>
      </c>
      <c r="J250" t="s">
        <v>235</v>
      </c>
      <c r="K250" t="s">
        <v>271</v>
      </c>
      <c r="L250" t="s">
        <v>173</v>
      </c>
      <c r="M250">
        <v>37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夏祭り黒尾鉄朗ICONIC</v>
      </c>
    </row>
    <row r="251" spans="1:20" x14ac:dyDescent="0.35">
      <c r="A251">
        <f>VLOOKUP(Attack[[#This Row],[No用]],SetNo[[No.用]:[vlookup 用]],2,FALSE)</f>
        <v>59</v>
      </c>
      <c r="B251">
        <f>IF(ROW()=2,1,IF(A250&lt;&gt;Attack[[#This Row],[No]],1,B250+1))</f>
        <v>4</v>
      </c>
      <c r="C251" t="s">
        <v>150</v>
      </c>
      <c r="D251" t="s">
        <v>40</v>
      </c>
      <c r="E251" t="s">
        <v>90</v>
      </c>
      <c r="F251" t="s">
        <v>26</v>
      </c>
      <c r="G251" t="s">
        <v>27</v>
      </c>
      <c r="H251" t="s">
        <v>71</v>
      </c>
      <c r="I251">
        <v>1</v>
      </c>
      <c r="J251" t="s">
        <v>235</v>
      </c>
      <c r="K251" t="s">
        <v>171</v>
      </c>
      <c r="L251" t="s">
        <v>162</v>
      </c>
      <c r="M251">
        <v>30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夏祭り黒尾鉄朗ICONIC</v>
      </c>
    </row>
    <row r="252" spans="1:20" x14ac:dyDescent="0.35">
      <c r="A252">
        <f>VLOOKUP(Attack[[#This Row],[No用]],SetNo[[No.用]:[vlookup 用]],2,FALSE)</f>
        <v>59</v>
      </c>
      <c r="B252">
        <f>IF(ROW()=2,1,IF(A251&lt;&gt;Attack[[#This Row],[No]],1,B251+1))</f>
        <v>5</v>
      </c>
      <c r="C252" t="s">
        <v>150</v>
      </c>
      <c r="D252" t="s">
        <v>40</v>
      </c>
      <c r="E252" t="s">
        <v>90</v>
      </c>
      <c r="F252" t="s">
        <v>26</v>
      </c>
      <c r="G252" t="s">
        <v>27</v>
      </c>
      <c r="H252" t="s">
        <v>71</v>
      </c>
      <c r="I252">
        <v>1</v>
      </c>
      <c r="J252" t="s">
        <v>235</v>
      </c>
      <c r="K252" t="s">
        <v>172</v>
      </c>
      <c r="L252" t="s">
        <v>162</v>
      </c>
      <c r="M252">
        <v>25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夏祭り黒尾鉄朗ICONIC</v>
      </c>
    </row>
    <row r="253" spans="1:20" x14ac:dyDescent="0.35">
      <c r="A253">
        <f>VLOOKUP(Attack[[#This Row],[No用]],SetNo[[No.用]:[vlookup 用]],2,FALSE)</f>
        <v>59</v>
      </c>
      <c r="B253">
        <f>IF(ROW()=2,1,IF(A252&lt;&gt;Attack[[#This Row],[No]],1,B252+1))</f>
        <v>6</v>
      </c>
      <c r="C253" t="s">
        <v>150</v>
      </c>
      <c r="D253" t="s">
        <v>40</v>
      </c>
      <c r="E253" t="s">
        <v>90</v>
      </c>
      <c r="F253" t="s">
        <v>26</v>
      </c>
      <c r="G253" t="s">
        <v>27</v>
      </c>
      <c r="H253" t="s">
        <v>71</v>
      </c>
      <c r="I253">
        <v>1</v>
      </c>
      <c r="J253" t="s">
        <v>235</v>
      </c>
      <c r="K253" t="s">
        <v>183</v>
      </c>
      <c r="L253" t="s">
        <v>225</v>
      </c>
      <c r="M253">
        <v>44</v>
      </c>
      <c r="N253">
        <v>0</v>
      </c>
      <c r="O253">
        <v>54</v>
      </c>
      <c r="P253">
        <v>0</v>
      </c>
      <c r="Q253" s="1" t="s">
        <v>850</v>
      </c>
      <c r="T253" t="str">
        <f>Attack[[#This Row],[服装]]&amp;Attack[[#This Row],[名前]]&amp;Attack[[#This Row],[レアリティ]]</f>
        <v>夏祭り黒尾鉄朗ICONIC</v>
      </c>
    </row>
    <row r="254" spans="1:20" x14ac:dyDescent="0.35">
      <c r="A254">
        <f>VLOOKUP(Attack[[#This Row],[No用]],SetNo[[No.用]:[vlookup 用]],2,FALSE)</f>
        <v>60</v>
      </c>
      <c r="B254">
        <f>IF(ROW()=2,1,IF(A253&lt;&gt;Attack[[#This Row],[No]],1,B253+1))</f>
        <v>1</v>
      </c>
      <c r="C254" s="1" t="s">
        <v>839</v>
      </c>
      <c r="D254" s="1" t="s">
        <v>40</v>
      </c>
      <c r="E254" s="1" t="s">
        <v>77</v>
      </c>
      <c r="F254" s="1" t="s">
        <v>26</v>
      </c>
      <c r="G254" s="1" t="s">
        <v>27</v>
      </c>
      <c r="H254" s="1" t="s">
        <v>71</v>
      </c>
      <c r="I254">
        <v>1</v>
      </c>
      <c r="J254" t="s">
        <v>235</v>
      </c>
      <c r="K254" s="1" t="s">
        <v>168</v>
      </c>
      <c r="L254" s="1" t="s">
        <v>173</v>
      </c>
      <c r="M254">
        <v>33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1周年黒尾鉄朗ICONIC</v>
      </c>
    </row>
    <row r="255" spans="1:20" x14ac:dyDescent="0.35">
      <c r="A255">
        <f>VLOOKUP(Attack[[#This Row],[No用]],SetNo[[No.用]:[vlookup 用]],2,FALSE)</f>
        <v>60</v>
      </c>
      <c r="B255">
        <f>IF(ROW()=2,1,IF(A254&lt;&gt;Attack[[#This Row],[No]],1,B254+1))</f>
        <v>2</v>
      </c>
      <c r="C255" s="1" t="s">
        <v>839</v>
      </c>
      <c r="D255" s="1" t="s">
        <v>40</v>
      </c>
      <c r="E255" s="1" t="s">
        <v>77</v>
      </c>
      <c r="F255" s="1" t="s">
        <v>26</v>
      </c>
      <c r="G255" s="1" t="s">
        <v>27</v>
      </c>
      <c r="H255" s="1" t="s">
        <v>71</v>
      </c>
      <c r="I255">
        <v>1</v>
      </c>
      <c r="J255" t="s">
        <v>235</v>
      </c>
      <c r="K255" s="1" t="s">
        <v>169</v>
      </c>
      <c r="L255" s="1" t="s">
        <v>178</v>
      </c>
      <c r="M255">
        <v>31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1周年黒尾鉄朗ICONIC</v>
      </c>
    </row>
    <row r="256" spans="1:20" x14ac:dyDescent="0.35">
      <c r="A256">
        <f>VLOOKUP(Attack[[#This Row],[No用]],SetNo[[No.用]:[vlookup 用]],2,FALSE)</f>
        <v>60</v>
      </c>
      <c r="B256">
        <f>IF(ROW()=2,1,IF(A255&lt;&gt;Attack[[#This Row],[No]],1,B255+1))</f>
        <v>3</v>
      </c>
      <c r="C256" s="1" t="s">
        <v>839</v>
      </c>
      <c r="D256" s="1" t="s">
        <v>40</v>
      </c>
      <c r="E256" s="1" t="s">
        <v>77</v>
      </c>
      <c r="F256" s="1" t="s">
        <v>26</v>
      </c>
      <c r="G256" s="1" t="s">
        <v>27</v>
      </c>
      <c r="H256" s="1" t="s">
        <v>71</v>
      </c>
      <c r="I256">
        <v>1</v>
      </c>
      <c r="J256" t="s">
        <v>235</v>
      </c>
      <c r="K256" s="1" t="s">
        <v>271</v>
      </c>
      <c r="L256" s="1" t="s">
        <v>173</v>
      </c>
      <c r="M256">
        <v>37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1周年黒尾鉄朗ICONIC</v>
      </c>
    </row>
    <row r="257" spans="1:20" x14ac:dyDescent="0.35">
      <c r="A257">
        <f>VLOOKUP(Attack[[#This Row],[No用]],SetNo[[No.用]:[vlookup 用]],2,FALSE)</f>
        <v>60</v>
      </c>
      <c r="B257">
        <f>IF(ROW()=2,1,IF(A256&lt;&gt;Attack[[#This Row],[No]],1,B256+1))</f>
        <v>4</v>
      </c>
      <c r="C257" s="1" t="s">
        <v>839</v>
      </c>
      <c r="D257" s="1" t="s">
        <v>40</v>
      </c>
      <c r="E257" s="1" t="s">
        <v>77</v>
      </c>
      <c r="F257" s="1" t="s">
        <v>26</v>
      </c>
      <c r="G257" s="1" t="s">
        <v>27</v>
      </c>
      <c r="H257" s="1" t="s">
        <v>71</v>
      </c>
      <c r="I257">
        <v>1</v>
      </c>
      <c r="J257" t="s">
        <v>235</v>
      </c>
      <c r="K257" s="1" t="s">
        <v>171</v>
      </c>
      <c r="L257" s="1" t="s">
        <v>178</v>
      </c>
      <c r="M257">
        <v>33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1周年黒尾鉄朗ICONIC</v>
      </c>
    </row>
    <row r="258" spans="1:20" x14ac:dyDescent="0.35">
      <c r="A258">
        <f>VLOOKUP(Attack[[#This Row],[No用]],SetNo[[No.用]:[vlookup 用]],2,FALSE)</f>
        <v>60</v>
      </c>
      <c r="B258">
        <f>IF(ROW()=2,1,IF(A257&lt;&gt;Attack[[#This Row],[No]],1,B257+1))</f>
        <v>5</v>
      </c>
      <c r="C258" s="1" t="s">
        <v>839</v>
      </c>
      <c r="D258" s="1" t="s">
        <v>40</v>
      </c>
      <c r="E258" s="1" t="s">
        <v>77</v>
      </c>
      <c r="F258" s="1" t="s">
        <v>26</v>
      </c>
      <c r="G258" s="1" t="s">
        <v>27</v>
      </c>
      <c r="H258" s="1" t="s">
        <v>71</v>
      </c>
      <c r="I258">
        <v>1</v>
      </c>
      <c r="J258" t="s">
        <v>235</v>
      </c>
      <c r="K258" s="1" t="s">
        <v>172</v>
      </c>
      <c r="L258" s="1" t="s">
        <v>178</v>
      </c>
      <c r="M258">
        <v>28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1周年黒尾鉄朗ICONIC</v>
      </c>
    </row>
    <row r="259" spans="1:20" x14ac:dyDescent="0.35">
      <c r="A259">
        <f>VLOOKUP(Attack[[#This Row],[No用]],SetNo[[No.用]:[vlookup 用]],2,FALSE)</f>
        <v>60</v>
      </c>
      <c r="B259">
        <f>IF(ROW()=2,1,IF(A258&lt;&gt;Attack[[#This Row],[No]],1,B258+1))</f>
        <v>6</v>
      </c>
      <c r="C259" s="1" t="s">
        <v>839</v>
      </c>
      <c r="D259" s="1" t="s">
        <v>40</v>
      </c>
      <c r="E259" s="1" t="s">
        <v>77</v>
      </c>
      <c r="F259" s="1" t="s">
        <v>26</v>
      </c>
      <c r="G259" s="1" t="s">
        <v>27</v>
      </c>
      <c r="H259" s="1" t="s">
        <v>71</v>
      </c>
      <c r="I259">
        <v>1</v>
      </c>
      <c r="J259" t="s">
        <v>235</v>
      </c>
      <c r="K259" s="1" t="s">
        <v>183</v>
      </c>
      <c r="L259" s="1" t="s">
        <v>225</v>
      </c>
      <c r="M259">
        <v>44</v>
      </c>
      <c r="N259">
        <v>0</v>
      </c>
      <c r="O259">
        <v>54</v>
      </c>
      <c r="P259">
        <v>0</v>
      </c>
      <c r="Q259" s="1" t="s">
        <v>850</v>
      </c>
      <c r="T259" t="str">
        <f>Attack[[#This Row],[服装]]&amp;Attack[[#This Row],[名前]]&amp;Attack[[#This Row],[レアリティ]]</f>
        <v>1周年黒尾鉄朗ICONIC</v>
      </c>
    </row>
    <row r="260" spans="1:20" x14ac:dyDescent="0.35">
      <c r="A260">
        <f>VLOOKUP(Attack[[#This Row],[No用]],SetNo[[No.用]:[vlookup 用]],2,FALSE)</f>
        <v>60</v>
      </c>
      <c r="B260">
        <f>IF(ROW()=2,1,IF(A259&lt;&gt;Attack[[#This Row],[No]],1,B259+1))</f>
        <v>7</v>
      </c>
      <c r="C260" s="1" t="s">
        <v>839</v>
      </c>
      <c r="D260" s="1" t="s">
        <v>40</v>
      </c>
      <c r="E260" s="1" t="s">
        <v>77</v>
      </c>
      <c r="F260" s="1" t="s">
        <v>26</v>
      </c>
      <c r="G260" s="1" t="s">
        <v>27</v>
      </c>
      <c r="H260" s="1" t="s">
        <v>71</v>
      </c>
      <c r="I260">
        <v>1</v>
      </c>
      <c r="J260" t="s">
        <v>235</v>
      </c>
      <c r="K260" s="1" t="s">
        <v>271</v>
      </c>
      <c r="L260" s="1" t="s">
        <v>225</v>
      </c>
      <c r="M260">
        <v>44</v>
      </c>
      <c r="N260">
        <v>0</v>
      </c>
      <c r="O260">
        <v>54</v>
      </c>
      <c r="P260">
        <v>0</v>
      </c>
      <c r="T260" t="str">
        <f>Attack[[#This Row],[服装]]&amp;Attack[[#This Row],[名前]]&amp;Attack[[#This Row],[レアリティ]]</f>
        <v>1周年黒尾鉄朗ICONIC</v>
      </c>
    </row>
    <row r="261" spans="1:20" x14ac:dyDescent="0.35">
      <c r="A261">
        <f>VLOOKUP(Attack[[#This Row],[No用]],SetNo[[No.用]:[vlookup 用]],2,FALSE)</f>
        <v>61</v>
      </c>
      <c r="B261">
        <f>IF(ROW()=2,1,IF(A260&lt;&gt;Attack[[#This Row],[No]],1,B260+1))</f>
        <v>1</v>
      </c>
      <c r="C261" s="1" t="s">
        <v>968</v>
      </c>
      <c r="D261" s="1" t="s">
        <v>40</v>
      </c>
      <c r="E261" s="1" t="s">
        <v>73</v>
      </c>
      <c r="F261" s="1" t="s">
        <v>26</v>
      </c>
      <c r="G261" s="1" t="s">
        <v>27</v>
      </c>
      <c r="H261" s="1" t="s">
        <v>71</v>
      </c>
      <c r="I261">
        <v>1</v>
      </c>
      <c r="J261" t="s">
        <v>235</v>
      </c>
      <c r="K261" s="1" t="s">
        <v>168</v>
      </c>
      <c r="L261" s="1" t="s">
        <v>173</v>
      </c>
      <c r="M261">
        <v>33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キャンプ黒尾鉄朗ICONIC</v>
      </c>
    </row>
    <row r="262" spans="1:20" x14ac:dyDescent="0.35">
      <c r="A262">
        <f>VLOOKUP(Attack[[#This Row],[No用]],SetNo[[No.用]:[vlookup 用]],2,FALSE)</f>
        <v>61</v>
      </c>
      <c r="B262">
        <f>IF(ROW()=2,1,IF(A261&lt;&gt;Attack[[#This Row],[No]],1,B261+1))</f>
        <v>2</v>
      </c>
      <c r="C262" s="1" t="s">
        <v>968</v>
      </c>
      <c r="D262" s="1" t="s">
        <v>40</v>
      </c>
      <c r="E262" s="1" t="s">
        <v>73</v>
      </c>
      <c r="F262" s="1" t="s">
        <v>26</v>
      </c>
      <c r="G262" s="1" t="s">
        <v>27</v>
      </c>
      <c r="H262" s="1" t="s">
        <v>71</v>
      </c>
      <c r="I262">
        <v>1</v>
      </c>
      <c r="J262" t="s">
        <v>235</v>
      </c>
      <c r="K262" s="1" t="s">
        <v>169</v>
      </c>
      <c r="L262" s="1" t="s">
        <v>178</v>
      </c>
      <c r="M262">
        <v>31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キャンプ黒尾鉄朗ICONIC</v>
      </c>
    </row>
    <row r="263" spans="1:20" x14ac:dyDescent="0.35">
      <c r="A263">
        <f>VLOOKUP(Attack[[#This Row],[No用]],SetNo[[No.用]:[vlookup 用]],2,FALSE)</f>
        <v>61</v>
      </c>
      <c r="B263">
        <f>IF(ROW()=2,1,IF(A262&lt;&gt;Attack[[#This Row],[No]],1,B262+1))</f>
        <v>3</v>
      </c>
      <c r="C263" s="1" t="s">
        <v>968</v>
      </c>
      <c r="D263" s="1" t="s">
        <v>40</v>
      </c>
      <c r="E263" s="1" t="s">
        <v>73</v>
      </c>
      <c r="F263" s="1" t="s">
        <v>26</v>
      </c>
      <c r="G263" s="1" t="s">
        <v>27</v>
      </c>
      <c r="H263" s="1" t="s">
        <v>71</v>
      </c>
      <c r="I263">
        <v>1</v>
      </c>
      <c r="J263" t="s">
        <v>235</v>
      </c>
      <c r="K263" s="1" t="s">
        <v>271</v>
      </c>
      <c r="L263" s="1" t="s">
        <v>173</v>
      </c>
      <c r="M263">
        <v>37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キャンプ黒尾鉄朗ICONIC</v>
      </c>
    </row>
    <row r="264" spans="1:20" x14ac:dyDescent="0.35">
      <c r="A264">
        <f>VLOOKUP(Attack[[#This Row],[No用]],SetNo[[No.用]:[vlookup 用]],2,FALSE)</f>
        <v>61</v>
      </c>
      <c r="B264">
        <f>IF(ROW()=2,1,IF(A263&lt;&gt;Attack[[#This Row],[No]],1,B263+1))</f>
        <v>4</v>
      </c>
      <c r="C264" s="1" t="s">
        <v>968</v>
      </c>
      <c r="D264" s="1" t="s">
        <v>40</v>
      </c>
      <c r="E264" s="1" t="s">
        <v>73</v>
      </c>
      <c r="F264" s="1" t="s">
        <v>26</v>
      </c>
      <c r="G264" s="1" t="s">
        <v>27</v>
      </c>
      <c r="H264" s="1" t="s">
        <v>71</v>
      </c>
      <c r="I264">
        <v>1</v>
      </c>
      <c r="J264" t="s">
        <v>235</v>
      </c>
      <c r="K264" s="1" t="s">
        <v>171</v>
      </c>
      <c r="L264" s="1" t="s">
        <v>162</v>
      </c>
      <c r="M264">
        <v>30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キャンプ黒尾鉄朗ICONIC</v>
      </c>
    </row>
    <row r="265" spans="1:20" x14ac:dyDescent="0.35">
      <c r="A265">
        <f>VLOOKUP(Attack[[#This Row],[No用]],SetNo[[No.用]:[vlookup 用]],2,FALSE)</f>
        <v>61</v>
      </c>
      <c r="B265">
        <f>IF(ROW()=2,1,IF(A264&lt;&gt;Attack[[#This Row],[No]],1,B264+1))</f>
        <v>5</v>
      </c>
      <c r="C265" s="1" t="s">
        <v>968</v>
      </c>
      <c r="D265" s="1" t="s">
        <v>40</v>
      </c>
      <c r="E265" s="1" t="s">
        <v>73</v>
      </c>
      <c r="F265" s="1" t="s">
        <v>26</v>
      </c>
      <c r="G265" s="1" t="s">
        <v>27</v>
      </c>
      <c r="H265" s="1" t="s">
        <v>71</v>
      </c>
      <c r="I265">
        <v>1</v>
      </c>
      <c r="J265" t="s">
        <v>235</v>
      </c>
      <c r="K265" s="1" t="s">
        <v>172</v>
      </c>
      <c r="L265" s="1" t="s">
        <v>162</v>
      </c>
      <c r="M265">
        <v>25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キャンプ黒尾鉄朗ICONIC</v>
      </c>
    </row>
    <row r="266" spans="1:20" x14ac:dyDescent="0.35">
      <c r="A266">
        <f>VLOOKUP(Attack[[#This Row],[No用]],SetNo[[No.用]:[vlookup 用]],2,FALSE)</f>
        <v>62</v>
      </c>
      <c r="B266">
        <f>IF(ROW()=2,1,IF(A265&lt;&gt;Attack[[#This Row],[No]],1,B265+1))</f>
        <v>1</v>
      </c>
      <c r="C266" s="1" t="s">
        <v>1142</v>
      </c>
      <c r="D266" s="1" t="s">
        <v>40</v>
      </c>
      <c r="E266" s="1" t="s">
        <v>90</v>
      </c>
      <c r="F266" s="1" t="s">
        <v>26</v>
      </c>
      <c r="G266" s="1" t="s">
        <v>27</v>
      </c>
      <c r="H266" s="1" t="s">
        <v>71</v>
      </c>
      <c r="I266">
        <v>1</v>
      </c>
      <c r="J266" t="s">
        <v>235</v>
      </c>
      <c r="K266" s="1" t="s">
        <v>168</v>
      </c>
      <c r="L266" s="1" t="s">
        <v>173</v>
      </c>
      <c r="M266">
        <v>35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文化祭2黒尾鉄朗ICONIC</v>
      </c>
    </row>
    <row r="267" spans="1:20" x14ac:dyDescent="0.35">
      <c r="A267">
        <f>VLOOKUP(Attack[[#This Row],[No用]],SetNo[[No.用]:[vlookup 用]],2,FALSE)</f>
        <v>62</v>
      </c>
      <c r="B267">
        <f>IF(ROW()=2,1,IF(A266&lt;&gt;Attack[[#This Row],[No]],1,B266+1))</f>
        <v>2</v>
      </c>
      <c r="C267" s="1" t="s">
        <v>1142</v>
      </c>
      <c r="D267" s="1" t="s">
        <v>40</v>
      </c>
      <c r="E267" s="1" t="s">
        <v>90</v>
      </c>
      <c r="F267" s="1" t="s">
        <v>26</v>
      </c>
      <c r="G267" s="1" t="s">
        <v>27</v>
      </c>
      <c r="H267" s="1" t="s">
        <v>71</v>
      </c>
      <c r="I267">
        <v>1</v>
      </c>
      <c r="J267" t="s">
        <v>235</v>
      </c>
      <c r="K267" s="1" t="s">
        <v>169</v>
      </c>
      <c r="L267" s="1" t="s">
        <v>173</v>
      </c>
      <c r="M267">
        <v>35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文化祭2黒尾鉄朗ICONIC</v>
      </c>
    </row>
    <row r="268" spans="1:20" x14ac:dyDescent="0.35">
      <c r="A268">
        <f>VLOOKUP(Attack[[#This Row],[No用]],SetNo[[No.用]:[vlookup 用]],2,FALSE)</f>
        <v>62</v>
      </c>
      <c r="B268">
        <f>IF(ROW()=2,1,IF(A267&lt;&gt;Attack[[#This Row],[No]],1,B267+1))</f>
        <v>3</v>
      </c>
      <c r="C268" s="1" t="s">
        <v>1142</v>
      </c>
      <c r="D268" s="1" t="s">
        <v>40</v>
      </c>
      <c r="E268" s="1" t="s">
        <v>90</v>
      </c>
      <c r="F268" s="1" t="s">
        <v>26</v>
      </c>
      <c r="G268" s="1" t="s">
        <v>27</v>
      </c>
      <c r="H268" s="1" t="s">
        <v>71</v>
      </c>
      <c r="I268">
        <v>1</v>
      </c>
      <c r="J268" t="s">
        <v>235</v>
      </c>
      <c r="K268" s="1" t="s">
        <v>271</v>
      </c>
      <c r="L268" s="1" t="s">
        <v>173</v>
      </c>
      <c r="M268">
        <v>37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文化祭2黒尾鉄朗ICONIC</v>
      </c>
    </row>
    <row r="269" spans="1:20" x14ac:dyDescent="0.35">
      <c r="A269">
        <f>VLOOKUP(Attack[[#This Row],[No用]],SetNo[[No.用]:[vlookup 用]],2,FALSE)</f>
        <v>62</v>
      </c>
      <c r="B269">
        <f>IF(ROW()=2,1,IF(A268&lt;&gt;Attack[[#This Row],[No]],1,B268+1))</f>
        <v>4</v>
      </c>
      <c r="C269" s="1" t="s">
        <v>1142</v>
      </c>
      <c r="D269" s="1" t="s">
        <v>40</v>
      </c>
      <c r="E269" s="1" t="s">
        <v>90</v>
      </c>
      <c r="F269" s="1" t="s">
        <v>26</v>
      </c>
      <c r="G269" s="1" t="s">
        <v>27</v>
      </c>
      <c r="H269" s="1" t="s">
        <v>71</v>
      </c>
      <c r="I269">
        <v>1</v>
      </c>
      <c r="J269" t="s">
        <v>235</v>
      </c>
      <c r="K269" s="1" t="s">
        <v>171</v>
      </c>
      <c r="L269" s="1" t="s">
        <v>173</v>
      </c>
      <c r="M269">
        <v>36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文化祭2黒尾鉄朗ICONIC</v>
      </c>
    </row>
    <row r="270" spans="1:20" x14ac:dyDescent="0.35">
      <c r="A270">
        <f>VLOOKUP(Attack[[#This Row],[No用]],SetNo[[No.用]:[vlookup 用]],2,FALSE)</f>
        <v>62</v>
      </c>
      <c r="B270">
        <f>IF(ROW()=2,1,IF(A269&lt;&gt;Attack[[#This Row],[No]],1,B269+1))</f>
        <v>5</v>
      </c>
      <c r="C270" s="1" t="s">
        <v>1142</v>
      </c>
      <c r="D270" s="1" t="s">
        <v>40</v>
      </c>
      <c r="E270" s="1" t="s">
        <v>90</v>
      </c>
      <c r="F270" s="1" t="s">
        <v>26</v>
      </c>
      <c r="G270" s="1" t="s">
        <v>27</v>
      </c>
      <c r="H270" s="1" t="s">
        <v>71</v>
      </c>
      <c r="I270">
        <v>1</v>
      </c>
      <c r="J270" t="s">
        <v>235</v>
      </c>
      <c r="K270" s="1" t="s">
        <v>172</v>
      </c>
      <c r="L270" s="1" t="s">
        <v>162</v>
      </c>
      <c r="M270">
        <v>25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文化祭2黒尾鉄朗ICONIC</v>
      </c>
    </row>
    <row r="271" spans="1:20" x14ac:dyDescent="0.35">
      <c r="A271">
        <f>VLOOKUP(Attack[[#This Row],[No用]],SetNo[[No.用]:[vlookup 用]],2,FALSE)</f>
        <v>62</v>
      </c>
      <c r="B271">
        <f>IF(ROW()=2,1,IF(A270&lt;&gt;Attack[[#This Row],[No]],1,B270+1))</f>
        <v>6</v>
      </c>
      <c r="C271" s="1" t="s">
        <v>1142</v>
      </c>
      <c r="D271" s="1" t="s">
        <v>40</v>
      </c>
      <c r="E271" s="1" t="s">
        <v>90</v>
      </c>
      <c r="F271" s="1" t="s">
        <v>26</v>
      </c>
      <c r="G271" s="1" t="s">
        <v>27</v>
      </c>
      <c r="H271" s="1" t="s">
        <v>71</v>
      </c>
      <c r="I271">
        <v>1</v>
      </c>
      <c r="J271" t="s">
        <v>235</v>
      </c>
      <c r="K271" s="1" t="s">
        <v>271</v>
      </c>
      <c r="L271" s="1" t="s">
        <v>225</v>
      </c>
      <c r="M271">
        <v>45</v>
      </c>
      <c r="N271">
        <v>0</v>
      </c>
      <c r="O271">
        <v>55</v>
      </c>
      <c r="P271">
        <v>0</v>
      </c>
      <c r="T271" t="str">
        <f>Attack[[#This Row],[服装]]&amp;Attack[[#This Row],[名前]]&amp;Attack[[#This Row],[レアリティ]]</f>
        <v>文化祭2黒尾鉄朗ICONIC</v>
      </c>
    </row>
    <row r="272" spans="1:20" x14ac:dyDescent="0.35">
      <c r="A272">
        <f>VLOOKUP(Attack[[#This Row],[No用]],SetNo[[No.用]:[vlookup 用]],2,FALSE)</f>
        <v>62</v>
      </c>
      <c r="B272">
        <f>IF(ROW()=2,1,IF(A271&lt;&gt;Attack[[#This Row],[No]],1,B271+1))</f>
        <v>7</v>
      </c>
      <c r="C272" s="1" t="s">
        <v>1142</v>
      </c>
      <c r="D272" s="1" t="s">
        <v>40</v>
      </c>
      <c r="E272" s="1" t="s">
        <v>90</v>
      </c>
      <c r="F272" s="1" t="s">
        <v>26</v>
      </c>
      <c r="G272" s="1" t="s">
        <v>27</v>
      </c>
      <c r="H272" s="1" t="s">
        <v>71</v>
      </c>
      <c r="I272">
        <v>1</v>
      </c>
      <c r="J272" t="s">
        <v>235</v>
      </c>
      <c r="K272" s="1" t="s">
        <v>171</v>
      </c>
      <c r="L272" s="1" t="s">
        <v>225</v>
      </c>
      <c r="M272">
        <v>45</v>
      </c>
      <c r="N272">
        <v>0</v>
      </c>
      <c r="O272">
        <v>55</v>
      </c>
      <c r="P272">
        <v>0</v>
      </c>
      <c r="T272" t="str">
        <f>Attack[[#This Row],[服装]]&amp;Attack[[#This Row],[名前]]&amp;Attack[[#This Row],[レアリティ]]</f>
        <v>文化祭2黒尾鉄朗ICONIC</v>
      </c>
    </row>
    <row r="273" spans="1:20" x14ac:dyDescent="0.35">
      <c r="A273">
        <f>VLOOKUP(Attack[[#This Row],[No用]],SetNo[[No.用]:[vlookup 用]],2,FALSE)</f>
        <v>62</v>
      </c>
      <c r="B273">
        <f>IF(ROW()=2,1,IF(A272&lt;&gt;Attack[[#This Row],[No]],1,B272+1))</f>
        <v>8</v>
      </c>
      <c r="C273" s="1" t="s">
        <v>1142</v>
      </c>
      <c r="D273" s="1" t="s">
        <v>40</v>
      </c>
      <c r="E273" s="1" t="s">
        <v>90</v>
      </c>
      <c r="F273" s="1" t="s">
        <v>26</v>
      </c>
      <c r="G273" s="1" t="s">
        <v>27</v>
      </c>
      <c r="H273" s="1" t="s">
        <v>71</v>
      </c>
      <c r="I273">
        <v>1</v>
      </c>
      <c r="J273" t="s">
        <v>235</v>
      </c>
      <c r="K273" s="1" t="s">
        <v>183</v>
      </c>
      <c r="L273" s="1" t="s">
        <v>225</v>
      </c>
      <c r="M273">
        <v>45</v>
      </c>
      <c r="N273">
        <v>0</v>
      </c>
      <c r="O273">
        <v>55</v>
      </c>
      <c r="P273">
        <v>0</v>
      </c>
      <c r="Q273" s="1" t="s">
        <v>850</v>
      </c>
      <c r="T273" t="str">
        <f>Attack[[#This Row],[服装]]&amp;Attack[[#This Row],[名前]]&amp;Attack[[#This Row],[レアリティ]]</f>
        <v>文化祭2黒尾鉄朗ICONIC</v>
      </c>
    </row>
    <row r="274" spans="1:20" x14ac:dyDescent="0.35">
      <c r="A274">
        <f>VLOOKUP(Attack[[#This Row],[No用]],SetNo[[No.用]:[vlookup 用]],2,FALSE)</f>
        <v>63</v>
      </c>
      <c r="B274">
        <f>IF(ROW()=2,1,IF(A273&lt;&gt;Attack[[#This Row],[No]],1,B273+1))</f>
        <v>1</v>
      </c>
      <c r="C274" t="s">
        <v>108</v>
      </c>
      <c r="D274" t="s">
        <v>41</v>
      </c>
      <c r="E274" t="s">
        <v>23</v>
      </c>
      <c r="F274" t="s">
        <v>26</v>
      </c>
      <c r="G274" t="s">
        <v>27</v>
      </c>
      <c r="H274" t="s">
        <v>71</v>
      </c>
      <c r="I274">
        <v>1</v>
      </c>
      <c r="J274" t="s">
        <v>235</v>
      </c>
      <c r="K274" t="s">
        <v>168</v>
      </c>
      <c r="L274" t="s">
        <v>162</v>
      </c>
      <c r="M274">
        <v>30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ユニフォーム灰羽リエーフICONIC</v>
      </c>
    </row>
    <row r="275" spans="1:20" x14ac:dyDescent="0.35">
      <c r="A275">
        <f>VLOOKUP(Attack[[#This Row],[No用]],SetNo[[No.用]:[vlookup 用]],2,FALSE)</f>
        <v>63</v>
      </c>
      <c r="B275">
        <f>IF(ROW()=2,1,IF(A274&lt;&gt;Attack[[#This Row],[No]],1,B274+1))</f>
        <v>2</v>
      </c>
      <c r="C275" t="s">
        <v>108</v>
      </c>
      <c r="D275" t="s">
        <v>41</v>
      </c>
      <c r="E275" t="s">
        <v>23</v>
      </c>
      <c r="F275" t="s">
        <v>26</v>
      </c>
      <c r="G275" t="s">
        <v>27</v>
      </c>
      <c r="H275" t="s">
        <v>71</v>
      </c>
      <c r="I275">
        <v>1</v>
      </c>
      <c r="J275" t="s">
        <v>235</v>
      </c>
      <c r="K275" t="s">
        <v>169</v>
      </c>
      <c r="L275" t="s">
        <v>162</v>
      </c>
      <c r="M275">
        <v>30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ユニフォーム灰羽リエーフICONIC</v>
      </c>
    </row>
    <row r="276" spans="1:20" x14ac:dyDescent="0.35">
      <c r="A276">
        <f>VLOOKUP(Attack[[#This Row],[No用]],SetNo[[No.用]:[vlookup 用]],2,FALSE)</f>
        <v>63</v>
      </c>
      <c r="B276">
        <f>IF(ROW()=2,1,IF(A275&lt;&gt;Attack[[#This Row],[No]],1,B275+1))</f>
        <v>3</v>
      </c>
      <c r="C276" t="s">
        <v>108</v>
      </c>
      <c r="D276" t="s">
        <v>41</v>
      </c>
      <c r="E276" t="s">
        <v>23</v>
      </c>
      <c r="F276" t="s">
        <v>26</v>
      </c>
      <c r="G276" t="s">
        <v>27</v>
      </c>
      <c r="H276" t="s">
        <v>71</v>
      </c>
      <c r="I276">
        <v>1</v>
      </c>
      <c r="J276" t="s">
        <v>235</v>
      </c>
      <c r="K276" t="s">
        <v>172</v>
      </c>
      <c r="L276" t="s">
        <v>162</v>
      </c>
      <c r="M276">
        <v>29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ユニフォーム灰羽リエーフICONIC</v>
      </c>
    </row>
    <row r="277" spans="1:20" x14ac:dyDescent="0.35">
      <c r="A277">
        <f>VLOOKUP(Attack[[#This Row],[No用]],SetNo[[No.用]:[vlookup 用]],2,FALSE)</f>
        <v>63</v>
      </c>
      <c r="B277">
        <f>IF(ROW()=2,1,IF(A276&lt;&gt;Attack[[#This Row],[No]],1,B276+1))</f>
        <v>4</v>
      </c>
      <c r="C277" t="s">
        <v>108</v>
      </c>
      <c r="D277" t="s">
        <v>41</v>
      </c>
      <c r="E277" t="s">
        <v>23</v>
      </c>
      <c r="F277" t="s">
        <v>26</v>
      </c>
      <c r="G277" t="s">
        <v>27</v>
      </c>
      <c r="H277" t="s">
        <v>71</v>
      </c>
      <c r="I277">
        <v>1</v>
      </c>
      <c r="J277" t="s">
        <v>235</v>
      </c>
      <c r="K277" s="1" t="s">
        <v>183</v>
      </c>
      <c r="L277" s="1" t="s">
        <v>225</v>
      </c>
      <c r="M277">
        <v>46</v>
      </c>
      <c r="N277">
        <v>0</v>
      </c>
      <c r="O277">
        <v>56</v>
      </c>
      <c r="P277">
        <v>0</v>
      </c>
      <c r="Q277" s="1" t="s">
        <v>1143</v>
      </c>
      <c r="T277" t="str">
        <f>Attack[[#This Row],[服装]]&amp;Attack[[#This Row],[名前]]&amp;Attack[[#This Row],[レアリティ]]</f>
        <v>ユニフォーム灰羽リエーフICONIC</v>
      </c>
    </row>
    <row r="278" spans="1:20" x14ac:dyDescent="0.35">
      <c r="A278">
        <f>VLOOKUP(Attack[[#This Row],[No用]],SetNo[[No.用]:[vlookup 用]],2,FALSE)</f>
        <v>64</v>
      </c>
      <c r="B278">
        <f>IF(ROW()=2,1,IF(A277&lt;&gt;Attack[[#This Row],[No]],1,B277+1))</f>
        <v>1</v>
      </c>
      <c r="C278" t="s">
        <v>386</v>
      </c>
      <c r="D278" t="s">
        <v>41</v>
      </c>
      <c r="E278" t="s">
        <v>24</v>
      </c>
      <c r="F278" t="s">
        <v>26</v>
      </c>
      <c r="G278" t="s">
        <v>27</v>
      </c>
      <c r="H278" t="s">
        <v>71</v>
      </c>
      <c r="I278">
        <v>1</v>
      </c>
      <c r="J278" t="s">
        <v>235</v>
      </c>
      <c r="K278" t="s">
        <v>168</v>
      </c>
      <c r="L278" s="1" t="s">
        <v>178</v>
      </c>
      <c r="M278">
        <v>33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探偵灰羽リエーフICONIC</v>
      </c>
    </row>
    <row r="279" spans="1:20" x14ac:dyDescent="0.35">
      <c r="A279">
        <f>VLOOKUP(Attack[[#This Row],[No用]],SetNo[[No.用]:[vlookup 用]],2,FALSE)</f>
        <v>64</v>
      </c>
      <c r="B279">
        <f>IF(ROW()=2,1,IF(A278&lt;&gt;Attack[[#This Row],[No]],1,B278+1))</f>
        <v>2</v>
      </c>
      <c r="C279" t="s">
        <v>386</v>
      </c>
      <c r="D279" t="s">
        <v>41</v>
      </c>
      <c r="E279" t="s">
        <v>24</v>
      </c>
      <c r="F279" t="s">
        <v>26</v>
      </c>
      <c r="G279" t="s">
        <v>27</v>
      </c>
      <c r="H279" t="s">
        <v>71</v>
      </c>
      <c r="I279">
        <v>1</v>
      </c>
      <c r="J279" t="s">
        <v>235</v>
      </c>
      <c r="K279" t="s">
        <v>169</v>
      </c>
      <c r="L279" s="1" t="s">
        <v>178</v>
      </c>
      <c r="M279">
        <v>33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探偵灰羽リエーフICONIC</v>
      </c>
    </row>
    <row r="280" spans="1:20" x14ac:dyDescent="0.35">
      <c r="A280">
        <f>VLOOKUP(Attack[[#This Row],[No用]],SetNo[[No.用]:[vlookup 用]],2,FALSE)</f>
        <v>64</v>
      </c>
      <c r="B280">
        <f>IF(ROW()=2,1,IF(A279&lt;&gt;Attack[[#This Row],[No]],1,B279+1))</f>
        <v>3</v>
      </c>
      <c r="C280" t="s">
        <v>386</v>
      </c>
      <c r="D280" t="s">
        <v>41</v>
      </c>
      <c r="E280" t="s">
        <v>24</v>
      </c>
      <c r="F280" t="s">
        <v>26</v>
      </c>
      <c r="G280" t="s">
        <v>27</v>
      </c>
      <c r="H280" t="s">
        <v>71</v>
      </c>
      <c r="I280">
        <v>1</v>
      </c>
      <c r="J280" t="s">
        <v>235</v>
      </c>
      <c r="K280" t="s">
        <v>172</v>
      </c>
      <c r="L280" t="s">
        <v>162</v>
      </c>
      <c r="M280">
        <v>29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探偵灰羽リエーフICONIC</v>
      </c>
    </row>
    <row r="281" spans="1:20" x14ac:dyDescent="0.35">
      <c r="A281">
        <f>VLOOKUP(Attack[[#This Row],[No用]],SetNo[[No.用]:[vlookup 用]],2,FALSE)</f>
        <v>64</v>
      </c>
      <c r="B281">
        <f>IF(ROW()=2,1,IF(A280&lt;&gt;Attack[[#This Row],[No]],1,B280+1))</f>
        <v>4</v>
      </c>
      <c r="C281" t="s">
        <v>386</v>
      </c>
      <c r="D281" t="s">
        <v>41</v>
      </c>
      <c r="E281" t="s">
        <v>24</v>
      </c>
      <c r="F281" t="s">
        <v>26</v>
      </c>
      <c r="G281" t="s">
        <v>27</v>
      </c>
      <c r="H281" t="s">
        <v>71</v>
      </c>
      <c r="I281">
        <v>1</v>
      </c>
      <c r="J281" t="s">
        <v>235</v>
      </c>
      <c r="K281" s="1" t="s">
        <v>183</v>
      </c>
      <c r="L281" s="1" t="s">
        <v>225</v>
      </c>
      <c r="M281">
        <v>46</v>
      </c>
      <c r="N281">
        <v>0</v>
      </c>
      <c r="O281">
        <v>56</v>
      </c>
      <c r="P281">
        <v>0</v>
      </c>
      <c r="T281" t="str">
        <f>Attack[[#This Row],[服装]]&amp;Attack[[#This Row],[名前]]&amp;Attack[[#This Row],[レアリティ]]</f>
        <v>探偵灰羽リエーフICONIC</v>
      </c>
    </row>
    <row r="282" spans="1:20" x14ac:dyDescent="0.35">
      <c r="A282">
        <f>VLOOKUP(Attack[[#This Row],[No用]],SetNo[[No.用]:[vlookup 用]],2,FALSE)</f>
        <v>65</v>
      </c>
      <c r="B282">
        <f>IF(ROW()=2,1,IF(A281&lt;&gt;Attack[[#This Row],[No]],1,B281+1))</f>
        <v>1</v>
      </c>
      <c r="C282" s="1" t="s">
        <v>910</v>
      </c>
      <c r="D282" s="1" t="s">
        <v>41</v>
      </c>
      <c r="E282" s="1" t="s">
        <v>77</v>
      </c>
      <c r="F282" s="1" t="s">
        <v>26</v>
      </c>
      <c r="G282" s="1" t="s">
        <v>27</v>
      </c>
      <c r="H282" s="1" t="s">
        <v>71</v>
      </c>
      <c r="I282">
        <v>1</v>
      </c>
      <c r="J282" t="s">
        <v>235</v>
      </c>
      <c r="K282" s="1" t="s">
        <v>168</v>
      </c>
      <c r="L282" s="1" t="s">
        <v>178</v>
      </c>
      <c r="M282">
        <v>33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路地裏灰羽リエーフICONIC</v>
      </c>
    </row>
    <row r="283" spans="1:20" x14ac:dyDescent="0.35">
      <c r="A283">
        <f>VLOOKUP(Attack[[#This Row],[No用]],SetNo[[No.用]:[vlookup 用]],2,FALSE)</f>
        <v>65</v>
      </c>
      <c r="B283">
        <f>IF(ROW()=2,1,IF(A282&lt;&gt;Attack[[#This Row],[No]],1,B282+1))</f>
        <v>2</v>
      </c>
      <c r="C283" s="1" t="s">
        <v>910</v>
      </c>
      <c r="D283" s="1" t="s">
        <v>41</v>
      </c>
      <c r="E283" s="1" t="s">
        <v>77</v>
      </c>
      <c r="F283" s="1" t="s">
        <v>26</v>
      </c>
      <c r="G283" s="1" t="s">
        <v>27</v>
      </c>
      <c r="H283" s="1" t="s">
        <v>71</v>
      </c>
      <c r="I283">
        <v>1</v>
      </c>
      <c r="J283" t="s">
        <v>235</v>
      </c>
      <c r="K283" s="1" t="s">
        <v>169</v>
      </c>
      <c r="L283" s="1" t="s">
        <v>178</v>
      </c>
      <c r="M283">
        <v>33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路地裏灰羽リエーフICONIC</v>
      </c>
    </row>
    <row r="284" spans="1:20" x14ac:dyDescent="0.35">
      <c r="A284">
        <f>VLOOKUP(Attack[[#This Row],[No用]],SetNo[[No.用]:[vlookup 用]],2,FALSE)</f>
        <v>65</v>
      </c>
      <c r="B284">
        <f>IF(ROW()=2,1,IF(A283&lt;&gt;Attack[[#This Row],[No]],1,B283+1))</f>
        <v>3</v>
      </c>
      <c r="C284" s="1" t="s">
        <v>910</v>
      </c>
      <c r="D284" s="1" t="s">
        <v>41</v>
      </c>
      <c r="E284" s="1" t="s">
        <v>77</v>
      </c>
      <c r="F284" s="1" t="s">
        <v>26</v>
      </c>
      <c r="G284" s="1" t="s">
        <v>27</v>
      </c>
      <c r="H284" s="1" t="s">
        <v>71</v>
      </c>
      <c r="I284">
        <v>1</v>
      </c>
      <c r="J284" t="s">
        <v>235</v>
      </c>
      <c r="K284" s="1" t="s">
        <v>170</v>
      </c>
      <c r="L284" s="1" t="s">
        <v>173</v>
      </c>
      <c r="M284">
        <v>35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路地裏灰羽リエーフICONIC</v>
      </c>
    </row>
    <row r="285" spans="1:20" x14ac:dyDescent="0.35">
      <c r="A285">
        <f>VLOOKUP(Attack[[#This Row],[No用]],SetNo[[No.用]:[vlookup 用]],2,FALSE)</f>
        <v>65</v>
      </c>
      <c r="B285">
        <f>IF(ROW()=2,1,IF(A284&lt;&gt;Attack[[#This Row],[No]],1,B284+1))</f>
        <v>4</v>
      </c>
      <c r="C285" s="1" t="s">
        <v>910</v>
      </c>
      <c r="D285" s="1" t="s">
        <v>41</v>
      </c>
      <c r="E285" s="1" t="s">
        <v>77</v>
      </c>
      <c r="F285" s="1" t="s">
        <v>26</v>
      </c>
      <c r="G285" s="1" t="s">
        <v>27</v>
      </c>
      <c r="H285" s="1" t="s">
        <v>71</v>
      </c>
      <c r="I285">
        <v>1</v>
      </c>
      <c r="J285" t="s">
        <v>235</v>
      </c>
      <c r="K285" s="1" t="s">
        <v>172</v>
      </c>
      <c r="L285" s="1" t="s">
        <v>162</v>
      </c>
      <c r="M285">
        <v>29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路地裏灰羽リエーフICONIC</v>
      </c>
    </row>
    <row r="286" spans="1:20" x14ac:dyDescent="0.35">
      <c r="A286">
        <f>VLOOKUP(Attack[[#This Row],[No用]],SetNo[[No.用]:[vlookup 用]],2,FALSE)</f>
        <v>65</v>
      </c>
      <c r="B286">
        <f>IF(ROW()=2,1,IF(A285&lt;&gt;Attack[[#This Row],[No]],1,B285+1))</f>
        <v>5</v>
      </c>
      <c r="C286" s="1" t="s">
        <v>910</v>
      </c>
      <c r="D286" s="1" t="s">
        <v>41</v>
      </c>
      <c r="E286" s="1" t="s">
        <v>77</v>
      </c>
      <c r="F286" s="1" t="s">
        <v>26</v>
      </c>
      <c r="G286" s="1" t="s">
        <v>27</v>
      </c>
      <c r="H286" s="1" t="s">
        <v>71</v>
      </c>
      <c r="I286">
        <v>1</v>
      </c>
      <c r="J286" t="s">
        <v>235</v>
      </c>
      <c r="K286" s="1" t="s">
        <v>183</v>
      </c>
      <c r="L286" s="1" t="s">
        <v>225</v>
      </c>
      <c r="M286">
        <v>46</v>
      </c>
      <c r="N286">
        <v>0</v>
      </c>
      <c r="O286">
        <v>56</v>
      </c>
      <c r="P286">
        <v>0</v>
      </c>
      <c r="T286" t="str">
        <f>Attack[[#This Row],[服装]]&amp;Attack[[#This Row],[名前]]&amp;Attack[[#This Row],[レアリティ]]</f>
        <v>路地裏灰羽リエーフICONIC</v>
      </c>
    </row>
    <row r="287" spans="1:20" x14ac:dyDescent="0.35">
      <c r="A287">
        <f>VLOOKUP(Attack[[#This Row],[No用]],SetNo[[No.用]:[vlookup 用]],2,FALSE)</f>
        <v>65</v>
      </c>
      <c r="B287">
        <f>IF(ROW()=2,1,IF(A286&lt;&gt;Attack[[#This Row],[No]],1,B286+1))</f>
        <v>6</v>
      </c>
      <c r="C287" s="1" t="s">
        <v>910</v>
      </c>
      <c r="D287" s="1" t="s">
        <v>41</v>
      </c>
      <c r="E287" s="1" t="s">
        <v>77</v>
      </c>
      <c r="F287" s="1" t="s">
        <v>26</v>
      </c>
      <c r="G287" s="1" t="s">
        <v>27</v>
      </c>
      <c r="H287" s="1" t="s">
        <v>71</v>
      </c>
      <c r="I287">
        <v>1</v>
      </c>
      <c r="J287" t="s">
        <v>235</v>
      </c>
      <c r="K287" s="1" t="s">
        <v>170</v>
      </c>
      <c r="L287" s="1" t="s">
        <v>225</v>
      </c>
      <c r="M287">
        <v>46</v>
      </c>
      <c r="N287">
        <v>0</v>
      </c>
      <c r="O287">
        <v>56</v>
      </c>
      <c r="P287">
        <v>0</v>
      </c>
      <c r="T287" t="str">
        <f>Attack[[#This Row],[服装]]&amp;Attack[[#This Row],[名前]]&amp;Attack[[#This Row],[レアリティ]]</f>
        <v>路地裏灰羽リエーフICONIC</v>
      </c>
    </row>
    <row r="288" spans="1:20" x14ac:dyDescent="0.35">
      <c r="A288">
        <f>VLOOKUP(Attack[[#This Row],[No用]],SetNo[[No.用]:[vlookup 用]],2,FALSE)</f>
        <v>66</v>
      </c>
      <c r="B288">
        <f>IF(ROW()=2,1,IF(A287&lt;&gt;Attack[[#This Row],[No]],1,B287+1))</f>
        <v>1</v>
      </c>
      <c r="C288" s="1" t="s">
        <v>1142</v>
      </c>
      <c r="D288" s="1" t="s">
        <v>41</v>
      </c>
      <c r="E288" s="1" t="s">
        <v>73</v>
      </c>
      <c r="F288" s="1" t="s">
        <v>26</v>
      </c>
      <c r="G288" s="1" t="s">
        <v>27</v>
      </c>
      <c r="H288" s="1" t="s">
        <v>71</v>
      </c>
      <c r="I288">
        <v>1</v>
      </c>
      <c r="J288" t="s">
        <v>235</v>
      </c>
      <c r="K288" s="1" t="s">
        <v>168</v>
      </c>
      <c r="L288" s="1" t="s">
        <v>178</v>
      </c>
      <c r="M288">
        <v>33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文化祭2灰羽リエーフICONIC</v>
      </c>
    </row>
    <row r="289" spans="1:20" x14ac:dyDescent="0.35">
      <c r="A289">
        <f>VLOOKUP(Attack[[#This Row],[No用]],SetNo[[No.用]:[vlookup 用]],2,FALSE)</f>
        <v>66</v>
      </c>
      <c r="B289">
        <f>IF(ROW()=2,1,IF(A288&lt;&gt;Attack[[#This Row],[No]],1,B288+1))</f>
        <v>2</v>
      </c>
      <c r="C289" s="1" t="s">
        <v>1142</v>
      </c>
      <c r="D289" s="1" t="s">
        <v>41</v>
      </c>
      <c r="E289" s="1" t="s">
        <v>73</v>
      </c>
      <c r="F289" s="1" t="s">
        <v>26</v>
      </c>
      <c r="G289" s="1" t="s">
        <v>27</v>
      </c>
      <c r="H289" s="1" t="s">
        <v>71</v>
      </c>
      <c r="I289">
        <v>1</v>
      </c>
      <c r="J289" t="s">
        <v>235</v>
      </c>
      <c r="K289" s="1" t="s">
        <v>169</v>
      </c>
      <c r="L289" s="1" t="s">
        <v>162</v>
      </c>
      <c r="M289">
        <v>30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文化祭2灰羽リエーフICONIC</v>
      </c>
    </row>
    <row r="290" spans="1:20" x14ac:dyDescent="0.35">
      <c r="A290">
        <f>VLOOKUP(Attack[[#This Row],[No用]],SetNo[[No.用]:[vlookup 用]],2,FALSE)</f>
        <v>66</v>
      </c>
      <c r="B290">
        <f>IF(ROW()=2,1,IF(A289&lt;&gt;Attack[[#This Row],[No]],1,B289+1))</f>
        <v>3</v>
      </c>
      <c r="C290" s="1" t="s">
        <v>1142</v>
      </c>
      <c r="D290" s="1" t="s">
        <v>41</v>
      </c>
      <c r="E290" s="1" t="s">
        <v>73</v>
      </c>
      <c r="F290" s="1" t="s">
        <v>26</v>
      </c>
      <c r="G290" s="1" t="s">
        <v>27</v>
      </c>
      <c r="H290" s="1" t="s">
        <v>71</v>
      </c>
      <c r="I290">
        <v>1</v>
      </c>
      <c r="J290" t="s">
        <v>235</v>
      </c>
      <c r="K290" s="1" t="s">
        <v>172</v>
      </c>
      <c r="L290" s="1" t="s">
        <v>162</v>
      </c>
      <c r="M290">
        <v>29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文化祭2灰羽リエーフICONIC</v>
      </c>
    </row>
    <row r="291" spans="1:20" x14ac:dyDescent="0.35">
      <c r="A291">
        <f>VLOOKUP(Attack[[#This Row],[No用]],SetNo[[No.用]:[vlookup 用]],2,FALSE)</f>
        <v>66</v>
      </c>
      <c r="B291">
        <f>IF(ROW()=2,1,IF(A290&lt;&gt;Attack[[#This Row],[No]],1,B290+1))</f>
        <v>4</v>
      </c>
      <c r="C291" s="1" t="s">
        <v>1142</v>
      </c>
      <c r="D291" s="1" t="s">
        <v>41</v>
      </c>
      <c r="E291" s="1" t="s">
        <v>73</v>
      </c>
      <c r="F291" s="1" t="s">
        <v>26</v>
      </c>
      <c r="G291" s="1" t="s">
        <v>27</v>
      </c>
      <c r="H291" s="1" t="s">
        <v>71</v>
      </c>
      <c r="I291">
        <v>1</v>
      </c>
      <c r="J291" t="s">
        <v>235</v>
      </c>
      <c r="K291" s="1" t="s">
        <v>183</v>
      </c>
      <c r="L291" s="1" t="s">
        <v>225</v>
      </c>
      <c r="M291">
        <v>46</v>
      </c>
      <c r="N291">
        <v>0</v>
      </c>
      <c r="O291">
        <v>56</v>
      </c>
      <c r="P291">
        <v>0</v>
      </c>
      <c r="T291" t="str">
        <f>Attack[[#This Row],[服装]]&amp;Attack[[#This Row],[名前]]&amp;Attack[[#This Row],[レアリティ]]</f>
        <v>文化祭2灰羽リエーフICONIC</v>
      </c>
    </row>
    <row r="292" spans="1:20" x14ac:dyDescent="0.35">
      <c r="A292">
        <f>VLOOKUP(Attack[[#This Row],[No用]],SetNo[[No.用]:[vlookup 用]],2,FALSE)</f>
        <v>66</v>
      </c>
      <c r="B292">
        <f>IF(ROW()=2,1,IF(A291&lt;&gt;Attack[[#This Row],[No]],1,B291+1))</f>
        <v>5</v>
      </c>
      <c r="C292" s="1" t="s">
        <v>1142</v>
      </c>
      <c r="D292" s="1" t="s">
        <v>41</v>
      </c>
      <c r="E292" s="1" t="s">
        <v>73</v>
      </c>
      <c r="F292" s="1" t="s">
        <v>26</v>
      </c>
      <c r="G292" s="1" t="s">
        <v>27</v>
      </c>
      <c r="H292" s="1" t="s">
        <v>71</v>
      </c>
      <c r="I292">
        <v>1</v>
      </c>
      <c r="J292" t="s">
        <v>235</v>
      </c>
      <c r="K292" s="1" t="s">
        <v>183</v>
      </c>
      <c r="L292" s="1" t="s">
        <v>225</v>
      </c>
      <c r="M292">
        <v>46</v>
      </c>
      <c r="N292">
        <v>0</v>
      </c>
      <c r="O292">
        <v>56</v>
      </c>
      <c r="P292">
        <v>0</v>
      </c>
      <c r="Q292" s="1" t="s">
        <v>1143</v>
      </c>
      <c r="T292" t="str">
        <f>Attack[[#This Row],[服装]]&amp;Attack[[#This Row],[名前]]&amp;Attack[[#This Row],[レアリティ]]</f>
        <v>文化祭2灰羽リエーフICONIC</v>
      </c>
    </row>
    <row r="293" spans="1:20" x14ac:dyDescent="0.35">
      <c r="A293">
        <f>VLOOKUP(Attack[[#This Row],[No用]],SetNo[[No.用]:[vlookup 用]],2,FALSE)</f>
        <v>67</v>
      </c>
      <c r="B293">
        <f>IF(ROW()=2,1,IF(A292&lt;&gt;Attack[[#This Row],[No]],1,B292+1))</f>
        <v>1</v>
      </c>
      <c r="C293" t="s">
        <v>108</v>
      </c>
      <c r="D293" t="s">
        <v>42</v>
      </c>
      <c r="E293" t="s">
        <v>24</v>
      </c>
      <c r="F293" t="s">
        <v>21</v>
      </c>
      <c r="G293" t="s">
        <v>27</v>
      </c>
      <c r="H293" t="s">
        <v>71</v>
      </c>
      <c r="I293">
        <v>1</v>
      </c>
      <c r="J293" t="s">
        <v>235</v>
      </c>
      <c r="M293">
        <v>0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ユニフォーム夜久衛輔ICONIC</v>
      </c>
    </row>
    <row r="294" spans="1:20" x14ac:dyDescent="0.35">
      <c r="A294">
        <f>VLOOKUP(Attack[[#This Row],[No用]],SetNo[[No.用]:[vlookup 用]],2,FALSE)</f>
        <v>68</v>
      </c>
      <c r="B294">
        <f>IF(ROW()=2,1,IF(A293&lt;&gt;Attack[[#This Row],[No]],1,B293+1))</f>
        <v>1</v>
      </c>
      <c r="C294" s="1" t="s">
        <v>839</v>
      </c>
      <c r="D294" s="1" t="s">
        <v>42</v>
      </c>
      <c r="E294" s="1" t="s">
        <v>77</v>
      </c>
      <c r="F294" s="1" t="s">
        <v>21</v>
      </c>
      <c r="G294" s="1" t="s">
        <v>27</v>
      </c>
      <c r="H294" s="1" t="s">
        <v>71</v>
      </c>
      <c r="I294">
        <v>1</v>
      </c>
      <c r="J294" t="s">
        <v>235</v>
      </c>
      <c r="M294">
        <v>0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1周年夜久衛輔ICONIC</v>
      </c>
    </row>
    <row r="295" spans="1:20" x14ac:dyDescent="0.35">
      <c r="A295">
        <f>VLOOKUP(Attack[[#This Row],[No用]],SetNo[[No.用]:[vlookup 用]],2,FALSE)</f>
        <v>69</v>
      </c>
      <c r="B295">
        <f>IF(ROW()=2,1,IF(A294&lt;&gt;Attack[[#This Row],[No]],1,B294+1))</f>
        <v>1</v>
      </c>
      <c r="C295" s="1" t="s">
        <v>1006</v>
      </c>
      <c r="D295" s="1" t="s">
        <v>42</v>
      </c>
      <c r="E295" s="1" t="s">
        <v>73</v>
      </c>
      <c r="F295" s="1" t="s">
        <v>21</v>
      </c>
      <c r="G295" s="1" t="s">
        <v>27</v>
      </c>
      <c r="H295" s="1" t="s">
        <v>71</v>
      </c>
      <c r="I295">
        <v>1</v>
      </c>
      <c r="J295" t="s">
        <v>235</v>
      </c>
      <c r="M295">
        <v>0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花火夜久衛輔ICONIC</v>
      </c>
    </row>
    <row r="296" spans="1:20" x14ac:dyDescent="0.35">
      <c r="A296">
        <f>VLOOKUP(Attack[[#This Row],[No用]],SetNo[[No.用]:[vlookup 用]],2,FALSE)</f>
        <v>70</v>
      </c>
      <c r="B296">
        <f>IF(ROW()=2,1,IF(A295&lt;&gt;Attack[[#This Row],[No]],1,B295+1))</f>
        <v>1</v>
      </c>
      <c r="C296" t="s">
        <v>108</v>
      </c>
      <c r="D296" t="s">
        <v>43</v>
      </c>
      <c r="E296" t="s">
        <v>24</v>
      </c>
      <c r="F296" t="s">
        <v>25</v>
      </c>
      <c r="G296" t="s">
        <v>27</v>
      </c>
      <c r="H296" t="s">
        <v>71</v>
      </c>
      <c r="I296">
        <v>1</v>
      </c>
      <c r="J296" t="s">
        <v>235</v>
      </c>
      <c r="K296" t="s">
        <v>168</v>
      </c>
      <c r="L296" t="s">
        <v>173</v>
      </c>
      <c r="M296">
        <v>32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ユニフォーム福永招平ICONIC</v>
      </c>
    </row>
    <row r="297" spans="1:20" x14ac:dyDescent="0.35">
      <c r="A297">
        <f>VLOOKUP(Attack[[#This Row],[No用]],SetNo[[No.用]:[vlookup 用]],2,FALSE)</f>
        <v>70</v>
      </c>
      <c r="B297">
        <f>IF(ROW()=2,1,IF(A296&lt;&gt;Attack[[#This Row],[No]],1,B296+1))</f>
        <v>2</v>
      </c>
      <c r="C297" t="s">
        <v>108</v>
      </c>
      <c r="D297" t="s">
        <v>43</v>
      </c>
      <c r="E297" t="s">
        <v>24</v>
      </c>
      <c r="F297" t="s">
        <v>25</v>
      </c>
      <c r="G297" t="s">
        <v>27</v>
      </c>
      <c r="H297" t="s">
        <v>71</v>
      </c>
      <c r="I297">
        <v>1</v>
      </c>
      <c r="J297" t="s">
        <v>235</v>
      </c>
      <c r="K297" t="s">
        <v>169</v>
      </c>
      <c r="L297" t="s">
        <v>173</v>
      </c>
      <c r="M297">
        <v>32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ユニフォーム福永招平ICONIC</v>
      </c>
    </row>
    <row r="298" spans="1:20" x14ac:dyDescent="0.35">
      <c r="A298">
        <f>VLOOKUP(Attack[[#This Row],[No用]],SetNo[[No.用]:[vlookup 用]],2,FALSE)</f>
        <v>70</v>
      </c>
      <c r="B298">
        <f>IF(ROW()=2,1,IF(A297&lt;&gt;Attack[[#This Row],[No]],1,B297+1))</f>
        <v>3</v>
      </c>
      <c r="C298" t="s">
        <v>108</v>
      </c>
      <c r="D298" t="s">
        <v>43</v>
      </c>
      <c r="E298" t="s">
        <v>24</v>
      </c>
      <c r="F298" t="s">
        <v>25</v>
      </c>
      <c r="G298" t="s">
        <v>27</v>
      </c>
      <c r="H298" t="s">
        <v>71</v>
      </c>
      <c r="I298">
        <v>1</v>
      </c>
      <c r="J298" t="s">
        <v>235</v>
      </c>
      <c r="K298" t="s">
        <v>171</v>
      </c>
      <c r="L298" t="s">
        <v>162</v>
      </c>
      <c r="M298">
        <v>12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ユニフォーム福永招平ICONIC</v>
      </c>
    </row>
    <row r="299" spans="1:20" x14ac:dyDescent="0.35">
      <c r="A299">
        <f>VLOOKUP(Attack[[#This Row],[No用]],SetNo[[No.用]:[vlookup 用]],2,FALSE)</f>
        <v>70</v>
      </c>
      <c r="B299">
        <f>IF(ROW()=2,1,IF(A298&lt;&gt;Attack[[#This Row],[No]],1,B298+1))</f>
        <v>4</v>
      </c>
      <c r="C299" t="s">
        <v>108</v>
      </c>
      <c r="D299" t="s">
        <v>43</v>
      </c>
      <c r="E299" t="s">
        <v>24</v>
      </c>
      <c r="F299" t="s">
        <v>25</v>
      </c>
      <c r="G299" t="s">
        <v>27</v>
      </c>
      <c r="H299" t="s">
        <v>71</v>
      </c>
      <c r="I299">
        <v>1</v>
      </c>
      <c r="J299" t="s">
        <v>235</v>
      </c>
      <c r="K299" t="s">
        <v>284</v>
      </c>
      <c r="L299" t="s">
        <v>173</v>
      </c>
      <c r="M299">
        <v>36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ユニフォーム福永招平ICONIC</v>
      </c>
    </row>
    <row r="300" spans="1:20" x14ac:dyDescent="0.35">
      <c r="A300">
        <f>VLOOKUP(Attack[[#This Row],[No用]],SetNo[[No.用]:[vlookup 用]],2,FALSE)</f>
        <v>70</v>
      </c>
      <c r="B300">
        <f>IF(ROW()=2,1,IF(A299&lt;&gt;Attack[[#This Row],[No]],1,B299+1))</f>
        <v>5</v>
      </c>
      <c r="C300" t="s">
        <v>108</v>
      </c>
      <c r="D300" t="s">
        <v>43</v>
      </c>
      <c r="E300" t="s">
        <v>24</v>
      </c>
      <c r="F300" t="s">
        <v>25</v>
      </c>
      <c r="G300" t="s">
        <v>27</v>
      </c>
      <c r="H300" t="s">
        <v>71</v>
      </c>
      <c r="I300">
        <v>1</v>
      </c>
      <c r="J300" t="s">
        <v>235</v>
      </c>
      <c r="K300" t="s">
        <v>172</v>
      </c>
      <c r="L300" t="s">
        <v>162</v>
      </c>
      <c r="M300">
        <v>27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ユニフォーム福永招平ICONIC</v>
      </c>
    </row>
    <row r="301" spans="1:20" x14ac:dyDescent="0.35">
      <c r="A301">
        <f>VLOOKUP(Attack[[#This Row],[No用]],SetNo[[No.用]:[vlookup 用]],2,FALSE)</f>
        <v>70</v>
      </c>
      <c r="B301">
        <f>IF(ROW()=2,1,IF(A300&lt;&gt;Attack[[#This Row],[No]],1,B300+1))</f>
        <v>6</v>
      </c>
      <c r="C301" t="s">
        <v>108</v>
      </c>
      <c r="D301" t="s">
        <v>43</v>
      </c>
      <c r="E301" t="s">
        <v>24</v>
      </c>
      <c r="F301" t="s">
        <v>25</v>
      </c>
      <c r="G301" t="s">
        <v>27</v>
      </c>
      <c r="H301" t="s">
        <v>71</v>
      </c>
      <c r="I301">
        <v>1</v>
      </c>
      <c r="J301" t="s">
        <v>235</v>
      </c>
      <c r="K301" t="s">
        <v>183</v>
      </c>
      <c r="L301" t="s">
        <v>225</v>
      </c>
      <c r="M301">
        <v>46</v>
      </c>
      <c r="N301">
        <v>0</v>
      </c>
      <c r="O301">
        <v>56</v>
      </c>
      <c r="P301">
        <v>0</v>
      </c>
      <c r="T301" t="str">
        <f>Attack[[#This Row],[服装]]&amp;Attack[[#This Row],[名前]]&amp;Attack[[#This Row],[レアリティ]]</f>
        <v>ユニフォーム福永招平ICONIC</v>
      </c>
    </row>
    <row r="302" spans="1:20" x14ac:dyDescent="0.35">
      <c r="A302">
        <f>VLOOKUP(Attack[[#This Row],[No用]],SetNo[[No.用]:[vlookup 用]],2,FALSE)</f>
        <v>71</v>
      </c>
      <c r="B302">
        <f>IF(ROW()=2,1,IF(A301&lt;&gt;Attack[[#This Row],[No]],1,B301+1))</f>
        <v>1</v>
      </c>
      <c r="C302" s="1" t="s">
        <v>943</v>
      </c>
      <c r="D302" s="1" t="s">
        <v>43</v>
      </c>
      <c r="E302" s="1" t="s">
        <v>77</v>
      </c>
      <c r="F302" s="1" t="s">
        <v>25</v>
      </c>
      <c r="G302" s="1" t="s">
        <v>27</v>
      </c>
      <c r="H302" s="1" t="s">
        <v>71</v>
      </c>
      <c r="I302">
        <v>1</v>
      </c>
      <c r="J302" t="s">
        <v>235</v>
      </c>
      <c r="K302" s="1" t="s">
        <v>168</v>
      </c>
      <c r="L302" s="1" t="s">
        <v>173</v>
      </c>
      <c r="M302">
        <v>32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バーガー福永招平ICONIC</v>
      </c>
    </row>
    <row r="303" spans="1:20" x14ac:dyDescent="0.35">
      <c r="A303">
        <f>VLOOKUP(Attack[[#This Row],[No用]],SetNo[[No.用]:[vlookup 用]],2,FALSE)</f>
        <v>71</v>
      </c>
      <c r="B303">
        <f>IF(ROW()=2,1,IF(A302&lt;&gt;Attack[[#This Row],[No]],1,B302+1))</f>
        <v>2</v>
      </c>
      <c r="C303" s="1" t="s">
        <v>943</v>
      </c>
      <c r="D303" s="1" t="s">
        <v>43</v>
      </c>
      <c r="E303" s="1" t="s">
        <v>77</v>
      </c>
      <c r="F303" s="1" t="s">
        <v>25</v>
      </c>
      <c r="G303" s="1" t="s">
        <v>27</v>
      </c>
      <c r="H303" s="1" t="s">
        <v>71</v>
      </c>
      <c r="I303">
        <v>1</v>
      </c>
      <c r="J303" t="s">
        <v>235</v>
      </c>
      <c r="K303" s="1" t="s">
        <v>169</v>
      </c>
      <c r="L303" s="1" t="s">
        <v>173</v>
      </c>
      <c r="M303">
        <v>32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バーガー福永招平ICONIC</v>
      </c>
    </row>
    <row r="304" spans="1:20" x14ac:dyDescent="0.35">
      <c r="A304">
        <f>VLOOKUP(Attack[[#This Row],[No用]],SetNo[[No.用]:[vlookup 用]],2,FALSE)</f>
        <v>71</v>
      </c>
      <c r="B304">
        <f>IF(ROW()=2,1,IF(A303&lt;&gt;Attack[[#This Row],[No]],1,B303+1))</f>
        <v>3</v>
      </c>
      <c r="C304" s="1" t="s">
        <v>943</v>
      </c>
      <c r="D304" s="1" t="s">
        <v>43</v>
      </c>
      <c r="E304" s="1" t="s">
        <v>77</v>
      </c>
      <c r="F304" s="1" t="s">
        <v>25</v>
      </c>
      <c r="G304" s="1" t="s">
        <v>27</v>
      </c>
      <c r="H304" s="1" t="s">
        <v>71</v>
      </c>
      <c r="I304">
        <v>1</v>
      </c>
      <c r="J304" t="s">
        <v>235</v>
      </c>
      <c r="K304" s="1" t="s">
        <v>171</v>
      </c>
      <c r="L304" s="1" t="s">
        <v>178</v>
      </c>
      <c r="M304">
        <v>33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バーガー福永招平ICONIC</v>
      </c>
    </row>
    <row r="305" spans="1:20" x14ac:dyDescent="0.35">
      <c r="A305">
        <f>VLOOKUP(Attack[[#This Row],[No用]],SetNo[[No.用]:[vlookup 用]],2,FALSE)</f>
        <v>71</v>
      </c>
      <c r="B305">
        <f>IF(ROW()=2,1,IF(A304&lt;&gt;Attack[[#This Row],[No]],1,B304+1))</f>
        <v>4</v>
      </c>
      <c r="C305" s="1" t="s">
        <v>943</v>
      </c>
      <c r="D305" s="1" t="s">
        <v>43</v>
      </c>
      <c r="E305" s="1" t="s">
        <v>77</v>
      </c>
      <c r="F305" s="1" t="s">
        <v>25</v>
      </c>
      <c r="G305" s="1" t="s">
        <v>27</v>
      </c>
      <c r="H305" s="1" t="s">
        <v>71</v>
      </c>
      <c r="I305">
        <v>1</v>
      </c>
      <c r="J305" t="s">
        <v>235</v>
      </c>
      <c r="K305" s="1" t="s">
        <v>284</v>
      </c>
      <c r="L305" s="1" t="s">
        <v>173</v>
      </c>
      <c r="M305">
        <v>36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バーガー福永招平ICONIC</v>
      </c>
    </row>
    <row r="306" spans="1:20" x14ac:dyDescent="0.35">
      <c r="A306">
        <f>VLOOKUP(Attack[[#This Row],[No用]],SetNo[[No.用]:[vlookup 用]],2,FALSE)</f>
        <v>71</v>
      </c>
      <c r="B306">
        <f>IF(ROW()=2,1,IF(A305&lt;&gt;Attack[[#This Row],[No]],1,B305+1))</f>
        <v>5</v>
      </c>
      <c r="C306" s="1" t="s">
        <v>943</v>
      </c>
      <c r="D306" s="1" t="s">
        <v>43</v>
      </c>
      <c r="E306" s="1" t="s">
        <v>77</v>
      </c>
      <c r="F306" s="1" t="s">
        <v>25</v>
      </c>
      <c r="G306" s="1" t="s">
        <v>27</v>
      </c>
      <c r="H306" s="1" t="s">
        <v>71</v>
      </c>
      <c r="I306">
        <v>1</v>
      </c>
      <c r="J306" t="s">
        <v>235</v>
      </c>
      <c r="K306" s="1" t="s">
        <v>172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バーガー福永招平ICONIC</v>
      </c>
    </row>
    <row r="307" spans="1:20" x14ac:dyDescent="0.35">
      <c r="A307">
        <f>VLOOKUP(Attack[[#This Row],[No用]],SetNo[[No.用]:[vlookup 用]],2,FALSE)</f>
        <v>71</v>
      </c>
      <c r="B307">
        <f>IF(ROW()=2,1,IF(A306&lt;&gt;Attack[[#This Row],[No]],1,B306+1))</f>
        <v>6</v>
      </c>
      <c r="C307" s="1" t="s">
        <v>943</v>
      </c>
      <c r="D307" s="1" t="s">
        <v>43</v>
      </c>
      <c r="E307" s="1" t="s">
        <v>77</v>
      </c>
      <c r="F307" s="1" t="s">
        <v>25</v>
      </c>
      <c r="G307" s="1" t="s">
        <v>27</v>
      </c>
      <c r="H307" s="1" t="s">
        <v>71</v>
      </c>
      <c r="I307">
        <v>1</v>
      </c>
      <c r="J307" t="s">
        <v>235</v>
      </c>
      <c r="K307" s="1" t="s">
        <v>271</v>
      </c>
      <c r="L307" s="1" t="s">
        <v>225</v>
      </c>
      <c r="M307">
        <v>46</v>
      </c>
      <c r="N307">
        <v>0</v>
      </c>
      <c r="O307">
        <v>56</v>
      </c>
      <c r="P307">
        <v>0</v>
      </c>
      <c r="T307" t="str">
        <f>Attack[[#This Row],[服装]]&amp;Attack[[#This Row],[名前]]&amp;Attack[[#This Row],[レアリティ]]</f>
        <v>バーガー福永招平ICONIC</v>
      </c>
    </row>
    <row r="308" spans="1:20" x14ac:dyDescent="0.35">
      <c r="A308">
        <f>VLOOKUP(Attack[[#This Row],[No用]],SetNo[[No.用]:[vlookup 用]],2,FALSE)</f>
        <v>72</v>
      </c>
      <c r="B308">
        <f>IF(ROW()=2,1,IF(A307&lt;&gt;Attack[[#This Row],[No]],1,B307+1))</f>
        <v>1</v>
      </c>
      <c r="C308" t="s">
        <v>108</v>
      </c>
      <c r="D308" t="s">
        <v>44</v>
      </c>
      <c r="E308" t="s">
        <v>24</v>
      </c>
      <c r="F308" t="s">
        <v>26</v>
      </c>
      <c r="G308" t="s">
        <v>27</v>
      </c>
      <c r="H308" t="s">
        <v>71</v>
      </c>
      <c r="I308">
        <v>1</v>
      </c>
      <c r="J308" t="s">
        <v>235</v>
      </c>
      <c r="K308" t="s">
        <v>168</v>
      </c>
      <c r="L308" t="s">
        <v>162</v>
      </c>
      <c r="M308">
        <v>25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ユニフォーム犬岡走ICONIC</v>
      </c>
    </row>
    <row r="309" spans="1:20" x14ac:dyDescent="0.35">
      <c r="A309">
        <f>VLOOKUP(Attack[[#This Row],[No用]],SetNo[[No.用]:[vlookup 用]],2,FALSE)</f>
        <v>72</v>
      </c>
      <c r="B309">
        <f>IF(ROW()=2,1,IF(A308&lt;&gt;Attack[[#This Row],[No]],1,B308+1))</f>
        <v>2</v>
      </c>
      <c r="C309" t="s">
        <v>108</v>
      </c>
      <c r="D309" t="s">
        <v>44</v>
      </c>
      <c r="E309" t="s">
        <v>24</v>
      </c>
      <c r="F309" t="s">
        <v>26</v>
      </c>
      <c r="G309" t="s">
        <v>27</v>
      </c>
      <c r="H309" t="s">
        <v>71</v>
      </c>
      <c r="I309">
        <v>1</v>
      </c>
      <c r="J309" t="s">
        <v>235</v>
      </c>
      <c r="K309" t="s">
        <v>169</v>
      </c>
      <c r="L309" t="s">
        <v>162</v>
      </c>
      <c r="M309">
        <v>25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ユニフォーム犬岡走ICONIC</v>
      </c>
    </row>
    <row r="310" spans="1:20" x14ac:dyDescent="0.35">
      <c r="A310">
        <f>VLOOKUP(Attack[[#This Row],[No用]],SetNo[[No.用]:[vlookup 用]],2,FALSE)</f>
        <v>72</v>
      </c>
      <c r="B310">
        <f>IF(ROW()=2,1,IF(A309&lt;&gt;Attack[[#This Row],[No]],1,B309+1))</f>
        <v>3</v>
      </c>
      <c r="C310" t="s">
        <v>108</v>
      </c>
      <c r="D310" t="s">
        <v>44</v>
      </c>
      <c r="E310" t="s">
        <v>24</v>
      </c>
      <c r="F310" t="s">
        <v>26</v>
      </c>
      <c r="G310" t="s">
        <v>27</v>
      </c>
      <c r="H310" t="s">
        <v>71</v>
      </c>
      <c r="I310">
        <v>1</v>
      </c>
      <c r="J310" t="s">
        <v>235</v>
      </c>
      <c r="K310" t="s">
        <v>170</v>
      </c>
      <c r="L310" t="s">
        <v>173</v>
      </c>
      <c r="M310">
        <v>38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ユニフォーム犬岡走ICONIC</v>
      </c>
    </row>
    <row r="311" spans="1:20" x14ac:dyDescent="0.35">
      <c r="A311">
        <f>VLOOKUP(Attack[[#This Row],[No用]],SetNo[[No.用]:[vlookup 用]],2,FALSE)</f>
        <v>72</v>
      </c>
      <c r="B311">
        <f>IF(ROW()=2,1,IF(A310&lt;&gt;Attack[[#This Row],[No]],1,B310+1))</f>
        <v>4</v>
      </c>
      <c r="C311" t="s">
        <v>108</v>
      </c>
      <c r="D311" t="s">
        <v>44</v>
      </c>
      <c r="E311" t="s">
        <v>24</v>
      </c>
      <c r="F311" t="s">
        <v>26</v>
      </c>
      <c r="G311" t="s">
        <v>27</v>
      </c>
      <c r="H311" t="s">
        <v>71</v>
      </c>
      <c r="I311">
        <v>1</v>
      </c>
      <c r="J311" t="s">
        <v>235</v>
      </c>
      <c r="K311" t="s">
        <v>172</v>
      </c>
      <c r="L311" t="s">
        <v>162</v>
      </c>
      <c r="M311">
        <v>25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ユニフォーム犬岡走ICONIC</v>
      </c>
    </row>
    <row r="312" spans="1:20" x14ac:dyDescent="0.35">
      <c r="A312">
        <f>VLOOKUP(Attack[[#This Row],[No用]],SetNo[[No.用]:[vlookup 用]],2,FALSE)</f>
        <v>73</v>
      </c>
      <c r="B312">
        <f>IF(ROW()=2,1,IF(A311&lt;&gt;Attack[[#This Row],[No]],1,B311+1))</f>
        <v>1</v>
      </c>
      <c r="C312" s="1" t="s">
        <v>795</v>
      </c>
      <c r="D312" t="s">
        <v>44</v>
      </c>
      <c r="E312" s="1" t="s">
        <v>77</v>
      </c>
      <c r="F312" t="s">
        <v>26</v>
      </c>
      <c r="G312" t="s">
        <v>27</v>
      </c>
      <c r="H312" t="s">
        <v>71</v>
      </c>
      <c r="I312">
        <v>1</v>
      </c>
      <c r="J312" t="s">
        <v>235</v>
      </c>
      <c r="K312" s="1" t="s">
        <v>168</v>
      </c>
      <c r="L312" s="1" t="s">
        <v>178</v>
      </c>
      <c r="M312">
        <v>30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新年犬岡走ICONIC</v>
      </c>
    </row>
    <row r="313" spans="1:20" x14ac:dyDescent="0.35">
      <c r="A313">
        <f>VLOOKUP(Attack[[#This Row],[No用]],SetNo[[No.用]:[vlookup 用]],2,FALSE)</f>
        <v>73</v>
      </c>
      <c r="B313">
        <f>IF(ROW()=2,1,IF(A312&lt;&gt;Attack[[#This Row],[No]],1,B312+1))</f>
        <v>2</v>
      </c>
      <c r="C313" s="1" t="s">
        <v>795</v>
      </c>
      <c r="D313" t="s">
        <v>44</v>
      </c>
      <c r="E313" s="1" t="s">
        <v>77</v>
      </c>
      <c r="F313" t="s">
        <v>26</v>
      </c>
      <c r="G313" t="s">
        <v>27</v>
      </c>
      <c r="H313" t="s">
        <v>71</v>
      </c>
      <c r="I313">
        <v>1</v>
      </c>
      <c r="J313" t="s">
        <v>235</v>
      </c>
      <c r="K313" s="1" t="s">
        <v>169</v>
      </c>
      <c r="L313" s="1" t="s">
        <v>178</v>
      </c>
      <c r="M313">
        <v>30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新年犬岡走ICONIC</v>
      </c>
    </row>
    <row r="314" spans="1:20" x14ac:dyDescent="0.35">
      <c r="A314">
        <f>VLOOKUP(Attack[[#This Row],[No用]],SetNo[[No.用]:[vlookup 用]],2,FALSE)</f>
        <v>73</v>
      </c>
      <c r="B314">
        <f>IF(ROW()=2,1,IF(A313&lt;&gt;Attack[[#This Row],[No]],1,B313+1))</f>
        <v>3</v>
      </c>
      <c r="C314" s="1" t="s">
        <v>795</v>
      </c>
      <c r="D314" t="s">
        <v>44</v>
      </c>
      <c r="E314" s="1" t="s">
        <v>77</v>
      </c>
      <c r="F314" t="s">
        <v>26</v>
      </c>
      <c r="G314" t="s">
        <v>27</v>
      </c>
      <c r="H314" t="s">
        <v>71</v>
      </c>
      <c r="I314">
        <v>1</v>
      </c>
      <c r="J314" t="s">
        <v>235</v>
      </c>
      <c r="K314" s="1" t="s">
        <v>170</v>
      </c>
      <c r="L314" s="1" t="s">
        <v>173</v>
      </c>
      <c r="M314">
        <v>38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新年犬岡走ICONIC</v>
      </c>
    </row>
    <row r="315" spans="1:20" x14ac:dyDescent="0.35">
      <c r="A315">
        <f>VLOOKUP(Attack[[#This Row],[No用]],SetNo[[No.用]:[vlookup 用]],2,FALSE)</f>
        <v>73</v>
      </c>
      <c r="B315">
        <f>IF(ROW()=2,1,IF(A314&lt;&gt;Attack[[#This Row],[No]],1,B314+1))</f>
        <v>4</v>
      </c>
      <c r="C315" s="1" t="s">
        <v>795</v>
      </c>
      <c r="D315" t="s">
        <v>44</v>
      </c>
      <c r="E315" s="1" t="s">
        <v>77</v>
      </c>
      <c r="F315" t="s">
        <v>26</v>
      </c>
      <c r="G315" t="s">
        <v>27</v>
      </c>
      <c r="H315" t="s">
        <v>71</v>
      </c>
      <c r="I315">
        <v>1</v>
      </c>
      <c r="J315" t="s">
        <v>235</v>
      </c>
      <c r="K315" s="1" t="s">
        <v>172</v>
      </c>
      <c r="L315" s="1" t="s">
        <v>162</v>
      </c>
      <c r="M315">
        <v>25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新年犬岡走ICONIC</v>
      </c>
    </row>
    <row r="316" spans="1:20" x14ac:dyDescent="0.35">
      <c r="A316">
        <f>VLOOKUP(Attack[[#This Row],[No用]],SetNo[[No.用]:[vlookup 用]],2,FALSE)</f>
        <v>73</v>
      </c>
      <c r="B316">
        <f>IF(ROW()=2,1,IF(A315&lt;&gt;Attack[[#This Row],[No]],1,B315+1))</f>
        <v>5</v>
      </c>
      <c r="C316" s="1" t="s">
        <v>795</v>
      </c>
      <c r="D316" t="s">
        <v>44</v>
      </c>
      <c r="E316" s="1" t="s">
        <v>77</v>
      </c>
      <c r="F316" t="s">
        <v>26</v>
      </c>
      <c r="G316" t="s">
        <v>27</v>
      </c>
      <c r="H316" t="s">
        <v>71</v>
      </c>
      <c r="I316">
        <v>1</v>
      </c>
      <c r="J316" t="s">
        <v>235</v>
      </c>
      <c r="K316" s="1" t="s">
        <v>183</v>
      </c>
      <c r="L316" s="1" t="s">
        <v>225</v>
      </c>
      <c r="M316">
        <v>42</v>
      </c>
      <c r="N316">
        <v>0</v>
      </c>
      <c r="O316">
        <v>52</v>
      </c>
      <c r="P316">
        <v>0</v>
      </c>
      <c r="T316" t="str">
        <f>Attack[[#This Row],[服装]]&amp;Attack[[#This Row],[名前]]&amp;Attack[[#This Row],[レアリティ]]</f>
        <v>新年犬岡走ICONIC</v>
      </c>
    </row>
    <row r="317" spans="1:20" x14ac:dyDescent="0.35">
      <c r="A317">
        <f>VLOOKUP(Attack[[#This Row],[No用]],SetNo[[No.用]:[vlookup 用]],2,FALSE)</f>
        <v>74</v>
      </c>
      <c r="B317">
        <f>IF(ROW()=2,1,IF(A316&lt;&gt;Attack[[#This Row],[No]],1,B316+1))</f>
        <v>1</v>
      </c>
      <c r="C317" t="s">
        <v>108</v>
      </c>
      <c r="D317" t="s">
        <v>45</v>
      </c>
      <c r="E317" t="s">
        <v>24</v>
      </c>
      <c r="F317" t="s">
        <v>25</v>
      </c>
      <c r="G317" t="s">
        <v>27</v>
      </c>
      <c r="H317" t="s">
        <v>71</v>
      </c>
      <c r="I317">
        <v>1</v>
      </c>
      <c r="J317" t="s">
        <v>235</v>
      </c>
      <c r="K317" t="s">
        <v>168</v>
      </c>
      <c r="L317" t="s">
        <v>173</v>
      </c>
      <c r="M317">
        <v>37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ユニフォーム山本猛虎ICONIC</v>
      </c>
    </row>
    <row r="318" spans="1:20" x14ac:dyDescent="0.35">
      <c r="A318">
        <f>VLOOKUP(Attack[[#This Row],[No用]],SetNo[[No.用]:[vlookup 用]],2,FALSE)</f>
        <v>74</v>
      </c>
      <c r="B318">
        <f>IF(ROW()=2,1,IF(A317&lt;&gt;Attack[[#This Row],[No]],1,B317+1))</f>
        <v>2</v>
      </c>
      <c r="C318" t="s">
        <v>108</v>
      </c>
      <c r="D318" t="s">
        <v>45</v>
      </c>
      <c r="E318" t="s">
        <v>24</v>
      </c>
      <c r="F318" t="s">
        <v>25</v>
      </c>
      <c r="G318" t="s">
        <v>27</v>
      </c>
      <c r="H318" t="s">
        <v>71</v>
      </c>
      <c r="I318">
        <v>1</v>
      </c>
      <c r="J318" t="s">
        <v>235</v>
      </c>
      <c r="K318" t="s">
        <v>169</v>
      </c>
      <c r="L318" t="s">
        <v>173</v>
      </c>
      <c r="M318">
        <v>35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ユニフォーム山本猛虎ICONIC</v>
      </c>
    </row>
    <row r="319" spans="1:20" x14ac:dyDescent="0.35">
      <c r="A319">
        <f>VLOOKUP(Attack[[#This Row],[No用]],SetNo[[No.用]:[vlookup 用]],2,FALSE)</f>
        <v>74</v>
      </c>
      <c r="B319">
        <f>IF(ROW()=2,1,IF(A318&lt;&gt;Attack[[#This Row],[No]],1,B318+1))</f>
        <v>3</v>
      </c>
      <c r="C319" t="s">
        <v>108</v>
      </c>
      <c r="D319" t="s">
        <v>45</v>
      </c>
      <c r="E319" t="s">
        <v>24</v>
      </c>
      <c r="F319" t="s">
        <v>25</v>
      </c>
      <c r="G319" t="s">
        <v>27</v>
      </c>
      <c r="H319" t="s">
        <v>71</v>
      </c>
      <c r="I319">
        <v>1</v>
      </c>
      <c r="J319" t="s">
        <v>235</v>
      </c>
      <c r="K319" t="s">
        <v>271</v>
      </c>
      <c r="L319" t="s">
        <v>173</v>
      </c>
      <c r="M319">
        <v>36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ユニフォーム山本猛虎ICONIC</v>
      </c>
    </row>
    <row r="320" spans="1:20" x14ac:dyDescent="0.35">
      <c r="A320">
        <f>VLOOKUP(Attack[[#This Row],[No用]],SetNo[[No.用]:[vlookup 用]],2,FALSE)</f>
        <v>74</v>
      </c>
      <c r="B320">
        <f>IF(ROW()=2,1,IF(A319&lt;&gt;Attack[[#This Row],[No]],1,B319+1))</f>
        <v>4</v>
      </c>
      <c r="C320" t="s">
        <v>108</v>
      </c>
      <c r="D320" t="s">
        <v>45</v>
      </c>
      <c r="E320" t="s">
        <v>24</v>
      </c>
      <c r="F320" t="s">
        <v>25</v>
      </c>
      <c r="G320" t="s">
        <v>27</v>
      </c>
      <c r="H320" t="s">
        <v>71</v>
      </c>
      <c r="I320">
        <v>1</v>
      </c>
      <c r="J320" t="s">
        <v>235</v>
      </c>
      <c r="K320" t="s">
        <v>172</v>
      </c>
      <c r="L320" t="s">
        <v>162</v>
      </c>
      <c r="M320">
        <v>28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ユニフォーム山本猛虎ICONIC</v>
      </c>
    </row>
    <row r="321" spans="1:20" x14ac:dyDescent="0.35">
      <c r="A321">
        <f>VLOOKUP(Attack[[#This Row],[No用]],SetNo[[No.用]:[vlookup 用]],2,FALSE)</f>
        <v>74</v>
      </c>
      <c r="B321">
        <f>IF(ROW()=2,1,IF(A320&lt;&gt;Attack[[#This Row],[No]],1,B320+1))</f>
        <v>5</v>
      </c>
      <c r="C321" t="s">
        <v>108</v>
      </c>
      <c r="D321" t="s">
        <v>45</v>
      </c>
      <c r="E321" t="s">
        <v>24</v>
      </c>
      <c r="F321" t="s">
        <v>25</v>
      </c>
      <c r="G321" t="s">
        <v>27</v>
      </c>
      <c r="H321" t="s">
        <v>71</v>
      </c>
      <c r="I321">
        <v>1</v>
      </c>
      <c r="J321" t="s">
        <v>235</v>
      </c>
      <c r="K321" t="s">
        <v>183</v>
      </c>
      <c r="L321" t="s">
        <v>225</v>
      </c>
      <c r="M321">
        <v>45</v>
      </c>
      <c r="N321">
        <v>0</v>
      </c>
      <c r="O321">
        <v>55</v>
      </c>
      <c r="P321">
        <v>0</v>
      </c>
      <c r="T321" t="str">
        <f>Attack[[#This Row],[服装]]&amp;Attack[[#This Row],[名前]]&amp;Attack[[#This Row],[レアリティ]]</f>
        <v>ユニフォーム山本猛虎ICONIC</v>
      </c>
    </row>
    <row r="322" spans="1:20" x14ac:dyDescent="0.35">
      <c r="A322">
        <f>VLOOKUP(Attack[[#This Row],[No用]],SetNo[[No.用]:[vlookup 用]],2,FALSE)</f>
        <v>75</v>
      </c>
      <c r="B322">
        <f>IF(ROW()=2,1,IF(A321&lt;&gt;Attack[[#This Row],[No]],1,B321+1))</f>
        <v>1</v>
      </c>
      <c r="C322" s="1" t="s">
        <v>795</v>
      </c>
      <c r="D322" t="s">
        <v>45</v>
      </c>
      <c r="E322" s="1" t="s">
        <v>77</v>
      </c>
      <c r="F322" t="s">
        <v>25</v>
      </c>
      <c r="G322" t="s">
        <v>27</v>
      </c>
      <c r="H322" t="s">
        <v>71</v>
      </c>
      <c r="I322">
        <v>1</v>
      </c>
      <c r="J322" t="s">
        <v>235</v>
      </c>
      <c r="K322" s="1" t="s">
        <v>168</v>
      </c>
      <c r="L322" s="1" t="s">
        <v>173</v>
      </c>
      <c r="M322">
        <v>37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新年山本猛虎ICONIC</v>
      </c>
    </row>
    <row r="323" spans="1:20" x14ac:dyDescent="0.35">
      <c r="A323">
        <f>VLOOKUP(Attack[[#This Row],[No用]],SetNo[[No.用]:[vlookup 用]],2,FALSE)</f>
        <v>75</v>
      </c>
      <c r="B323">
        <f>IF(ROW()=2,1,IF(A322&lt;&gt;Attack[[#This Row],[No]],1,B322+1))</f>
        <v>2</v>
      </c>
      <c r="C323" s="1" t="s">
        <v>795</v>
      </c>
      <c r="D323" t="s">
        <v>45</v>
      </c>
      <c r="E323" s="1" t="s">
        <v>77</v>
      </c>
      <c r="F323" t="s">
        <v>25</v>
      </c>
      <c r="G323" t="s">
        <v>27</v>
      </c>
      <c r="H323" t="s">
        <v>71</v>
      </c>
      <c r="I323">
        <v>1</v>
      </c>
      <c r="J323" t="s">
        <v>235</v>
      </c>
      <c r="K323" s="1" t="s">
        <v>169</v>
      </c>
      <c r="L323" s="1" t="s">
        <v>173</v>
      </c>
      <c r="M323">
        <v>35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新年山本猛虎ICONIC</v>
      </c>
    </row>
    <row r="324" spans="1:20" x14ac:dyDescent="0.35">
      <c r="A324">
        <f>VLOOKUP(Attack[[#This Row],[No用]],SetNo[[No.用]:[vlookup 用]],2,FALSE)</f>
        <v>75</v>
      </c>
      <c r="B324">
        <f>IF(ROW()=2,1,IF(A323&lt;&gt;Attack[[#This Row],[No]],1,B323+1))</f>
        <v>3</v>
      </c>
      <c r="C324" s="1" t="s">
        <v>795</v>
      </c>
      <c r="D324" t="s">
        <v>45</v>
      </c>
      <c r="E324" s="1" t="s">
        <v>77</v>
      </c>
      <c r="F324" t="s">
        <v>25</v>
      </c>
      <c r="G324" t="s">
        <v>27</v>
      </c>
      <c r="H324" t="s">
        <v>71</v>
      </c>
      <c r="I324">
        <v>1</v>
      </c>
      <c r="J324" t="s">
        <v>235</v>
      </c>
      <c r="K324" s="1" t="s">
        <v>271</v>
      </c>
      <c r="L324" s="1" t="s">
        <v>173</v>
      </c>
      <c r="M324">
        <v>36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新年山本猛虎ICONIC</v>
      </c>
    </row>
    <row r="325" spans="1:20" x14ac:dyDescent="0.35">
      <c r="A325">
        <f>VLOOKUP(Attack[[#This Row],[No用]],SetNo[[No.用]:[vlookup 用]],2,FALSE)</f>
        <v>75</v>
      </c>
      <c r="B325">
        <f>IF(ROW()=2,1,IF(A324&lt;&gt;Attack[[#This Row],[No]],1,B324+1))</f>
        <v>4</v>
      </c>
      <c r="C325" s="1" t="s">
        <v>795</v>
      </c>
      <c r="D325" t="s">
        <v>45</v>
      </c>
      <c r="E325" s="1" t="s">
        <v>77</v>
      </c>
      <c r="F325" t="s">
        <v>25</v>
      </c>
      <c r="G325" t="s">
        <v>27</v>
      </c>
      <c r="H325" t="s">
        <v>71</v>
      </c>
      <c r="I325">
        <v>1</v>
      </c>
      <c r="J325" t="s">
        <v>235</v>
      </c>
      <c r="K325" s="1" t="s">
        <v>172</v>
      </c>
      <c r="L325" s="1" t="s">
        <v>162</v>
      </c>
      <c r="M325">
        <v>28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新年山本猛虎ICONIC</v>
      </c>
    </row>
    <row r="326" spans="1:20" x14ac:dyDescent="0.35">
      <c r="A326">
        <f>VLOOKUP(Attack[[#This Row],[No用]],SetNo[[No.用]:[vlookup 用]],2,FALSE)</f>
        <v>75</v>
      </c>
      <c r="B326">
        <f>IF(ROW()=2,1,IF(A325&lt;&gt;Attack[[#This Row],[No]],1,B325+1))</f>
        <v>5</v>
      </c>
      <c r="C326" s="1" t="s">
        <v>795</v>
      </c>
      <c r="D326" t="s">
        <v>45</v>
      </c>
      <c r="E326" s="1" t="s">
        <v>77</v>
      </c>
      <c r="F326" t="s">
        <v>25</v>
      </c>
      <c r="G326" t="s">
        <v>27</v>
      </c>
      <c r="H326" t="s">
        <v>71</v>
      </c>
      <c r="I326">
        <v>1</v>
      </c>
      <c r="J326" t="s">
        <v>235</v>
      </c>
      <c r="K326" s="1" t="s">
        <v>183</v>
      </c>
      <c r="L326" s="1" t="s">
        <v>225</v>
      </c>
      <c r="M326">
        <v>45</v>
      </c>
      <c r="N326">
        <v>0</v>
      </c>
      <c r="O326">
        <v>55</v>
      </c>
      <c r="P326">
        <v>0</v>
      </c>
      <c r="T326" t="str">
        <f>Attack[[#This Row],[服装]]&amp;Attack[[#This Row],[名前]]&amp;Attack[[#This Row],[レアリティ]]</f>
        <v>新年山本猛虎ICONIC</v>
      </c>
    </row>
    <row r="327" spans="1:20" x14ac:dyDescent="0.35">
      <c r="A327">
        <f>VLOOKUP(Attack[[#This Row],[No用]],SetNo[[No.用]:[vlookup 用]],2,FALSE)</f>
        <v>76</v>
      </c>
      <c r="B327">
        <f>IF(ROW()=2,1,IF(A326&lt;&gt;Attack[[#This Row],[No]],1,B326+1))</f>
        <v>1</v>
      </c>
      <c r="C327" t="s">
        <v>108</v>
      </c>
      <c r="D327" t="s">
        <v>46</v>
      </c>
      <c r="E327" t="s">
        <v>24</v>
      </c>
      <c r="F327" t="s">
        <v>21</v>
      </c>
      <c r="G327" t="s">
        <v>27</v>
      </c>
      <c r="H327" t="s">
        <v>71</v>
      </c>
      <c r="I327">
        <v>1</v>
      </c>
      <c r="J327" t="s">
        <v>235</v>
      </c>
      <c r="M327">
        <v>0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ユニフォーム芝山優生ICONIC</v>
      </c>
    </row>
    <row r="328" spans="1:20" x14ac:dyDescent="0.35">
      <c r="A328">
        <f>VLOOKUP(Attack[[#This Row],[No用]],SetNo[[No.用]:[vlookup 用]],2,FALSE)</f>
        <v>77</v>
      </c>
      <c r="B328">
        <f>IF(ROW()=2,1,IF(A327&lt;&gt;Attack[[#This Row],[No]],1,B327+1))</f>
        <v>1</v>
      </c>
      <c r="C328" t="s">
        <v>108</v>
      </c>
      <c r="D328" t="s">
        <v>47</v>
      </c>
      <c r="E328" t="s">
        <v>24</v>
      </c>
      <c r="F328" t="s">
        <v>25</v>
      </c>
      <c r="G328" t="s">
        <v>27</v>
      </c>
      <c r="H328" t="s">
        <v>71</v>
      </c>
      <c r="I328">
        <v>1</v>
      </c>
      <c r="J328" t="s">
        <v>235</v>
      </c>
      <c r="K328" t="s">
        <v>168</v>
      </c>
      <c r="L328" t="s">
        <v>173</v>
      </c>
      <c r="M328">
        <v>34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ユニフォーム海信之ICONIC</v>
      </c>
    </row>
    <row r="329" spans="1:20" x14ac:dyDescent="0.35">
      <c r="A329">
        <f>VLOOKUP(Attack[[#This Row],[No用]],SetNo[[No.用]:[vlookup 用]],2,FALSE)</f>
        <v>77</v>
      </c>
      <c r="B329">
        <f>IF(ROW()=2,1,IF(A328&lt;&gt;Attack[[#This Row],[No]],1,B328+1))</f>
        <v>2</v>
      </c>
      <c r="C329" t="s">
        <v>108</v>
      </c>
      <c r="D329" t="s">
        <v>47</v>
      </c>
      <c r="E329" t="s">
        <v>24</v>
      </c>
      <c r="F329" t="s">
        <v>25</v>
      </c>
      <c r="G329" t="s">
        <v>27</v>
      </c>
      <c r="H329" t="s">
        <v>71</v>
      </c>
      <c r="I329">
        <v>1</v>
      </c>
      <c r="J329" t="s">
        <v>235</v>
      </c>
      <c r="K329" t="s">
        <v>169</v>
      </c>
      <c r="L329" t="s">
        <v>173</v>
      </c>
      <c r="M329">
        <v>33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ユニフォーム海信之ICONIC</v>
      </c>
    </row>
    <row r="330" spans="1:20" x14ac:dyDescent="0.35">
      <c r="A330">
        <f>VLOOKUP(Attack[[#This Row],[No用]],SetNo[[No.用]:[vlookup 用]],2,FALSE)</f>
        <v>77</v>
      </c>
      <c r="B330">
        <f>IF(ROW()=2,1,IF(A329&lt;&gt;Attack[[#This Row],[No]],1,B329+1))</f>
        <v>3</v>
      </c>
      <c r="C330" t="s">
        <v>108</v>
      </c>
      <c r="D330" t="s">
        <v>47</v>
      </c>
      <c r="E330" t="s">
        <v>24</v>
      </c>
      <c r="F330" t="s">
        <v>25</v>
      </c>
      <c r="G330" t="s">
        <v>27</v>
      </c>
      <c r="H330" t="s">
        <v>71</v>
      </c>
      <c r="I330">
        <v>1</v>
      </c>
      <c r="J330" t="s">
        <v>235</v>
      </c>
      <c r="K330" t="s">
        <v>284</v>
      </c>
      <c r="L330" t="s">
        <v>173</v>
      </c>
      <c r="M330">
        <v>37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ユニフォーム海信之ICONIC</v>
      </c>
    </row>
    <row r="331" spans="1:20" x14ac:dyDescent="0.35">
      <c r="A331">
        <f>VLOOKUP(Attack[[#This Row],[No用]],SetNo[[No.用]:[vlookup 用]],2,FALSE)</f>
        <v>77</v>
      </c>
      <c r="B331">
        <f>IF(ROW()=2,1,IF(A330&lt;&gt;Attack[[#This Row],[No]],1,B330+1))</f>
        <v>4</v>
      </c>
      <c r="C331" t="s">
        <v>108</v>
      </c>
      <c r="D331" t="s">
        <v>47</v>
      </c>
      <c r="E331" t="s">
        <v>24</v>
      </c>
      <c r="F331" t="s">
        <v>25</v>
      </c>
      <c r="G331" t="s">
        <v>27</v>
      </c>
      <c r="H331" t="s">
        <v>71</v>
      </c>
      <c r="I331">
        <v>1</v>
      </c>
      <c r="J331" t="s">
        <v>235</v>
      </c>
      <c r="K331" t="s">
        <v>286</v>
      </c>
      <c r="L331" t="s">
        <v>173</v>
      </c>
      <c r="M331">
        <v>40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ユニフォーム海信之ICONIC</v>
      </c>
    </row>
    <row r="332" spans="1:20" x14ac:dyDescent="0.35">
      <c r="A332">
        <f>VLOOKUP(Attack[[#This Row],[No用]],SetNo[[No.用]:[vlookup 用]],2,FALSE)</f>
        <v>77</v>
      </c>
      <c r="B332">
        <f>IF(ROW()=2,1,IF(A331&lt;&gt;Attack[[#This Row],[No]],1,B331+1))</f>
        <v>5</v>
      </c>
      <c r="C332" t="s">
        <v>108</v>
      </c>
      <c r="D332" t="s">
        <v>47</v>
      </c>
      <c r="E332" t="s">
        <v>24</v>
      </c>
      <c r="F332" t="s">
        <v>25</v>
      </c>
      <c r="G332" t="s">
        <v>27</v>
      </c>
      <c r="H332" t="s">
        <v>71</v>
      </c>
      <c r="I332">
        <v>1</v>
      </c>
      <c r="J332" t="s">
        <v>235</v>
      </c>
      <c r="K332" t="s">
        <v>172</v>
      </c>
      <c r="L332" t="s">
        <v>162</v>
      </c>
      <c r="M332">
        <v>28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ユニフォーム海信之ICONIC</v>
      </c>
    </row>
    <row r="333" spans="1:20" x14ac:dyDescent="0.35">
      <c r="A333">
        <f>VLOOKUP(Attack[[#This Row],[No用]],SetNo[[No.用]:[vlookup 用]],2,FALSE)</f>
        <v>77</v>
      </c>
      <c r="B333">
        <f>IF(ROW()=2,1,IF(A332&lt;&gt;Attack[[#This Row],[No]],1,B332+1))</f>
        <v>6</v>
      </c>
      <c r="C333" t="s">
        <v>108</v>
      </c>
      <c r="D333" t="s">
        <v>47</v>
      </c>
      <c r="E333" t="s">
        <v>24</v>
      </c>
      <c r="F333" t="s">
        <v>25</v>
      </c>
      <c r="G333" t="s">
        <v>27</v>
      </c>
      <c r="H333" t="s">
        <v>71</v>
      </c>
      <c r="I333">
        <v>1</v>
      </c>
      <c r="J333" t="s">
        <v>235</v>
      </c>
      <c r="K333" t="s">
        <v>183</v>
      </c>
      <c r="L333" t="s">
        <v>225</v>
      </c>
      <c r="M333">
        <v>45</v>
      </c>
      <c r="N333">
        <v>0</v>
      </c>
      <c r="O333">
        <v>55</v>
      </c>
      <c r="P333">
        <v>0</v>
      </c>
      <c r="T333" t="str">
        <f>Attack[[#This Row],[服装]]&amp;Attack[[#This Row],[名前]]&amp;Attack[[#This Row],[レアリティ]]</f>
        <v>ユニフォーム海信之ICONIC</v>
      </c>
    </row>
    <row r="334" spans="1:20" x14ac:dyDescent="0.35">
      <c r="A334">
        <f>VLOOKUP(Attack[[#This Row],[No用]],SetNo[[No.用]:[vlookup 用]],2,FALSE)</f>
        <v>78</v>
      </c>
      <c r="B334">
        <f>IF(ROW()=2,1,IF(A333&lt;&gt;Attack[[#This Row],[No]],1,B333+1))</f>
        <v>1</v>
      </c>
      <c r="C334" t="s">
        <v>108</v>
      </c>
      <c r="D334" t="s">
        <v>47</v>
      </c>
      <c r="E334" t="s">
        <v>90</v>
      </c>
      <c r="F334" t="s">
        <v>78</v>
      </c>
      <c r="G334" t="s">
        <v>27</v>
      </c>
      <c r="H334" t="s">
        <v>151</v>
      </c>
      <c r="I334">
        <v>1</v>
      </c>
      <c r="J334" t="s">
        <v>235</v>
      </c>
      <c r="K334" t="s">
        <v>168</v>
      </c>
      <c r="L334" t="s">
        <v>162</v>
      </c>
      <c r="M334">
        <v>28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ユニフォーム海信之YELL</v>
      </c>
    </row>
    <row r="335" spans="1:20" x14ac:dyDescent="0.35">
      <c r="A335">
        <f>VLOOKUP(Attack[[#This Row],[No用]],SetNo[[No.用]:[vlookup 用]],2,FALSE)</f>
        <v>78</v>
      </c>
      <c r="B335">
        <f>IF(ROW()=2,1,IF(A334&lt;&gt;Attack[[#This Row],[No]],1,B334+1))</f>
        <v>2</v>
      </c>
      <c r="C335" t="s">
        <v>108</v>
      </c>
      <c r="D335" t="s">
        <v>47</v>
      </c>
      <c r="E335" t="s">
        <v>90</v>
      </c>
      <c r="F335" t="s">
        <v>78</v>
      </c>
      <c r="G335" t="s">
        <v>27</v>
      </c>
      <c r="H335" t="s">
        <v>151</v>
      </c>
      <c r="I335">
        <v>1</v>
      </c>
      <c r="J335" t="s">
        <v>235</v>
      </c>
      <c r="K335" t="s">
        <v>169</v>
      </c>
      <c r="L335" t="s">
        <v>162</v>
      </c>
      <c r="M335">
        <v>27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ユニフォーム海信之YELL</v>
      </c>
    </row>
    <row r="336" spans="1:20" x14ac:dyDescent="0.35">
      <c r="A336">
        <f>VLOOKUP(Attack[[#This Row],[No用]],SetNo[[No.用]:[vlookup 用]],2,FALSE)</f>
        <v>78</v>
      </c>
      <c r="B336">
        <f>IF(ROW()=2,1,IF(A335&lt;&gt;Attack[[#This Row],[No]],1,B335+1))</f>
        <v>3</v>
      </c>
      <c r="C336" t="s">
        <v>108</v>
      </c>
      <c r="D336" t="s">
        <v>47</v>
      </c>
      <c r="E336" t="s">
        <v>90</v>
      </c>
      <c r="F336" t="s">
        <v>78</v>
      </c>
      <c r="G336" t="s">
        <v>27</v>
      </c>
      <c r="H336" t="s">
        <v>151</v>
      </c>
      <c r="I336">
        <v>1</v>
      </c>
      <c r="J336" t="s">
        <v>235</v>
      </c>
      <c r="K336" t="s">
        <v>284</v>
      </c>
      <c r="L336" t="s">
        <v>162</v>
      </c>
      <c r="M336">
        <v>31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ユニフォーム海信之YELL</v>
      </c>
    </row>
    <row r="337" spans="1:20" x14ac:dyDescent="0.35">
      <c r="A337">
        <f>VLOOKUP(Attack[[#This Row],[No用]],SetNo[[No.用]:[vlookup 用]],2,FALSE)</f>
        <v>78</v>
      </c>
      <c r="B337">
        <f>IF(ROW()=2,1,IF(A336&lt;&gt;Attack[[#This Row],[No]],1,B336+1))</f>
        <v>4</v>
      </c>
      <c r="C337" t="s">
        <v>108</v>
      </c>
      <c r="D337" t="s">
        <v>47</v>
      </c>
      <c r="E337" t="s">
        <v>90</v>
      </c>
      <c r="F337" t="s">
        <v>78</v>
      </c>
      <c r="G337" t="s">
        <v>27</v>
      </c>
      <c r="H337" t="s">
        <v>151</v>
      </c>
      <c r="I337">
        <v>1</v>
      </c>
      <c r="J337" t="s">
        <v>235</v>
      </c>
      <c r="K337" t="s">
        <v>286</v>
      </c>
      <c r="L337" t="s">
        <v>162</v>
      </c>
      <c r="M337">
        <v>34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ユニフォーム海信之YELL</v>
      </c>
    </row>
    <row r="338" spans="1:20" x14ac:dyDescent="0.35">
      <c r="A338">
        <f>VLOOKUP(Attack[[#This Row],[No用]],SetNo[[No.用]:[vlookup 用]],2,FALSE)</f>
        <v>78</v>
      </c>
      <c r="B338">
        <f>IF(ROW()=2,1,IF(A337&lt;&gt;Attack[[#This Row],[No]],1,B337+1))</f>
        <v>5</v>
      </c>
      <c r="C338" t="s">
        <v>108</v>
      </c>
      <c r="D338" t="s">
        <v>47</v>
      </c>
      <c r="E338" t="s">
        <v>90</v>
      </c>
      <c r="F338" t="s">
        <v>78</v>
      </c>
      <c r="G338" t="s">
        <v>27</v>
      </c>
      <c r="H338" t="s">
        <v>151</v>
      </c>
      <c r="I338">
        <v>1</v>
      </c>
      <c r="J338" t="s">
        <v>235</v>
      </c>
      <c r="K338" t="s">
        <v>172</v>
      </c>
      <c r="L338" t="s">
        <v>162</v>
      </c>
      <c r="M338">
        <v>28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ユニフォーム海信之YELL</v>
      </c>
    </row>
    <row r="339" spans="1:20" x14ac:dyDescent="0.35">
      <c r="A339">
        <f>VLOOKUP(Attack[[#This Row],[No用]],SetNo[[No.用]:[vlookup 用]],2,FALSE)</f>
        <v>78</v>
      </c>
      <c r="B339">
        <f>IF(ROW()=2,1,IF(A338&lt;&gt;Attack[[#This Row],[No]],1,B338+1))</f>
        <v>6</v>
      </c>
      <c r="C339" t="s">
        <v>108</v>
      </c>
      <c r="D339" t="s">
        <v>47</v>
      </c>
      <c r="E339" t="s">
        <v>90</v>
      </c>
      <c r="F339" t="s">
        <v>78</v>
      </c>
      <c r="G339" t="s">
        <v>27</v>
      </c>
      <c r="H339" t="s">
        <v>151</v>
      </c>
      <c r="I339">
        <v>1</v>
      </c>
      <c r="J339" t="s">
        <v>235</v>
      </c>
      <c r="K339" t="s">
        <v>183</v>
      </c>
      <c r="L339" t="s">
        <v>225</v>
      </c>
      <c r="M339">
        <v>45</v>
      </c>
      <c r="N339">
        <v>0</v>
      </c>
      <c r="O339">
        <v>55</v>
      </c>
      <c r="P339">
        <v>0</v>
      </c>
      <c r="T339" t="str">
        <f>Attack[[#This Row],[服装]]&amp;Attack[[#This Row],[名前]]&amp;Attack[[#This Row],[レアリティ]]</f>
        <v>ユニフォーム海信之YELL</v>
      </c>
    </row>
    <row r="340" spans="1:20" x14ac:dyDescent="0.35">
      <c r="A340">
        <f>VLOOKUP(Attack[[#This Row],[No用]],SetNo[[No.用]:[vlookup 用]],2,FALSE)</f>
        <v>79</v>
      </c>
      <c r="B340">
        <f>IF(ROW()=2,1,IF(A339&lt;&gt;Attack[[#This Row],[No]],1,B339+1))</f>
        <v>1</v>
      </c>
      <c r="C340" s="1" t="s">
        <v>108</v>
      </c>
      <c r="D340" s="1" t="s">
        <v>985</v>
      </c>
      <c r="E340" s="1" t="s">
        <v>90</v>
      </c>
      <c r="F340" s="1" t="s">
        <v>74</v>
      </c>
      <c r="G340" s="1" t="s">
        <v>27</v>
      </c>
      <c r="H340" s="1" t="s">
        <v>688</v>
      </c>
      <c r="I340">
        <v>1</v>
      </c>
      <c r="J340" t="s">
        <v>235</v>
      </c>
      <c r="K340" s="1" t="s">
        <v>168</v>
      </c>
      <c r="L340" s="1" t="s">
        <v>162</v>
      </c>
      <c r="M340">
        <v>26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ユニフォーム手白球彦ICONIC</v>
      </c>
    </row>
    <row r="341" spans="1:20" x14ac:dyDescent="0.35">
      <c r="A341">
        <f>VLOOKUP(Attack[[#This Row],[No用]],SetNo[[No.用]:[vlookup 用]],2,FALSE)</f>
        <v>79</v>
      </c>
      <c r="B341">
        <f>IF(ROW()=2,1,IF(A340&lt;&gt;Attack[[#This Row],[No]],1,B340+1))</f>
        <v>2</v>
      </c>
      <c r="C341" s="1" t="s">
        <v>108</v>
      </c>
      <c r="D341" s="1" t="s">
        <v>985</v>
      </c>
      <c r="E341" s="1" t="s">
        <v>90</v>
      </c>
      <c r="F341" s="1" t="s">
        <v>74</v>
      </c>
      <c r="G341" s="1" t="s">
        <v>27</v>
      </c>
      <c r="H341" s="1" t="s">
        <v>688</v>
      </c>
      <c r="I341">
        <v>1</v>
      </c>
      <c r="J341" t="s">
        <v>235</v>
      </c>
      <c r="K341" s="1" t="s">
        <v>169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ユニフォーム手白球彦ICONIC</v>
      </c>
    </row>
    <row r="342" spans="1:20" x14ac:dyDescent="0.35">
      <c r="A342">
        <f>VLOOKUP(Attack[[#This Row],[No用]],SetNo[[No.用]:[vlookup 用]],2,FALSE)</f>
        <v>80</v>
      </c>
      <c r="B342">
        <f>IF(ROW()=2,1,IF(A341&lt;&gt;Attack[[#This Row],[No]],1,B341+1))</f>
        <v>1</v>
      </c>
      <c r="C342" t="s">
        <v>206</v>
      </c>
      <c r="D342" t="s">
        <v>48</v>
      </c>
      <c r="E342" t="s">
        <v>23</v>
      </c>
      <c r="F342" t="s">
        <v>26</v>
      </c>
      <c r="G342" t="s">
        <v>49</v>
      </c>
      <c r="H342" t="s">
        <v>71</v>
      </c>
      <c r="I342">
        <v>1</v>
      </c>
      <c r="J342" t="s">
        <v>235</v>
      </c>
      <c r="K342" t="s">
        <v>168</v>
      </c>
      <c r="L342" t="s">
        <v>162</v>
      </c>
      <c r="M342">
        <v>28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ユニフォーム青根高伸ICONIC</v>
      </c>
    </row>
    <row r="343" spans="1:20" x14ac:dyDescent="0.35">
      <c r="A343">
        <f>VLOOKUP(Attack[[#This Row],[No用]],SetNo[[No.用]:[vlookup 用]],2,FALSE)</f>
        <v>80</v>
      </c>
      <c r="B343">
        <f>IF(ROW()=2,1,IF(A342&lt;&gt;Attack[[#This Row],[No]],1,B342+1))</f>
        <v>2</v>
      </c>
      <c r="C343" t="s">
        <v>206</v>
      </c>
      <c r="D343" t="s">
        <v>48</v>
      </c>
      <c r="E343" t="s">
        <v>23</v>
      </c>
      <c r="F343" t="s">
        <v>26</v>
      </c>
      <c r="G343" t="s">
        <v>49</v>
      </c>
      <c r="H343" t="s">
        <v>71</v>
      </c>
      <c r="I343">
        <v>1</v>
      </c>
      <c r="J343" t="s">
        <v>235</v>
      </c>
      <c r="K343" t="s">
        <v>169</v>
      </c>
      <c r="L343" t="s">
        <v>162</v>
      </c>
      <c r="M343">
        <v>28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ユニフォーム青根高伸ICONIC</v>
      </c>
    </row>
    <row r="344" spans="1:20" x14ac:dyDescent="0.35">
      <c r="A344">
        <f>VLOOKUP(Attack[[#This Row],[No用]],SetNo[[No.用]:[vlookup 用]],2,FALSE)</f>
        <v>80</v>
      </c>
      <c r="B344">
        <f>IF(ROW()=2,1,IF(A343&lt;&gt;Attack[[#This Row],[No]],1,B343+1))</f>
        <v>3</v>
      </c>
      <c r="C344" t="s">
        <v>206</v>
      </c>
      <c r="D344" t="s">
        <v>48</v>
      </c>
      <c r="E344" t="s">
        <v>23</v>
      </c>
      <c r="F344" t="s">
        <v>26</v>
      </c>
      <c r="G344" t="s">
        <v>49</v>
      </c>
      <c r="H344" t="s">
        <v>71</v>
      </c>
      <c r="I344">
        <v>1</v>
      </c>
      <c r="J344" t="s">
        <v>235</v>
      </c>
      <c r="K344" t="s">
        <v>170</v>
      </c>
      <c r="L344" t="s">
        <v>173</v>
      </c>
      <c r="M344">
        <v>41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ユニフォーム青根高伸ICONIC</v>
      </c>
    </row>
    <row r="345" spans="1:20" x14ac:dyDescent="0.35">
      <c r="A345">
        <f>VLOOKUP(Attack[[#This Row],[No用]],SetNo[[No.用]:[vlookup 用]],2,FALSE)</f>
        <v>80</v>
      </c>
      <c r="B345">
        <f>IF(ROW()=2,1,IF(A344&lt;&gt;Attack[[#This Row],[No]],1,B344+1))</f>
        <v>4</v>
      </c>
      <c r="C345" t="s">
        <v>206</v>
      </c>
      <c r="D345" t="s">
        <v>48</v>
      </c>
      <c r="E345" t="s">
        <v>23</v>
      </c>
      <c r="F345" t="s">
        <v>26</v>
      </c>
      <c r="G345" t="s">
        <v>49</v>
      </c>
      <c r="H345" t="s">
        <v>71</v>
      </c>
      <c r="I345">
        <v>1</v>
      </c>
      <c r="J345" t="s">
        <v>235</v>
      </c>
      <c r="K345" t="s">
        <v>172</v>
      </c>
      <c r="L345" t="s">
        <v>162</v>
      </c>
      <c r="M345">
        <v>26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ユニフォーム青根高伸ICONIC</v>
      </c>
    </row>
    <row r="346" spans="1:20" x14ac:dyDescent="0.35">
      <c r="A346">
        <f>VLOOKUP(Attack[[#This Row],[No用]],SetNo[[No.用]:[vlookup 用]],2,FALSE)</f>
        <v>80</v>
      </c>
      <c r="B346">
        <f>IF(ROW()=2,1,IF(A345&lt;&gt;Attack[[#This Row],[No]],1,B345+1))</f>
        <v>5</v>
      </c>
      <c r="C346" t="s">
        <v>206</v>
      </c>
      <c r="D346" t="s">
        <v>48</v>
      </c>
      <c r="E346" t="s">
        <v>23</v>
      </c>
      <c r="F346" t="s">
        <v>26</v>
      </c>
      <c r="G346" t="s">
        <v>49</v>
      </c>
      <c r="H346" t="s">
        <v>71</v>
      </c>
      <c r="I346">
        <v>1</v>
      </c>
      <c r="J346" t="s">
        <v>235</v>
      </c>
      <c r="K346" s="1" t="s">
        <v>183</v>
      </c>
      <c r="L346" s="1" t="s">
        <v>225</v>
      </c>
      <c r="M346">
        <v>51</v>
      </c>
      <c r="N346">
        <v>0</v>
      </c>
      <c r="O346">
        <v>61</v>
      </c>
      <c r="P346">
        <v>0</v>
      </c>
      <c r="Q346" s="1" t="s">
        <v>1075</v>
      </c>
      <c r="T346" t="str">
        <f>Attack[[#This Row],[服装]]&amp;Attack[[#This Row],[名前]]&amp;Attack[[#This Row],[レアリティ]]</f>
        <v>ユニフォーム青根高伸ICONIC</v>
      </c>
    </row>
    <row r="347" spans="1:20" x14ac:dyDescent="0.35">
      <c r="A347">
        <f>VLOOKUP(Attack[[#This Row],[No用]],SetNo[[No.用]:[vlookup 用]],2,FALSE)</f>
        <v>81</v>
      </c>
      <c r="B347">
        <f>IF(ROW()=2,1,IF(A346&lt;&gt;Attack[[#This Row],[No]],1,B346+1))</f>
        <v>1</v>
      </c>
      <c r="C347" t="s">
        <v>149</v>
      </c>
      <c r="D347" t="s">
        <v>48</v>
      </c>
      <c r="E347" t="s">
        <v>23</v>
      </c>
      <c r="F347" t="s">
        <v>26</v>
      </c>
      <c r="G347" t="s">
        <v>49</v>
      </c>
      <c r="H347" t="s">
        <v>71</v>
      </c>
      <c r="I347">
        <v>1</v>
      </c>
      <c r="J347" t="s">
        <v>235</v>
      </c>
      <c r="K347" t="s">
        <v>168</v>
      </c>
      <c r="L347" t="s">
        <v>162</v>
      </c>
      <c r="M347">
        <v>28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制服青根高伸ICONIC</v>
      </c>
    </row>
    <row r="348" spans="1:20" x14ac:dyDescent="0.35">
      <c r="A348">
        <f>VLOOKUP(Attack[[#This Row],[No用]],SetNo[[No.用]:[vlookup 用]],2,FALSE)</f>
        <v>81</v>
      </c>
      <c r="B348">
        <f>IF(ROW()=2,1,IF(A347&lt;&gt;Attack[[#This Row],[No]],1,B347+1))</f>
        <v>2</v>
      </c>
      <c r="C348" t="s">
        <v>149</v>
      </c>
      <c r="D348" t="s">
        <v>48</v>
      </c>
      <c r="E348" t="s">
        <v>23</v>
      </c>
      <c r="F348" t="s">
        <v>26</v>
      </c>
      <c r="G348" t="s">
        <v>49</v>
      </c>
      <c r="H348" t="s">
        <v>71</v>
      </c>
      <c r="I348">
        <v>1</v>
      </c>
      <c r="J348" t="s">
        <v>235</v>
      </c>
      <c r="K348" t="s">
        <v>169</v>
      </c>
      <c r="L348" t="s">
        <v>162</v>
      </c>
      <c r="M348">
        <v>28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制服青根高伸ICONIC</v>
      </c>
    </row>
    <row r="349" spans="1:20" x14ac:dyDescent="0.35">
      <c r="A349">
        <f>VLOOKUP(Attack[[#This Row],[No用]],SetNo[[No.用]:[vlookup 用]],2,FALSE)</f>
        <v>81</v>
      </c>
      <c r="B349">
        <f>IF(ROW()=2,1,IF(A348&lt;&gt;Attack[[#This Row],[No]],1,B348+1))</f>
        <v>3</v>
      </c>
      <c r="C349" t="s">
        <v>149</v>
      </c>
      <c r="D349" t="s">
        <v>48</v>
      </c>
      <c r="E349" t="s">
        <v>23</v>
      </c>
      <c r="F349" t="s">
        <v>26</v>
      </c>
      <c r="G349" t="s">
        <v>49</v>
      </c>
      <c r="H349" t="s">
        <v>71</v>
      </c>
      <c r="I349">
        <v>1</v>
      </c>
      <c r="J349" t="s">
        <v>235</v>
      </c>
      <c r="K349" t="s">
        <v>170</v>
      </c>
      <c r="L349" t="s">
        <v>173</v>
      </c>
      <c r="M349">
        <v>41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制服青根高伸ICONIC</v>
      </c>
    </row>
    <row r="350" spans="1:20" x14ac:dyDescent="0.35">
      <c r="A350">
        <f>VLOOKUP(Attack[[#This Row],[No用]],SetNo[[No.用]:[vlookup 用]],2,FALSE)</f>
        <v>81</v>
      </c>
      <c r="B350">
        <f>IF(ROW()=2,1,IF(A349&lt;&gt;Attack[[#This Row],[No]],1,B349+1))</f>
        <v>4</v>
      </c>
      <c r="C350" t="s">
        <v>149</v>
      </c>
      <c r="D350" t="s">
        <v>48</v>
      </c>
      <c r="E350" t="s">
        <v>23</v>
      </c>
      <c r="F350" t="s">
        <v>26</v>
      </c>
      <c r="G350" t="s">
        <v>49</v>
      </c>
      <c r="H350" t="s">
        <v>71</v>
      </c>
      <c r="I350">
        <v>1</v>
      </c>
      <c r="J350" t="s">
        <v>235</v>
      </c>
      <c r="K350" t="s">
        <v>172</v>
      </c>
      <c r="L350" t="s">
        <v>162</v>
      </c>
      <c r="M350">
        <v>26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制服青根高伸ICONIC</v>
      </c>
    </row>
    <row r="351" spans="1:20" x14ac:dyDescent="0.35">
      <c r="A351">
        <f>VLOOKUP(Attack[[#This Row],[No用]],SetNo[[No.用]:[vlookup 用]],2,FALSE)</f>
        <v>81</v>
      </c>
      <c r="B351">
        <f>IF(ROW()=2,1,IF(A350&lt;&gt;Attack[[#This Row],[No]],1,B350+1))</f>
        <v>5</v>
      </c>
      <c r="C351" t="s">
        <v>149</v>
      </c>
      <c r="D351" t="s">
        <v>48</v>
      </c>
      <c r="E351" t="s">
        <v>23</v>
      </c>
      <c r="F351" t="s">
        <v>26</v>
      </c>
      <c r="G351" t="s">
        <v>49</v>
      </c>
      <c r="H351" t="s">
        <v>71</v>
      </c>
      <c r="I351">
        <v>1</v>
      </c>
      <c r="J351" t="s">
        <v>235</v>
      </c>
      <c r="K351" t="s">
        <v>183</v>
      </c>
      <c r="L351" t="s">
        <v>225</v>
      </c>
      <c r="M351">
        <v>43</v>
      </c>
      <c r="N351">
        <v>0</v>
      </c>
      <c r="O351">
        <v>53</v>
      </c>
      <c r="P351">
        <v>0</v>
      </c>
      <c r="T351" t="str">
        <f>Attack[[#This Row],[服装]]&amp;Attack[[#This Row],[名前]]&amp;Attack[[#This Row],[レアリティ]]</f>
        <v>制服青根高伸ICONIC</v>
      </c>
    </row>
    <row r="352" spans="1:20" x14ac:dyDescent="0.35">
      <c r="A352">
        <f>VLOOKUP(Attack[[#This Row],[No用]],SetNo[[No.用]:[vlookup 用]],2,FALSE)</f>
        <v>82</v>
      </c>
      <c r="B352">
        <f>IF(ROW()=2,1,IF(A351&lt;&gt;Attack[[#This Row],[No]],1,B351+1))</f>
        <v>1</v>
      </c>
      <c r="C352" t="s">
        <v>117</v>
      </c>
      <c r="D352" t="s">
        <v>48</v>
      </c>
      <c r="E352" t="s">
        <v>24</v>
      </c>
      <c r="F352" t="s">
        <v>26</v>
      </c>
      <c r="G352" t="s">
        <v>49</v>
      </c>
      <c r="H352" t="s">
        <v>71</v>
      </c>
      <c r="I352">
        <v>1</v>
      </c>
      <c r="J352" t="s">
        <v>235</v>
      </c>
      <c r="K352" t="s">
        <v>168</v>
      </c>
      <c r="L352" t="s">
        <v>178</v>
      </c>
      <c r="M352">
        <v>31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プール掃除青根高伸ICONIC</v>
      </c>
    </row>
    <row r="353" spans="1:20" x14ac:dyDescent="0.35">
      <c r="A353">
        <f>VLOOKUP(Attack[[#This Row],[No用]],SetNo[[No.用]:[vlookup 用]],2,FALSE)</f>
        <v>82</v>
      </c>
      <c r="B353">
        <f>IF(ROW()=2,1,IF(A352&lt;&gt;Attack[[#This Row],[No]],1,B352+1))</f>
        <v>2</v>
      </c>
      <c r="C353" t="s">
        <v>117</v>
      </c>
      <c r="D353" t="s">
        <v>48</v>
      </c>
      <c r="E353" t="s">
        <v>24</v>
      </c>
      <c r="F353" t="s">
        <v>26</v>
      </c>
      <c r="G353" t="s">
        <v>49</v>
      </c>
      <c r="H353" t="s">
        <v>71</v>
      </c>
      <c r="I353">
        <v>1</v>
      </c>
      <c r="J353" t="s">
        <v>235</v>
      </c>
      <c r="K353" t="s">
        <v>169</v>
      </c>
      <c r="L353" t="s">
        <v>173</v>
      </c>
      <c r="M353">
        <v>35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プール掃除青根高伸ICONIC</v>
      </c>
    </row>
    <row r="354" spans="1:20" x14ac:dyDescent="0.35">
      <c r="A354">
        <f>VLOOKUP(Attack[[#This Row],[No用]],SetNo[[No.用]:[vlookup 用]],2,FALSE)</f>
        <v>82</v>
      </c>
      <c r="B354">
        <f>IF(ROW()=2,1,IF(A353&lt;&gt;Attack[[#This Row],[No]],1,B353+1))</f>
        <v>3</v>
      </c>
      <c r="C354" t="s">
        <v>117</v>
      </c>
      <c r="D354" t="s">
        <v>48</v>
      </c>
      <c r="E354" t="s">
        <v>24</v>
      </c>
      <c r="F354" t="s">
        <v>26</v>
      </c>
      <c r="G354" t="s">
        <v>49</v>
      </c>
      <c r="H354" t="s">
        <v>71</v>
      </c>
      <c r="I354">
        <v>1</v>
      </c>
      <c r="J354" t="s">
        <v>235</v>
      </c>
      <c r="K354" t="s">
        <v>170</v>
      </c>
      <c r="L354" t="s">
        <v>173</v>
      </c>
      <c r="M354">
        <v>41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プール掃除青根高伸ICONIC</v>
      </c>
    </row>
    <row r="355" spans="1:20" x14ac:dyDescent="0.35">
      <c r="A355">
        <f>VLOOKUP(Attack[[#This Row],[No用]],SetNo[[No.用]:[vlookup 用]],2,FALSE)</f>
        <v>82</v>
      </c>
      <c r="B355">
        <f>IF(ROW()=2,1,IF(A354&lt;&gt;Attack[[#This Row],[No]],1,B354+1))</f>
        <v>4</v>
      </c>
      <c r="C355" t="s">
        <v>117</v>
      </c>
      <c r="D355" t="s">
        <v>48</v>
      </c>
      <c r="E355" t="s">
        <v>24</v>
      </c>
      <c r="F355" t="s">
        <v>26</v>
      </c>
      <c r="G355" t="s">
        <v>49</v>
      </c>
      <c r="H355" t="s">
        <v>71</v>
      </c>
      <c r="I355">
        <v>1</v>
      </c>
      <c r="J355" t="s">
        <v>235</v>
      </c>
      <c r="K355" t="s">
        <v>172</v>
      </c>
      <c r="L355" t="s">
        <v>162</v>
      </c>
      <c r="M355">
        <v>26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プール掃除青根高伸ICONIC</v>
      </c>
    </row>
    <row r="356" spans="1:20" x14ac:dyDescent="0.35">
      <c r="A356">
        <f>VLOOKUP(Attack[[#This Row],[No用]],SetNo[[No.用]:[vlookup 用]],2,FALSE)</f>
        <v>82</v>
      </c>
      <c r="B356">
        <f>IF(ROW()=2,1,IF(A355&lt;&gt;Attack[[#This Row],[No]],1,B355+1))</f>
        <v>5</v>
      </c>
      <c r="C356" t="s">
        <v>117</v>
      </c>
      <c r="D356" t="s">
        <v>48</v>
      </c>
      <c r="E356" t="s">
        <v>24</v>
      </c>
      <c r="F356" t="s">
        <v>26</v>
      </c>
      <c r="G356" t="s">
        <v>49</v>
      </c>
      <c r="H356" t="s">
        <v>71</v>
      </c>
      <c r="I356">
        <v>1</v>
      </c>
      <c r="J356" t="s">
        <v>235</v>
      </c>
      <c r="K356" t="s">
        <v>183</v>
      </c>
      <c r="L356" t="s">
        <v>225</v>
      </c>
      <c r="M356">
        <v>51</v>
      </c>
      <c r="N356">
        <v>5</v>
      </c>
      <c r="O356">
        <v>61</v>
      </c>
      <c r="P356">
        <v>7</v>
      </c>
      <c r="T356" t="str">
        <f>Attack[[#This Row],[服装]]&amp;Attack[[#This Row],[名前]]&amp;Attack[[#This Row],[レアリティ]]</f>
        <v>プール掃除青根高伸ICONIC</v>
      </c>
    </row>
    <row r="357" spans="1:20" x14ac:dyDescent="0.35">
      <c r="A357">
        <f>VLOOKUP(Attack[[#This Row],[No用]],SetNo[[No.用]:[vlookup 用]],2,FALSE)</f>
        <v>83</v>
      </c>
      <c r="B357">
        <f>IF(ROW()=2,1,IF(A356&lt;&gt;Attack[[#This Row],[No]],1,B356+1))</f>
        <v>1</v>
      </c>
      <c r="C357" s="1" t="s">
        <v>968</v>
      </c>
      <c r="D357" s="1" t="s">
        <v>48</v>
      </c>
      <c r="E357" s="1" t="s">
        <v>77</v>
      </c>
      <c r="F357" s="1" t="s">
        <v>26</v>
      </c>
      <c r="G357" s="1" t="s">
        <v>49</v>
      </c>
      <c r="H357" s="1" t="s">
        <v>71</v>
      </c>
      <c r="I357">
        <v>1</v>
      </c>
      <c r="J357" t="s">
        <v>235</v>
      </c>
      <c r="K357" s="1" t="s">
        <v>168</v>
      </c>
      <c r="L357" s="1" t="s">
        <v>178</v>
      </c>
      <c r="M357">
        <v>31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キャンプ青根高伸ICONIC</v>
      </c>
    </row>
    <row r="358" spans="1:20" x14ac:dyDescent="0.35">
      <c r="A358">
        <f>VLOOKUP(Attack[[#This Row],[No用]],SetNo[[No.用]:[vlookup 用]],2,FALSE)</f>
        <v>83</v>
      </c>
      <c r="B358">
        <f>IF(ROW()=2,1,IF(A357&lt;&gt;Attack[[#This Row],[No]],1,B357+1))</f>
        <v>2</v>
      </c>
      <c r="C358" s="1" t="s">
        <v>968</v>
      </c>
      <c r="D358" s="1" t="s">
        <v>48</v>
      </c>
      <c r="E358" s="1" t="s">
        <v>77</v>
      </c>
      <c r="F358" s="1" t="s">
        <v>26</v>
      </c>
      <c r="G358" s="1" t="s">
        <v>49</v>
      </c>
      <c r="H358" s="1" t="s">
        <v>71</v>
      </c>
      <c r="I358">
        <v>1</v>
      </c>
      <c r="J358" t="s">
        <v>235</v>
      </c>
      <c r="K358" s="1" t="s">
        <v>169</v>
      </c>
      <c r="L358" s="1" t="s">
        <v>162</v>
      </c>
      <c r="M358">
        <v>28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キャンプ青根高伸ICONIC</v>
      </c>
    </row>
    <row r="359" spans="1:20" x14ac:dyDescent="0.35">
      <c r="A359">
        <f>VLOOKUP(Attack[[#This Row],[No用]],SetNo[[No.用]:[vlookup 用]],2,FALSE)</f>
        <v>83</v>
      </c>
      <c r="B359">
        <f>IF(ROW()=2,1,IF(A358&lt;&gt;Attack[[#This Row],[No]],1,B358+1))</f>
        <v>3</v>
      </c>
      <c r="C359" s="1" t="s">
        <v>968</v>
      </c>
      <c r="D359" s="1" t="s">
        <v>48</v>
      </c>
      <c r="E359" s="1" t="s">
        <v>77</v>
      </c>
      <c r="F359" s="1" t="s">
        <v>26</v>
      </c>
      <c r="G359" s="1" t="s">
        <v>49</v>
      </c>
      <c r="H359" s="1" t="s">
        <v>71</v>
      </c>
      <c r="I359">
        <v>1</v>
      </c>
      <c r="J359" t="s">
        <v>235</v>
      </c>
      <c r="K359" s="1" t="s">
        <v>170</v>
      </c>
      <c r="L359" s="1" t="s">
        <v>173</v>
      </c>
      <c r="M359">
        <v>41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キャンプ青根高伸ICONIC</v>
      </c>
    </row>
    <row r="360" spans="1:20" x14ac:dyDescent="0.35">
      <c r="A360">
        <f>VLOOKUP(Attack[[#This Row],[No用]],SetNo[[No.用]:[vlookup 用]],2,FALSE)</f>
        <v>83</v>
      </c>
      <c r="B360">
        <f>IF(ROW()=2,1,IF(A359&lt;&gt;Attack[[#This Row],[No]],1,B359+1))</f>
        <v>4</v>
      </c>
      <c r="C360" s="1" t="s">
        <v>968</v>
      </c>
      <c r="D360" s="1" t="s">
        <v>48</v>
      </c>
      <c r="E360" s="1" t="s">
        <v>77</v>
      </c>
      <c r="F360" s="1" t="s">
        <v>26</v>
      </c>
      <c r="G360" s="1" t="s">
        <v>49</v>
      </c>
      <c r="H360" s="1" t="s">
        <v>71</v>
      </c>
      <c r="I360">
        <v>1</v>
      </c>
      <c r="J360" t="s">
        <v>235</v>
      </c>
      <c r="K360" s="1" t="s">
        <v>172</v>
      </c>
      <c r="L360" s="1" t="s">
        <v>162</v>
      </c>
      <c r="M360">
        <v>26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キャンプ青根高伸ICONIC</v>
      </c>
    </row>
    <row r="361" spans="1:20" x14ac:dyDescent="0.35">
      <c r="A361">
        <f>VLOOKUP(Attack[[#This Row],[No用]],SetNo[[No.用]:[vlookup 用]],2,FALSE)</f>
        <v>84</v>
      </c>
      <c r="B361">
        <f>IF(ROW()=2,1,IF(A360&lt;&gt;Attack[[#This Row],[No]],1,B360+1))</f>
        <v>1</v>
      </c>
      <c r="C361" s="1" t="s">
        <v>1135</v>
      </c>
      <c r="D361" s="1" t="s">
        <v>48</v>
      </c>
      <c r="E361" s="1" t="s">
        <v>90</v>
      </c>
      <c r="F361" s="1" t="s">
        <v>26</v>
      </c>
      <c r="G361" s="1" t="s">
        <v>49</v>
      </c>
      <c r="H361" s="1" t="s">
        <v>71</v>
      </c>
      <c r="I361">
        <v>1</v>
      </c>
      <c r="J361" t="s">
        <v>235</v>
      </c>
      <c r="K361" s="1" t="s">
        <v>168</v>
      </c>
      <c r="L361" s="1" t="s">
        <v>173</v>
      </c>
      <c r="M361">
        <v>35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甲冑青根高伸ICONIC</v>
      </c>
    </row>
    <row r="362" spans="1:20" x14ac:dyDescent="0.35">
      <c r="A362">
        <f>VLOOKUP(Attack[[#This Row],[No用]],SetNo[[No.用]:[vlookup 用]],2,FALSE)</f>
        <v>84</v>
      </c>
      <c r="B362">
        <f>IF(ROW()=2,1,IF(A361&lt;&gt;Attack[[#This Row],[No]],1,B361+1))</f>
        <v>2</v>
      </c>
      <c r="C362" s="1" t="s">
        <v>1128</v>
      </c>
      <c r="D362" s="1" t="s">
        <v>48</v>
      </c>
      <c r="E362" s="1" t="s">
        <v>90</v>
      </c>
      <c r="F362" s="1" t="s">
        <v>26</v>
      </c>
      <c r="G362" s="1" t="s">
        <v>49</v>
      </c>
      <c r="H362" s="1" t="s">
        <v>71</v>
      </c>
      <c r="I362">
        <v>1</v>
      </c>
      <c r="J362" t="s">
        <v>235</v>
      </c>
      <c r="K362" s="1" t="s">
        <v>169</v>
      </c>
      <c r="L362" s="1" t="s">
        <v>178</v>
      </c>
      <c r="M362">
        <v>32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甲冑青根高伸ICONIC</v>
      </c>
    </row>
    <row r="363" spans="1:20" x14ac:dyDescent="0.35">
      <c r="A363">
        <f>VLOOKUP(Attack[[#This Row],[No用]],SetNo[[No.用]:[vlookup 用]],2,FALSE)</f>
        <v>84</v>
      </c>
      <c r="B363">
        <f>IF(ROW()=2,1,IF(A362&lt;&gt;Attack[[#This Row],[No]],1,B362+1))</f>
        <v>3</v>
      </c>
      <c r="C363" s="1" t="s">
        <v>1128</v>
      </c>
      <c r="D363" s="1" t="s">
        <v>48</v>
      </c>
      <c r="E363" s="1" t="s">
        <v>90</v>
      </c>
      <c r="F363" s="1" t="s">
        <v>26</v>
      </c>
      <c r="G363" s="1" t="s">
        <v>49</v>
      </c>
      <c r="H363" s="1" t="s">
        <v>71</v>
      </c>
      <c r="I363">
        <v>1</v>
      </c>
      <c r="J363" t="s">
        <v>235</v>
      </c>
      <c r="K363" s="1" t="s">
        <v>170</v>
      </c>
      <c r="L363" s="1" t="s">
        <v>173</v>
      </c>
      <c r="M363">
        <v>42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甲冑青根高伸ICONIC</v>
      </c>
    </row>
    <row r="364" spans="1:20" x14ac:dyDescent="0.35">
      <c r="A364">
        <f>VLOOKUP(Attack[[#This Row],[No用]],SetNo[[No.用]:[vlookup 用]],2,FALSE)</f>
        <v>84</v>
      </c>
      <c r="B364">
        <f>IF(ROW()=2,1,IF(A363&lt;&gt;Attack[[#This Row],[No]],1,B363+1))</f>
        <v>4</v>
      </c>
      <c r="C364" s="1" t="s">
        <v>1128</v>
      </c>
      <c r="D364" s="1" t="s">
        <v>48</v>
      </c>
      <c r="E364" s="1" t="s">
        <v>90</v>
      </c>
      <c r="F364" s="1" t="s">
        <v>26</v>
      </c>
      <c r="G364" s="1" t="s">
        <v>49</v>
      </c>
      <c r="H364" s="1" t="s">
        <v>71</v>
      </c>
      <c r="I364">
        <v>1</v>
      </c>
      <c r="J364" t="s">
        <v>235</v>
      </c>
      <c r="K364" s="1" t="s">
        <v>172</v>
      </c>
      <c r="L364" s="1" t="s">
        <v>162</v>
      </c>
      <c r="M364">
        <v>26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甲冑青根高伸ICONIC</v>
      </c>
    </row>
    <row r="365" spans="1:20" x14ac:dyDescent="0.35">
      <c r="A365">
        <f>VLOOKUP(Attack[[#This Row],[No用]],SetNo[[No.用]:[vlookup 用]],2,FALSE)</f>
        <v>84</v>
      </c>
      <c r="B365">
        <f>IF(ROW()=2,1,IF(A364&lt;&gt;Attack[[#This Row],[No]],1,B364+1))</f>
        <v>5</v>
      </c>
      <c r="C365" s="1" t="s">
        <v>1128</v>
      </c>
      <c r="D365" s="1" t="s">
        <v>48</v>
      </c>
      <c r="E365" s="1" t="s">
        <v>90</v>
      </c>
      <c r="F365" s="1" t="s">
        <v>26</v>
      </c>
      <c r="G365" s="1" t="s">
        <v>49</v>
      </c>
      <c r="H365" s="1" t="s">
        <v>71</v>
      </c>
      <c r="I365">
        <v>1</v>
      </c>
      <c r="J365" t="s">
        <v>235</v>
      </c>
      <c r="K365" s="1" t="s">
        <v>183</v>
      </c>
      <c r="L365" s="1" t="s">
        <v>225</v>
      </c>
      <c r="M365">
        <v>51</v>
      </c>
      <c r="N365">
        <v>5</v>
      </c>
      <c r="O365">
        <v>61</v>
      </c>
      <c r="P365">
        <v>7</v>
      </c>
      <c r="Q365" s="1" t="s">
        <v>1139</v>
      </c>
      <c r="T365" t="str">
        <f>Attack[[#This Row],[服装]]&amp;Attack[[#This Row],[名前]]&amp;Attack[[#This Row],[レアリティ]]</f>
        <v>甲冑青根高伸ICONIC</v>
      </c>
    </row>
    <row r="366" spans="1:20" x14ac:dyDescent="0.35">
      <c r="A366">
        <f>VLOOKUP(Attack[[#This Row],[No用]],SetNo[[No.用]:[vlookup 用]],2,FALSE)</f>
        <v>84</v>
      </c>
      <c r="B366">
        <f>IF(ROW()=2,1,IF(A365&lt;&gt;Attack[[#This Row],[No]],1,B365+1))</f>
        <v>6</v>
      </c>
      <c r="C366" s="1" t="s">
        <v>1128</v>
      </c>
      <c r="D366" s="1" t="s">
        <v>48</v>
      </c>
      <c r="E366" s="1" t="s">
        <v>90</v>
      </c>
      <c r="F366" s="1" t="s">
        <v>26</v>
      </c>
      <c r="G366" s="1" t="s">
        <v>49</v>
      </c>
      <c r="H366" s="1" t="s">
        <v>71</v>
      </c>
      <c r="I366">
        <v>1</v>
      </c>
      <c r="J366" t="s">
        <v>235</v>
      </c>
      <c r="K366" s="1" t="s">
        <v>183</v>
      </c>
      <c r="L366" s="1" t="s">
        <v>225</v>
      </c>
      <c r="M366">
        <v>43</v>
      </c>
      <c r="N366">
        <v>0</v>
      </c>
      <c r="O366">
        <v>53</v>
      </c>
      <c r="P366">
        <v>0</v>
      </c>
      <c r="T366" t="str">
        <f>Attack[[#This Row],[服装]]&amp;Attack[[#This Row],[名前]]&amp;Attack[[#This Row],[レアリティ]]</f>
        <v>甲冑青根高伸ICONIC</v>
      </c>
    </row>
    <row r="367" spans="1:20" x14ac:dyDescent="0.35">
      <c r="A367">
        <f>VLOOKUP(Attack[[#This Row],[No用]],SetNo[[No.用]:[vlookup 用]],2,FALSE)</f>
        <v>85</v>
      </c>
      <c r="B367">
        <f>IF(ROW()=2,1,IF(A366&lt;&gt;Attack[[#This Row],[No]],1,B366+1))</f>
        <v>1</v>
      </c>
      <c r="C367" t="s">
        <v>206</v>
      </c>
      <c r="D367" t="s">
        <v>50</v>
      </c>
      <c r="E367" t="s">
        <v>28</v>
      </c>
      <c r="F367" t="s">
        <v>25</v>
      </c>
      <c r="G367" t="s">
        <v>49</v>
      </c>
      <c r="H367" t="s">
        <v>71</v>
      </c>
      <c r="I367">
        <v>1</v>
      </c>
      <c r="J367" t="s">
        <v>235</v>
      </c>
      <c r="K367" t="s">
        <v>168</v>
      </c>
      <c r="L367" t="s">
        <v>173</v>
      </c>
      <c r="M367">
        <v>36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ユニフォーム二口堅治ICONIC</v>
      </c>
    </row>
    <row r="368" spans="1:20" x14ac:dyDescent="0.35">
      <c r="A368">
        <f>VLOOKUP(Attack[[#This Row],[No用]],SetNo[[No.用]:[vlookup 用]],2,FALSE)</f>
        <v>85</v>
      </c>
      <c r="B368">
        <f>IF(ROW()=2,1,IF(A367&lt;&gt;Attack[[#This Row],[No]],1,B367+1))</f>
        <v>2</v>
      </c>
      <c r="C368" t="s">
        <v>206</v>
      </c>
      <c r="D368" t="s">
        <v>50</v>
      </c>
      <c r="E368" t="s">
        <v>28</v>
      </c>
      <c r="F368" t="s">
        <v>25</v>
      </c>
      <c r="G368" t="s">
        <v>49</v>
      </c>
      <c r="H368" t="s">
        <v>71</v>
      </c>
      <c r="I368">
        <v>1</v>
      </c>
      <c r="J368" t="s">
        <v>235</v>
      </c>
      <c r="K368" t="s">
        <v>169</v>
      </c>
      <c r="L368" t="s">
        <v>173</v>
      </c>
      <c r="M368">
        <v>36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ユニフォーム二口堅治ICONIC</v>
      </c>
    </row>
    <row r="369" spans="1:20" x14ac:dyDescent="0.35">
      <c r="A369">
        <f>VLOOKUP(Attack[[#This Row],[No用]],SetNo[[No.用]:[vlookup 用]],2,FALSE)</f>
        <v>85</v>
      </c>
      <c r="B369">
        <f>IF(ROW()=2,1,IF(A368&lt;&gt;Attack[[#This Row],[No]],1,B368+1))</f>
        <v>3</v>
      </c>
      <c r="C369" t="s">
        <v>206</v>
      </c>
      <c r="D369" t="s">
        <v>50</v>
      </c>
      <c r="E369" t="s">
        <v>28</v>
      </c>
      <c r="F369" t="s">
        <v>25</v>
      </c>
      <c r="G369" t="s">
        <v>49</v>
      </c>
      <c r="H369" t="s">
        <v>71</v>
      </c>
      <c r="I369">
        <v>1</v>
      </c>
      <c r="J369" t="s">
        <v>235</v>
      </c>
      <c r="K369" t="s">
        <v>171</v>
      </c>
      <c r="L369" t="s">
        <v>162</v>
      </c>
      <c r="M369">
        <v>32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ユニフォーム二口堅治ICONIC</v>
      </c>
    </row>
    <row r="370" spans="1:20" x14ac:dyDescent="0.35">
      <c r="A370">
        <f>VLOOKUP(Attack[[#This Row],[No用]],SetNo[[No.用]:[vlookup 用]],2,FALSE)</f>
        <v>85</v>
      </c>
      <c r="B370">
        <f>IF(ROW()=2,1,IF(A369&lt;&gt;Attack[[#This Row],[No]],1,B369+1))</f>
        <v>4</v>
      </c>
      <c r="C370" t="s">
        <v>206</v>
      </c>
      <c r="D370" t="s">
        <v>50</v>
      </c>
      <c r="E370" t="s">
        <v>28</v>
      </c>
      <c r="F370" t="s">
        <v>25</v>
      </c>
      <c r="G370" t="s">
        <v>49</v>
      </c>
      <c r="H370" t="s">
        <v>71</v>
      </c>
      <c r="I370">
        <v>1</v>
      </c>
      <c r="J370" t="s">
        <v>235</v>
      </c>
      <c r="K370" t="s">
        <v>284</v>
      </c>
      <c r="L370" t="s">
        <v>173</v>
      </c>
      <c r="M370">
        <v>41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ユニフォーム二口堅治ICONIC</v>
      </c>
    </row>
    <row r="371" spans="1:20" x14ac:dyDescent="0.35">
      <c r="A371">
        <f>VLOOKUP(Attack[[#This Row],[No用]],SetNo[[No.用]:[vlookup 用]],2,FALSE)</f>
        <v>85</v>
      </c>
      <c r="B371">
        <f>IF(ROW()=2,1,IF(A370&lt;&gt;Attack[[#This Row],[No]],1,B370+1))</f>
        <v>5</v>
      </c>
      <c r="C371" t="s">
        <v>206</v>
      </c>
      <c r="D371" t="s">
        <v>50</v>
      </c>
      <c r="E371" t="s">
        <v>28</v>
      </c>
      <c r="F371" t="s">
        <v>25</v>
      </c>
      <c r="G371" t="s">
        <v>49</v>
      </c>
      <c r="H371" t="s">
        <v>71</v>
      </c>
      <c r="I371">
        <v>1</v>
      </c>
      <c r="J371" t="s">
        <v>235</v>
      </c>
      <c r="K371" t="s">
        <v>183</v>
      </c>
      <c r="L371" t="s">
        <v>225</v>
      </c>
      <c r="M371">
        <v>43</v>
      </c>
      <c r="N371">
        <v>0</v>
      </c>
      <c r="O371">
        <v>53</v>
      </c>
      <c r="P371">
        <v>0</v>
      </c>
      <c r="T371" t="str">
        <f>Attack[[#This Row],[服装]]&amp;Attack[[#This Row],[名前]]&amp;Attack[[#This Row],[レアリティ]]</f>
        <v>ユニフォーム二口堅治ICONIC</v>
      </c>
    </row>
    <row r="372" spans="1:20" x14ac:dyDescent="0.35">
      <c r="A372">
        <f>VLOOKUP(Attack[[#This Row],[No用]],SetNo[[No.用]:[vlookup 用]],2,FALSE)</f>
        <v>86</v>
      </c>
      <c r="B372">
        <f>IF(ROW()=2,1,IF(A371&lt;&gt;Attack[[#This Row],[No]],1,B371+1))</f>
        <v>1</v>
      </c>
      <c r="C372" t="s">
        <v>149</v>
      </c>
      <c r="D372" t="s">
        <v>50</v>
      </c>
      <c r="E372" t="s">
        <v>28</v>
      </c>
      <c r="F372" t="s">
        <v>25</v>
      </c>
      <c r="G372" t="s">
        <v>49</v>
      </c>
      <c r="H372" t="s">
        <v>71</v>
      </c>
      <c r="I372">
        <v>1</v>
      </c>
      <c r="J372" t="s">
        <v>235</v>
      </c>
      <c r="K372" t="s">
        <v>168</v>
      </c>
      <c r="L372" t="s">
        <v>173</v>
      </c>
      <c r="M372">
        <v>36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制服二口堅治ICONIC</v>
      </c>
    </row>
    <row r="373" spans="1:20" x14ac:dyDescent="0.35">
      <c r="A373">
        <f>VLOOKUP(Attack[[#This Row],[No用]],SetNo[[No.用]:[vlookup 用]],2,FALSE)</f>
        <v>86</v>
      </c>
      <c r="B373">
        <f>IF(ROW()=2,1,IF(A372&lt;&gt;Attack[[#This Row],[No]],1,B372+1))</f>
        <v>2</v>
      </c>
      <c r="C373" t="s">
        <v>149</v>
      </c>
      <c r="D373" t="s">
        <v>50</v>
      </c>
      <c r="E373" t="s">
        <v>28</v>
      </c>
      <c r="F373" t="s">
        <v>25</v>
      </c>
      <c r="G373" t="s">
        <v>49</v>
      </c>
      <c r="H373" t="s">
        <v>71</v>
      </c>
      <c r="I373">
        <v>1</v>
      </c>
      <c r="J373" t="s">
        <v>235</v>
      </c>
      <c r="K373" t="s">
        <v>169</v>
      </c>
      <c r="L373" t="s">
        <v>173</v>
      </c>
      <c r="M373">
        <v>36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制服二口堅治ICONIC</v>
      </c>
    </row>
    <row r="374" spans="1:20" x14ac:dyDescent="0.35">
      <c r="A374">
        <f>VLOOKUP(Attack[[#This Row],[No用]],SetNo[[No.用]:[vlookup 用]],2,FALSE)</f>
        <v>86</v>
      </c>
      <c r="B374">
        <f>IF(ROW()=2,1,IF(A373&lt;&gt;Attack[[#This Row],[No]],1,B373+1))</f>
        <v>3</v>
      </c>
      <c r="C374" t="s">
        <v>149</v>
      </c>
      <c r="D374" t="s">
        <v>50</v>
      </c>
      <c r="E374" t="s">
        <v>28</v>
      </c>
      <c r="F374" t="s">
        <v>25</v>
      </c>
      <c r="G374" t="s">
        <v>49</v>
      </c>
      <c r="H374" t="s">
        <v>71</v>
      </c>
      <c r="I374">
        <v>1</v>
      </c>
      <c r="J374" t="s">
        <v>235</v>
      </c>
      <c r="K374" t="s">
        <v>171</v>
      </c>
      <c r="L374" t="s">
        <v>162</v>
      </c>
      <c r="M374">
        <v>32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制服二口堅治ICONIC</v>
      </c>
    </row>
    <row r="375" spans="1:20" x14ac:dyDescent="0.35">
      <c r="A375">
        <f>VLOOKUP(Attack[[#This Row],[No用]],SetNo[[No.用]:[vlookup 用]],2,FALSE)</f>
        <v>86</v>
      </c>
      <c r="B375">
        <f>IF(ROW()=2,1,IF(A374&lt;&gt;Attack[[#This Row],[No]],1,B374+1))</f>
        <v>4</v>
      </c>
      <c r="C375" t="s">
        <v>149</v>
      </c>
      <c r="D375" t="s">
        <v>50</v>
      </c>
      <c r="E375" t="s">
        <v>28</v>
      </c>
      <c r="F375" t="s">
        <v>25</v>
      </c>
      <c r="G375" t="s">
        <v>49</v>
      </c>
      <c r="H375" t="s">
        <v>71</v>
      </c>
      <c r="I375">
        <v>1</v>
      </c>
      <c r="J375" t="s">
        <v>235</v>
      </c>
      <c r="K375" t="s">
        <v>284</v>
      </c>
      <c r="L375" t="s">
        <v>173</v>
      </c>
      <c r="M375">
        <v>41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制服二口堅治ICONIC</v>
      </c>
    </row>
    <row r="376" spans="1:20" x14ac:dyDescent="0.35">
      <c r="A376">
        <f>VLOOKUP(Attack[[#This Row],[No用]],SetNo[[No.用]:[vlookup 用]],2,FALSE)</f>
        <v>86</v>
      </c>
      <c r="B376">
        <f>IF(ROW()=2,1,IF(A375&lt;&gt;Attack[[#This Row],[No]],1,B375+1))</f>
        <v>5</v>
      </c>
      <c r="C376" t="s">
        <v>149</v>
      </c>
      <c r="D376" t="s">
        <v>50</v>
      </c>
      <c r="E376" t="s">
        <v>28</v>
      </c>
      <c r="F376" t="s">
        <v>25</v>
      </c>
      <c r="G376" t="s">
        <v>49</v>
      </c>
      <c r="H376" t="s">
        <v>71</v>
      </c>
      <c r="I376">
        <v>1</v>
      </c>
      <c r="J376" t="s">
        <v>235</v>
      </c>
      <c r="K376" t="s">
        <v>183</v>
      </c>
      <c r="L376" t="s">
        <v>225</v>
      </c>
      <c r="M376">
        <v>43</v>
      </c>
      <c r="N376">
        <v>0</v>
      </c>
      <c r="O376">
        <v>53</v>
      </c>
      <c r="P376">
        <v>0</v>
      </c>
      <c r="T376" t="str">
        <f>Attack[[#This Row],[服装]]&amp;Attack[[#This Row],[名前]]&amp;Attack[[#This Row],[レアリティ]]</f>
        <v>制服二口堅治ICONIC</v>
      </c>
    </row>
    <row r="377" spans="1:20" x14ac:dyDescent="0.35">
      <c r="A377">
        <f>VLOOKUP(Attack[[#This Row],[No用]],SetNo[[No.用]:[vlookup 用]],2,FALSE)</f>
        <v>87</v>
      </c>
      <c r="B377">
        <f>IF(ROW()=2,1,IF(A376&lt;&gt;Attack[[#This Row],[No]],1,B376+1))</f>
        <v>1</v>
      </c>
      <c r="C377" t="s">
        <v>117</v>
      </c>
      <c r="D377" t="s">
        <v>50</v>
      </c>
      <c r="E377" t="s">
        <v>23</v>
      </c>
      <c r="F377" t="s">
        <v>25</v>
      </c>
      <c r="G377" t="s">
        <v>49</v>
      </c>
      <c r="H377" t="s">
        <v>71</v>
      </c>
      <c r="I377">
        <v>1</v>
      </c>
      <c r="J377" t="s">
        <v>235</v>
      </c>
      <c r="K377" t="s">
        <v>168</v>
      </c>
      <c r="L377" t="s">
        <v>173</v>
      </c>
      <c r="M377">
        <v>36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プール掃除二口堅治ICONIC</v>
      </c>
    </row>
    <row r="378" spans="1:20" x14ac:dyDescent="0.35">
      <c r="A378">
        <f>VLOOKUP(Attack[[#This Row],[No用]],SetNo[[No.用]:[vlookup 用]],2,FALSE)</f>
        <v>87</v>
      </c>
      <c r="B378">
        <f>IF(ROW()=2,1,IF(A377&lt;&gt;Attack[[#This Row],[No]],1,B377+1))</f>
        <v>2</v>
      </c>
      <c r="C378" t="s">
        <v>117</v>
      </c>
      <c r="D378" t="s">
        <v>50</v>
      </c>
      <c r="E378" t="s">
        <v>23</v>
      </c>
      <c r="F378" t="s">
        <v>25</v>
      </c>
      <c r="G378" t="s">
        <v>49</v>
      </c>
      <c r="H378" t="s">
        <v>71</v>
      </c>
      <c r="I378">
        <v>1</v>
      </c>
      <c r="J378" t="s">
        <v>235</v>
      </c>
      <c r="K378" t="s">
        <v>169</v>
      </c>
      <c r="L378" t="s">
        <v>173</v>
      </c>
      <c r="M378">
        <v>36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プール掃除二口堅治ICONIC</v>
      </c>
    </row>
    <row r="379" spans="1:20" x14ac:dyDescent="0.35">
      <c r="A379">
        <f>VLOOKUP(Attack[[#This Row],[No用]],SetNo[[No.用]:[vlookup 用]],2,FALSE)</f>
        <v>87</v>
      </c>
      <c r="B379">
        <f>IF(ROW()=2,1,IF(A378&lt;&gt;Attack[[#This Row],[No]],1,B378+1))</f>
        <v>3</v>
      </c>
      <c r="C379" t="s">
        <v>117</v>
      </c>
      <c r="D379" t="s">
        <v>50</v>
      </c>
      <c r="E379" t="s">
        <v>23</v>
      </c>
      <c r="F379" t="s">
        <v>25</v>
      </c>
      <c r="G379" t="s">
        <v>49</v>
      </c>
      <c r="H379" t="s">
        <v>71</v>
      </c>
      <c r="I379">
        <v>1</v>
      </c>
      <c r="J379" t="s">
        <v>235</v>
      </c>
      <c r="K379" t="s">
        <v>171</v>
      </c>
      <c r="L379" t="s">
        <v>162</v>
      </c>
      <c r="M379">
        <v>32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プール掃除二口堅治ICONIC</v>
      </c>
    </row>
    <row r="380" spans="1:20" x14ac:dyDescent="0.35">
      <c r="A380">
        <f>VLOOKUP(Attack[[#This Row],[No用]],SetNo[[No.用]:[vlookup 用]],2,FALSE)</f>
        <v>87</v>
      </c>
      <c r="B380">
        <f>IF(ROW()=2,1,IF(A379&lt;&gt;Attack[[#This Row],[No]],1,B379+1))</f>
        <v>4</v>
      </c>
      <c r="C380" t="s">
        <v>117</v>
      </c>
      <c r="D380" t="s">
        <v>50</v>
      </c>
      <c r="E380" t="s">
        <v>23</v>
      </c>
      <c r="F380" t="s">
        <v>25</v>
      </c>
      <c r="G380" t="s">
        <v>49</v>
      </c>
      <c r="H380" t="s">
        <v>71</v>
      </c>
      <c r="I380">
        <v>1</v>
      </c>
      <c r="J380" t="s">
        <v>235</v>
      </c>
      <c r="K380" t="s">
        <v>284</v>
      </c>
      <c r="L380" t="s">
        <v>162</v>
      </c>
      <c r="M380">
        <v>35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プール掃除二口堅治ICONIC</v>
      </c>
    </row>
    <row r="381" spans="1:20" x14ac:dyDescent="0.35">
      <c r="A381">
        <f>VLOOKUP(Attack[[#This Row],[No用]],SetNo[[No.用]:[vlookup 用]],2,FALSE)</f>
        <v>88</v>
      </c>
      <c r="B381">
        <f>IF(ROW()=2,1,IF(A380&lt;&gt;Attack[[#This Row],[No]],1,B380+1))</f>
        <v>1</v>
      </c>
      <c r="C381" s="1" t="s">
        <v>910</v>
      </c>
      <c r="D381" s="1" t="s">
        <v>50</v>
      </c>
      <c r="E381" s="1" t="s">
        <v>90</v>
      </c>
      <c r="F381" s="1" t="s">
        <v>25</v>
      </c>
      <c r="G381" s="1" t="s">
        <v>49</v>
      </c>
      <c r="H381" s="1" t="s">
        <v>71</v>
      </c>
      <c r="I381">
        <v>1</v>
      </c>
      <c r="J381" t="s">
        <v>235</v>
      </c>
      <c r="K381" s="1" t="s">
        <v>168</v>
      </c>
      <c r="L381" s="1" t="s">
        <v>173</v>
      </c>
      <c r="M381">
        <v>36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路地裏二口堅治ICONIC</v>
      </c>
    </row>
    <row r="382" spans="1:20" x14ac:dyDescent="0.35">
      <c r="A382">
        <f>VLOOKUP(Attack[[#This Row],[No用]],SetNo[[No.用]:[vlookup 用]],2,FALSE)</f>
        <v>88</v>
      </c>
      <c r="B382">
        <f>IF(ROW()=2,1,IF(A381&lt;&gt;Attack[[#This Row],[No]],1,B381+1))</f>
        <v>2</v>
      </c>
      <c r="C382" s="1" t="s">
        <v>910</v>
      </c>
      <c r="D382" s="1" t="s">
        <v>50</v>
      </c>
      <c r="E382" s="1" t="s">
        <v>90</v>
      </c>
      <c r="F382" s="1" t="s">
        <v>25</v>
      </c>
      <c r="G382" s="1" t="s">
        <v>49</v>
      </c>
      <c r="H382" s="1" t="s">
        <v>71</v>
      </c>
      <c r="I382">
        <v>1</v>
      </c>
      <c r="J382" t="s">
        <v>235</v>
      </c>
      <c r="K382" s="1" t="s">
        <v>169</v>
      </c>
      <c r="L382" s="1" t="s">
        <v>173</v>
      </c>
      <c r="M382">
        <v>36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路地裏二口堅治ICONIC</v>
      </c>
    </row>
    <row r="383" spans="1:20" x14ac:dyDescent="0.35">
      <c r="A383">
        <f>VLOOKUP(Attack[[#This Row],[No用]],SetNo[[No.用]:[vlookup 用]],2,FALSE)</f>
        <v>88</v>
      </c>
      <c r="B383">
        <f>IF(ROW()=2,1,IF(A382&lt;&gt;Attack[[#This Row],[No]],1,B382+1))</f>
        <v>3</v>
      </c>
      <c r="C383" s="1" t="s">
        <v>910</v>
      </c>
      <c r="D383" s="1" t="s">
        <v>50</v>
      </c>
      <c r="E383" s="1" t="s">
        <v>90</v>
      </c>
      <c r="F383" s="1" t="s">
        <v>25</v>
      </c>
      <c r="G383" s="1" t="s">
        <v>49</v>
      </c>
      <c r="H383" s="1" t="s">
        <v>71</v>
      </c>
      <c r="I383">
        <v>1</v>
      </c>
      <c r="J383" t="s">
        <v>235</v>
      </c>
      <c r="K383" s="1" t="s">
        <v>171</v>
      </c>
      <c r="L383" s="1" t="s">
        <v>178</v>
      </c>
      <c r="M383">
        <v>34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路地裏二口堅治ICONIC</v>
      </c>
    </row>
    <row r="384" spans="1:20" x14ac:dyDescent="0.35">
      <c r="A384">
        <f>VLOOKUP(Attack[[#This Row],[No用]],SetNo[[No.用]:[vlookup 用]],2,FALSE)</f>
        <v>88</v>
      </c>
      <c r="B384">
        <f>IF(ROW()=2,1,IF(A383&lt;&gt;Attack[[#This Row],[No]],1,B383+1))</f>
        <v>4</v>
      </c>
      <c r="C384" s="1" t="s">
        <v>910</v>
      </c>
      <c r="D384" s="1" t="s">
        <v>50</v>
      </c>
      <c r="E384" s="1" t="s">
        <v>90</v>
      </c>
      <c r="F384" s="1" t="s">
        <v>25</v>
      </c>
      <c r="G384" s="1" t="s">
        <v>49</v>
      </c>
      <c r="H384" s="1" t="s">
        <v>71</v>
      </c>
      <c r="I384">
        <v>1</v>
      </c>
      <c r="J384" t="s">
        <v>235</v>
      </c>
      <c r="K384" s="1" t="s">
        <v>284</v>
      </c>
      <c r="L384" s="1" t="s">
        <v>173</v>
      </c>
      <c r="M384">
        <v>41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路地裏二口堅治ICONIC</v>
      </c>
    </row>
    <row r="385" spans="1:20" x14ac:dyDescent="0.35">
      <c r="A385">
        <f>VLOOKUP(Attack[[#This Row],[No用]],SetNo[[No.用]:[vlookup 用]],2,FALSE)</f>
        <v>88</v>
      </c>
      <c r="B385">
        <f>IF(ROW()=2,1,IF(A384&lt;&gt;Attack[[#This Row],[No]],1,B384+1))</f>
        <v>5</v>
      </c>
      <c r="C385" s="1" t="s">
        <v>910</v>
      </c>
      <c r="D385" s="1" t="s">
        <v>50</v>
      </c>
      <c r="E385" s="1" t="s">
        <v>90</v>
      </c>
      <c r="F385" s="1" t="s">
        <v>25</v>
      </c>
      <c r="G385" s="1" t="s">
        <v>49</v>
      </c>
      <c r="H385" s="1" t="s">
        <v>71</v>
      </c>
      <c r="I385">
        <v>1</v>
      </c>
      <c r="J385" t="s">
        <v>235</v>
      </c>
      <c r="K385" s="1" t="s">
        <v>172</v>
      </c>
      <c r="L385" s="1" t="s">
        <v>178</v>
      </c>
      <c r="M385">
        <v>34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路地裏二口堅治ICONIC</v>
      </c>
    </row>
    <row r="386" spans="1:20" x14ac:dyDescent="0.35">
      <c r="A386">
        <f>VLOOKUP(Attack[[#This Row],[No用]],SetNo[[No.用]:[vlookup 用]],2,FALSE)</f>
        <v>88</v>
      </c>
      <c r="B386">
        <f>IF(ROW()=2,1,IF(A385&lt;&gt;Attack[[#This Row],[No]],1,B385+1))</f>
        <v>6</v>
      </c>
      <c r="C386" s="1" t="s">
        <v>910</v>
      </c>
      <c r="D386" s="1" t="s">
        <v>50</v>
      </c>
      <c r="E386" s="1" t="s">
        <v>90</v>
      </c>
      <c r="F386" s="1" t="s">
        <v>25</v>
      </c>
      <c r="G386" s="1" t="s">
        <v>49</v>
      </c>
      <c r="H386" s="1" t="s">
        <v>71</v>
      </c>
      <c r="I386">
        <v>1</v>
      </c>
      <c r="J386" t="s">
        <v>235</v>
      </c>
      <c r="K386" s="1" t="s">
        <v>183</v>
      </c>
      <c r="L386" s="1" t="s">
        <v>225</v>
      </c>
      <c r="M386">
        <v>42</v>
      </c>
      <c r="N386">
        <v>0</v>
      </c>
      <c r="O386">
        <v>52</v>
      </c>
      <c r="P386">
        <v>0</v>
      </c>
      <c r="T386" t="str">
        <f>Attack[[#This Row],[服装]]&amp;Attack[[#This Row],[名前]]&amp;Attack[[#This Row],[レアリティ]]</f>
        <v>路地裏二口堅治ICONIC</v>
      </c>
    </row>
    <row r="387" spans="1:20" x14ac:dyDescent="0.35">
      <c r="A387">
        <f>VLOOKUP(Attack[[#This Row],[No用]],SetNo[[No.用]:[vlookup 用]],2,FALSE)</f>
        <v>88</v>
      </c>
      <c r="B387">
        <f>IF(ROW()=2,1,IF(A386&lt;&gt;Attack[[#This Row],[No]],1,B386+1))</f>
        <v>7</v>
      </c>
      <c r="C387" s="1" t="s">
        <v>910</v>
      </c>
      <c r="D387" s="1" t="s">
        <v>50</v>
      </c>
      <c r="E387" s="1" t="s">
        <v>90</v>
      </c>
      <c r="F387" s="1" t="s">
        <v>25</v>
      </c>
      <c r="G387" s="1" t="s">
        <v>49</v>
      </c>
      <c r="H387" s="1" t="s">
        <v>71</v>
      </c>
      <c r="I387">
        <v>1</v>
      </c>
      <c r="J387" t="s">
        <v>235</v>
      </c>
      <c r="K387" s="1" t="s">
        <v>284</v>
      </c>
      <c r="L387" s="1" t="s">
        <v>225</v>
      </c>
      <c r="M387">
        <v>42</v>
      </c>
      <c r="N387">
        <v>0</v>
      </c>
      <c r="O387">
        <v>52</v>
      </c>
      <c r="P387">
        <v>0</v>
      </c>
      <c r="T387" t="str">
        <f>Attack[[#This Row],[服装]]&amp;Attack[[#This Row],[名前]]&amp;Attack[[#This Row],[レアリティ]]</f>
        <v>路地裏二口堅治ICONIC</v>
      </c>
    </row>
    <row r="388" spans="1:20" x14ac:dyDescent="0.35">
      <c r="A388">
        <f>VLOOKUP(Attack[[#This Row],[No用]],SetNo[[No.用]:[vlookup 用]],2,FALSE)</f>
        <v>89</v>
      </c>
      <c r="B388">
        <f>IF(ROW()=2,1,IF(A387&lt;&gt;Attack[[#This Row],[No]],1,B387+1))</f>
        <v>1</v>
      </c>
      <c r="C388" s="1" t="s">
        <v>1128</v>
      </c>
      <c r="D388" s="1" t="s">
        <v>50</v>
      </c>
      <c r="E388" s="1" t="s">
        <v>77</v>
      </c>
      <c r="F388" s="1" t="s">
        <v>25</v>
      </c>
      <c r="G388" s="1" t="s">
        <v>49</v>
      </c>
      <c r="H388" s="1" t="s">
        <v>71</v>
      </c>
      <c r="I388">
        <v>1</v>
      </c>
      <c r="J388" t="s">
        <v>235</v>
      </c>
      <c r="K388" s="1" t="s">
        <v>168</v>
      </c>
      <c r="L388" s="1" t="s">
        <v>162</v>
      </c>
      <c r="M388">
        <v>30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甲冑二口堅治ICONIC</v>
      </c>
    </row>
    <row r="389" spans="1:20" x14ac:dyDescent="0.35">
      <c r="A389">
        <f>VLOOKUP(Attack[[#This Row],[No用]],SetNo[[No.用]:[vlookup 用]],2,FALSE)</f>
        <v>89</v>
      </c>
      <c r="B389">
        <f>IF(ROW()=2,1,IF(A388&lt;&gt;Attack[[#This Row],[No]],1,B388+1))</f>
        <v>2</v>
      </c>
      <c r="C389" s="1" t="s">
        <v>1128</v>
      </c>
      <c r="D389" s="1" t="s">
        <v>50</v>
      </c>
      <c r="E389" s="1" t="s">
        <v>77</v>
      </c>
      <c r="F389" s="1" t="s">
        <v>25</v>
      </c>
      <c r="G389" s="1" t="s">
        <v>49</v>
      </c>
      <c r="H389" s="1" t="s">
        <v>71</v>
      </c>
      <c r="I389">
        <v>1</v>
      </c>
      <c r="J389" t="s">
        <v>235</v>
      </c>
      <c r="K389" s="1" t="s">
        <v>169</v>
      </c>
      <c r="L389" s="1" t="s">
        <v>162</v>
      </c>
      <c r="M389">
        <v>30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甲冑二口堅治ICONIC</v>
      </c>
    </row>
    <row r="390" spans="1:20" x14ac:dyDescent="0.35">
      <c r="A390">
        <f>VLOOKUP(Attack[[#This Row],[No用]],SetNo[[No.用]:[vlookup 用]],2,FALSE)</f>
        <v>89</v>
      </c>
      <c r="B390">
        <f>IF(ROW()=2,1,IF(A389&lt;&gt;Attack[[#This Row],[No]],1,B389+1))</f>
        <v>3</v>
      </c>
      <c r="C390" s="1" t="s">
        <v>1128</v>
      </c>
      <c r="D390" s="1" t="s">
        <v>50</v>
      </c>
      <c r="E390" s="1" t="s">
        <v>77</v>
      </c>
      <c r="F390" s="1" t="s">
        <v>25</v>
      </c>
      <c r="G390" s="1" t="s">
        <v>49</v>
      </c>
      <c r="H390" s="1" t="s">
        <v>71</v>
      </c>
      <c r="I390">
        <v>1</v>
      </c>
      <c r="J390" t="s">
        <v>235</v>
      </c>
      <c r="K390" s="1" t="s">
        <v>171</v>
      </c>
      <c r="L390" s="1" t="s">
        <v>162</v>
      </c>
      <c r="M390">
        <v>32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甲冑二口堅治ICONIC</v>
      </c>
    </row>
    <row r="391" spans="1:20" x14ac:dyDescent="0.35">
      <c r="A391">
        <f>VLOOKUP(Attack[[#This Row],[No用]],SetNo[[No.用]:[vlookup 用]],2,FALSE)</f>
        <v>89</v>
      </c>
      <c r="B391">
        <f>IF(ROW()=2,1,IF(A390&lt;&gt;Attack[[#This Row],[No]],1,B390+1))</f>
        <v>4</v>
      </c>
      <c r="C391" s="1" t="s">
        <v>1128</v>
      </c>
      <c r="D391" s="1" t="s">
        <v>50</v>
      </c>
      <c r="E391" s="1" t="s">
        <v>77</v>
      </c>
      <c r="F391" s="1" t="s">
        <v>25</v>
      </c>
      <c r="G391" s="1" t="s">
        <v>49</v>
      </c>
      <c r="H391" s="1" t="s">
        <v>71</v>
      </c>
      <c r="I391">
        <v>1</v>
      </c>
      <c r="J391" t="s">
        <v>235</v>
      </c>
      <c r="K391" s="1" t="s">
        <v>284</v>
      </c>
      <c r="L391" s="1" t="s">
        <v>162</v>
      </c>
      <c r="M391">
        <v>35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甲冑二口堅治ICONIC</v>
      </c>
    </row>
    <row r="392" spans="1:20" x14ac:dyDescent="0.35">
      <c r="A392">
        <f>VLOOKUP(Attack[[#This Row],[No用]],SetNo[[No.用]:[vlookup 用]],2,FALSE)</f>
        <v>90</v>
      </c>
      <c r="B392">
        <f>IF(ROW()=2,1,IF(A391&lt;&gt;Attack[[#This Row],[No]],1,B391+1))</f>
        <v>1</v>
      </c>
      <c r="C392" t="s">
        <v>206</v>
      </c>
      <c r="D392" t="s">
        <v>384</v>
      </c>
      <c r="E392" t="s">
        <v>23</v>
      </c>
      <c r="F392" t="s">
        <v>31</v>
      </c>
      <c r="G392" t="s">
        <v>49</v>
      </c>
      <c r="H392" t="s">
        <v>71</v>
      </c>
      <c r="I392">
        <v>1</v>
      </c>
      <c r="J392" t="s">
        <v>235</v>
      </c>
      <c r="K392" s="1" t="s">
        <v>168</v>
      </c>
      <c r="L392" t="s">
        <v>162</v>
      </c>
      <c r="M392">
        <v>27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ユニフォーム黄金川貫至ICONIC</v>
      </c>
    </row>
    <row r="393" spans="1:20" x14ac:dyDescent="0.35">
      <c r="A393">
        <f>VLOOKUP(Attack[[#This Row],[No用]],SetNo[[No.用]:[vlookup 用]],2,FALSE)</f>
        <v>90</v>
      </c>
      <c r="B393">
        <f>IF(ROW()=2,1,IF(A392&lt;&gt;Attack[[#This Row],[No]],1,B392+1))</f>
        <v>2</v>
      </c>
      <c r="C393" t="s">
        <v>206</v>
      </c>
      <c r="D393" t="s">
        <v>384</v>
      </c>
      <c r="E393" t="s">
        <v>23</v>
      </c>
      <c r="F393" t="s">
        <v>31</v>
      </c>
      <c r="G393" t="s">
        <v>49</v>
      </c>
      <c r="H393" t="s">
        <v>71</v>
      </c>
      <c r="I393">
        <v>1</v>
      </c>
      <c r="J393" t="s">
        <v>235</v>
      </c>
      <c r="K393" s="1" t="s">
        <v>169</v>
      </c>
      <c r="L393" t="s">
        <v>162</v>
      </c>
      <c r="M393">
        <v>27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ユニフォーム黄金川貫至ICONIC</v>
      </c>
    </row>
    <row r="394" spans="1:20" x14ac:dyDescent="0.35">
      <c r="A394">
        <f>VLOOKUP(Attack[[#This Row],[No用]],SetNo[[No.用]:[vlookup 用]],2,FALSE)</f>
        <v>91</v>
      </c>
      <c r="B394">
        <f>IF(ROW()=2,1,IF(A393&lt;&gt;Attack[[#This Row],[No]],1,B393+1))</f>
        <v>1</v>
      </c>
      <c r="C394" t="s">
        <v>149</v>
      </c>
      <c r="D394" t="s">
        <v>384</v>
      </c>
      <c r="E394" t="s">
        <v>23</v>
      </c>
      <c r="F394" t="s">
        <v>31</v>
      </c>
      <c r="G394" t="s">
        <v>49</v>
      </c>
      <c r="H394" t="s">
        <v>71</v>
      </c>
      <c r="I394">
        <v>1</v>
      </c>
      <c r="J394" t="s">
        <v>235</v>
      </c>
      <c r="K394" s="1" t="s">
        <v>168</v>
      </c>
      <c r="L394" t="s">
        <v>162</v>
      </c>
      <c r="M394">
        <v>27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制服黄金川貫至ICONIC</v>
      </c>
    </row>
    <row r="395" spans="1:20" x14ac:dyDescent="0.35">
      <c r="A395">
        <f>VLOOKUP(Attack[[#This Row],[No用]],SetNo[[No.用]:[vlookup 用]],2,FALSE)</f>
        <v>91</v>
      </c>
      <c r="B395">
        <f>IF(ROW()=2,1,IF(A394&lt;&gt;Attack[[#This Row],[No]],1,B394+1))</f>
        <v>2</v>
      </c>
      <c r="C395" t="s">
        <v>149</v>
      </c>
      <c r="D395" t="s">
        <v>384</v>
      </c>
      <c r="E395" t="s">
        <v>23</v>
      </c>
      <c r="F395" t="s">
        <v>31</v>
      </c>
      <c r="G395" t="s">
        <v>49</v>
      </c>
      <c r="H395" t="s">
        <v>71</v>
      </c>
      <c r="I395">
        <v>1</v>
      </c>
      <c r="J395" t="s">
        <v>235</v>
      </c>
      <c r="K395" s="1" t="s">
        <v>169</v>
      </c>
      <c r="L395" t="s">
        <v>162</v>
      </c>
      <c r="M395">
        <v>27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制服黄金川貫至ICONIC</v>
      </c>
    </row>
    <row r="396" spans="1:20" x14ac:dyDescent="0.35">
      <c r="A396">
        <f>VLOOKUP(Attack[[#This Row],[No用]],SetNo[[No.用]:[vlookup 用]],2,FALSE)</f>
        <v>92</v>
      </c>
      <c r="B396">
        <f>IF(ROW()=2,1,IF(A395&lt;&gt;Attack[[#This Row],[No]],1,B395+1))</f>
        <v>1</v>
      </c>
      <c r="C396" s="1" t="s">
        <v>700</v>
      </c>
      <c r="D396" t="s">
        <v>384</v>
      </c>
      <c r="E396" s="1" t="s">
        <v>90</v>
      </c>
      <c r="F396" t="s">
        <v>31</v>
      </c>
      <c r="G396" t="s">
        <v>49</v>
      </c>
      <c r="H396" t="s">
        <v>71</v>
      </c>
      <c r="I396">
        <v>1</v>
      </c>
      <c r="J396" t="s">
        <v>235</v>
      </c>
      <c r="K396" s="1" t="s">
        <v>168</v>
      </c>
      <c r="L396" s="1" t="s">
        <v>178</v>
      </c>
      <c r="M396">
        <v>30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職業体験黄金川貫至ICONIC</v>
      </c>
    </row>
    <row r="397" spans="1:20" x14ac:dyDescent="0.35">
      <c r="A397">
        <f>VLOOKUP(Attack[[#This Row],[No用]],SetNo[[No.用]:[vlookup 用]],2,FALSE)</f>
        <v>92</v>
      </c>
      <c r="B397">
        <f>IF(ROW()=2,1,IF(A396&lt;&gt;Attack[[#This Row],[No]],1,B396+1))</f>
        <v>2</v>
      </c>
      <c r="C397" s="1" t="s">
        <v>700</v>
      </c>
      <c r="D397" t="s">
        <v>384</v>
      </c>
      <c r="E397" s="1" t="s">
        <v>90</v>
      </c>
      <c r="F397" t="s">
        <v>31</v>
      </c>
      <c r="G397" t="s">
        <v>49</v>
      </c>
      <c r="H397" t="s">
        <v>71</v>
      </c>
      <c r="I397">
        <v>1</v>
      </c>
      <c r="J397" t="s">
        <v>235</v>
      </c>
      <c r="K397" s="1" t="s">
        <v>169</v>
      </c>
      <c r="L397" t="s">
        <v>162</v>
      </c>
      <c r="M397">
        <v>27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職業体験黄金川貫至ICONIC</v>
      </c>
    </row>
    <row r="398" spans="1:20" x14ac:dyDescent="0.35">
      <c r="A398">
        <f>VLOOKUP(Attack[[#This Row],[No用]],SetNo[[No.用]:[vlookup 用]],2,FALSE)</f>
        <v>92</v>
      </c>
      <c r="B398">
        <f>IF(ROW()=2,1,IF(A397&lt;&gt;Attack[[#This Row],[No]],1,B397+1))</f>
        <v>3</v>
      </c>
      <c r="C398" s="1" t="s">
        <v>700</v>
      </c>
      <c r="D398" t="s">
        <v>384</v>
      </c>
      <c r="E398" s="1" t="s">
        <v>90</v>
      </c>
      <c r="F398" t="s">
        <v>31</v>
      </c>
      <c r="G398" t="s">
        <v>49</v>
      </c>
      <c r="H398" t="s">
        <v>71</v>
      </c>
      <c r="I398">
        <v>1</v>
      </c>
      <c r="J398" t="s">
        <v>235</v>
      </c>
      <c r="K398" s="1" t="s">
        <v>170</v>
      </c>
      <c r="L398" s="1" t="s">
        <v>178</v>
      </c>
      <c r="M398">
        <v>30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職業体験黄金川貫至ICONIC</v>
      </c>
    </row>
    <row r="399" spans="1:20" x14ac:dyDescent="0.35">
      <c r="A399">
        <f>VLOOKUP(Attack[[#This Row],[No用]],SetNo[[No.用]:[vlookup 用]],2,FALSE)</f>
        <v>93</v>
      </c>
      <c r="B399">
        <f>IF(ROW()=2,1,IF(A398&lt;&gt;Attack[[#This Row],[No]],1,B398+1))</f>
        <v>1</v>
      </c>
      <c r="C399" s="1" t="s">
        <v>1064</v>
      </c>
      <c r="D399" s="1" t="s">
        <v>384</v>
      </c>
      <c r="E399" s="1" t="s">
        <v>77</v>
      </c>
      <c r="F399" s="1" t="s">
        <v>31</v>
      </c>
      <c r="G399" s="1" t="s">
        <v>49</v>
      </c>
      <c r="H399" s="1" t="s">
        <v>71</v>
      </c>
      <c r="I399">
        <v>1</v>
      </c>
      <c r="J399" t="s">
        <v>235</v>
      </c>
      <c r="K399" s="1" t="s">
        <v>168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スパイ黄金川貫至ICONIC</v>
      </c>
    </row>
    <row r="400" spans="1:20" x14ac:dyDescent="0.35">
      <c r="A400">
        <f>VLOOKUP(Attack[[#This Row],[No用]],SetNo[[No.用]:[vlookup 用]],2,FALSE)</f>
        <v>93</v>
      </c>
      <c r="B400">
        <f>IF(ROW()=2,1,IF(A399&lt;&gt;Attack[[#This Row],[No]],1,B399+1))</f>
        <v>2</v>
      </c>
      <c r="C400" s="1" t="s">
        <v>1064</v>
      </c>
      <c r="D400" s="1" t="s">
        <v>384</v>
      </c>
      <c r="E400" s="1" t="s">
        <v>77</v>
      </c>
      <c r="F400" s="1" t="s">
        <v>31</v>
      </c>
      <c r="G400" s="1" t="s">
        <v>49</v>
      </c>
      <c r="H400" s="1" t="s">
        <v>71</v>
      </c>
      <c r="I400">
        <v>1</v>
      </c>
      <c r="J400" t="s">
        <v>235</v>
      </c>
      <c r="K400" s="1" t="s">
        <v>169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スパイ黄金川貫至ICONIC</v>
      </c>
    </row>
    <row r="401" spans="1:20" x14ac:dyDescent="0.35">
      <c r="A401">
        <f>VLOOKUP(Attack[[#This Row],[No用]],SetNo[[No.用]:[vlookup 用]],2,FALSE)</f>
        <v>94</v>
      </c>
      <c r="B401">
        <f>IF(ROW()=2,1,IF(A400&lt;&gt;Attack[[#This Row],[No]],1,B400+1))</f>
        <v>1</v>
      </c>
      <c r="C401" t="s">
        <v>206</v>
      </c>
      <c r="D401" t="s">
        <v>51</v>
      </c>
      <c r="E401" t="s">
        <v>23</v>
      </c>
      <c r="F401" t="s">
        <v>25</v>
      </c>
      <c r="G401" t="s">
        <v>49</v>
      </c>
      <c r="H401" t="s">
        <v>71</v>
      </c>
      <c r="I401">
        <v>1</v>
      </c>
      <c r="J401" t="s">
        <v>235</v>
      </c>
      <c r="K401" s="1" t="s">
        <v>168</v>
      </c>
      <c r="L401" s="1" t="s">
        <v>173</v>
      </c>
      <c r="M401">
        <v>31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ユニフォーム小原豊ICONIC</v>
      </c>
    </row>
    <row r="402" spans="1:20" x14ac:dyDescent="0.35">
      <c r="A402">
        <f>VLOOKUP(Attack[[#This Row],[No用]],SetNo[[No.用]:[vlookup 用]],2,FALSE)</f>
        <v>94</v>
      </c>
      <c r="B402">
        <f>IF(ROW()=2,1,IF(A401&lt;&gt;Attack[[#This Row],[No]],1,B401+1))</f>
        <v>2</v>
      </c>
      <c r="C402" t="s">
        <v>206</v>
      </c>
      <c r="D402" t="s">
        <v>51</v>
      </c>
      <c r="E402" t="s">
        <v>23</v>
      </c>
      <c r="F402" t="s">
        <v>25</v>
      </c>
      <c r="G402" t="s">
        <v>49</v>
      </c>
      <c r="H402" t="s">
        <v>71</v>
      </c>
      <c r="I402">
        <v>1</v>
      </c>
      <c r="J402" t="s">
        <v>235</v>
      </c>
      <c r="K402" s="1" t="s">
        <v>169</v>
      </c>
      <c r="L402" s="1" t="s">
        <v>173</v>
      </c>
      <c r="M402">
        <v>31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ユニフォーム小原豊ICONIC</v>
      </c>
    </row>
    <row r="403" spans="1:20" x14ac:dyDescent="0.35">
      <c r="A403">
        <f>VLOOKUP(Attack[[#This Row],[No用]],SetNo[[No.用]:[vlookup 用]],2,FALSE)</f>
        <v>94</v>
      </c>
      <c r="B403">
        <f>IF(ROW()=2,1,IF(A402&lt;&gt;Attack[[#This Row],[No]],1,B402+1))</f>
        <v>3</v>
      </c>
      <c r="C403" t="s">
        <v>206</v>
      </c>
      <c r="D403" t="s">
        <v>51</v>
      </c>
      <c r="E403" t="s">
        <v>23</v>
      </c>
      <c r="F403" t="s">
        <v>25</v>
      </c>
      <c r="G403" t="s">
        <v>49</v>
      </c>
      <c r="H403" t="s">
        <v>71</v>
      </c>
      <c r="I403">
        <v>1</v>
      </c>
      <c r="J403" t="s">
        <v>235</v>
      </c>
      <c r="K403" s="1" t="s">
        <v>170</v>
      </c>
      <c r="L403" s="1" t="s">
        <v>173</v>
      </c>
      <c r="M403">
        <v>37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ユニフォーム小原豊ICONIC</v>
      </c>
    </row>
    <row r="404" spans="1:20" x14ac:dyDescent="0.35">
      <c r="A404">
        <f>VLOOKUP(Attack[[#This Row],[No用]],SetNo[[No.用]:[vlookup 用]],2,FALSE)</f>
        <v>94</v>
      </c>
      <c r="B404">
        <f>IF(ROW()=2,1,IF(A403&lt;&gt;Attack[[#This Row],[No]],1,B403+1))</f>
        <v>4</v>
      </c>
      <c r="C404" t="s">
        <v>206</v>
      </c>
      <c r="D404" t="s">
        <v>51</v>
      </c>
      <c r="E404" t="s">
        <v>23</v>
      </c>
      <c r="F404" t="s">
        <v>25</v>
      </c>
      <c r="G404" t="s">
        <v>49</v>
      </c>
      <c r="H404" t="s">
        <v>71</v>
      </c>
      <c r="I404">
        <v>1</v>
      </c>
      <c r="J404" t="s">
        <v>235</v>
      </c>
      <c r="K404" s="1" t="s">
        <v>171</v>
      </c>
      <c r="L404" s="1" t="s">
        <v>173</v>
      </c>
      <c r="M404">
        <v>37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ユニフォーム小原豊ICONIC</v>
      </c>
    </row>
    <row r="405" spans="1:20" x14ac:dyDescent="0.35">
      <c r="A405">
        <f>VLOOKUP(Attack[[#This Row],[No用]],SetNo[[No.用]:[vlookup 用]],2,FALSE)</f>
        <v>94</v>
      </c>
      <c r="B405">
        <f>IF(ROW()=2,1,IF(A404&lt;&gt;Attack[[#This Row],[No]],1,B404+1))</f>
        <v>5</v>
      </c>
      <c r="C405" t="s">
        <v>206</v>
      </c>
      <c r="D405" t="s">
        <v>51</v>
      </c>
      <c r="E405" t="s">
        <v>23</v>
      </c>
      <c r="F405" t="s">
        <v>25</v>
      </c>
      <c r="G405" t="s">
        <v>49</v>
      </c>
      <c r="H405" t="s">
        <v>71</v>
      </c>
      <c r="I405">
        <v>1</v>
      </c>
      <c r="J405" t="s">
        <v>235</v>
      </c>
      <c r="K405" s="1" t="s">
        <v>172</v>
      </c>
      <c r="L405" s="1" t="s">
        <v>162</v>
      </c>
      <c r="M405">
        <v>27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ユニフォーム小原豊ICONIC</v>
      </c>
    </row>
    <row r="406" spans="1:20" x14ac:dyDescent="0.35">
      <c r="A406">
        <f>VLOOKUP(Attack[[#This Row],[No用]],SetNo[[No.用]:[vlookup 用]],2,FALSE)</f>
        <v>94</v>
      </c>
      <c r="B406">
        <f>IF(ROW()=2,1,IF(A405&lt;&gt;Attack[[#This Row],[No]],1,B405+1))</f>
        <v>6</v>
      </c>
      <c r="C406" t="s">
        <v>206</v>
      </c>
      <c r="D406" t="s">
        <v>51</v>
      </c>
      <c r="E406" t="s">
        <v>23</v>
      </c>
      <c r="F406" t="s">
        <v>25</v>
      </c>
      <c r="G406" t="s">
        <v>49</v>
      </c>
      <c r="H406" t="s">
        <v>71</v>
      </c>
      <c r="I406">
        <v>1</v>
      </c>
      <c r="J406" t="s">
        <v>235</v>
      </c>
      <c r="K406" s="1" t="s">
        <v>183</v>
      </c>
      <c r="L406" s="1" t="s">
        <v>225</v>
      </c>
      <c r="M406">
        <v>41</v>
      </c>
      <c r="N406">
        <v>0</v>
      </c>
      <c r="O406">
        <v>51</v>
      </c>
      <c r="P406">
        <v>0</v>
      </c>
      <c r="T406" t="str">
        <f>Attack[[#This Row],[服装]]&amp;Attack[[#This Row],[名前]]&amp;Attack[[#This Row],[レアリティ]]</f>
        <v>ユニフォーム小原豊ICONIC</v>
      </c>
    </row>
    <row r="407" spans="1:20" x14ac:dyDescent="0.35">
      <c r="A407">
        <f>VLOOKUP(Attack[[#This Row],[No用]],SetNo[[No.用]:[vlookup 用]],2,FALSE)</f>
        <v>95</v>
      </c>
      <c r="B407">
        <f>IF(ROW()=2,1,IF(A406&lt;&gt;Attack[[#This Row],[No]],1,B406+1))</f>
        <v>1</v>
      </c>
      <c r="C407" t="s">
        <v>206</v>
      </c>
      <c r="D407" t="s">
        <v>52</v>
      </c>
      <c r="E407" t="s">
        <v>23</v>
      </c>
      <c r="F407" t="s">
        <v>25</v>
      </c>
      <c r="G407" t="s">
        <v>49</v>
      </c>
      <c r="H407" t="s">
        <v>71</v>
      </c>
      <c r="I407">
        <v>1</v>
      </c>
      <c r="J407" t="s">
        <v>235</v>
      </c>
      <c r="K407" s="1" t="s">
        <v>168</v>
      </c>
      <c r="L407" s="1" t="s">
        <v>173</v>
      </c>
      <c r="M407">
        <v>33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ユニフォーム女川太郎ICONIC</v>
      </c>
    </row>
    <row r="408" spans="1:20" x14ac:dyDescent="0.35">
      <c r="A408">
        <f>VLOOKUP(Attack[[#This Row],[No用]],SetNo[[No.用]:[vlookup 用]],2,FALSE)</f>
        <v>95</v>
      </c>
      <c r="B408">
        <f>IF(ROW()=2,1,IF(A407&lt;&gt;Attack[[#This Row],[No]],1,B407+1))</f>
        <v>2</v>
      </c>
      <c r="C408" t="s">
        <v>206</v>
      </c>
      <c r="D408" t="s">
        <v>52</v>
      </c>
      <c r="E408" t="s">
        <v>23</v>
      </c>
      <c r="F408" t="s">
        <v>25</v>
      </c>
      <c r="G408" t="s">
        <v>49</v>
      </c>
      <c r="H408" t="s">
        <v>71</v>
      </c>
      <c r="I408">
        <v>1</v>
      </c>
      <c r="J408" t="s">
        <v>235</v>
      </c>
      <c r="K408" s="1" t="s">
        <v>169</v>
      </c>
      <c r="L408" s="1" t="s">
        <v>173</v>
      </c>
      <c r="M408">
        <v>33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ユニフォーム女川太郎ICONIC</v>
      </c>
    </row>
    <row r="409" spans="1:20" x14ac:dyDescent="0.35">
      <c r="A409">
        <f>VLOOKUP(Attack[[#This Row],[No用]],SetNo[[No.用]:[vlookup 用]],2,FALSE)</f>
        <v>95</v>
      </c>
      <c r="B409">
        <f>IF(ROW()=2,1,IF(A408&lt;&gt;Attack[[#This Row],[No]],1,B408+1))</f>
        <v>3</v>
      </c>
      <c r="C409" t="s">
        <v>206</v>
      </c>
      <c r="D409" t="s">
        <v>52</v>
      </c>
      <c r="E409" t="s">
        <v>23</v>
      </c>
      <c r="F409" t="s">
        <v>25</v>
      </c>
      <c r="G409" t="s">
        <v>49</v>
      </c>
      <c r="H409" t="s">
        <v>71</v>
      </c>
      <c r="I409">
        <v>1</v>
      </c>
      <c r="J409" t="s">
        <v>235</v>
      </c>
      <c r="K409" s="1" t="s">
        <v>170</v>
      </c>
      <c r="L409" s="1" t="s">
        <v>173</v>
      </c>
      <c r="M409">
        <v>39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ユニフォーム女川太郎ICONIC</v>
      </c>
    </row>
    <row r="410" spans="1:20" x14ac:dyDescent="0.35">
      <c r="A410">
        <f>VLOOKUP(Attack[[#This Row],[No用]],SetNo[[No.用]:[vlookup 用]],2,FALSE)</f>
        <v>95</v>
      </c>
      <c r="B410">
        <f>IF(ROW()=2,1,IF(A409&lt;&gt;Attack[[#This Row],[No]],1,B409+1))</f>
        <v>4</v>
      </c>
      <c r="C410" t="s">
        <v>206</v>
      </c>
      <c r="D410" t="s">
        <v>52</v>
      </c>
      <c r="E410" t="s">
        <v>23</v>
      </c>
      <c r="F410" t="s">
        <v>25</v>
      </c>
      <c r="G410" t="s">
        <v>49</v>
      </c>
      <c r="H410" t="s">
        <v>71</v>
      </c>
      <c r="I410">
        <v>1</v>
      </c>
      <c r="J410" t="s">
        <v>235</v>
      </c>
      <c r="K410" s="1" t="s">
        <v>171</v>
      </c>
      <c r="L410" s="1" t="s">
        <v>173</v>
      </c>
      <c r="M410">
        <v>41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ユニフォーム女川太郎ICONIC</v>
      </c>
    </row>
    <row r="411" spans="1:20" x14ac:dyDescent="0.35">
      <c r="A411">
        <f>VLOOKUP(Attack[[#This Row],[No用]],SetNo[[No.用]:[vlookup 用]],2,FALSE)</f>
        <v>96</v>
      </c>
      <c r="B411">
        <f>IF(ROW()=2,1,IF(A410&lt;&gt;Attack[[#This Row],[No]],1,B410+1))</f>
        <v>1</v>
      </c>
      <c r="C411" t="s">
        <v>206</v>
      </c>
      <c r="D411" t="s">
        <v>53</v>
      </c>
      <c r="E411" t="s">
        <v>23</v>
      </c>
      <c r="F411" t="s">
        <v>21</v>
      </c>
      <c r="G411" t="s">
        <v>49</v>
      </c>
      <c r="H411" t="s">
        <v>71</v>
      </c>
      <c r="I411">
        <v>1</v>
      </c>
      <c r="J411" t="s">
        <v>235</v>
      </c>
      <c r="M411">
        <v>0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ユニフォーム作並浩輔ICONIC</v>
      </c>
    </row>
    <row r="412" spans="1:20" x14ac:dyDescent="0.35">
      <c r="A412">
        <f>VLOOKUP(Attack[[#This Row],[No用]],SetNo[[No.用]:[vlookup 用]],2,FALSE)</f>
        <v>97</v>
      </c>
      <c r="B412">
        <f>IF(ROW()=2,1,IF(A411&lt;&gt;Attack[[#This Row],[No]],1,B411+1))</f>
        <v>1</v>
      </c>
      <c r="C412" t="s">
        <v>206</v>
      </c>
      <c r="D412" t="s">
        <v>54</v>
      </c>
      <c r="E412" t="s">
        <v>23</v>
      </c>
      <c r="F412" t="s">
        <v>26</v>
      </c>
      <c r="G412" t="s">
        <v>49</v>
      </c>
      <c r="H412" t="s">
        <v>71</v>
      </c>
      <c r="I412">
        <v>1</v>
      </c>
      <c r="J412" t="s">
        <v>235</v>
      </c>
      <c r="K412" s="1" t="s">
        <v>168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ユニフォーム吹上仁悟ICONIC</v>
      </c>
    </row>
    <row r="413" spans="1:20" x14ac:dyDescent="0.35">
      <c r="A413">
        <f>VLOOKUP(Attack[[#This Row],[No用]],SetNo[[No.用]:[vlookup 用]],2,FALSE)</f>
        <v>97</v>
      </c>
      <c r="B413">
        <f>IF(ROW()=2,1,IF(A412&lt;&gt;Attack[[#This Row],[No]],1,B412+1))</f>
        <v>2</v>
      </c>
      <c r="C413" t="s">
        <v>206</v>
      </c>
      <c r="D413" t="s">
        <v>54</v>
      </c>
      <c r="E413" t="s">
        <v>23</v>
      </c>
      <c r="F413" t="s">
        <v>26</v>
      </c>
      <c r="G413" t="s">
        <v>49</v>
      </c>
      <c r="H413" t="s">
        <v>71</v>
      </c>
      <c r="I413">
        <v>1</v>
      </c>
      <c r="J413" t="s">
        <v>235</v>
      </c>
      <c r="K413" s="1" t="s">
        <v>169</v>
      </c>
      <c r="L413" s="1" t="s">
        <v>162</v>
      </c>
      <c r="M413">
        <v>25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ユニフォーム吹上仁悟ICONIC</v>
      </c>
    </row>
    <row r="414" spans="1:20" x14ac:dyDescent="0.35">
      <c r="A414">
        <f>VLOOKUP(Attack[[#This Row],[No用]],SetNo[[No.用]:[vlookup 用]],2,FALSE)</f>
        <v>97</v>
      </c>
      <c r="B414">
        <f>IF(ROW()=2,1,IF(A413&lt;&gt;Attack[[#This Row],[No]],1,B413+1))</f>
        <v>3</v>
      </c>
      <c r="C414" t="s">
        <v>206</v>
      </c>
      <c r="D414" t="s">
        <v>54</v>
      </c>
      <c r="E414" t="s">
        <v>23</v>
      </c>
      <c r="F414" t="s">
        <v>26</v>
      </c>
      <c r="G414" t="s">
        <v>49</v>
      </c>
      <c r="H414" t="s">
        <v>71</v>
      </c>
      <c r="I414">
        <v>1</v>
      </c>
      <c r="J414" t="s">
        <v>235</v>
      </c>
      <c r="K414" s="1" t="s">
        <v>172</v>
      </c>
      <c r="L414" s="1" t="s">
        <v>162</v>
      </c>
      <c r="M414">
        <v>25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ユニフォーム吹上仁悟ICONIC</v>
      </c>
    </row>
    <row r="415" spans="1:20" x14ac:dyDescent="0.35">
      <c r="A415">
        <f>VLOOKUP(Attack[[#This Row],[No用]],SetNo[[No.用]:[vlookup 用]],2,FALSE)</f>
        <v>98</v>
      </c>
      <c r="B415">
        <f>IF(ROW()=2,1,IF(A414&lt;&gt;Attack[[#This Row],[No]],1,B414+1))</f>
        <v>1</v>
      </c>
      <c r="C415" s="1" t="s">
        <v>108</v>
      </c>
      <c r="D415" s="1" t="s">
        <v>853</v>
      </c>
      <c r="E415" s="1" t="s">
        <v>23</v>
      </c>
      <c r="F415" s="1" t="s">
        <v>74</v>
      </c>
      <c r="G415" s="1" t="s">
        <v>49</v>
      </c>
      <c r="H415" s="1" t="s">
        <v>71</v>
      </c>
      <c r="I415">
        <v>1</v>
      </c>
      <c r="J415" t="s">
        <v>235</v>
      </c>
      <c r="K415" s="1" t="s">
        <v>168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ユニフォーム茂庭要ICONIC</v>
      </c>
    </row>
    <row r="416" spans="1:20" x14ac:dyDescent="0.35">
      <c r="A416">
        <f>VLOOKUP(Attack[[#This Row],[No用]],SetNo[[No.用]:[vlookup 用]],2,FALSE)</f>
        <v>98</v>
      </c>
      <c r="B416">
        <f>IF(ROW()=2,1,IF(A415&lt;&gt;Attack[[#This Row],[No]],1,B415+1))</f>
        <v>2</v>
      </c>
      <c r="C416" s="1" t="s">
        <v>108</v>
      </c>
      <c r="D416" s="1" t="s">
        <v>853</v>
      </c>
      <c r="E416" s="1" t="s">
        <v>23</v>
      </c>
      <c r="F416" s="1" t="s">
        <v>74</v>
      </c>
      <c r="G416" s="1" t="s">
        <v>49</v>
      </c>
      <c r="H416" s="1" t="s">
        <v>71</v>
      </c>
      <c r="I416">
        <v>1</v>
      </c>
      <c r="J416" t="s">
        <v>235</v>
      </c>
      <c r="K416" s="1" t="s">
        <v>169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ユニフォーム茂庭要ICONIC</v>
      </c>
    </row>
    <row r="417" spans="1:20" x14ac:dyDescent="0.35">
      <c r="A417">
        <f>VLOOKUP(Attack[[#This Row],[No用]],SetNo[[No.用]:[vlookup 用]],2,FALSE)</f>
        <v>99</v>
      </c>
      <c r="B417">
        <f>IF(ROW()=2,1,IF(A416&lt;&gt;Attack[[#This Row],[No]],1,B416+1))</f>
        <v>1</v>
      </c>
      <c r="C417" s="1" t="s">
        <v>108</v>
      </c>
      <c r="D417" s="1" t="s">
        <v>855</v>
      </c>
      <c r="E417" s="1" t="s">
        <v>23</v>
      </c>
      <c r="F417" s="1" t="s">
        <v>82</v>
      </c>
      <c r="G417" s="1" t="s">
        <v>49</v>
      </c>
      <c r="H417" s="1" t="s">
        <v>71</v>
      </c>
      <c r="I417">
        <v>1</v>
      </c>
      <c r="J417" t="s">
        <v>235</v>
      </c>
      <c r="K417" s="1" t="s">
        <v>168</v>
      </c>
      <c r="L417" s="1" t="s">
        <v>162</v>
      </c>
      <c r="M417">
        <v>30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ユニフォーム鎌先靖志ICONIC</v>
      </c>
    </row>
    <row r="418" spans="1:20" x14ac:dyDescent="0.35">
      <c r="A418">
        <f>VLOOKUP(Attack[[#This Row],[No用]],SetNo[[No.用]:[vlookup 用]],2,FALSE)</f>
        <v>99</v>
      </c>
      <c r="B418">
        <f>IF(ROW()=2,1,IF(A417&lt;&gt;Attack[[#This Row],[No]],1,B417+1))</f>
        <v>2</v>
      </c>
      <c r="C418" s="1" t="s">
        <v>108</v>
      </c>
      <c r="D418" s="1" t="s">
        <v>855</v>
      </c>
      <c r="E418" s="1" t="s">
        <v>23</v>
      </c>
      <c r="F418" s="1" t="s">
        <v>82</v>
      </c>
      <c r="G418" s="1" t="s">
        <v>49</v>
      </c>
      <c r="H418" s="1" t="s">
        <v>71</v>
      </c>
      <c r="I418">
        <v>1</v>
      </c>
      <c r="J418" t="s">
        <v>235</v>
      </c>
      <c r="K418" s="1" t="s">
        <v>169</v>
      </c>
      <c r="L418" s="1" t="s">
        <v>162</v>
      </c>
      <c r="M418">
        <v>30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ユニフォーム鎌先靖志ICONIC</v>
      </c>
    </row>
    <row r="419" spans="1:20" x14ac:dyDescent="0.35">
      <c r="A419">
        <f>VLOOKUP(Attack[[#This Row],[No用]],SetNo[[No.用]:[vlookup 用]],2,FALSE)</f>
        <v>99</v>
      </c>
      <c r="B419">
        <f>IF(ROW()=2,1,IF(A418&lt;&gt;Attack[[#This Row],[No]],1,B418+1))</f>
        <v>3</v>
      </c>
      <c r="C419" s="1" t="s">
        <v>108</v>
      </c>
      <c r="D419" s="1" t="s">
        <v>855</v>
      </c>
      <c r="E419" s="1" t="s">
        <v>23</v>
      </c>
      <c r="F419" s="1" t="s">
        <v>82</v>
      </c>
      <c r="G419" s="1" t="s">
        <v>49</v>
      </c>
      <c r="H419" s="1" t="s">
        <v>71</v>
      </c>
      <c r="I419">
        <v>1</v>
      </c>
      <c r="J419" t="s">
        <v>235</v>
      </c>
      <c r="K419" s="1" t="s">
        <v>172</v>
      </c>
      <c r="L419" s="1" t="s">
        <v>162</v>
      </c>
      <c r="M419">
        <v>30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ユニフォーム鎌先靖志ICONIC</v>
      </c>
    </row>
    <row r="420" spans="1:20" x14ac:dyDescent="0.35">
      <c r="A420">
        <f>VLOOKUP(Attack[[#This Row],[No用]],SetNo[[No.用]:[vlookup 用]],2,FALSE)</f>
        <v>100</v>
      </c>
      <c r="B420">
        <f>IF(ROW()=2,1,IF(A419&lt;&gt;Attack[[#This Row],[No]],1,B419+1))</f>
        <v>1</v>
      </c>
      <c r="C420" s="1" t="s">
        <v>1128</v>
      </c>
      <c r="D420" s="1" t="s">
        <v>855</v>
      </c>
      <c r="E420" s="1" t="s">
        <v>90</v>
      </c>
      <c r="F420" s="1" t="s">
        <v>82</v>
      </c>
      <c r="G420" s="1" t="s">
        <v>49</v>
      </c>
      <c r="H420" s="1" t="s">
        <v>71</v>
      </c>
      <c r="I420">
        <v>1</v>
      </c>
      <c r="J420" t="s">
        <v>235</v>
      </c>
      <c r="K420" s="1" t="s">
        <v>168</v>
      </c>
      <c r="L420" s="1" t="s">
        <v>162</v>
      </c>
      <c r="M420">
        <v>30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甲冑鎌先靖志ICONIC</v>
      </c>
    </row>
    <row r="421" spans="1:20" x14ac:dyDescent="0.35">
      <c r="A421">
        <f>VLOOKUP(Attack[[#This Row],[No用]],SetNo[[No.用]:[vlookup 用]],2,FALSE)</f>
        <v>100</v>
      </c>
      <c r="B421">
        <f>IF(ROW()=2,1,IF(A420&lt;&gt;Attack[[#This Row],[No]],1,B420+1))</f>
        <v>2</v>
      </c>
      <c r="C421" s="1" t="s">
        <v>1128</v>
      </c>
      <c r="D421" s="1" t="s">
        <v>855</v>
      </c>
      <c r="E421" s="1" t="s">
        <v>90</v>
      </c>
      <c r="F421" s="1" t="s">
        <v>82</v>
      </c>
      <c r="G421" s="1" t="s">
        <v>49</v>
      </c>
      <c r="H421" s="1" t="s">
        <v>71</v>
      </c>
      <c r="I421">
        <v>1</v>
      </c>
      <c r="J421" t="s">
        <v>235</v>
      </c>
      <c r="K421" s="1" t="s">
        <v>169</v>
      </c>
      <c r="L421" s="1" t="s">
        <v>162</v>
      </c>
      <c r="M421">
        <v>30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甲冑鎌先靖志ICONIC</v>
      </c>
    </row>
    <row r="422" spans="1:20" x14ac:dyDescent="0.35">
      <c r="A422">
        <f>VLOOKUP(Attack[[#This Row],[No用]],SetNo[[No.用]:[vlookup 用]],2,FALSE)</f>
        <v>100</v>
      </c>
      <c r="B422">
        <f>IF(ROW()=2,1,IF(A421&lt;&gt;Attack[[#This Row],[No]],1,B421+1))</f>
        <v>3</v>
      </c>
      <c r="C422" s="1" t="s">
        <v>1128</v>
      </c>
      <c r="D422" s="1" t="s">
        <v>855</v>
      </c>
      <c r="E422" s="1" t="s">
        <v>90</v>
      </c>
      <c r="F422" s="1" t="s">
        <v>82</v>
      </c>
      <c r="G422" s="1" t="s">
        <v>49</v>
      </c>
      <c r="H422" s="1" t="s">
        <v>71</v>
      </c>
      <c r="I422">
        <v>1</v>
      </c>
      <c r="J422" t="s">
        <v>235</v>
      </c>
      <c r="K422" s="1" t="s">
        <v>172</v>
      </c>
      <c r="L422" s="1" t="s">
        <v>162</v>
      </c>
      <c r="M422">
        <v>30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甲冑鎌先靖志ICONIC</v>
      </c>
    </row>
    <row r="423" spans="1:20" x14ac:dyDescent="0.35">
      <c r="A423">
        <f>VLOOKUP(Attack[[#This Row],[No用]],SetNo[[No.用]:[vlookup 用]],2,FALSE)</f>
        <v>101</v>
      </c>
      <c r="B423">
        <f>IF(ROW()=2,1,IF(A422&lt;&gt;Attack[[#This Row],[No]],1,B422+1))</f>
        <v>1</v>
      </c>
      <c r="C423" s="1" t="s">
        <v>108</v>
      </c>
      <c r="D423" s="1" t="s">
        <v>857</v>
      </c>
      <c r="E423" s="1" t="s">
        <v>23</v>
      </c>
      <c r="F423" s="1" t="s">
        <v>78</v>
      </c>
      <c r="G423" s="1" t="s">
        <v>49</v>
      </c>
      <c r="H423" s="1" t="s">
        <v>71</v>
      </c>
      <c r="I423">
        <v>1</v>
      </c>
      <c r="J423" t="s">
        <v>235</v>
      </c>
      <c r="K423" s="1" t="s">
        <v>168</v>
      </c>
      <c r="L423" s="1" t="s">
        <v>173</v>
      </c>
      <c r="M423">
        <v>35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ユニフォーム笹谷武仁ICONIC</v>
      </c>
    </row>
    <row r="424" spans="1:20" x14ac:dyDescent="0.35">
      <c r="A424">
        <f>VLOOKUP(Attack[[#This Row],[No用]],SetNo[[No.用]:[vlookup 用]],2,FALSE)</f>
        <v>101</v>
      </c>
      <c r="B424">
        <f>IF(ROW()=2,1,IF(A423&lt;&gt;Attack[[#This Row],[No]],1,B423+1))</f>
        <v>2</v>
      </c>
      <c r="C424" s="1" t="s">
        <v>108</v>
      </c>
      <c r="D424" s="1" t="s">
        <v>857</v>
      </c>
      <c r="E424" s="1" t="s">
        <v>23</v>
      </c>
      <c r="F424" s="1" t="s">
        <v>78</v>
      </c>
      <c r="G424" s="1" t="s">
        <v>49</v>
      </c>
      <c r="H424" s="1" t="s">
        <v>71</v>
      </c>
      <c r="I424">
        <v>1</v>
      </c>
      <c r="J424" t="s">
        <v>235</v>
      </c>
      <c r="K424" s="1" t="s">
        <v>169</v>
      </c>
      <c r="L424" s="1" t="s">
        <v>173</v>
      </c>
      <c r="M424">
        <v>35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ユニフォーム笹谷武仁ICONIC</v>
      </c>
    </row>
    <row r="425" spans="1:20" x14ac:dyDescent="0.35">
      <c r="A425">
        <f>VLOOKUP(Attack[[#This Row],[No用]],SetNo[[No.用]:[vlookup 用]],2,FALSE)</f>
        <v>101</v>
      </c>
      <c r="B425">
        <f>IF(ROW()=2,1,IF(A424&lt;&gt;Attack[[#This Row],[No]],1,B424+1))</f>
        <v>3</v>
      </c>
      <c r="C425" s="1" t="s">
        <v>108</v>
      </c>
      <c r="D425" s="1" t="s">
        <v>857</v>
      </c>
      <c r="E425" s="1" t="s">
        <v>23</v>
      </c>
      <c r="F425" s="1" t="s">
        <v>78</v>
      </c>
      <c r="G425" s="1" t="s">
        <v>49</v>
      </c>
      <c r="H425" s="1" t="s">
        <v>71</v>
      </c>
      <c r="I425">
        <v>1</v>
      </c>
      <c r="J425" t="s">
        <v>235</v>
      </c>
      <c r="K425" s="1" t="s">
        <v>271</v>
      </c>
      <c r="L425" s="1" t="s">
        <v>173</v>
      </c>
      <c r="M425">
        <v>38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ユニフォーム笹谷武仁ICONIC</v>
      </c>
    </row>
    <row r="426" spans="1:20" x14ac:dyDescent="0.35">
      <c r="A426">
        <f>VLOOKUP(Attack[[#This Row],[No用]],SetNo[[No.用]:[vlookup 用]],2,FALSE)</f>
        <v>101</v>
      </c>
      <c r="B426">
        <f>IF(ROW()=2,1,IF(A425&lt;&gt;Attack[[#This Row],[No]],1,B425+1))</f>
        <v>4</v>
      </c>
      <c r="C426" s="1" t="s">
        <v>108</v>
      </c>
      <c r="D426" s="1" t="s">
        <v>857</v>
      </c>
      <c r="E426" s="1" t="s">
        <v>23</v>
      </c>
      <c r="F426" s="1" t="s">
        <v>78</v>
      </c>
      <c r="G426" s="1" t="s">
        <v>49</v>
      </c>
      <c r="H426" s="1" t="s">
        <v>71</v>
      </c>
      <c r="I426">
        <v>1</v>
      </c>
      <c r="J426" t="s">
        <v>235</v>
      </c>
      <c r="K426" s="1" t="s">
        <v>183</v>
      </c>
      <c r="L426" s="1" t="s">
        <v>225</v>
      </c>
      <c r="M426">
        <v>47</v>
      </c>
      <c r="N426">
        <v>0</v>
      </c>
      <c r="O426">
        <v>57</v>
      </c>
      <c r="P426">
        <v>0</v>
      </c>
      <c r="T426" t="str">
        <f>Attack[[#This Row],[服装]]&amp;Attack[[#This Row],[名前]]&amp;Attack[[#This Row],[レアリティ]]</f>
        <v>ユニフォーム笹谷武仁ICONIC</v>
      </c>
    </row>
    <row r="427" spans="1:20" x14ac:dyDescent="0.35">
      <c r="A427">
        <f>VLOOKUP(Attack[[#This Row],[No用]],SetNo[[No.用]:[vlookup 用]],2,FALSE)</f>
        <v>102</v>
      </c>
      <c r="B427">
        <f>IF(ROW()=2,1,IF(A426&lt;&gt;Attack[[#This Row],[No]],1,B426+1))</f>
        <v>1</v>
      </c>
      <c r="C427" t="s">
        <v>206</v>
      </c>
      <c r="D427" t="s">
        <v>30</v>
      </c>
      <c r="E427" t="s">
        <v>23</v>
      </c>
      <c r="F427" t="s">
        <v>31</v>
      </c>
      <c r="G427" t="s">
        <v>20</v>
      </c>
      <c r="H427" t="s">
        <v>71</v>
      </c>
      <c r="I427">
        <v>1</v>
      </c>
      <c r="J427" t="s">
        <v>235</v>
      </c>
      <c r="K427" s="1" t="s">
        <v>168</v>
      </c>
      <c r="L427" s="1" t="s">
        <v>162</v>
      </c>
      <c r="M427">
        <v>33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ユニフォーム及川徹ICONIC</v>
      </c>
    </row>
    <row r="428" spans="1:20" x14ac:dyDescent="0.35">
      <c r="A428">
        <f>VLOOKUP(Attack[[#This Row],[No用]],SetNo[[No.用]:[vlookup 用]],2,FALSE)</f>
        <v>102</v>
      </c>
      <c r="B428">
        <f>IF(ROW()=2,1,IF(A427&lt;&gt;Attack[[#This Row],[No]],1,B427+1))</f>
        <v>2</v>
      </c>
      <c r="C428" t="s">
        <v>206</v>
      </c>
      <c r="D428" t="s">
        <v>30</v>
      </c>
      <c r="E428" t="s">
        <v>23</v>
      </c>
      <c r="F428" t="s">
        <v>31</v>
      </c>
      <c r="G428" t="s">
        <v>20</v>
      </c>
      <c r="H428" t="s">
        <v>71</v>
      </c>
      <c r="I428">
        <v>1</v>
      </c>
      <c r="J428" t="s">
        <v>235</v>
      </c>
      <c r="K428" s="1" t="s">
        <v>169</v>
      </c>
      <c r="L428" s="1" t="s">
        <v>162</v>
      </c>
      <c r="M428">
        <v>33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ユニフォーム及川徹ICONIC</v>
      </c>
    </row>
    <row r="429" spans="1:20" x14ac:dyDescent="0.35">
      <c r="A429">
        <f>VLOOKUP(Attack[[#This Row],[No用]],SetNo[[No.用]:[vlookup 用]],2,FALSE)</f>
        <v>102</v>
      </c>
      <c r="B429">
        <f>IF(ROW()=2,1,IF(A428&lt;&gt;Attack[[#This Row],[No]],1,B428+1))</f>
        <v>3</v>
      </c>
      <c r="C429" t="s">
        <v>206</v>
      </c>
      <c r="D429" t="s">
        <v>30</v>
      </c>
      <c r="E429" t="s">
        <v>23</v>
      </c>
      <c r="F429" t="s">
        <v>31</v>
      </c>
      <c r="G429" t="s">
        <v>20</v>
      </c>
      <c r="H429" t="s">
        <v>71</v>
      </c>
      <c r="I429">
        <v>1</v>
      </c>
      <c r="J429" t="s">
        <v>235</v>
      </c>
      <c r="K429" s="1" t="s">
        <v>171</v>
      </c>
      <c r="L429" s="1" t="s">
        <v>162</v>
      </c>
      <c r="M429">
        <v>33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ユニフォーム及川徹ICONIC</v>
      </c>
    </row>
    <row r="430" spans="1:20" x14ac:dyDescent="0.35">
      <c r="A430">
        <f>VLOOKUP(Attack[[#This Row],[No用]],SetNo[[No.用]:[vlookup 用]],2,FALSE)</f>
        <v>102</v>
      </c>
      <c r="B430">
        <f>IF(ROW()=2,1,IF(A429&lt;&gt;Attack[[#This Row],[No]],1,B429+1))</f>
        <v>4</v>
      </c>
      <c r="C430" t="s">
        <v>206</v>
      </c>
      <c r="D430" t="s">
        <v>30</v>
      </c>
      <c r="E430" t="s">
        <v>23</v>
      </c>
      <c r="F430" t="s">
        <v>31</v>
      </c>
      <c r="G430" t="s">
        <v>20</v>
      </c>
      <c r="H430" t="s">
        <v>71</v>
      </c>
      <c r="I430">
        <v>1</v>
      </c>
      <c r="J430" t="s">
        <v>235</v>
      </c>
      <c r="K430" s="1" t="s">
        <v>172</v>
      </c>
      <c r="L430" s="1" t="s">
        <v>162</v>
      </c>
      <c r="M430">
        <v>33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ユニフォーム及川徹ICONIC</v>
      </c>
    </row>
    <row r="431" spans="1:20" x14ac:dyDescent="0.35">
      <c r="A431">
        <f>VLOOKUP(Attack[[#This Row],[No用]],SetNo[[No.用]:[vlookup 用]],2,FALSE)</f>
        <v>103</v>
      </c>
      <c r="B431">
        <f>IF(ROW()=2,1,IF(A430&lt;&gt;Attack[[#This Row],[No]],1,B430+1))</f>
        <v>1</v>
      </c>
      <c r="C431" t="s">
        <v>117</v>
      </c>
      <c r="D431" t="s">
        <v>30</v>
      </c>
      <c r="E431" t="s">
        <v>24</v>
      </c>
      <c r="F431" t="s">
        <v>31</v>
      </c>
      <c r="G431" t="s">
        <v>20</v>
      </c>
      <c r="H431" t="s">
        <v>71</v>
      </c>
      <c r="I431">
        <v>1</v>
      </c>
      <c r="J431" t="s">
        <v>235</v>
      </c>
      <c r="K431" s="1" t="s">
        <v>168</v>
      </c>
      <c r="L431" s="1" t="s">
        <v>162</v>
      </c>
      <c r="M431">
        <v>33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プール掃除及川徹ICONIC</v>
      </c>
    </row>
    <row r="432" spans="1:20" x14ac:dyDescent="0.35">
      <c r="A432">
        <f>VLOOKUP(Attack[[#This Row],[No用]],SetNo[[No.用]:[vlookup 用]],2,FALSE)</f>
        <v>103</v>
      </c>
      <c r="B432">
        <f>IF(ROW()=2,1,IF(A431&lt;&gt;Attack[[#This Row],[No]],1,B431+1))</f>
        <v>2</v>
      </c>
      <c r="C432" t="s">
        <v>117</v>
      </c>
      <c r="D432" t="s">
        <v>30</v>
      </c>
      <c r="E432" t="s">
        <v>24</v>
      </c>
      <c r="F432" t="s">
        <v>31</v>
      </c>
      <c r="G432" t="s">
        <v>20</v>
      </c>
      <c r="H432" t="s">
        <v>71</v>
      </c>
      <c r="I432">
        <v>1</v>
      </c>
      <c r="J432" t="s">
        <v>235</v>
      </c>
      <c r="K432" s="1" t="s">
        <v>169</v>
      </c>
      <c r="L432" s="1" t="s">
        <v>162</v>
      </c>
      <c r="M432">
        <v>33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プール掃除及川徹ICONIC</v>
      </c>
    </row>
    <row r="433" spans="1:20" x14ac:dyDescent="0.35">
      <c r="A433">
        <f>VLOOKUP(Attack[[#This Row],[No用]],SetNo[[No.用]:[vlookup 用]],2,FALSE)</f>
        <v>103</v>
      </c>
      <c r="B433">
        <f>IF(ROW()=2,1,IF(A432&lt;&gt;Attack[[#This Row],[No]],1,B432+1))</f>
        <v>3</v>
      </c>
      <c r="C433" t="s">
        <v>117</v>
      </c>
      <c r="D433" t="s">
        <v>30</v>
      </c>
      <c r="E433" t="s">
        <v>24</v>
      </c>
      <c r="F433" t="s">
        <v>31</v>
      </c>
      <c r="G433" t="s">
        <v>20</v>
      </c>
      <c r="H433" t="s">
        <v>71</v>
      </c>
      <c r="I433">
        <v>1</v>
      </c>
      <c r="J433" t="s">
        <v>235</v>
      </c>
      <c r="K433" s="1" t="s">
        <v>171</v>
      </c>
      <c r="L433" s="1" t="s">
        <v>162</v>
      </c>
      <c r="M433">
        <v>33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プール掃除及川徹ICONIC</v>
      </c>
    </row>
    <row r="434" spans="1:20" x14ac:dyDescent="0.35">
      <c r="A434">
        <f>VLOOKUP(Attack[[#This Row],[No用]],SetNo[[No.用]:[vlookup 用]],2,FALSE)</f>
        <v>103</v>
      </c>
      <c r="B434">
        <f>IF(ROW()=2,1,IF(A433&lt;&gt;Attack[[#This Row],[No]],1,B433+1))</f>
        <v>4</v>
      </c>
      <c r="C434" t="s">
        <v>117</v>
      </c>
      <c r="D434" t="s">
        <v>30</v>
      </c>
      <c r="E434" t="s">
        <v>24</v>
      </c>
      <c r="F434" t="s">
        <v>31</v>
      </c>
      <c r="G434" t="s">
        <v>20</v>
      </c>
      <c r="H434" t="s">
        <v>71</v>
      </c>
      <c r="I434">
        <v>1</v>
      </c>
      <c r="J434" t="s">
        <v>235</v>
      </c>
      <c r="K434" s="1" t="s">
        <v>172</v>
      </c>
      <c r="L434" s="1" t="s">
        <v>162</v>
      </c>
      <c r="M434">
        <v>33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プール掃除及川徹ICONIC</v>
      </c>
    </row>
    <row r="435" spans="1:20" x14ac:dyDescent="0.35">
      <c r="A435">
        <f>VLOOKUP(Attack[[#This Row],[No用]],SetNo[[No.用]:[vlookup 用]],2,FALSE)</f>
        <v>104</v>
      </c>
      <c r="B435">
        <f>IF(ROW()=2,1,IF(A434&lt;&gt;Attack[[#This Row],[No]],1,B434+1))</f>
        <v>1</v>
      </c>
      <c r="C435" s="1" t="s">
        <v>782</v>
      </c>
      <c r="D435" t="s">
        <v>30</v>
      </c>
      <c r="E435" s="1" t="s">
        <v>77</v>
      </c>
      <c r="F435" t="s">
        <v>31</v>
      </c>
      <c r="G435" t="s">
        <v>20</v>
      </c>
      <c r="H435" t="s">
        <v>71</v>
      </c>
      <c r="I435">
        <v>1</v>
      </c>
      <c r="J435" t="s">
        <v>235</v>
      </c>
      <c r="K435" s="1" t="s">
        <v>168</v>
      </c>
      <c r="L435" s="1" t="s">
        <v>162</v>
      </c>
      <c r="M435">
        <v>33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Xmas及川徹ICONIC</v>
      </c>
    </row>
    <row r="436" spans="1:20" x14ac:dyDescent="0.35">
      <c r="A436">
        <f>VLOOKUP(Attack[[#This Row],[No用]],SetNo[[No.用]:[vlookup 用]],2,FALSE)</f>
        <v>104</v>
      </c>
      <c r="B436">
        <f>IF(ROW()=2,1,IF(A435&lt;&gt;Attack[[#This Row],[No]],1,B435+1))</f>
        <v>2</v>
      </c>
      <c r="C436" s="1" t="s">
        <v>782</v>
      </c>
      <c r="D436" t="s">
        <v>30</v>
      </c>
      <c r="E436" s="1" t="s">
        <v>77</v>
      </c>
      <c r="F436" t="s">
        <v>31</v>
      </c>
      <c r="G436" t="s">
        <v>20</v>
      </c>
      <c r="H436" t="s">
        <v>71</v>
      </c>
      <c r="I436">
        <v>1</v>
      </c>
      <c r="J436" t="s">
        <v>235</v>
      </c>
      <c r="K436" s="1" t="s">
        <v>169</v>
      </c>
      <c r="L436" s="1" t="s">
        <v>162</v>
      </c>
      <c r="M436">
        <v>33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Xmas及川徹ICONIC</v>
      </c>
    </row>
    <row r="437" spans="1:20" x14ac:dyDescent="0.35">
      <c r="A437">
        <f>VLOOKUP(Attack[[#This Row],[No用]],SetNo[[No.用]:[vlookup 用]],2,FALSE)</f>
        <v>104</v>
      </c>
      <c r="B437">
        <f>IF(ROW()=2,1,IF(A436&lt;&gt;Attack[[#This Row],[No]],1,B436+1))</f>
        <v>3</v>
      </c>
      <c r="C437" s="1" t="s">
        <v>782</v>
      </c>
      <c r="D437" t="s">
        <v>30</v>
      </c>
      <c r="E437" s="1" t="s">
        <v>77</v>
      </c>
      <c r="F437" t="s">
        <v>31</v>
      </c>
      <c r="G437" t="s">
        <v>20</v>
      </c>
      <c r="H437" t="s">
        <v>71</v>
      </c>
      <c r="I437">
        <v>1</v>
      </c>
      <c r="J437" t="s">
        <v>235</v>
      </c>
      <c r="K437" s="1" t="s">
        <v>171</v>
      </c>
      <c r="L437" s="1" t="s">
        <v>162</v>
      </c>
      <c r="M437">
        <v>33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Xmas及川徹ICONIC</v>
      </c>
    </row>
    <row r="438" spans="1:20" x14ac:dyDescent="0.35">
      <c r="A438">
        <f>VLOOKUP(Attack[[#This Row],[No用]],SetNo[[No.用]:[vlookup 用]],2,FALSE)</f>
        <v>104</v>
      </c>
      <c r="B438">
        <f>IF(ROW()=2,1,IF(A437&lt;&gt;Attack[[#This Row],[No]],1,B437+1))</f>
        <v>4</v>
      </c>
      <c r="C438" s="1" t="s">
        <v>782</v>
      </c>
      <c r="D438" t="s">
        <v>30</v>
      </c>
      <c r="E438" s="1" t="s">
        <v>77</v>
      </c>
      <c r="F438" t="s">
        <v>31</v>
      </c>
      <c r="G438" t="s">
        <v>20</v>
      </c>
      <c r="H438" t="s">
        <v>71</v>
      </c>
      <c r="I438">
        <v>1</v>
      </c>
      <c r="J438" t="s">
        <v>235</v>
      </c>
      <c r="K438" s="1" t="s">
        <v>172</v>
      </c>
      <c r="L438" s="1" t="s">
        <v>162</v>
      </c>
      <c r="M438">
        <v>33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Xmas及川徹ICONIC</v>
      </c>
    </row>
    <row r="439" spans="1:20" x14ac:dyDescent="0.35">
      <c r="A439">
        <f>VLOOKUP(Attack[[#This Row],[No用]],SetNo[[No.用]:[vlookup 用]],2,FALSE)</f>
        <v>105</v>
      </c>
      <c r="B439">
        <f>IF(ROW()=2,1,IF(A438&lt;&gt;Attack[[#This Row],[No]],1,B438+1))</f>
        <v>1</v>
      </c>
      <c r="C439" s="1" t="s">
        <v>149</v>
      </c>
      <c r="D439" t="s">
        <v>30</v>
      </c>
      <c r="E439" s="1" t="s">
        <v>73</v>
      </c>
      <c r="F439" t="s">
        <v>31</v>
      </c>
      <c r="G439" t="s">
        <v>20</v>
      </c>
      <c r="H439" t="s">
        <v>71</v>
      </c>
      <c r="I439">
        <v>1</v>
      </c>
      <c r="J439" t="s">
        <v>235</v>
      </c>
      <c r="K439" s="1" t="s">
        <v>168</v>
      </c>
      <c r="L439" s="1" t="s">
        <v>178</v>
      </c>
      <c r="M439">
        <v>36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制服及川徹ICONIC</v>
      </c>
    </row>
    <row r="440" spans="1:20" x14ac:dyDescent="0.35">
      <c r="A440">
        <f>VLOOKUP(Attack[[#This Row],[No用]],SetNo[[No.用]:[vlookup 用]],2,FALSE)</f>
        <v>105</v>
      </c>
      <c r="B440">
        <f>IF(ROW()=2,1,IF(A439&lt;&gt;Attack[[#This Row],[No]],1,B439+1))</f>
        <v>2</v>
      </c>
      <c r="C440" s="1" t="s">
        <v>149</v>
      </c>
      <c r="D440" t="s">
        <v>30</v>
      </c>
      <c r="E440" s="1" t="s">
        <v>73</v>
      </c>
      <c r="F440" t="s">
        <v>31</v>
      </c>
      <c r="G440" t="s">
        <v>20</v>
      </c>
      <c r="H440" t="s">
        <v>71</v>
      </c>
      <c r="I440">
        <v>1</v>
      </c>
      <c r="J440" t="s">
        <v>235</v>
      </c>
      <c r="K440" s="1" t="s">
        <v>169</v>
      </c>
      <c r="L440" s="1" t="s">
        <v>178</v>
      </c>
      <c r="M440">
        <v>36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制服及川徹ICONIC</v>
      </c>
    </row>
    <row r="441" spans="1:20" x14ac:dyDescent="0.35">
      <c r="A441">
        <f>VLOOKUP(Attack[[#This Row],[No用]],SetNo[[No.用]:[vlookup 用]],2,FALSE)</f>
        <v>105</v>
      </c>
      <c r="B441">
        <f>IF(ROW()=2,1,IF(A440&lt;&gt;Attack[[#This Row],[No]],1,B440+1))</f>
        <v>3</v>
      </c>
      <c r="C441" s="1" t="s">
        <v>149</v>
      </c>
      <c r="D441" t="s">
        <v>30</v>
      </c>
      <c r="E441" s="1" t="s">
        <v>73</v>
      </c>
      <c r="F441" t="s">
        <v>31</v>
      </c>
      <c r="G441" t="s">
        <v>20</v>
      </c>
      <c r="H441" t="s">
        <v>71</v>
      </c>
      <c r="I441">
        <v>1</v>
      </c>
      <c r="J441" t="s">
        <v>235</v>
      </c>
      <c r="K441" s="1" t="s">
        <v>171</v>
      </c>
      <c r="L441" s="1" t="s">
        <v>178</v>
      </c>
      <c r="M441">
        <v>36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制服及川徹ICONIC</v>
      </c>
    </row>
    <row r="442" spans="1:20" x14ac:dyDescent="0.35">
      <c r="A442">
        <f>VLOOKUP(Attack[[#This Row],[No用]],SetNo[[No.用]:[vlookup 用]],2,FALSE)</f>
        <v>105</v>
      </c>
      <c r="B442">
        <f>IF(ROW()=2,1,IF(A441&lt;&gt;Attack[[#This Row],[No]],1,B441+1))</f>
        <v>4</v>
      </c>
      <c r="C442" s="1" t="s">
        <v>149</v>
      </c>
      <c r="D442" t="s">
        <v>30</v>
      </c>
      <c r="E442" s="1" t="s">
        <v>73</v>
      </c>
      <c r="F442" t="s">
        <v>31</v>
      </c>
      <c r="G442" t="s">
        <v>20</v>
      </c>
      <c r="H442" t="s">
        <v>71</v>
      </c>
      <c r="I442">
        <v>1</v>
      </c>
      <c r="J442" t="s">
        <v>235</v>
      </c>
      <c r="K442" s="1" t="s">
        <v>172</v>
      </c>
      <c r="L442" s="1" t="s">
        <v>162</v>
      </c>
      <c r="M442">
        <v>33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制服及川徹ICONIC</v>
      </c>
    </row>
    <row r="443" spans="1:20" x14ac:dyDescent="0.35">
      <c r="A443">
        <f>VLOOKUP(Attack[[#This Row],[No用]],SetNo[[No.用]:[vlookup 用]],2,FALSE)</f>
        <v>105</v>
      </c>
      <c r="B443">
        <f>IF(ROW()=2,1,IF(A442&lt;&gt;Attack[[#This Row],[No]],1,B442+1))</f>
        <v>5</v>
      </c>
      <c r="C443" s="1" t="s">
        <v>149</v>
      </c>
      <c r="D443" t="s">
        <v>30</v>
      </c>
      <c r="E443" s="1" t="s">
        <v>73</v>
      </c>
      <c r="F443" t="s">
        <v>31</v>
      </c>
      <c r="G443" t="s">
        <v>20</v>
      </c>
      <c r="H443" t="s">
        <v>71</v>
      </c>
      <c r="I443">
        <v>1</v>
      </c>
      <c r="J443" t="s">
        <v>235</v>
      </c>
      <c r="K443" s="1" t="s">
        <v>183</v>
      </c>
      <c r="L443" s="1" t="s">
        <v>225</v>
      </c>
      <c r="M443">
        <v>51</v>
      </c>
      <c r="N443">
        <v>0</v>
      </c>
      <c r="O443">
        <v>61</v>
      </c>
      <c r="P443">
        <v>0</v>
      </c>
      <c r="T443" t="str">
        <f>Attack[[#This Row],[服装]]&amp;Attack[[#This Row],[名前]]&amp;Attack[[#This Row],[レアリティ]]</f>
        <v>制服及川徹ICONIC</v>
      </c>
    </row>
    <row r="444" spans="1:20" x14ac:dyDescent="0.35">
      <c r="A444">
        <f>VLOOKUP(Attack[[#This Row],[No用]],SetNo[[No.用]:[vlookup 用]],2,FALSE)</f>
        <v>105</v>
      </c>
      <c r="B444">
        <f>IF(ROW()=2,1,IF(A443&lt;&gt;Attack[[#This Row],[No]],1,B443+1))</f>
        <v>6</v>
      </c>
      <c r="C444" s="1" t="s">
        <v>149</v>
      </c>
      <c r="D444" t="s">
        <v>30</v>
      </c>
      <c r="E444" s="1" t="s">
        <v>73</v>
      </c>
      <c r="F444" t="s">
        <v>31</v>
      </c>
      <c r="G444" t="s">
        <v>20</v>
      </c>
      <c r="H444" t="s">
        <v>71</v>
      </c>
      <c r="I444">
        <v>1</v>
      </c>
      <c r="J444" t="s">
        <v>235</v>
      </c>
      <c r="K444" s="1" t="s">
        <v>171</v>
      </c>
      <c r="L444" s="1" t="s">
        <v>225</v>
      </c>
      <c r="M444">
        <v>51</v>
      </c>
      <c r="N444">
        <v>0</v>
      </c>
      <c r="O444">
        <v>61</v>
      </c>
      <c r="P444">
        <v>0</v>
      </c>
      <c r="T444" t="str">
        <f>Attack[[#This Row],[服装]]&amp;Attack[[#This Row],[名前]]&amp;Attack[[#This Row],[レアリティ]]</f>
        <v>制服及川徹ICONIC</v>
      </c>
    </row>
    <row r="445" spans="1:20" x14ac:dyDescent="0.35">
      <c r="A445">
        <f>VLOOKUP(Attack[[#This Row],[No用]],SetNo[[No.用]:[vlookup 用]],2,FALSE)</f>
        <v>106</v>
      </c>
      <c r="B445">
        <f>IF(ROW()=2,1,IF(A444&lt;&gt;Attack[[#This Row],[No]],1,B444+1))</f>
        <v>1</v>
      </c>
      <c r="C445" s="1" t="s">
        <v>910</v>
      </c>
      <c r="D445" s="1" t="s">
        <v>30</v>
      </c>
      <c r="E445" s="1" t="s">
        <v>90</v>
      </c>
      <c r="F445" s="1" t="s">
        <v>31</v>
      </c>
      <c r="G445" s="1" t="s">
        <v>20</v>
      </c>
      <c r="H445" s="1" t="s">
        <v>71</v>
      </c>
      <c r="I445">
        <v>1</v>
      </c>
      <c r="J445" t="s">
        <v>235</v>
      </c>
      <c r="K445" s="1" t="s">
        <v>168</v>
      </c>
      <c r="L445" s="1" t="s">
        <v>162</v>
      </c>
      <c r="M445">
        <v>33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路地裏及川徹ICONIC</v>
      </c>
    </row>
    <row r="446" spans="1:20" x14ac:dyDescent="0.35">
      <c r="A446">
        <f>VLOOKUP(Attack[[#This Row],[No用]],SetNo[[No.用]:[vlookup 用]],2,FALSE)</f>
        <v>106</v>
      </c>
      <c r="B446">
        <f>IF(ROW()=2,1,IF(A445&lt;&gt;Attack[[#This Row],[No]],1,B445+1))</f>
        <v>2</v>
      </c>
      <c r="C446" s="1" t="s">
        <v>910</v>
      </c>
      <c r="D446" s="1" t="s">
        <v>30</v>
      </c>
      <c r="E446" s="1" t="s">
        <v>90</v>
      </c>
      <c r="F446" s="1" t="s">
        <v>31</v>
      </c>
      <c r="G446" s="1" t="s">
        <v>20</v>
      </c>
      <c r="H446" s="1" t="s">
        <v>71</v>
      </c>
      <c r="I446">
        <v>1</v>
      </c>
      <c r="J446" t="s">
        <v>235</v>
      </c>
      <c r="K446" s="1" t="s">
        <v>169</v>
      </c>
      <c r="L446" s="1" t="s">
        <v>162</v>
      </c>
      <c r="M446">
        <v>33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路地裏及川徹ICONIC</v>
      </c>
    </row>
    <row r="447" spans="1:20" x14ac:dyDescent="0.35">
      <c r="A447">
        <f>VLOOKUP(Attack[[#This Row],[No用]],SetNo[[No.用]:[vlookup 用]],2,FALSE)</f>
        <v>106</v>
      </c>
      <c r="B447">
        <f>IF(ROW()=2,1,IF(A446&lt;&gt;Attack[[#This Row],[No]],1,B446+1))</f>
        <v>3</v>
      </c>
      <c r="C447" s="1" t="s">
        <v>910</v>
      </c>
      <c r="D447" s="1" t="s">
        <v>30</v>
      </c>
      <c r="E447" s="1" t="s">
        <v>90</v>
      </c>
      <c r="F447" s="1" t="s">
        <v>31</v>
      </c>
      <c r="G447" s="1" t="s">
        <v>20</v>
      </c>
      <c r="H447" s="1" t="s">
        <v>71</v>
      </c>
      <c r="I447">
        <v>1</v>
      </c>
      <c r="J447" t="s">
        <v>235</v>
      </c>
      <c r="K447" s="1" t="s">
        <v>171</v>
      </c>
      <c r="L447" s="1" t="s">
        <v>162</v>
      </c>
      <c r="M447">
        <v>33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路地裏及川徹ICONIC</v>
      </c>
    </row>
    <row r="448" spans="1:20" x14ac:dyDescent="0.35">
      <c r="A448">
        <f>VLOOKUP(Attack[[#This Row],[No用]],SetNo[[No.用]:[vlookup 用]],2,FALSE)</f>
        <v>106</v>
      </c>
      <c r="B448">
        <f>IF(ROW()=2,1,IF(A447&lt;&gt;Attack[[#This Row],[No]],1,B447+1))</f>
        <v>4</v>
      </c>
      <c r="C448" s="1" t="s">
        <v>910</v>
      </c>
      <c r="D448" s="1" t="s">
        <v>30</v>
      </c>
      <c r="E448" s="1" t="s">
        <v>90</v>
      </c>
      <c r="F448" s="1" t="s">
        <v>31</v>
      </c>
      <c r="G448" s="1" t="s">
        <v>20</v>
      </c>
      <c r="H448" s="1" t="s">
        <v>71</v>
      </c>
      <c r="I448">
        <v>1</v>
      </c>
      <c r="J448" t="s">
        <v>235</v>
      </c>
      <c r="K448" s="1" t="s">
        <v>172</v>
      </c>
      <c r="L448" s="1" t="s">
        <v>162</v>
      </c>
      <c r="M448">
        <v>33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路地裏及川徹ICONIC</v>
      </c>
    </row>
    <row r="449" spans="1:20" x14ac:dyDescent="0.35">
      <c r="A449">
        <f>VLOOKUP(Attack[[#This Row],[No用]],SetNo[[No.用]:[vlookup 用]],2,FALSE)</f>
        <v>107</v>
      </c>
      <c r="B449">
        <f>IF(ROW()=2,1,IF(A448&lt;&gt;Attack[[#This Row],[No]],1,B448+1))</f>
        <v>1</v>
      </c>
      <c r="C449" s="1" t="s">
        <v>1019</v>
      </c>
      <c r="D449" s="1" t="s">
        <v>30</v>
      </c>
      <c r="E449" s="1" t="s">
        <v>77</v>
      </c>
      <c r="F449" s="1" t="s">
        <v>31</v>
      </c>
      <c r="G449" s="1" t="s">
        <v>20</v>
      </c>
      <c r="H449" s="1" t="s">
        <v>71</v>
      </c>
      <c r="I449">
        <v>1</v>
      </c>
      <c r="J449" t="s">
        <v>235</v>
      </c>
      <c r="K449" s="1" t="s">
        <v>168</v>
      </c>
      <c r="L449" s="1" t="s">
        <v>162</v>
      </c>
      <c r="M449">
        <v>33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バカンス及川徹ICONIC</v>
      </c>
    </row>
    <row r="450" spans="1:20" x14ac:dyDescent="0.35">
      <c r="A450">
        <f>VLOOKUP(Attack[[#This Row],[No用]],SetNo[[No.用]:[vlookup 用]],2,FALSE)</f>
        <v>107</v>
      </c>
      <c r="B450">
        <f>IF(ROW()=2,1,IF(A449&lt;&gt;Attack[[#This Row],[No]],1,B449+1))</f>
        <v>2</v>
      </c>
      <c r="C450" s="1" t="s">
        <v>1019</v>
      </c>
      <c r="D450" s="1" t="s">
        <v>30</v>
      </c>
      <c r="E450" s="1" t="s">
        <v>77</v>
      </c>
      <c r="F450" s="1" t="s">
        <v>31</v>
      </c>
      <c r="G450" s="1" t="s">
        <v>20</v>
      </c>
      <c r="H450" s="1" t="s">
        <v>71</v>
      </c>
      <c r="I450">
        <v>1</v>
      </c>
      <c r="J450" t="s">
        <v>235</v>
      </c>
      <c r="K450" s="1" t="s">
        <v>169</v>
      </c>
      <c r="L450" s="1" t="s">
        <v>162</v>
      </c>
      <c r="M450">
        <v>33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バカンス及川徹ICONIC</v>
      </c>
    </row>
    <row r="451" spans="1:20" x14ac:dyDescent="0.35">
      <c r="A451">
        <f>VLOOKUP(Attack[[#This Row],[No用]],SetNo[[No.用]:[vlookup 用]],2,FALSE)</f>
        <v>107</v>
      </c>
      <c r="B451">
        <f>IF(ROW()=2,1,IF(A450&lt;&gt;Attack[[#This Row],[No]],1,B450+1))</f>
        <v>3</v>
      </c>
      <c r="C451" s="1" t="s">
        <v>1019</v>
      </c>
      <c r="D451" s="1" t="s">
        <v>30</v>
      </c>
      <c r="E451" s="1" t="s">
        <v>77</v>
      </c>
      <c r="F451" s="1" t="s">
        <v>31</v>
      </c>
      <c r="G451" s="1" t="s">
        <v>20</v>
      </c>
      <c r="H451" s="1" t="s">
        <v>71</v>
      </c>
      <c r="I451">
        <v>1</v>
      </c>
      <c r="J451" t="s">
        <v>235</v>
      </c>
      <c r="K451" s="1" t="s">
        <v>171</v>
      </c>
      <c r="L451" s="1" t="s">
        <v>162</v>
      </c>
      <c r="M451">
        <v>33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バカンス及川徹ICONIC</v>
      </c>
    </row>
    <row r="452" spans="1:20" x14ac:dyDescent="0.35">
      <c r="A452">
        <f>VLOOKUP(Attack[[#This Row],[No用]],SetNo[[No.用]:[vlookup 用]],2,FALSE)</f>
        <v>107</v>
      </c>
      <c r="B452">
        <f>IF(ROW()=2,1,IF(A451&lt;&gt;Attack[[#This Row],[No]],1,B451+1))</f>
        <v>4</v>
      </c>
      <c r="C452" s="1" t="s">
        <v>1019</v>
      </c>
      <c r="D452" s="1" t="s">
        <v>30</v>
      </c>
      <c r="E452" s="1" t="s">
        <v>77</v>
      </c>
      <c r="F452" s="1" t="s">
        <v>31</v>
      </c>
      <c r="G452" s="1" t="s">
        <v>20</v>
      </c>
      <c r="H452" s="1" t="s">
        <v>71</v>
      </c>
      <c r="I452">
        <v>1</v>
      </c>
      <c r="J452" t="s">
        <v>235</v>
      </c>
      <c r="K452" s="1" t="s">
        <v>172</v>
      </c>
      <c r="L452" s="1" t="s">
        <v>162</v>
      </c>
      <c r="M452">
        <v>33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バカンス及川徹ICONIC</v>
      </c>
    </row>
    <row r="453" spans="1:20" x14ac:dyDescent="0.35">
      <c r="A453">
        <f>VLOOKUP(Attack[[#This Row],[No用]],SetNo[[No.用]:[vlookup 用]],2,FALSE)</f>
        <v>108</v>
      </c>
      <c r="B453">
        <f>IF(ROW()=2,1,IF(A452&lt;&gt;Attack[[#This Row],[No]],1,B452+1))</f>
        <v>1</v>
      </c>
      <c r="C453" t="s">
        <v>206</v>
      </c>
      <c r="D453" t="s">
        <v>32</v>
      </c>
      <c r="E453" t="s">
        <v>28</v>
      </c>
      <c r="F453" t="s">
        <v>25</v>
      </c>
      <c r="G453" t="s">
        <v>20</v>
      </c>
      <c r="H453" t="s">
        <v>71</v>
      </c>
      <c r="I453">
        <v>1</v>
      </c>
      <c r="J453" t="s">
        <v>235</v>
      </c>
      <c r="K453" s="1" t="s">
        <v>168</v>
      </c>
      <c r="L453" s="1" t="s">
        <v>173</v>
      </c>
      <c r="M453">
        <v>35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ユニフォーム岩泉一ICONIC</v>
      </c>
    </row>
    <row r="454" spans="1:20" x14ac:dyDescent="0.35">
      <c r="A454">
        <f>VLOOKUP(Attack[[#This Row],[No用]],SetNo[[No.用]:[vlookup 用]],2,FALSE)</f>
        <v>108</v>
      </c>
      <c r="B454">
        <f>IF(ROW()=2,1,IF(A453&lt;&gt;Attack[[#This Row],[No]],1,B453+1))</f>
        <v>2</v>
      </c>
      <c r="C454" t="s">
        <v>206</v>
      </c>
      <c r="D454" t="s">
        <v>32</v>
      </c>
      <c r="E454" t="s">
        <v>28</v>
      </c>
      <c r="F454" t="s">
        <v>25</v>
      </c>
      <c r="G454" t="s">
        <v>20</v>
      </c>
      <c r="H454" t="s">
        <v>71</v>
      </c>
      <c r="I454">
        <v>1</v>
      </c>
      <c r="J454" t="s">
        <v>235</v>
      </c>
      <c r="K454" s="1" t="s">
        <v>169</v>
      </c>
      <c r="L454" s="1" t="s">
        <v>173</v>
      </c>
      <c r="M454">
        <v>35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ユニフォーム岩泉一ICONIC</v>
      </c>
    </row>
    <row r="455" spans="1:20" x14ac:dyDescent="0.35">
      <c r="A455">
        <f>VLOOKUP(Attack[[#This Row],[No用]],SetNo[[No.用]:[vlookup 用]],2,FALSE)</f>
        <v>108</v>
      </c>
      <c r="B455">
        <f>IF(ROW()=2,1,IF(A454&lt;&gt;Attack[[#This Row],[No]],1,B454+1))</f>
        <v>3</v>
      </c>
      <c r="C455" t="s">
        <v>206</v>
      </c>
      <c r="D455" t="s">
        <v>32</v>
      </c>
      <c r="E455" t="s">
        <v>28</v>
      </c>
      <c r="F455" t="s">
        <v>25</v>
      </c>
      <c r="G455" t="s">
        <v>20</v>
      </c>
      <c r="H455" t="s">
        <v>71</v>
      </c>
      <c r="I455">
        <v>1</v>
      </c>
      <c r="J455" t="s">
        <v>235</v>
      </c>
      <c r="K455" s="1" t="s">
        <v>271</v>
      </c>
      <c r="L455" s="1" t="s">
        <v>173</v>
      </c>
      <c r="M455">
        <v>39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ユニフォーム岩泉一ICONIC</v>
      </c>
    </row>
    <row r="456" spans="1:20" x14ac:dyDescent="0.35">
      <c r="A456">
        <f>VLOOKUP(Attack[[#This Row],[No用]],SetNo[[No.用]:[vlookup 用]],2,FALSE)</f>
        <v>108</v>
      </c>
      <c r="B456">
        <f>IF(ROW()=2,1,IF(A455&lt;&gt;Attack[[#This Row],[No]],1,B455+1))</f>
        <v>4</v>
      </c>
      <c r="C456" t="s">
        <v>206</v>
      </c>
      <c r="D456" t="s">
        <v>32</v>
      </c>
      <c r="E456" t="s">
        <v>28</v>
      </c>
      <c r="F456" t="s">
        <v>25</v>
      </c>
      <c r="G456" t="s">
        <v>20</v>
      </c>
      <c r="H456" t="s">
        <v>71</v>
      </c>
      <c r="I456">
        <v>1</v>
      </c>
      <c r="J456" t="s">
        <v>235</v>
      </c>
      <c r="K456" s="1" t="s">
        <v>171</v>
      </c>
      <c r="L456" s="1" t="s">
        <v>173</v>
      </c>
      <c r="M456">
        <v>42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ユニフォーム岩泉一ICONIC</v>
      </c>
    </row>
    <row r="457" spans="1:20" x14ac:dyDescent="0.35">
      <c r="A457">
        <f>VLOOKUP(Attack[[#This Row],[No用]],SetNo[[No.用]:[vlookup 用]],2,FALSE)</f>
        <v>108</v>
      </c>
      <c r="B457">
        <f>IF(ROW()=2,1,IF(A456&lt;&gt;Attack[[#This Row],[No]],1,B456+1))</f>
        <v>5</v>
      </c>
      <c r="C457" t="s">
        <v>206</v>
      </c>
      <c r="D457" t="s">
        <v>32</v>
      </c>
      <c r="E457" t="s">
        <v>28</v>
      </c>
      <c r="F457" t="s">
        <v>25</v>
      </c>
      <c r="G457" t="s">
        <v>20</v>
      </c>
      <c r="H457" t="s">
        <v>71</v>
      </c>
      <c r="I457">
        <v>1</v>
      </c>
      <c r="J457" t="s">
        <v>235</v>
      </c>
      <c r="K457" s="1" t="s">
        <v>183</v>
      </c>
      <c r="L457" s="1" t="s">
        <v>225</v>
      </c>
      <c r="M457">
        <v>47</v>
      </c>
      <c r="N457">
        <v>0</v>
      </c>
      <c r="O457">
        <v>57</v>
      </c>
      <c r="P457">
        <v>0</v>
      </c>
      <c r="T457" t="str">
        <f>Attack[[#This Row],[服装]]&amp;Attack[[#This Row],[名前]]&amp;Attack[[#This Row],[レアリティ]]</f>
        <v>ユニフォーム岩泉一ICONIC</v>
      </c>
    </row>
    <row r="458" spans="1:20" x14ac:dyDescent="0.35">
      <c r="A458">
        <f>VLOOKUP(Attack[[#This Row],[No用]],SetNo[[No.用]:[vlookup 用]],2,FALSE)</f>
        <v>109</v>
      </c>
      <c r="B458">
        <f>IF(ROW()=2,1,IF(A457&lt;&gt;Attack[[#This Row],[No]],1,B457+1))</f>
        <v>1</v>
      </c>
      <c r="C458" t="s">
        <v>117</v>
      </c>
      <c r="D458" t="s">
        <v>32</v>
      </c>
      <c r="E458" t="s">
        <v>23</v>
      </c>
      <c r="F458" t="s">
        <v>25</v>
      </c>
      <c r="G458" t="s">
        <v>20</v>
      </c>
      <c r="H458" t="s">
        <v>71</v>
      </c>
      <c r="I458">
        <v>1</v>
      </c>
      <c r="J458" t="s">
        <v>235</v>
      </c>
      <c r="K458" s="1" t="s">
        <v>168</v>
      </c>
      <c r="L458" s="1" t="s">
        <v>173</v>
      </c>
      <c r="M458">
        <v>35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プール掃除岩泉一ICONIC</v>
      </c>
    </row>
    <row r="459" spans="1:20" x14ac:dyDescent="0.35">
      <c r="A459">
        <f>VLOOKUP(Attack[[#This Row],[No用]],SetNo[[No.用]:[vlookup 用]],2,FALSE)</f>
        <v>109</v>
      </c>
      <c r="B459">
        <f>IF(ROW()=2,1,IF(A458&lt;&gt;Attack[[#This Row],[No]],1,B458+1))</f>
        <v>2</v>
      </c>
      <c r="C459" t="s">
        <v>117</v>
      </c>
      <c r="D459" t="s">
        <v>32</v>
      </c>
      <c r="E459" t="s">
        <v>23</v>
      </c>
      <c r="F459" t="s">
        <v>25</v>
      </c>
      <c r="G459" t="s">
        <v>20</v>
      </c>
      <c r="H459" t="s">
        <v>71</v>
      </c>
      <c r="I459">
        <v>1</v>
      </c>
      <c r="J459" t="s">
        <v>235</v>
      </c>
      <c r="K459" s="1" t="s">
        <v>169</v>
      </c>
      <c r="L459" s="1" t="s">
        <v>173</v>
      </c>
      <c r="M459">
        <v>35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プール掃除岩泉一ICONIC</v>
      </c>
    </row>
    <row r="460" spans="1:20" x14ac:dyDescent="0.35">
      <c r="A460">
        <f>VLOOKUP(Attack[[#This Row],[No用]],SetNo[[No.用]:[vlookup 用]],2,FALSE)</f>
        <v>109</v>
      </c>
      <c r="B460">
        <f>IF(ROW()=2,1,IF(A459&lt;&gt;Attack[[#This Row],[No]],1,B459+1))</f>
        <v>3</v>
      </c>
      <c r="C460" t="s">
        <v>117</v>
      </c>
      <c r="D460" t="s">
        <v>32</v>
      </c>
      <c r="E460" t="s">
        <v>23</v>
      </c>
      <c r="F460" t="s">
        <v>25</v>
      </c>
      <c r="G460" t="s">
        <v>20</v>
      </c>
      <c r="H460" t="s">
        <v>71</v>
      </c>
      <c r="I460">
        <v>1</v>
      </c>
      <c r="J460" t="s">
        <v>235</v>
      </c>
      <c r="K460" s="1" t="s">
        <v>271</v>
      </c>
      <c r="L460" s="1" t="s">
        <v>173</v>
      </c>
      <c r="M460">
        <v>39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プール掃除岩泉一ICONIC</v>
      </c>
    </row>
    <row r="461" spans="1:20" x14ac:dyDescent="0.35">
      <c r="A461">
        <f>VLOOKUP(Attack[[#This Row],[No用]],SetNo[[No.用]:[vlookup 用]],2,FALSE)</f>
        <v>109</v>
      </c>
      <c r="B461">
        <f>IF(ROW()=2,1,IF(A460&lt;&gt;Attack[[#This Row],[No]],1,B460+1))</f>
        <v>4</v>
      </c>
      <c r="C461" t="s">
        <v>117</v>
      </c>
      <c r="D461" t="s">
        <v>32</v>
      </c>
      <c r="E461" t="s">
        <v>23</v>
      </c>
      <c r="F461" t="s">
        <v>25</v>
      </c>
      <c r="G461" t="s">
        <v>20</v>
      </c>
      <c r="H461" t="s">
        <v>71</v>
      </c>
      <c r="I461">
        <v>1</v>
      </c>
      <c r="J461" t="s">
        <v>235</v>
      </c>
      <c r="K461" s="1" t="s">
        <v>171</v>
      </c>
      <c r="L461" s="1" t="s">
        <v>173</v>
      </c>
      <c r="M461">
        <v>42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プール掃除岩泉一ICONIC</v>
      </c>
    </row>
    <row r="462" spans="1:20" x14ac:dyDescent="0.35">
      <c r="A462">
        <f>VLOOKUP(Attack[[#This Row],[No用]],SetNo[[No.用]:[vlookup 用]],2,FALSE)</f>
        <v>109</v>
      </c>
      <c r="B462">
        <f>IF(ROW()=2,1,IF(A461&lt;&gt;Attack[[#This Row],[No]],1,B461+1))</f>
        <v>5</v>
      </c>
      <c r="C462" t="s">
        <v>117</v>
      </c>
      <c r="D462" t="s">
        <v>32</v>
      </c>
      <c r="E462" t="s">
        <v>23</v>
      </c>
      <c r="F462" t="s">
        <v>25</v>
      </c>
      <c r="G462" t="s">
        <v>20</v>
      </c>
      <c r="H462" t="s">
        <v>71</v>
      </c>
      <c r="I462">
        <v>1</v>
      </c>
      <c r="J462" t="s">
        <v>235</v>
      </c>
      <c r="K462" s="1" t="s">
        <v>183</v>
      </c>
      <c r="L462" s="1" t="s">
        <v>225</v>
      </c>
      <c r="M462">
        <v>47</v>
      </c>
      <c r="N462">
        <v>0</v>
      </c>
      <c r="O462">
        <v>57</v>
      </c>
      <c r="P462">
        <v>0</v>
      </c>
      <c r="T462" t="str">
        <f>Attack[[#This Row],[服装]]&amp;Attack[[#This Row],[名前]]&amp;Attack[[#This Row],[レアリティ]]</f>
        <v>プール掃除岩泉一ICONIC</v>
      </c>
    </row>
    <row r="463" spans="1:20" x14ac:dyDescent="0.35">
      <c r="A463">
        <f>VLOOKUP(Attack[[#This Row],[No用]],SetNo[[No.用]:[vlookup 用]],2,FALSE)</f>
        <v>109</v>
      </c>
      <c r="B463">
        <f>IF(ROW()=2,1,IF(A462&lt;&gt;Attack[[#This Row],[No]],1,B462+1))</f>
        <v>6</v>
      </c>
      <c r="C463" t="s">
        <v>117</v>
      </c>
      <c r="D463" t="s">
        <v>32</v>
      </c>
      <c r="E463" t="s">
        <v>23</v>
      </c>
      <c r="F463" t="s">
        <v>25</v>
      </c>
      <c r="G463" t="s">
        <v>20</v>
      </c>
      <c r="H463" t="s">
        <v>71</v>
      </c>
      <c r="I463">
        <v>1</v>
      </c>
      <c r="J463" t="s">
        <v>235</v>
      </c>
      <c r="K463" s="1" t="s">
        <v>183</v>
      </c>
      <c r="L463" s="1" t="s">
        <v>225</v>
      </c>
      <c r="M463">
        <v>47</v>
      </c>
      <c r="N463">
        <v>0</v>
      </c>
      <c r="O463">
        <v>57</v>
      </c>
      <c r="P463">
        <v>0</v>
      </c>
      <c r="Q463" s="1" t="s">
        <v>1029</v>
      </c>
      <c r="T463" t="str">
        <f>Attack[[#This Row],[服装]]&amp;Attack[[#This Row],[名前]]&amp;Attack[[#This Row],[レアリティ]]</f>
        <v>プール掃除岩泉一ICONIC</v>
      </c>
    </row>
    <row r="464" spans="1:20" x14ac:dyDescent="0.35">
      <c r="A464">
        <f>VLOOKUP(Attack[[#This Row],[No用]],SetNo[[No.用]:[vlookup 用]],2,FALSE)</f>
        <v>110</v>
      </c>
      <c r="B464">
        <f>IF(ROW()=2,1,IF(A463&lt;&gt;Attack[[#This Row],[No]],1,B463+1))</f>
        <v>1</v>
      </c>
      <c r="C464" s="1" t="s">
        <v>149</v>
      </c>
      <c r="D464" t="s">
        <v>32</v>
      </c>
      <c r="E464" s="1" t="s">
        <v>90</v>
      </c>
      <c r="F464" t="s">
        <v>25</v>
      </c>
      <c r="G464" t="s">
        <v>20</v>
      </c>
      <c r="H464" t="s">
        <v>71</v>
      </c>
      <c r="I464">
        <v>1</v>
      </c>
      <c r="J464" t="s">
        <v>235</v>
      </c>
      <c r="K464" s="1" t="s">
        <v>168</v>
      </c>
      <c r="L464" s="1" t="s">
        <v>173</v>
      </c>
      <c r="M464">
        <v>35</v>
      </c>
      <c r="N464">
        <v>0</v>
      </c>
      <c r="O464">
        <v>0</v>
      </c>
      <c r="P464">
        <v>0</v>
      </c>
      <c r="Q464" s="1"/>
      <c r="T464" t="str">
        <f>Attack[[#This Row],[服装]]&amp;Attack[[#This Row],[名前]]&amp;Attack[[#This Row],[レアリティ]]</f>
        <v>制服岩泉一ICONIC</v>
      </c>
    </row>
    <row r="465" spans="1:20" x14ac:dyDescent="0.35">
      <c r="A465">
        <f>VLOOKUP(Attack[[#This Row],[No用]],SetNo[[No.用]:[vlookup 用]],2,FALSE)</f>
        <v>110</v>
      </c>
      <c r="B465">
        <f>IF(ROW()=2,1,IF(A464&lt;&gt;Attack[[#This Row],[No]],1,B464+1))</f>
        <v>2</v>
      </c>
      <c r="C465" s="1" t="s">
        <v>149</v>
      </c>
      <c r="D465" t="s">
        <v>32</v>
      </c>
      <c r="E465" s="1" t="s">
        <v>90</v>
      </c>
      <c r="F465" t="s">
        <v>25</v>
      </c>
      <c r="G465" t="s">
        <v>20</v>
      </c>
      <c r="H465" t="s">
        <v>71</v>
      </c>
      <c r="I465">
        <v>1</v>
      </c>
      <c r="J465" t="s">
        <v>235</v>
      </c>
      <c r="K465" s="1" t="s">
        <v>169</v>
      </c>
      <c r="L465" s="1" t="s">
        <v>173</v>
      </c>
      <c r="M465">
        <v>35</v>
      </c>
      <c r="N465">
        <v>0</v>
      </c>
      <c r="O465">
        <v>0</v>
      </c>
      <c r="P465">
        <v>0</v>
      </c>
      <c r="Q465" s="1"/>
      <c r="T465" t="str">
        <f>Attack[[#This Row],[服装]]&amp;Attack[[#This Row],[名前]]&amp;Attack[[#This Row],[レアリティ]]</f>
        <v>制服岩泉一ICONIC</v>
      </c>
    </row>
    <row r="466" spans="1:20" x14ac:dyDescent="0.35">
      <c r="A466">
        <f>VLOOKUP(Attack[[#This Row],[No用]],SetNo[[No.用]:[vlookup 用]],2,FALSE)</f>
        <v>110</v>
      </c>
      <c r="B466">
        <f>IF(ROW()=2,1,IF(A465&lt;&gt;Attack[[#This Row],[No]],1,B465+1))</f>
        <v>3</v>
      </c>
      <c r="C466" s="1" t="s">
        <v>149</v>
      </c>
      <c r="D466" t="s">
        <v>32</v>
      </c>
      <c r="E466" s="1" t="s">
        <v>90</v>
      </c>
      <c r="F466" t="s">
        <v>25</v>
      </c>
      <c r="G466" t="s">
        <v>20</v>
      </c>
      <c r="H466" t="s">
        <v>71</v>
      </c>
      <c r="I466">
        <v>1</v>
      </c>
      <c r="J466" t="s">
        <v>235</v>
      </c>
      <c r="K466" s="1" t="s">
        <v>271</v>
      </c>
      <c r="L466" s="1" t="s">
        <v>173</v>
      </c>
      <c r="M466">
        <v>39</v>
      </c>
      <c r="N466">
        <v>0</v>
      </c>
      <c r="O466">
        <v>0</v>
      </c>
      <c r="P466">
        <v>0</v>
      </c>
      <c r="Q466" s="1"/>
      <c r="T466" t="str">
        <f>Attack[[#This Row],[服装]]&amp;Attack[[#This Row],[名前]]&amp;Attack[[#This Row],[レアリティ]]</f>
        <v>制服岩泉一ICONIC</v>
      </c>
    </row>
    <row r="467" spans="1:20" x14ac:dyDescent="0.35">
      <c r="A467">
        <f>VLOOKUP(Attack[[#This Row],[No用]],SetNo[[No.用]:[vlookup 用]],2,FALSE)</f>
        <v>110</v>
      </c>
      <c r="B467">
        <f>IF(ROW()=2,1,IF(A466&lt;&gt;Attack[[#This Row],[No]],1,B466+1))</f>
        <v>4</v>
      </c>
      <c r="C467" s="1" t="s">
        <v>149</v>
      </c>
      <c r="D467" t="s">
        <v>32</v>
      </c>
      <c r="E467" s="1" t="s">
        <v>90</v>
      </c>
      <c r="F467" t="s">
        <v>25</v>
      </c>
      <c r="G467" t="s">
        <v>20</v>
      </c>
      <c r="H467" t="s">
        <v>71</v>
      </c>
      <c r="I467">
        <v>1</v>
      </c>
      <c r="J467" t="s">
        <v>235</v>
      </c>
      <c r="K467" s="1" t="s">
        <v>171</v>
      </c>
      <c r="L467" s="1" t="s">
        <v>173</v>
      </c>
      <c r="M467">
        <v>42</v>
      </c>
      <c r="N467">
        <v>0</v>
      </c>
      <c r="O467">
        <v>0</v>
      </c>
      <c r="P467">
        <v>0</v>
      </c>
      <c r="Q467" s="1"/>
      <c r="T467" t="str">
        <f>Attack[[#This Row],[服装]]&amp;Attack[[#This Row],[名前]]&amp;Attack[[#This Row],[レアリティ]]</f>
        <v>制服岩泉一ICONIC</v>
      </c>
    </row>
    <row r="468" spans="1:20" x14ac:dyDescent="0.35">
      <c r="A468">
        <f>VLOOKUP(Attack[[#This Row],[No用]],SetNo[[No.用]:[vlookup 用]],2,FALSE)</f>
        <v>111</v>
      </c>
      <c r="B468">
        <f>IF(ROW()=2,1,IF(A467&lt;&gt;Attack[[#This Row],[No]],1,B467+1))</f>
        <v>1</v>
      </c>
      <c r="C468" s="1" t="s">
        <v>876</v>
      </c>
      <c r="D468" s="1" t="s">
        <v>32</v>
      </c>
      <c r="E468" s="1" t="s">
        <v>77</v>
      </c>
      <c r="F468" s="1" t="s">
        <v>25</v>
      </c>
      <c r="G468" s="1" t="s">
        <v>20</v>
      </c>
      <c r="H468" s="1" t="s">
        <v>71</v>
      </c>
      <c r="I468">
        <v>1</v>
      </c>
      <c r="J468" t="s">
        <v>235</v>
      </c>
      <c r="K468" s="1" t="s">
        <v>168</v>
      </c>
      <c r="L468" s="1" t="s">
        <v>178</v>
      </c>
      <c r="M468">
        <v>32</v>
      </c>
      <c r="N468">
        <v>0</v>
      </c>
      <c r="O468">
        <v>0</v>
      </c>
      <c r="P468">
        <v>0</v>
      </c>
      <c r="Q468" s="1"/>
      <c r="T468" t="str">
        <f>Attack[[#This Row],[服装]]&amp;Attack[[#This Row],[名前]]&amp;Attack[[#This Row],[レアリティ]]</f>
        <v>サバゲ岩泉一ICONIC</v>
      </c>
    </row>
    <row r="469" spans="1:20" x14ac:dyDescent="0.35">
      <c r="A469">
        <f>VLOOKUP(Attack[[#This Row],[No用]],SetNo[[No.用]:[vlookup 用]],2,FALSE)</f>
        <v>111</v>
      </c>
      <c r="B469">
        <f>IF(ROW()=2,1,IF(A468&lt;&gt;Attack[[#This Row],[No]],1,B468+1))</f>
        <v>2</v>
      </c>
      <c r="C469" s="1" t="s">
        <v>876</v>
      </c>
      <c r="D469" s="1" t="s">
        <v>32</v>
      </c>
      <c r="E469" s="1" t="s">
        <v>77</v>
      </c>
      <c r="F469" s="1" t="s">
        <v>25</v>
      </c>
      <c r="G469" s="1" t="s">
        <v>20</v>
      </c>
      <c r="H469" s="1" t="s">
        <v>71</v>
      </c>
      <c r="I469">
        <v>1</v>
      </c>
      <c r="J469" t="s">
        <v>235</v>
      </c>
      <c r="K469" s="1" t="s">
        <v>169</v>
      </c>
      <c r="L469" s="1" t="s">
        <v>162</v>
      </c>
      <c r="M469">
        <v>28</v>
      </c>
      <c r="N469">
        <v>0</v>
      </c>
      <c r="O469">
        <v>0</v>
      </c>
      <c r="P469">
        <v>0</v>
      </c>
      <c r="Q469" s="1"/>
      <c r="T469" t="str">
        <f>Attack[[#This Row],[服装]]&amp;Attack[[#This Row],[名前]]&amp;Attack[[#This Row],[レアリティ]]</f>
        <v>サバゲ岩泉一ICONIC</v>
      </c>
    </row>
    <row r="470" spans="1:20" x14ac:dyDescent="0.35">
      <c r="A470">
        <f>VLOOKUP(Attack[[#This Row],[No用]],SetNo[[No.用]:[vlookup 用]],2,FALSE)</f>
        <v>111</v>
      </c>
      <c r="B470">
        <f>IF(ROW()=2,1,IF(A469&lt;&gt;Attack[[#This Row],[No]],1,B469+1))</f>
        <v>3</v>
      </c>
      <c r="C470" s="1" t="s">
        <v>876</v>
      </c>
      <c r="D470" s="1" t="s">
        <v>32</v>
      </c>
      <c r="E470" s="1" t="s">
        <v>77</v>
      </c>
      <c r="F470" s="1" t="s">
        <v>25</v>
      </c>
      <c r="G470" s="1" t="s">
        <v>20</v>
      </c>
      <c r="H470" s="1" t="s">
        <v>71</v>
      </c>
      <c r="I470">
        <v>1</v>
      </c>
      <c r="J470" t="s">
        <v>235</v>
      </c>
      <c r="K470" s="1" t="s">
        <v>271</v>
      </c>
      <c r="L470" s="1" t="s">
        <v>178</v>
      </c>
      <c r="M470">
        <v>35</v>
      </c>
      <c r="N470">
        <v>0</v>
      </c>
      <c r="O470">
        <v>0</v>
      </c>
      <c r="P470">
        <v>0</v>
      </c>
      <c r="Q470" s="1"/>
      <c r="T470" t="str">
        <f>Attack[[#This Row],[服装]]&amp;Attack[[#This Row],[名前]]&amp;Attack[[#This Row],[レアリティ]]</f>
        <v>サバゲ岩泉一ICONIC</v>
      </c>
    </row>
    <row r="471" spans="1:20" x14ac:dyDescent="0.35">
      <c r="A471">
        <f>VLOOKUP(Attack[[#This Row],[No用]],SetNo[[No.用]:[vlookup 用]],2,FALSE)</f>
        <v>111</v>
      </c>
      <c r="B471">
        <f>IF(ROW()=2,1,IF(A470&lt;&gt;Attack[[#This Row],[No]],1,B470+1))</f>
        <v>4</v>
      </c>
      <c r="C471" s="1" t="s">
        <v>876</v>
      </c>
      <c r="D471" s="1" t="s">
        <v>32</v>
      </c>
      <c r="E471" s="1" t="s">
        <v>77</v>
      </c>
      <c r="F471" s="1" t="s">
        <v>25</v>
      </c>
      <c r="G471" s="1" t="s">
        <v>20</v>
      </c>
      <c r="H471" s="1" t="s">
        <v>71</v>
      </c>
      <c r="I471">
        <v>1</v>
      </c>
      <c r="J471" t="s">
        <v>235</v>
      </c>
      <c r="K471" s="1" t="s">
        <v>171</v>
      </c>
      <c r="L471" s="1" t="s">
        <v>162</v>
      </c>
      <c r="M471">
        <v>28</v>
      </c>
      <c r="N471">
        <v>0</v>
      </c>
      <c r="O471">
        <v>0</v>
      </c>
      <c r="P471">
        <v>0</v>
      </c>
      <c r="Q471" s="1"/>
      <c r="T471" t="str">
        <f>Attack[[#This Row],[服装]]&amp;Attack[[#This Row],[名前]]&amp;Attack[[#This Row],[レアリティ]]</f>
        <v>サバゲ岩泉一ICONIC</v>
      </c>
    </row>
    <row r="472" spans="1:20" x14ac:dyDescent="0.35">
      <c r="A472">
        <f>VLOOKUP(Attack[[#This Row],[No用]],SetNo[[No.用]:[vlookup 用]],2,FALSE)</f>
        <v>112</v>
      </c>
      <c r="B472">
        <f>IF(ROW()=2,1,IF(A471&lt;&gt;Attack[[#This Row],[No]],1,B471+1))</f>
        <v>1</v>
      </c>
      <c r="C472" s="1" t="s">
        <v>1019</v>
      </c>
      <c r="D472" s="1" t="s">
        <v>32</v>
      </c>
      <c r="E472" s="1" t="s">
        <v>73</v>
      </c>
      <c r="F472" s="1" t="s">
        <v>25</v>
      </c>
      <c r="G472" s="1" t="s">
        <v>20</v>
      </c>
      <c r="H472" s="1" t="s">
        <v>71</v>
      </c>
      <c r="I472">
        <v>1</v>
      </c>
      <c r="J472" t="s">
        <v>235</v>
      </c>
      <c r="K472" s="1" t="s">
        <v>168</v>
      </c>
      <c r="L472" s="1" t="s">
        <v>173</v>
      </c>
      <c r="M472">
        <v>35</v>
      </c>
      <c r="N472">
        <v>0</v>
      </c>
      <c r="O472">
        <v>0</v>
      </c>
      <c r="P472">
        <v>0</v>
      </c>
      <c r="Q472" s="1"/>
      <c r="T472" t="str">
        <f>Attack[[#This Row],[服装]]&amp;Attack[[#This Row],[名前]]&amp;Attack[[#This Row],[レアリティ]]</f>
        <v>バカンス岩泉一ICONIC</v>
      </c>
    </row>
    <row r="473" spans="1:20" x14ac:dyDescent="0.35">
      <c r="A473">
        <f>VLOOKUP(Attack[[#This Row],[No用]],SetNo[[No.用]:[vlookup 用]],2,FALSE)</f>
        <v>112</v>
      </c>
      <c r="B473">
        <f>IF(ROW()=2,1,IF(A472&lt;&gt;Attack[[#This Row],[No]],1,B472+1))</f>
        <v>2</v>
      </c>
      <c r="C473" s="1" t="s">
        <v>1019</v>
      </c>
      <c r="D473" s="1" t="s">
        <v>32</v>
      </c>
      <c r="E473" s="1" t="s">
        <v>73</v>
      </c>
      <c r="F473" s="1" t="s">
        <v>25</v>
      </c>
      <c r="G473" s="1" t="s">
        <v>20</v>
      </c>
      <c r="H473" s="1" t="s">
        <v>71</v>
      </c>
      <c r="I473">
        <v>1</v>
      </c>
      <c r="J473" t="s">
        <v>235</v>
      </c>
      <c r="K473" s="1" t="s">
        <v>169</v>
      </c>
      <c r="L473" s="1" t="s">
        <v>173</v>
      </c>
      <c r="M473">
        <v>35</v>
      </c>
      <c r="N473">
        <v>0</v>
      </c>
      <c r="O473">
        <v>0</v>
      </c>
      <c r="P473">
        <v>0</v>
      </c>
      <c r="Q473" s="1"/>
      <c r="T473" t="str">
        <f>Attack[[#This Row],[服装]]&amp;Attack[[#This Row],[名前]]&amp;Attack[[#This Row],[レアリティ]]</f>
        <v>バカンス岩泉一ICONIC</v>
      </c>
    </row>
    <row r="474" spans="1:20" x14ac:dyDescent="0.35">
      <c r="A474">
        <f>VLOOKUP(Attack[[#This Row],[No用]],SetNo[[No.用]:[vlookup 用]],2,FALSE)</f>
        <v>112</v>
      </c>
      <c r="B474">
        <f>IF(ROW()=2,1,IF(A473&lt;&gt;Attack[[#This Row],[No]],1,B473+1))</f>
        <v>3</v>
      </c>
      <c r="C474" s="1" t="s">
        <v>1019</v>
      </c>
      <c r="D474" s="1" t="s">
        <v>32</v>
      </c>
      <c r="E474" s="1" t="s">
        <v>73</v>
      </c>
      <c r="F474" s="1" t="s">
        <v>25</v>
      </c>
      <c r="G474" s="1" t="s">
        <v>20</v>
      </c>
      <c r="H474" s="1" t="s">
        <v>71</v>
      </c>
      <c r="I474">
        <v>1</v>
      </c>
      <c r="J474" t="s">
        <v>235</v>
      </c>
      <c r="K474" s="1" t="s">
        <v>271</v>
      </c>
      <c r="L474" s="1" t="s">
        <v>178</v>
      </c>
      <c r="M474">
        <v>36</v>
      </c>
      <c r="N474">
        <v>0</v>
      </c>
      <c r="O474">
        <v>0</v>
      </c>
      <c r="P474">
        <v>0</v>
      </c>
      <c r="Q474" s="1"/>
      <c r="T474" t="str">
        <f>Attack[[#This Row],[服装]]&amp;Attack[[#This Row],[名前]]&amp;Attack[[#This Row],[レアリティ]]</f>
        <v>バカンス岩泉一ICONIC</v>
      </c>
    </row>
    <row r="475" spans="1:20" x14ac:dyDescent="0.35">
      <c r="A475">
        <f>VLOOKUP(Attack[[#This Row],[No用]],SetNo[[No.用]:[vlookup 用]],2,FALSE)</f>
        <v>112</v>
      </c>
      <c r="B475">
        <f>IF(ROW()=2,1,IF(A474&lt;&gt;Attack[[#This Row],[No]],1,B474+1))</f>
        <v>4</v>
      </c>
      <c r="C475" s="1" t="s">
        <v>1019</v>
      </c>
      <c r="D475" s="1" t="s">
        <v>32</v>
      </c>
      <c r="E475" s="1" t="s">
        <v>73</v>
      </c>
      <c r="F475" s="1" t="s">
        <v>25</v>
      </c>
      <c r="G475" s="1" t="s">
        <v>20</v>
      </c>
      <c r="H475" s="1" t="s">
        <v>71</v>
      </c>
      <c r="I475">
        <v>1</v>
      </c>
      <c r="J475" t="s">
        <v>235</v>
      </c>
      <c r="K475" s="1" t="s">
        <v>171</v>
      </c>
      <c r="L475" s="1" t="s">
        <v>173</v>
      </c>
      <c r="M475">
        <v>42</v>
      </c>
      <c r="N475">
        <v>0</v>
      </c>
      <c r="O475">
        <v>0</v>
      </c>
      <c r="P475">
        <v>0</v>
      </c>
      <c r="Q475" s="1"/>
      <c r="T475" t="str">
        <f>Attack[[#This Row],[服装]]&amp;Attack[[#This Row],[名前]]&amp;Attack[[#This Row],[レアリティ]]</f>
        <v>バカンス岩泉一ICONIC</v>
      </c>
    </row>
    <row r="476" spans="1:20" x14ac:dyDescent="0.35">
      <c r="A476">
        <f>VLOOKUP(Attack[[#This Row],[No用]],SetNo[[No.用]:[vlookup 用]],2,FALSE)</f>
        <v>112</v>
      </c>
      <c r="B476">
        <f>IF(ROW()=2,1,IF(A475&lt;&gt;Attack[[#This Row],[No]],1,B475+1))</f>
        <v>5</v>
      </c>
      <c r="C476" s="1" t="s">
        <v>1019</v>
      </c>
      <c r="D476" s="1" t="s">
        <v>32</v>
      </c>
      <c r="E476" s="1" t="s">
        <v>73</v>
      </c>
      <c r="F476" s="1" t="s">
        <v>25</v>
      </c>
      <c r="G476" s="1" t="s">
        <v>20</v>
      </c>
      <c r="H476" s="1" t="s">
        <v>71</v>
      </c>
      <c r="I476">
        <v>1</v>
      </c>
      <c r="J476" t="s">
        <v>235</v>
      </c>
      <c r="K476" s="1" t="s">
        <v>183</v>
      </c>
      <c r="L476" s="1" t="s">
        <v>225</v>
      </c>
      <c r="M476">
        <v>47</v>
      </c>
      <c r="N476">
        <v>0</v>
      </c>
      <c r="O476">
        <v>57</v>
      </c>
      <c r="P476">
        <v>0</v>
      </c>
      <c r="T476" t="str">
        <f>Attack[[#This Row],[服装]]&amp;Attack[[#This Row],[名前]]&amp;Attack[[#This Row],[レアリティ]]</f>
        <v>バカンス岩泉一ICONIC</v>
      </c>
    </row>
    <row r="477" spans="1:20" x14ac:dyDescent="0.35">
      <c r="A477">
        <f>VLOOKUP(Attack[[#This Row],[No用]],SetNo[[No.用]:[vlookup 用]],2,FALSE)</f>
        <v>112</v>
      </c>
      <c r="B477">
        <f>IF(ROW()=2,1,IF(A476&lt;&gt;Attack[[#This Row],[No]],1,B476+1))</f>
        <v>6</v>
      </c>
      <c r="C477" s="1" t="s">
        <v>1019</v>
      </c>
      <c r="D477" s="1" t="s">
        <v>32</v>
      </c>
      <c r="E477" s="1" t="s">
        <v>73</v>
      </c>
      <c r="F477" s="1" t="s">
        <v>25</v>
      </c>
      <c r="G477" s="1" t="s">
        <v>20</v>
      </c>
      <c r="H477" s="1" t="s">
        <v>71</v>
      </c>
      <c r="I477">
        <v>1</v>
      </c>
      <c r="J477" t="s">
        <v>235</v>
      </c>
      <c r="K477" s="1" t="s">
        <v>183</v>
      </c>
      <c r="L477" s="1" t="s">
        <v>225</v>
      </c>
      <c r="M477">
        <v>47</v>
      </c>
      <c r="N477">
        <v>0</v>
      </c>
      <c r="O477">
        <v>57</v>
      </c>
      <c r="P477">
        <v>0</v>
      </c>
      <c r="Q477" s="1" t="s">
        <v>1029</v>
      </c>
      <c r="T477" t="str">
        <f>Attack[[#This Row],[服装]]&amp;Attack[[#This Row],[名前]]&amp;Attack[[#This Row],[レアリティ]]</f>
        <v>バカンス岩泉一ICONIC</v>
      </c>
    </row>
    <row r="478" spans="1:20" x14ac:dyDescent="0.35">
      <c r="A478">
        <f>VLOOKUP(Attack[[#This Row],[No用]],SetNo[[No.用]:[vlookup 用]],2,FALSE)</f>
        <v>113</v>
      </c>
      <c r="B478">
        <f>IF(ROW()=2,1,IF(A477&lt;&gt;Attack[[#This Row],[No]],1,B477+1))</f>
        <v>1</v>
      </c>
      <c r="C478" t="s">
        <v>206</v>
      </c>
      <c r="D478" t="s">
        <v>33</v>
      </c>
      <c r="E478" t="s">
        <v>24</v>
      </c>
      <c r="F478" t="s">
        <v>26</v>
      </c>
      <c r="G478" t="s">
        <v>20</v>
      </c>
      <c r="H478" t="s">
        <v>71</v>
      </c>
      <c r="I478">
        <v>1</v>
      </c>
      <c r="J478" t="s">
        <v>235</v>
      </c>
      <c r="K478" s="1" t="s">
        <v>168</v>
      </c>
      <c r="L478" s="1" t="s">
        <v>162</v>
      </c>
      <c r="M478">
        <v>28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ユニフォーム金田一勇太郎ICONIC</v>
      </c>
    </row>
    <row r="479" spans="1:20" x14ac:dyDescent="0.35">
      <c r="A479">
        <f>VLOOKUP(Attack[[#This Row],[No用]],SetNo[[No.用]:[vlookup 用]],2,FALSE)</f>
        <v>113</v>
      </c>
      <c r="B479">
        <f>IF(ROW()=2,1,IF(A478&lt;&gt;Attack[[#This Row],[No]],1,B478+1))</f>
        <v>2</v>
      </c>
      <c r="C479" t="s">
        <v>206</v>
      </c>
      <c r="D479" t="s">
        <v>33</v>
      </c>
      <c r="E479" t="s">
        <v>24</v>
      </c>
      <c r="F479" t="s">
        <v>26</v>
      </c>
      <c r="G479" t="s">
        <v>20</v>
      </c>
      <c r="H479" t="s">
        <v>71</v>
      </c>
      <c r="I479">
        <v>1</v>
      </c>
      <c r="J479" t="s">
        <v>235</v>
      </c>
      <c r="K479" s="1" t="s">
        <v>169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ユニフォーム金田一勇太郎ICONIC</v>
      </c>
    </row>
    <row r="480" spans="1:20" x14ac:dyDescent="0.35">
      <c r="A480">
        <f>VLOOKUP(Attack[[#This Row],[No用]],SetNo[[No.用]:[vlookup 用]],2,FALSE)</f>
        <v>113</v>
      </c>
      <c r="B480">
        <f>IF(ROW()=2,1,IF(A479&lt;&gt;Attack[[#This Row],[No]],1,B479+1))</f>
        <v>3</v>
      </c>
      <c r="C480" t="s">
        <v>206</v>
      </c>
      <c r="D480" t="s">
        <v>33</v>
      </c>
      <c r="E480" t="s">
        <v>24</v>
      </c>
      <c r="F480" t="s">
        <v>26</v>
      </c>
      <c r="G480" t="s">
        <v>20</v>
      </c>
      <c r="H480" t="s">
        <v>71</v>
      </c>
      <c r="I480">
        <v>1</v>
      </c>
      <c r="J480" t="s">
        <v>235</v>
      </c>
      <c r="K480" s="1" t="s">
        <v>172</v>
      </c>
      <c r="L480" s="1" t="s">
        <v>162</v>
      </c>
      <c r="M480">
        <v>26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ユニフォーム金田一勇太郎ICONIC</v>
      </c>
    </row>
    <row r="481" spans="1:20" x14ac:dyDescent="0.35">
      <c r="A481">
        <f>VLOOKUP(Attack[[#This Row],[No用]],SetNo[[No.用]:[vlookup 用]],2,FALSE)</f>
        <v>113</v>
      </c>
      <c r="B481">
        <f>IF(ROW()=2,1,IF(A480&lt;&gt;Attack[[#This Row],[No]],1,B480+1))</f>
        <v>4</v>
      </c>
      <c r="C481" t="s">
        <v>206</v>
      </c>
      <c r="D481" t="s">
        <v>33</v>
      </c>
      <c r="E481" t="s">
        <v>24</v>
      </c>
      <c r="F481" t="s">
        <v>26</v>
      </c>
      <c r="G481" t="s">
        <v>20</v>
      </c>
      <c r="H481" t="s">
        <v>71</v>
      </c>
      <c r="I481">
        <v>1</v>
      </c>
      <c r="J481" t="s">
        <v>235</v>
      </c>
      <c r="K481" s="1" t="s">
        <v>183</v>
      </c>
      <c r="L481" s="1" t="s">
        <v>225</v>
      </c>
      <c r="M481">
        <v>43</v>
      </c>
      <c r="N481">
        <v>0</v>
      </c>
      <c r="O481">
        <v>53</v>
      </c>
      <c r="P481">
        <v>0</v>
      </c>
      <c r="T481" t="str">
        <f>Attack[[#This Row],[服装]]&amp;Attack[[#This Row],[名前]]&amp;Attack[[#This Row],[レアリティ]]</f>
        <v>ユニフォーム金田一勇太郎ICONIC</v>
      </c>
    </row>
    <row r="482" spans="1:20" x14ac:dyDescent="0.35">
      <c r="A482">
        <f>VLOOKUP(Attack[[#This Row],[No用]],SetNo[[No.用]:[vlookup 用]],2,FALSE)</f>
        <v>114</v>
      </c>
      <c r="B482">
        <f>IF(ROW()=2,1,IF(A481&lt;&gt;Attack[[#This Row],[No]],1,B481+1))</f>
        <v>1</v>
      </c>
      <c r="C482" s="1" t="s">
        <v>812</v>
      </c>
      <c r="D482" t="s">
        <v>33</v>
      </c>
      <c r="E482" s="1" t="s">
        <v>77</v>
      </c>
      <c r="F482" t="s">
        <v>26</v>
      </c>
      <c r="G482" t="s">
        <v>20</v>
      </c>
      <c r="H482" t="s">
        <v>71</v>
      </c>
      <c r="I482">
        <v>1</v>
      </c>
      <c r="J482" t="s">
        <v>235</v>
      </c>
      <c r="K482" s="1" t="s">
        <v>168</v>
      </c>
      <c r="L482" s="1" t="s">
        <v>178</v>
      </c>
      <c r="M482">
        <v>31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雪遊び金田一勇太郎ICONIC</v>
      </c>
    </row>
    <row r="483" spans="1:20" x14ac:dyDescent="0.35">
      <c r="A483">
        <f>VLOOKUP(Attack[[#This Row],[No用]],SetNo[[No.用]:[vlookup 用]],2,FALSE)</f>
        <v>114</v>
      </c>
      <c r="B483">
        <f>IF(ROW()=2,1,IF(A482&lt;&gt;Attack[[#This Row],[No]],1,B482+1))</f>
        <v>2</v>
      </c>
      <c r="C483" s="1" t="s">
        <v>812</v>
      </c>
      <c r="D483" t="s">
        <v>33</v>
      </c>
      <c r="E483" s="1" t="s">
        <v>77</v>
      </c>
      <c r="F483" t="s">
        <v>26</v>
      </c>
      <c r="G483" t="s">
        <v>20</v>
      </c>
      <c r="H483" t="s">
        <v>71</v>
      </c>
      <c r="I483">
        <v>1</v>
      </c>
      <c r="J483" t="s">
        <v>235</v>
      </c>
      <c r="K483" s="1" t="s">
        <v>169</v>
      </c>
      <c r="L483" s="1" t="s">
        <v>178</v>
      </c>
      <c r="M483">
        <v>30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雪遊び金田一勇太郎ICONIC</v>
      </c>
    </row>
    <row r="484" spans="1:20" x14ac:dyDescent="0.35">
      <c r="A484">
        <f>VLOOKUP(Attack[[#This Row],[No用]],SetNo[[No.用]:[vlookup 用]],2,FALSE)</f>
        <v>114</v>
      </c>
      <c r="B484">
        <f>IF(ROW()=2,1,IF(A483&lt;&gt;Attack[[#This Row],[No]],1,B483+1))</f>
        <v>3</v>
      </c>
      <c r="C484" s="1" t="s">
        <v>812</v>
      </c>
      <c r="D484" t="s">
        <v>33</v>
      </c>
      <c r="E484" s="1" t="s">
        <v>77</v>
      </c>
      <c r="F484" t="s">
        <v>26</v>
      </c>
      <c r="G484" t="s">
        <v>20</v>
      </c>
      <c r="H484" t="s">
        <v>71</v>
      </c>
      <c r="I484">
        <v>1</v>
      </c>
      <c r="J484" t="s">
        <v>235</v>
      </c>
      <c r="K484" s="1" t="s">
        <v>172</v>
      </c>
      <c r="L484" s="1" t="s">
        <v>162</v>
      </c>
      <c r="M484">
        <v>26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雪遊び金田一勇太郎ICONIC</v>
      </c>
    </row>
    <row r="485" spans="1:20" x14ac:dyDescent="0.35">
      <c r="A485">
        <f>VLOOKUP(Attack[[#This Row],[No用]],SetNo[[No.用]:[vlookup 用]],2,FALSE)</f>
        <v>114</v>
      </c>
      <c r="B485">
        <f>IF(ROW()=2,1,IF(A484&lt;&gt;Attack[[#This Row],[No]],1,B484+1))</f>
        <v>4</v>
      </c>
      <c r="C485" s="1" t="s">
        <v>812</v>
      </c>
      <c r="D485" t="s">
        <v>33</v>
      </c>
      <c r="E485" s="1" t="s">
        <v>77</v>
      </c>
      <c r="F485" t="s">
        <v>26</v>
      </c>
      <c r="G485" t="s">
        <v>20</v>
      </c>
      <c r="H485" t="s">
        <v>71</v>
      </c>
      <c r="I485">
        <v>1</v>
      </c>
      <c r="J485" t="s">
        <v>235</v>
      </c>
      <c r="K485" s="1" t="s">
        <v>183</v>
      </c>
      <c r="L485" s="1" t="s">
        <v>225</v>
      </c>
      <c r="M485">
        <v>43</v>
      </c>
      <c r="N485">
        <v>0</v>
      </c>
      <c r="O485">
        <v>53</v>
      </c>
      <c r="P485">
        <v>0</v>
      </c>
      <c r="T485" t="str">
        <f>Attack[[#This Row],[服装]]&amp;Attack[[#This Row],[名前]]&amp;Attack[[#This Row],[レアリティ]]</f>
        <v>雪遊び金田一勇太郎ICONIC</v>
      </c>
    </row>
    <row r="486" spans="1:20" x14ac:dyDescent="0.35">
      <c r="A486">
        <f>VLOOKUP(Attack[[#This Row],[No用]],SetNo[[No.用]:[vlookup 用]],2,FALSE)</f>
        <v>115</v>
      </c>
      <c r="B486">
        <f>IF(ROW()=2,1,IF(A485&lt;&gt;Attack[[#This Row],[No]],1,B485+1))</f>
        <v>1</v>
      </c>
      <c r="C486" s="1" t="s">
        <v>1077</v>
      </c>
      <c r="D486" s="1" t="s">
        <v>33</v>
      </c>
      <c r="E486" s="1" t="s">
        <v>77</v>
      </c>
      <c r="F486" s="1" t="s">
        <v>26</v>
      </c>
      <c r="G486" s="1" t="s">
        <v>20</v>
      </c>
      <c r="H486" s="1" t="s">
        <v>71</v>
      </c>
      <c r="I486">
        <v>1</v>
      </c>
      <c r="J486" t="s">
        <v>235</v>
      </c>
      <c r="K486" s="1" t="s">
        <v>168</v>
      </c>
      <c r="L486" s="1" t="s">
        <v>162</v>
      </c>
      <c r="M486">
        <v>28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カンフー金田一勇太郎ICONIC</v>
      </c>
    </row>
    <row r="487" spans="1:20" x14ac:dyDescent="0.35">
      <c r="A487">
        <f>VLOOKUP(Attack[[#This Row],[No用]],SetNo[[No.用]:[vlookup 用]],2,FALSE)</f>
        <v>115</v>
      </c>
      <c r="B487">
        <f>IF(ROW()=2,1,IF(A486&lt;&gt;Attack[[#This Row],[No]],1,B486+1))</f>
        <v>2</v>
      </c>
      <c r="C487" s="1" t="s">
        <v>1077</v>
      </c>
      <c r="D487" s="1" t="s">
        <v>33</v>
      </c>
      <c r="E487" s="1" t="s">
        <v>77</v>
      </c>
      <c r="F487" s="1" t="s">
        <v>26</v>
      </c>
      <c r="G487" s="1" t="s">
        <v>20</v>
      </c>
      <c r="H487" s="1" t="s">
        <v>71</v>
      </c>
      <c r="I487">
        <v>1</v>
      </c>
      <c r="J487" t="s">
        <v>235</v>
      </c>
      <c r="K487" s="1" t="s">
        <v>169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カンフー金田一勇太郎ICONIC</v>
      </c>
    </row>
    <row r="488" spans="1:20" x14ac:dyDescent="0.35">
      <c r="A488">
        <f>VLOOKUP(Attack[[#This Row],[No用]],SetNo[[No.用]:[vlookup 用]],2,FALSE)</f>
        <v>115</v>
      </c>
      <c r="B488">
        <f>IF(ROW()=2,1,IF(A487&lt;&gt;Attack[[#This Row],[No]],1,B487+1))</f>
        <v>3</v>
      </c>
      <c r="C488" s="1" t="s">
        <v>1077</v>
      </c>
      <c r="D488" s="1" t="s">
        <v>33</v>
      </c>
      <c r="E488" s="1" t="s">
        <v>77</v>
      </c>
      <c r="F488" s="1" t="s">
        <v>26</v>
      </c>
      <c r="G488" s="1" t="s">
        <v>20</v>
      </c>
      <c r="H488" s="1" t="s">
        <v>71</v>
      </c>
      <c r="I488">
        <v>1</v>
      </c>
      <c r="J488" t="s">
        <v>235</v>
      </c>
      <c r="K488" s="1" t="s">
        <v>172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カンフー金田一勇太郎ICONIC</v>
      </c>
    </row>
    <row r="489" spans="1:20" x14ac:dyDescent="0.35">
      <c r="A489">
        <f>VLOOKUP(Attack[[#This Row],[No用]],SetNo[[No.用]:[vlookup 用]],2,FALSE)</f>
        <v>115</v>
      </c>
      <c r="B489">
        <f>IF(ROW()=2,1,IF(A488&lt;&gt;Attack[[#This Row],[No]],1,B488+1))</f>
        <v>4</v>
      </c>
      <c r="C489" s="1" t="s">
        <v>1077</v>
      </c>
      <c r="D489" s="1" t="s">
        <v>33</v>
      </c>
      <c r="E489" s="1" t="s">
        <v>77</v>
      </c>
      <c r="F489" s="1" t="s">
        <v>26</v>
      </c>
      <c r="G489" s="1" t="s">
        <v>20</v>
      </c>
      <c r="H489" s="1" t="s">
        <v>71</v>
      </c>
      <c r="I489">
        <v>1</v>
      </c>
      <c r="J489" t="s">
        <v>235</v>
      </c>
      <c r="K489" s="1" t="s">
        <v>183</v>
      </c>
      <c r="L489" s="1" t="s">
        <v>225</v>
      </c>
      <c r="M489">
        <v>43</v>
      </c>
      <c r="N489">
        <v>0</v>
      </c>
      <c r="O489">
        <v>53</v>
      </c>
      <c r="P489">
        <v>0</v>
      </c>
      <c r="T489" t="str">
        <f>Attack[[#This Row],[服装]]&amp;Attack[[#This Row],[名前]]&amp;Attack[[#This Row],[レアリティ]]</f>
        <v>カンフー金田一勇太郎ICONIC</v>
      </c>
    </row>
    <row r="490" spans="1:20" x14ac:dyDescent="0.35">
      <c r="A490">
        <f>VLOOKUP(Attack[[#This Row],[No用]],SetNo[[No.用]:[vlookup 用]],2,FALSE)</f>
        <v>116</v>
      </c>
      <c r="B490">
        <f>IF(ROW()=2,1,IF(A489&lt;&gt;Attack[[#This Row],[No]],1,B489+1))</f>
        <v>1</v>
      </c>
      <c r="C490" t="s">
        <v>206</v>
      </c>
      <c r="D490" t="s">
        <v>34</v>
      </c>
      <c r="E490" t="s">
        <v>28</v>
      </c>
      <c r="F490" t="s">
        <v>25</v>
      </c>
      <c r="G490" t="s">
        <v>20</v>
      </c>
      <c r="H490" t="s">
        <v>71</v>
      </c>
      <c r="I490">
        <v>1</v>
      </c>
      <c r="J490" t="s">
        <v>235</v>
      </c>
      <c r="K490" s="1" t="s">
        <v>168</v>
      </c>
      <c r="L490" s="1" t="s">
        <v>173</v>
      </c>
      <c r="M490">
        <v>37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ユニフォーム京谷賢太郎ICONIC</v>
      </c>
    </row>
    <row r="491" spans="1:20" x14ac:dyDescent="0.35">
      <c r="A491">
        <f>VLOOKUP(Attack[[#This Row],[No用]],SetNo[[No.用]:[vlookup 用]],2,FALSE)</f>
        <v>116</v>
      </c>
      <c r="B491">
        <f>IF(ROW()=2,1,IF(A490&lt;&gt;Attack[[#This Row],[No]],1,B490+1))</f>
        <v>2</v>
      </c>
      <c r="C491" t="s">
        <v>206</v>
      </c>
      <c r="D491" t="s">
        <v>34</v>
      </c>
      <c r="E491" t="s">
        <v>28</v>
      </c>
      <c r="F491" t="s">
        <v>25</v>
      </c>
      <c r="G491" t="s">
        <v>20</v>
      </c>
      <c r="H491" t="s">
        <v>71</v>
      </c>
      <c r="I491">
        <v>1</v>
      </c>
      <c r="J491" t="s">
        <v>235</v>
      </c>
      <c r="K491" s="1" t="s">
        <v>169</v>
      </c>
      <c r="L491" s="1" t="s">
        <v>173</v>
      </c>
      <c r="M491">
        <v>37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ユニフォーム京谷賢太郎ICONIC</v>
      </c>
    </row>
    <row r="492" spans="1:20" x14ac:dyDescent="0.35">
      <c r="A492">
        <f>VLOOKUP(Attack[[#This Row],[No用]],SetNo[[No.用]:[vlookup 用]],2,FALSE)</f>
        <v>116</v>
      </c>
      <c r="B492">
        <f>IF(ROW()=2,1,IF(A491&lt;&gt;Attack[[#This Row],[No]],1,B491+1))</f>
        <v>3</v>
      </c>
      <c r="C492" t="s">
        <v>206</v>
      </c>
      <c r="D492" t="s">
        <v>34</v>
      </c>
      <c r="E492" t="s">
        <v>28</v>
      </c>
      <c r="F492" t="s">
        <v>25</v>
      </c>
      <c r="G492" t="s">
        <v>20</v>
      </c>
      <c r="H492" t="s">
        <v>71</v>
      </c>
      <c r="I492">
        <v>1</v>
      </c>
      <c r="J492" t="s">
        <v>235</v>
      </c>
      <c r="K492" s="1" t="s">
        <v>271</v>
      </c>
      <c r="L492" s="1" t="s">
        <v>173</v>
      </c>
      <c r="M492">
        <v>37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ユニフォーム京谷賢太郎ICONIC</v>
      </c>
    </row>
    <row r="493" spans="1:20" x14ac:dyDescent="0.35">
      <c r="A493">
        <f>VLOOKUP(Attack[[#This Row],[No用]],SetNo[[No.用]:[vlookup 用]],2,FALSE)</f>
        <v>116</v>
      </c>
      <c r="B493">
        <f>IF(ROW()=2,1,IF(A492&lt;&gt;Attack[[#This Row],[No]],1,B492+1))</f>
        <v>4</v>
      </c>
      <c r="C493" t="s">
        <v>206</v>
      </c>
      <c r="D493" t="s">
        <v>34</v>
      </c>
      <c r="E493" t="s">
        <v>28</v>
      </c>
      <c r="F493" t="s">
        <v>25</v>
      </c>
      <c r="G493" t="s">
        <v>20</v>
      </c>
      <c r="H493" t="s">
        <v>71</v>
      </c>
      <c r="I493">
        <v>1</v>
      </c>
      <c r="J493" t="s">
        <v>235</v>
      </c>
      <c r="K493" s="1" t="s">
        <v>172</v>
      </c>
      <c r="L493" s="1" t="s">
        <v>162</v>
      </c>
      <c r="M493">
        <v>35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ユニフォーム京谷賢太郎ICONIC</v>
      </c>
    </row>
    <row r="494" spans="1:20" x14ac:dyDescent="0.35">
      <c r="A494">
        <f>VLOOKUP(Attack[[#This Row],[No用]],SetNo[[No.用]:[vlookup 用]],2,FALSE)</f>
        <v>116</v>
      </c>
      <c r="B494">
        <f>IF(ROW()=2,1,IF(A493&lt;&gt;Attack[[#This Row],[No]],1,B493+1))</f>
        <v>5</v>
      </c>
      <c r="C494" t="s">
        <v>206</v>
      </c>
      <c r="D494" t="s">
        <v>34</v>
      </c>
      <c r="E494" t="s">
        <v>28</v>
      </c>
      <c r="F494" t="s">
        <v>25</v>
      </c>
      <c r="G494" t="s">
        <v>20</v>
      </c>
      <c r="H494" t="s">
        <v>71</v>
      </c>
      <c r="I494">
        <v>1</v>
      </c>
      <c r="J494" t="s">
        <v>235</v>
      </c>
      <c r="K494" s="1" t="s">
        <v>183</v>
      </c>
      <c r="L494" s="1" t="s">
        <v>225</v>
      </c>
      <c r="M494">
        <v>49</v>
      </c>
      <c r="N494">
        <v>0</v>
      </c>
      <c r="O494">
        <v>59</v>
      </c>
      <c r="P494">
        <v>0</v>
      </c>
      <c r="Q494" s="1" t="s">
        <v>870</v>
      </c>
      <c r="T494" t="str">
        <f>Attack[[#This Row],[服装]]&amp;Attack[[#This Row],[名前]]&amp;Attack[[#This Row],[レアリティ]]</f>
        <v>ユニフォーム京谷賢太郎ICONIC</v>
      </c>
    </row>
    <row r="495" spans="1:20" x14ac:dyDescent="0.35">
      <c r="A495">
        <f>VLOOKUP(Attack[[#This Row],[No用]],SetNo[[No.用]:[vlookup 用]],2,FALSE)</f>
        <v>116</v>
      </c>
      <c r="B495">
        <f>IF(ROW()=2,1,IF(A494&lt;&gt;Attack[[#This Row],[No]],1,B494+1))</f>
        <v>6</v>
      </c>
      <c r="C495" t="s">
        <v>206</v>
      </c>
      <c r="D495" t="s">
        <v>34</v>
      </c>
      <c r="E495" t="s">
        <v>28</v>
      </c>
      <c r="F495" t="s">
        <v>25</v>
      </c>
      <c r="G495" t="s">
        <v>20</v>
      </c>
      <c r="H495" t="s">
        <v>71</v>
      </c>
      <c r="I495">
        <v>1</v>
      </c>
      <c r="J495" t="s">
        <v>235</v>
      </c>
      <c r="K495" s="1" t="s">
        <v>183</v>
      </c>
      <c r="L495" s="1" t="s">
        <v>225</v>
      </c>
      <c r="M495">
        <v>49</v>
      </c>
      <c r="N495">
        <v>0</v>
      </c>
      <c r="O495">
        <v>59</v>
      </c>
      <c r="P495">
        <v>0</v>
      </c>
      <c r="T495" t="str">
        <f>Attack[[#This Row],[服装]]&amp;Attack[[#This Row],[名前]]&amp;Attack[[#This Row],[レアリティ]]</f>
        <v>ユニフォーム京谷賢太郎ICONIC</v>
      </c>
    </row>
    <row r="496" spans="1:20" x14ac:dyDescent="0.35">
      <c r="A496">
        <f>VLOOKUP(Attack[[#This Row],[No用]],SetNo[[No.用]:[vlookup 用]],2,FALSE)</f>
        <v>117</v>
      </c>
      <c r="B496">
        <f>IF(ROW()=2,1,IF(A495&lt;&gt;Attack[[#This Row],[No]],1,B495+1))</f>
        <v>1</v>
      </c>
      <c r="C496" s="1" t="s">
        <v>956</v>
      </c>
      <c r="D496" s="1" t="s">
        <v>34</v>
      </c>
      <c r="E496" s="1" t="s">
        <v>73</v>
      </c>
      <c r="F496" s="1" t="s">
        <v>25</v>
      </c>
      <c r="G496" s="1" t="s">
        <v>20</v>
      </c>
      <c r="H496" s="1" t="s">
        <v>71</v>
      </c>
      <c r="I496">
        <v>1</v>
      </c>
      <c r="J496" t="s">
        <v>235</v>
      </c>
      <c r="K496" s="1" t="s">
        <v>168</v>
      </c>
      <c r="L496" s="1" t="s">
        <v>173</v>
      </c>
      <c r="M496">
        <v>38</v>
      </c>
      <c r="N496" s="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梅雨京谷賢太郎ICONIC</v>
      </c>
    </row>
    <row r="497" spans="1:20" x14ac:dyDescent="0.35">
      <c r="A497">
        <f>VLOOKUP(Attack[[#This Row],[No用]],SetNo[[No.用]:[vlookup 用]],2,FALSE)</f>
        <v>117</v>
      </c>
      <c r="B497">
        <f>IF(ROW()=2,1,IF(A496&lt;&gt;Attack[[#This Row],[No]],1,B496+1))</f>
        <v>2</v>
      </c>
      <c r="C497" s="1" t="s">
        <v>956</v>
      </c>
      <c r="D497" s="1" t="s">
        <v>34</v>
      </c>
      <c r="E497" s="1" t="s">
        <v>73</v>
      </c>
      <c r="F497" s="1" t="s">
        <v>25</v>
      </c>
      <c r="G497" s="1" t="s">
        <v>20</v>
      </c>
      <c r="H497" s="1" t="s">
        <v>71</v>
      </c>
      <c r="I497">
        <v>1</v>
      </c>
      <c r="J497" t="s">
        <v>235</v>
      </c>
      <c r="K497" s="1" t="s">
        <v>169</v>
      </c>
      <c r="L497" s="1" t="s">
        <v>173</v>
      </c>
      <c r="M497">
        <v>38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梅雨京谷賢太郎ICONIC</v>
      </c>
    </row>
    <row r="498" spans="1:20" x14ac:dyDescent="0.35">
      <c r="A498">
        <f>VLOOKUP(Attack[[#This Row],[No用]],SetNo[[No.用]:[vlookup 用]],2,FALSE)</f>
        <v>117</v>
      </c>
      <c r="B498">
        <f>IF(ROW()=2,1,IF(A497&lt;&gt;Attack[[#This Row],[No]],1,B497+1))</f>
        <v>3</v>
      </c>
      <c r="C498" s="1" t="s">
        <v>956</v>
      </c>
      <c r="D498" s="1" t="s">
        <v>34</v>
      </c>
      <c r="E498" s="1" t="s">
        <v>73</v>
      </c>
      <c r="F498" s="1" t="s">
        <v>25</v>
      </c>
      <c r="G498" s="1" t="s">
        <v>20</v>
      </c>
      <c r="H498" s="1" t="s">
        <v>71</v>
      </c>
      <c r="I498">
        <v>1</v>
      </c>
      <c r="J498" t="s">
        <v>235</v>
      </c>
      <c r="K498" s="1" t="s">
        <v>271</v>
      </c>
      <c r="L498" s="1" t="s">
        <v>173</v>
      </c>
      <c r="M498">
        <v>38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梅雨京谷賢太郎ICONIC</v>
      </c>
    </row>
    <row r="499" spans="1:20" x14ac:dyDescent="0.35">
      <c r="A499">
        <f>VLOOKUP(Attack[[#This Row],[No用]],SetNo[[No.用]:[vlookup 用]],2,FALSE)</f>
        <v>117</v>
      </c>
      <c r="B499">
        <f>IF(ROW()=2,1,IF(A498&lt;&gt;Attack[[#This Row],[No]],1,B498+1))</f>
        <v>4</v>
      </c>
      <c r="C499" s="1" t="s">
        <v>956</v>
      </c>
      <c r="D499" s="1" t="s">
        <v>34</v>
      </c>
      <c r="E499" s="1" t="s">
        <v>73</v>
      </c>
      <c r="F499" s="1" t="s">
        <v>25</v>
      </c>
      <c r="G499" s="1" t="s">
        <v>20</v>
      </c>
      <c r="H499" s="1" t="s">
        <v>71</v>
      </c>
      <c r="I499">
        <v>1</v>
      </c>
      <c r="J499" t="s">
        <v>235</v>
      </c>
      <c r="K499" s="1" t="s">
        <v>172</v>
      </c>
      <c r="L499" s="1" t="s">
        <v>178</v>
      </c>
      <c r="M499">
        <v>36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梅雨京谷賢太郎ICONIC</v>
      </c>
    </row>
    <row r="500" spans="1:20" x14ac:dyDescent="0.35">
      <c r="A500">
        <f>VLOOKUP(Attack[[#This Row],[No用]],SetNo[[No.用]:[vlookup 用]],2,FALSE)</f>
        <v>117</v>
      </c>
      <c r="B500">
        <f>IF(ROW()=2,1,IF(A499&lt;&gt;Attack[[#This Row],[No]],1,B499+1))</f>
        <v>5</v>
      </c>
      <c r="C500" s="1" t="s">
        <v>956</v>
      </c>
      <c r="D500" s="1" t="s">
        <v>34</v>
      </c>
      <c r="E500" s="1" t="s">
        <v>73</v>
      </c>
      <c r="F500" s="1" t="s">
        <v>25</v>
      </c>
      <c r="G500" s="1" t="s">
        <v>20</v>
      </c>
      <c r="H500" s="1" t="s">
        <v>71</v>
      </c>
      <c r="I500">
        <v>1</v>
      </c>
      <c r="J500" t="s">
        <v>235</v>
      </c>
      <c r="K500" s="1" t="s">
        <v>271</v>
      </c>
      <c r="L500" s="1" t="s">
        <v>225</v>
      </c>
      <c r="M500">
        <v>49</v>
      </c>
      <c r="N500">
        <v>0</v>
      </c>
      <c r="O500">
        <v>59</v>
      </c>
      <c r="P500">
        <v>0</v>
      </c>
      <c r="T500" t="str">
        <f>Attack[[#This Row],[服装]]&amp;Attack[[#This Row],[名前]]&amp;Attack[[#This Row],[レアリティ]]</f>
        <v>梅雨京谷賢太郎ICONIC</v>
      </c>
    </row>
    <row r="501" spans="1:20" x14ac:dyDescent="0.35">
      <c r="A501">
        <f>VLOOKUP(Attack[[#This Row],[No用]],SetNo[[No.用]:[vlookup 用]],2,FALSE)</f>
        <v>118</v>
      </c>
      <c r="B501">
        <f>IF(ROW()=2,1,IF(A500&lt;&gt;Attack[[#This Row],[No]],1,B500+1))</f>
        <v>1</v>
      </c>
      <c r="C501" t="s">
        <v>206</v>
      </c>
      <c r="D501" t="s">
        <v>35</v>
      </c>
      <c r="E501" t="s">
        <v>23</v>
      </c>
      <c r="F501" t="s">
        <v>25</v>
      </c>
      <c r="G501" t="s">
        <v>20</v>
      </c>
      <c r="H501" t="s">
        <v>71</v>
      </c>
      <c r="I501">
        <v>1</v>
      </c>
      <c r="J501" t="s">
        <v>235</v>
      </c>
      <c r="K501" s="1" t="s">
        <v>168</v>
      </c>
      <c r="L501" s="1" t="s">
        <v>178</v>
      </c>
      <c r="M501">
        <v>32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ユニフォーム国見英ICONIC</v>
      </c>
    </row>
    <row r="502" spans="1:20" x14ac:dyDescent="0.35">
      <c r="A502">
        <f>VLOOKUP(Attack[[#This Row],[No用]],SetNo[[No.用]:[vlookup 用]],2,FALSE)</f>
        <v>118</v>
      </c>
      <c r="B502">
        <f>IF(ROW()=2,1,IF(A501&lt;&gt;Attack[[#This Row],[No]],1,B501+1))</f>
        <v>2</v>
      </c>
      <c r="C502" t="s">
        <v>206</v>
      </c>
      <c r="D502" t="s">
        <v>35</v>
      </c>
      <c r="E502" t="s">
        <v>23</v>
      </c>
      <c r="F502" t="s">
        <v>25</v>
      </c>
      <c r="G502" t="s">
        <v>20</v>
      </c>
      <c r="H502" t="s">
        <v>71</v>
      </c>
      <c r="I502">
        <v>1</v>
      </c>
      <c r="J502" t="s">
        <v>235</v>
      </c>
      <c r="K502" s="1" t="s">
        <v>169</v>
      </c>
      <c r="L502" s="1" t="s">
        <v>173</v>
      </c>
      <c r="M502">
        <v>32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ユニフォーム国見英ICONIC</v>
      </c>
    </row>
    <row r="503" spans="1:20" x14ac:dyDescent="0.35">
      <c r="A503">
        <f>VLOOKUP(Attack[[#This Row],[No用]],SetNo[[No.用]:[vlookup 用]],2,FALSE)</f>
        <v>118</v>
      </c>
      <c r="B503">
        <f>IF(ROW()=2,1,IF(A502&lt;&gt;Attack[[#This Row],[No]],1,B502+1))</f>
        <v>3</v>
      </c>
      <c r="C503" t="s">
        <v>206</v>
      </c>
      <c r="D503" t="s">
        <v>35</v>
      </c>
      <c r="E503" t="s">
        <v>23</v>
      </c>
      <c r="F503" t="s">
        <v>25</v>
      </c>
      <c r="G503" t="s">
        <v>20</v>
      </c>
      <c r="H503" t="s">
        <v>71</v>
      </c>
      <c r="I503">
        <v>1</v>
      </c>
      <c r="J503" t="s">
        <v>235</v>
      </c>
      <c r="K503" s="1" t="s">
        <v>170</v>
      </c>
      <c r="L503" s="1" t="s">
        <v>173</v>
      </c>
      <c r="M503">
        <v>32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ユニフォーム国見英ICONIC</v>
      </c>
    </row>
    <row r="504" spans="1:20" x14ac:dyDescent="0.35">
      <c r="A504">
        <f>VLOOKUP(Attack[[#This Row],[No用]],SetNo[[No.用]:[vlookup 用]],2,FALSE)</f>
        <v>118</v>
      </c>
      <c r="B504">
        <f>IF(ROW()=2,1,IF(A503&lt;&gt;Attack[[#This Row],[No]],1,B503+1))</f>
        <v>4</v>
      </c>
      <c r="C504" t="s">
        <v>206</v>
      </c>
      <c r="D504" t="s">
        <v>35</v>
      </c>
      <c r="E504" t="s">
        <v>23</v>
      </c>
      <c r="F504" t="s">
        <v>25</v>
      </c>
      <c r="G504" t="s">
        <v>20</v>
      </c>
      <c r="H504" t="s">
        <v>71</v>
      </c>
      <c r="I504">
        <v>1</v>
      </c>
      <c r="J504" t="s">
        <v>235</v>
      </c>
      <c r="K504" s="1" t="s">
        <v>171</v>
      </c>
      <c r="L504" s="1" t="s">
        <v>173</v>
      </c>
      <c r="M504">
        <v>42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ユニフォーム国見英ICONIC</v>
      </c>
    </row>
    <row r="505" spans="1:20" x14ac:dyDescent="0.35">
      <c r="A505">
        <f>VLOOKUP(Attack[[#This Row],[No用]],SetNo[[No.用]:[vlookup 用]],2,FALSE)</f>
        <v>118</v>
      </c>
      <c r="B505">
        <f>IF(ROW()=2,1,IF(A504&lt;&gt;Attack[[#This Row],[No]],1,B504+1))</f>
        <v>5</v>
      </c>
      <c r="C505" t="s">
        <v>206</v>
      </c>
      <c r="D505" t="s">
        <v>35</v>
      </c>
      <c r="E505" t="s">
        <v>23</v>
      </c>
      <c r="F505" t="s">
        <v>25</v>
      </c>
      <c r="G505" t="s">
        <v>20</v>
      </c>
      <c r="H505" t="s">
        <v>71</v>
      </c>
      <c r="I505">
        <v>1</v>
      </c>
      <c r="J505" t="s">
        <v>235</v>
      </c>
      <c r="K505" s="1" t="s">
        <v>172</v>
      </c>
      <c r="L505" s="1" t="s">
        <v>162</v>
      </c>
      <c r="M505">
        <v>30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ユニフォーム国見英ICONIC</v>
      </c>
    </row>
    <row r="506" spans="1:20" x14ac:dyDescent="0.35">
      <c r="A506">
        <f>VLOOKUP(Attack[[#This Row],[No用]],SetNo[[No.用]:[vlookup 用]],2,FALSE)</f>
        <v>118</v>
      </c>
      <c r="B506">
        <f>IF(ROW()=2,1,IF(A505&lt;&gt;Attack[[#This Row],[No]],1,B505+1))</f>
        <v>6</v>
      </c>
      <c r="C506" t="s">
        <v>206</v>
      </c>
      <c r="D506" t="s">
        <v>35</v>
      </c>
      <c r="E506" t="s">
        <v>23</v>
      </c>
      <c r="F506" t="s">
        <v>25</v>
      </c>
      <c r="G506" t="s">
        <v>20</v>
      </c>
      <c r="H506" t="s">
        <v>71</v>
      </c>
      <c r="I506">
        <v>1</v>
      </c>
      <c r="J506" t="s">
        <v>235</v>
      </c>
      <c r="K506" s="1" t="s">
        <v>183</v>
      </c>
      <c r="L506" s="1" t="s">
        <v>225</v>
      </c>
      <c r="M506">
        <v>44</v>
      </c>
      <c r="N506">
        <v>0</v>
      </c>
      <c r="O506">
        <v>54</v>
      </c>
      <c r="P506">
        <v>0</v>
      </c>
      <c r="T506" t="str">
        <f>Attack[[#This Row],[服装]]&amp;Attack[[#This Row],[名前]]&amp;Attack[[#This Row],[レアリティ]]</f>
        <v>ユニフォーム国見英ICONIC</v>
      </c>
    </row>
    <row r="507" spans="1:20" x14ac:dyDescent="0.35">
      <c r="A507">
        <f>VLOOKUP(Attack[[#This Row],[No用]],SetNo[[No.用]:[vlookup 用]],2,FALSE)</f>
        <v>119</v>
      </c>
      <c r="B507">
        <f>IF(ROW()=2,1,IF(A506&lt;&gt;Attack[[#This Row],[No]],1,B506+1))</f>
        <v>1</v>
      </c>
      <c r="C507" s="1" t="s">
        <v>700</v>
      </c>
      <c r="D507" t="s">
        <v>35</v>
      </c>
      <c r="E507" s="1" t="s">
        <v>90</v>
      </c>
      <c r="F507" t="s">
        <v>25</v>
      </c>
      <c r="G507" t="s">
        <v>20</v>
      </c>
      <c r="H507" t="s">
        <v>71</v>
      </c>
      <c r="I507">
        <v>1</v>
      </c>
      <c r="J507" t="s">
        <v>235</v>
      </c>
      <c r="K507" s="1" t="s">
        <v>168</v>
      </c>
      <c r="L507" s="1" t="s">
        <v>178</v>
      </c>
      <c r="M507">
        <v>32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職業体験国見英ICONIC</v>
      </c>
    </row>
    <row r="508" spans="1:20" x14ac:dyDescent="0.35">
      <c r="A508">
        <f>VLOOKUP(Attack[[#This Row],[No用]],SetNo[[No.用]:[vlookup 用]],2,FALSE)</f>
        <v>119</v>
      </c>
      <c r="B508">
        <f>IF(ROW()=2,1,IF(A507&lt;&gt;Attack[[#This Row],[No]],1,B507+1))</f>
        <v>2</v>
      </c>
      <c r="C508" s="1" t="s">
        <v>700</v>
      </c>
      <c r="D508" t="s">
        <v>35</v>
      </c>
      <c r="E508" s="1" t="s">
        <v>90</v>
      </c>
      <c r="F508" t="s">
        <v>25</v>
      </c>
      <c r="G508" t="s">
        <v>20</v>
      </c>
      <c r="H508" t="s">
        <v>71</v>
      </c>
      <c r="I508">
        <v>1</v>
      </c>
      <c r="J508" t="s">
        <v>235</v>
      </c>
      <c r="K508" s="1" t="s">
        <v>169</v>
      </c>
      <c r="L508" s="1" t="s">
        <v>173</v>
      </c>
      <c r="M508">
        <v>32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職業体験国見英ICONIC</v>
      </c>
    </row>
    <row r="509" spans="1:20" x14ac:dyDescent="0.35">
      <c r="A509">
        <f>VLOOKUP(Attack[[#This Row],[No用]],SetNo[[No.用]:[vlookup 用]],2,FALSE)</f>
        <v>119</v>
      </c>
      <c r="B509">
        <f>IF(ROW()=2,1,IF(A508&lt;&gt;Attack[[#This Row],[No]],1,B508+1))</f>
        <v>3</v>
      </c>
      <c r="C509" s="1" t="s">
        <v>700</v>
      </c>
      <c r="D509" t="s">
        <v>35</v>
      </c>
      <c r="E509" s="1" t="s">
        <v>90</v>
      </c>
      <c r="F509" t="s">
        <v>25</v>
      </c>
      <c r="G509" t="s">
        <v>20</v>
      </c>
      <c r="H509" t="s">
        <v>71</v>
      </c>
      <c r="I509">
        <v>1</v>
      </c>
      <c r="J509" t="s">
        <v>235</v>
      </c>
      <c r="K509" s="1" t="s">
        <v>170</v>
      </c>
      <c r="L509" s="1" t="s">
        <v>173</v>
      </c>
      <c r="M509">
        <v>32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職業体験国見英ICONIC</v>
      </c>
    </row>
    <row r="510" spans="1:20" x14ac:dyDescent="0.35">
      <c r="A510">
        <f>VLOOKUP(Attack[[#This Row],[No用]],SetNo[[No.用]:[vlookup 用]],2,FALSE)</f>
        <v>119</v>
      </c>
      <c r="B510">
        <f>IF(ROW()=2,1,IF(A509&lt;&gt;Attack[[#This Row],[No]],1,B509+1))</f>
        <v>4</v>
      </c>
      <c r="C510" s="1" t="s">
        <v>700</v>
      </c>
      <c r="D510" t="s">
        <v>35</v>
      </c>
      <c r="E510" s="1" t="s">
        <v>90</v>
      </c>
      <c r="F510" t="s">
        <v>25</v>
      </c>
      <c r="G510" t="s">
        <v>20</v>
      </c>
      <c r="H510" t="s">
        <v>71</v>
      </c>
      <c r="I510">
        <v>1</v>
      </c>
      <c r="J510" t="s">
        <v>235</v>
      </c>
      <c r="K510" s="1" t="s">
        <v>271</v>
      </c>
      <c r="L510" s="1" t="s">
        <v>178</v>
      </c>
      <c r="M510">
        <v>29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職業体験国見英ICONIC</v>
      </c>
    </row>
    <row r="511" spans="1:20" x14ac:dyDescent="0.35">
      <c r="A511">
        <f>VLOOKUP(Attack[[#This Row],[No用]],SetNo[[No.用]:[vlookup 用]],2,FALSE)</f>
        <v>119</v>
      </c>
      <c r="B511">
        <f>IF(ROW()=2,1,IF(A510&lt;&gt;Attack[[#This Row],[No]],1,B510+1))</f>
        <v>5</v>
      </c>
      <c r="C511" s="1" t="s">
        <v>700</v>
      </c>
      <c r="D511" t="s">
        <v>35</v>
      </c>
      <c r="E511" s="1" t="s">
        <v>90</v>
      </c>
      <c r="F511" t="s">
        <v>25</v>
      </c>
      <c r="G511" t="s">
        <v>20</v>
      </c>
      <c r="H511" t="s">
        <v>71</v>
      </c>
      <c r="I511">
        <v>1</v>
      </c>
      <c r="J511" t="s">
        <v>235</v>
      </c>
      <c r="K511" s="1" t="s">
        <v>171</v>
      </c>
      <c r="L511" s="1" t="s">
        <v>173</v>
      </c>
      <c r="M511">
        <v>42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職業体験国見英ICONIC</v>
      </c>
    </row>
    <row r="512" spans="1:20" x14ac:dyDescent="0.35">
      <c r="A512">
        <f>VLOOKUP(Attack[[#This Row],[No用]],SetNo[[No.用]:[vlookup 用]],2,FALSE)</f>
        <v>119</v>
      </c>
      <c r="B512">
        <f>IF(ROW()=2,1,IF(A511&lt;&gt;Attack[[#This Row],[No]],1,B511+1))</f>
        <v>6</v>
      </c>
      <c r="C512" s="1" t="s">
        <v>700</v>
      </c>
      <c r="D512" t="s">
        <v>35</v>
      </c>
      <c r="E512" s="1" t="s">
        <v>90</v>
      </c>
      <c r="F512" t="s">
        <v>25</v>
      </c>
      <c r="G512" t="s">
        <v>20</v>
      </c>
      <c r="H512" t="s">
        <v>71</v>
      </c>
      <c r="I512">
        <v>1</v>
      </c>
      <c r="J512" t="s">
        <v>235</v>
      </c>
      <c r="K512" s="1" t="s">
        <v>286</v>
      </c>
      <c r="L512" s="1" t="s">
        <v>178</v>
      </c>
      <c r="M512">
        <v>29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職業体験国見英ICONIC</v>
      </c>
    </row>
    <row r="513" spans="1:20" x14ac:dyDescent="0.35">
      <c r="A513">
        <f>VLOOKUP(Attack[[#This Row],[No用]],SetNo[[No.用]:[vlookup 用]],2,FALSE)</f>
        <v>119</v>
      </c>
      <c r="B513">
        <f>IF(ROW()=2,1,IF(A512&lt;&gt;Attack[[#This Row],[No]],1,B512+1))</f>
        <v>7</v>
      </c>
      <c r="C513" s="1" t="s">
        <v>700</v>
      </c>
      <c r="D513" t="s">
        <v>35</v>
      </c>
      <c r="E513" s="1" t="s">
        <v>90</v>
      </c>
      <c r="F513" t="s">
        <v>25</v>
      </c>
      <c r="G513" t="s">
        <v>20</v>
      </c>
      <c r="H513" t="s">
        <v>71</v>
      </c>
      <c r="I513">
        <v>1</v>
      </c>
      <c r="J513" t="s">
        <v>235</v>
      </c>
      <c r="K513" s="1" t="s">
        <v>172</v>
      </c>
      <c r="L513" s="1" t="s">
        <v>162</v>
      </c>
      <c r="M513">
        <v>30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職業体験国見英ICONIC</v>
      </c>
    </row>
    <row r="514" spans="1:20" x14ac:dyDescent="0.35">
      <c r="A514">
        <f>VLOOKUP(Attack[[#This Row],[No用]],SetNo[[No.用]:[vlookup 用]],2,FALSE)</f>
        <v>119</v>
      </c>
      <c r="B514">
        <f>IF(ROW()=2,1,IF(A513&lt;&gt;Attack[[#This Row],[No]],1,B513+1))</f>
        <v>8</v>
      </c>
      <c r="C514" s="1" t="s">
        <v>700</v>
      </c>
      <c r="D514" t="s">
        <v>35</v>
      </c>
      <c r="E514" s="1" t="s">
        <v>90</v>
      </c>
      <c r="F514" t="s">
        <v>25</v>
      </c>
      <c r="G514" t="s">
        <v>20</v>
      </c>
      <c r="H514" t="s">
        <v>71</v>
      </c>
      <c r="I514">
        <v>1</v>
      </c>
      <c r="J514" t="s">
        <v>235</v>
      </c>
      <c r="K514" s="1" t="s">
        <v>171</v>
      </c>
      <c r="L514" s="1" t="s">
        <v>225</v>
      </c>
      <c r="M514">
        <v>44</v>
      </c>
      <c r="N514">
        <v>0</v>
      </c>
      <c r="O514">
        <v>54</v>
      </c>
      <c r="P514">
        <v>0</v>
      </c>
      <c r="T514" t="str">
        <f>Attack[[#This Row],[服装]]&amp;Attack[[#This Row],[名前]]&amp;Attack[[#This Row],[レアリティ]]</f>
        <v>職業体験国見英ICONIC</v>
      </c>
    </row>
    <row r="515" spans="1:20" x14ac:dyDescent="0.35">
      <c r="A515">
        <f>VLOOKUP(Attack[[#This Row],[No用]],SetNo[[No.用]:[vlookup 用]],2,FALSE)</f>
        <v>119</v>
      </c>
      <c r="B515">
        <f>IF(ROW()=2,1,IF(A514&lt;&gt;Attack[[#This Row],[No]],1,B514+1))</f>
        <v>9</v>
      </c>
      <c r="C515" s="1" t="s">
        <v>700</v>
      </c>
      <c r="D515" t="s">
        <v>35</v>
      </c>
      <c r="E515" s="1" t="s">
        <v>90</v>
      </c>
      <c r="F515" t="s">
        <v>25</v>
      </c>
      <c r="G515" t="s">
        <v>20</v>
      </c>
      <c r="H515" t="s">
        <v>71</v>
      </c>
      <c r="I515">
        <v>1</v>
      </c>
      <c r="J515" t="s">
        <v>235</v>
      </c>
      <c r="K515" s="1" t="s">
        <v>183</v>
      </c>
      <c r="L515" s="1" t="s">
        <v>225</v>
      </c>
      <c r="M515">
        <v>44</v>
      </c>
      <c r="N515">
        <v>0</v>
      </c>
      <c r="O515">
        <v>54</v>
      </c>
      <c r="P515">
        <v>0</v>
      </c>
      <c r="T515" t="str">
        <f>Attack[[#This Row],[服装]]&amp;Attack[[#This Row],[名前]]&amp;Attack[[#This Row],[レアリティ]]</f>
        <v>職業体験国見英ICONIC</v>
      </c>
    </row>
    <row r="516" spans="1:20" x14ac:dyDescent="0.35">
      <c r="A516">
        <f>VLOOKUP(Attack[[#This Row],[No用]],SetNo[[No.用]:[vlookup 用]],2,FALSE)</f>
        <v>120</v>
      </c>
      <c r="B516">
        <f>IF(ROW()=2,1,IF(A515&lt;&gt;Attack[[#This Row],[No]],1,B515+1))</f>
        <v>1</v>
      </c>
      <c r="C516" s="1" t="s">
        <v>910</v>
      </c>
      <c r="D516" s="1" t="s">
        <v>35</v>
      </c>
      <c r="E516" s="1" t="s">
        <v>77</v>
      </c>
      <c r="F516" s="1" t="s">
        <v>25</v>
      </c>
      <c r="G516" s="1" t="s">
        <v>20</v>
      </c>
      <c r="H516" s="1" t="s">
        <v>71</v>
      </c>
      <c r="I516">
        <v>1</v>
      </c>
      <c r="J516" t="s">
        <v>235</v>
      </c>
      <c r="K516" s="1" t="s">
        <v>168</v>
      </c>
      <c r="L516" s="1" t="s">
        <v>178</v>
      </c>
      <c r="M516">
        <v>32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路地裏国見英ICONIC</v>
      </c>
    </row>
    <row r="517" spans="1:20" x14ac:dyDescent="0.35">
      <c r="A517">
        <f>VLOOKUP(Attack[[#This Row],[No用]],SetNo[[No.用]:[vlookup 用]],2,FALSE)</f>
        <v>120</v>
      </c>
      <c r="B517">
        <f>IF(ROW()=2,1,IF(A516&lt;&gt;Attack[[#This Row],[No]],1,B516+1))</f>
        <v>2</v>
      </c>
      <c r="C517" s="1" t="s">
        <v>910</v>
      </c>
      <c r="D517" s="1" t="s">
        <v>35</v>
      </c>
      <c r="E517" s="1" t="s">
        <v>77</v>
      </c>
      <c r="F517" s="1" t="s">
        <v>25</v>
      </c>
      <c r="G517" s="1" t="s">
        <v>20</v>
      </c>
      <c r="H517" s="1" t="s">
        <v>71</v>
      </c>
      <c r="I517">
        <v>1</v>
      </c>
      <c r="J517" t="s">
        <v>235</v>
      </c>
      <c r="K517" s="1" t="s">
        <v>169</v>
      </c>
      <c r="L517" s="1" t="s">
        <v>173</v>
      </c>
      <c r="M517">
        <v>32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路地裏国見英ICONIC</v>
      </c>
    </row>
    <row r="518" spans="1:20" x14ac:dyDescent="0.35">
      <c r="A518">
        <f>VLOOKUP(Attack[[#This Row],[No用]],SetNo[[No.用]:[vlookup 用]],2,FALSE)</f>
        <v>120</v>
      </c>
      <c r="B518">
        <f>IF(ROW()=2,1,IF(A517&lt;&gt;Attack[[#This Row],[No]],1,B517+1))</f>
        <v>3</v>
      </c>
      <c r="C518" s="1" t="s">
        <v>910</v>
      </c>
      <c r="D518" s="1" t="s">
        <v>35</v>
      </c>
      <c r="E518" s="1" t="s">
        <v>77</v>
      </c>
      <c r="F518" s="1" t="s">
        <v>25</v>
      </c>
      <c r="G518" s="1" t="s">
        <v>20</v>
      </c>
      <c r="H518" s="1" t="s">
        <v>71</v>
      </c>
      <c r="I518">
        <v>1</v>
      </c>
      <c r="J518" t="s">
        <v>235</v>
      </c>
      <c r="K518" s="1" t="s">
        <v>170</v>
      </c>
      <c r="L518" s="1" t="s">
        <v>173</v>
      </c>
      <c r="M518">
        <v>32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路地裏国見英ICONIC</v>
      </c>
    </row>
    <row r="519" spans="1:20" x14ac:dyDescent="0.35">
      <c r="A519">
        <f>VLOOKUP(Attack[[#This Row],[No用]],SetNo[[No.用]:[vlookup 用]],2,FALSE)</f>
        <v>120</v>
      </c>
      <c r="B519">
        <f>IF(ROW()=2,1,IF(A518&lt;&gt;Attack[[#This Row],[No]],1,B518+1))</f>
        <v>4</v>
      </c>
      <c r="C519" s="1" t="s">
        <v>910</v>
      </c>
      <c r="D519" s="1" t="s">
        <v>35</v>
      </c>
      <c r="E519" s="1" t="s">
        <v>77</v>
      </c>
      <c r="F519" s="1" t="s">
        <v>25</v>
      </c>
      <c r="G519" s="1" t="s">
        <v>20</v>
      </c>
      <c r="H519" s="1" t="s">
        <v>71</v>
      </c>
      <c r="I519">
        <v>1</v>
      </c>
      <c r="J519" t="s">
        <v>235</v>
      </c>
      <c r="K519" s="1" t="s">
        <v>171</v>
      </c>
      <c r="L519" s="1" t="s">
        <v>173</v>
      </c>
      <c r="M519">
        <v>42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路地裏国見英ICONIC</v>
      </c>
    </row>
    <row r="520" spans="1:20" x14ac:dyDescent="0.35">
      <c r="A520">
        <f>VLOOKUP(Attack[[#This Row],[No用]],SetNo[[No.用]:[vlookup 用]],2,FALSE)</f>
        <v>120</v>
      </c>
      <c r="B520">
        <f>IF(ROW()=2,1,IF(A519&lt;&gt;Attack[[#This Row],[No]],1,B519+1))</f>
        <v>5</v>
      </c>
      <c r="C520" s="1" t="s">
        <v>910</v>
      </c>
      <c r="D520" s="1" t="s">
        <v>35</v>
      </c>
      <c r="E520" s="1" t="s">
        <v>77</v>
      </c>
      <c r="F520" s="1" t="s">
        <v>25</v>
      </c>
      <c r="G520" s="1" t="s">
        <v>20</v>
      </c>
      <c r="H520" s="1" t="s">
        <v>71</v>
      </c>
      <c r="I520">
        <v>1</v>
      </c>
      <c r="J520" t="s">
        <v>235</v>
      </c>
      <c r="K520" s="1" t="s">
        <v>172</v>
      </c>
      <c r="L520" s="1" t="s">
        <v>162</v>
      </c>
      <c r="M520">
        <v>30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路地裏国見英ICONIC</v>
      </c>
    </row>
    <row r="521" spans="1:20" x14ac:dyDescent="0.35">
      <c r="A521">
        <f>VLOOKUP(Attack[[#This Row],[No用]],SetNo[[No.用]:[vlookup 用]],2,FALSE)</f>
        <v>121</v>
      </c>
      <c r="B521">
        <f>IF(ROW()=2,1,IF(A520&lt;&gt;Attack[[#This Row],[No]],1,B520+1))</f>
        <v>1</v>
      </c>
      <c r="C521" s="1" t="s">
        <v>1077</v>
      </c>
      <c r="D521" s="1" t="s">
        <v>35</v>
      </c>
      <c r="E521" s="1" t="s">
        <v>73</v>
      </c>
      <c r="F521" s="1" t="s">
        <v>25</v>
      </c>
      <c r="G521" s="1" t="s">
        <v>20</v>
      </c>
      <c r="H521" s="1" t="s">
        <v>71</v>
      </c>
      <c r="I521">
        <v>1</v>
      </c>
      <c r="J521" t="s">
        <v>235</v>
      </c>
      <c r="K521" s="1" t="s">
        <v>168</v>
      </c>
      <c r="L521" s="1" t="s">
        <v>173</v>
      </c>
      <c r="M521">
        <v>33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カンフー国見英ICONIC</v>
      </c>
    </row>
    <row r="522" spans="1:20" x14ac:dyDescent="0.35">
      <c r="A522">
        <f>VLOOKUP(Attack[[#This Row],[No用]],SetNo[[No.用]:[vlookup 用]],2,FALSE)</f>
        <v>121</v>
      </c>
      <c r="B522">
        <f>IF(ROW()=2,1,IF(A521&lt;&gt;Attack[[#This Row],[No]],1,B521+1))</f>
        <v>2</v>
      </c>
      <c r="C522" s="1" t="s">
        <v>1077</v>
      </c>
      <c r="D522" s="1" t="s">
        <v>35</v>
      </c>
      <c r="E522" s="1" t="s">
        <v>73</v>
      </c>
      <c r="F522" s="1" t="s">
        <v>25</v>
      </c>
      <c r="G522" s="1" t="s">
        <v>20</v>
      </c>
      <c r="H522" s="1" t="s">
        <v>71</v>
      </c>
      <c r="I522">
        <v>1</v>
      </c>
      <c r="J522" t="s">
        <v>235</v>
      </c>
      <c r="K522" s="1" t="s">
        <v>169</v>
      </c>
      <c r="L522" s="1" t="s">
        <v>173</v>
      </c>
      <c r="M522">
        <v>33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カンフー国見英ICONIC</v>
      </c>
    </row>
    <row r="523" spans="1:20" x14ac:dyDescent="0.35">
      <c r="A523">
        <f>VLOOKUP(Attack[[#This Row],[No用]],SetNo[[No.用]:[vlookup 用]],2,FALSE)</f>
        <v>121</v>
      </c>
      <c r="B523">
        <f>IF(ROW()=2,1,IF(A522&lt;&gt;Attack[[#This Row],[No]],1,B522+1))</f>
        <v>3</v>
      </c>
      <c r="C523" s="1" t="s">
        <v>1077</v>
      </c>
      <c r="D523" s="1" t="s">
        <v>35</v>
      </c>
      <c r="E523" s="1" t="s">
        <v>73</v>
      </c>
      <c r="F523" s="1" t="s">
        <v>25</v>
      </c>
      <c r="G523" s="1" t="s">
        <v>20</v>
      </c>
      <c r="H523" s="1" t="s">
        <v>71</v>
      </c>
      <c r="I523">
        <v>1</v>
      </c>
      <c r="J523" t="s">
        <v>235</v>
      </c>
      <c r="K523" s="1" t="s">
        <v>170</v>
      </c>
      <c r="L523" s="1" t="s">
        <v>178</v>
      </c>
      <c r="M523">
        <v>30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カンフー国見英ICONIC</v>
      </c>
    </row>
    <row r="524" spans="1:20" x14ac:dyDescent="0.35">
      <c r="A524">
        <f>VLOOKUP(Attack[[#This Row],[No用]],SetNo[[No.用]:[vlookup 用]],2,FALSE)</f>
        <v>121</v>
      </c>
      <c r="B524">
        <f>IF(ROW()=2,1,IF(A523&lt;&gt;Attack[[#This Row],[No]],1,B523+1))</f>
        <v>4</v>
      </c>
      <c r="C524" s="1" t="s">
        <v>1077</v>
      </c>
      <c r="D524" s="1" t="s">
        <v>35</v>
      </c>
      <c r="E524" s="1" t="s">
        <v>73</v>
      </c>
      <c r="F524" s="1" t="s">
        <v>25</v>
      </c>
      <c r="G524" s="1" t="s">
        <v>20</v>
      </c>
      <c r="H524" s="1" t="s">
        <v>71</v>
      </c>
      <c r="I524">
        <v>1</v>
      </c>
      <c r="J524" t="s">
        <v>235</v>
      </c>
      <c r="K524" s="1" t="s">
        <v>271</v>
      </c>
      <c r="L524" s="1" t="s">
        <v>173</v>
      </c>
      <c r="M524">
        <v>43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カンフー国見英ICONIC</v>
      </c>
    </row>
    <row r="525" spans="1:20" x14ac:dyDescent="0.35">
      <c r="A525">
        <f>VLOOKUP(Attack[[#This Row],[No用]],SetNo[[No.用]:[vlookup 用]],2,FALSE)</f>
        <v>121</v>
      </c>
      <c r="B525">
        <f>IF(ROW()=2,1,IF(A524&lt;&gt;Attack[[#This Row],[No]],1,B524+1))</f>
        <v>5</v>
      </c>
      <c r="C525" s="1" t="s">
        <v>1077</v>
      </c>
      <c r="D525" s="1" t="s">
        <v>35</v>
      </c>
      <c r="E525" s="1" t="s">
        <v>73</v>
      </c>
      <c r="F525" s="1" t="s">
        <v>25</v>
      </c>
      <c r="G525" s="1" t="s">
        <v>20</v>
      </c>
      <c r="H525" s="1" t="s">
        <v>71</v>
      </c>
      <c r="I525">
        <v>1</v>
      </c>
      <c r="J525" t="s">
        <v>235</v>
      </c>
      <c r="K525" s="1" t="s">
        <v>172</v>
      </c>
      <c r="L525" s="1" t="s">
        <v>162</v>
      </c>
      <c r="M525">
        <v>30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カンフー国見英ICONIC</v>
      </c>
    </row>
    <row r="526" spans="1:20" x14ac:dyDescent="0.35">
      <c r="A526">
        <f>VLOOKUP(Attack[[#This Row],[No用]],SetNo[[No.用]:[vlookup 用]],2,FALSE)</f>
        <v>121</v>
      </c>
      <c r="B526">
        <f>IF(ROW()=2,1,IF(A525&lt;&gt;Attack[[#This Row],[No]],1,B525+1))</f>
        <v>6</v>
      </c>
      <c r="C526" s="1" t="s">
        <v>1077</v>
      </c>
      <c r="D526" s="1" t="s">
        <v>35</v>
      </c>
      <c r="E526" s="1" t="s">
        <v>73</v>
      </c>
      <c r="F526" s="1" t="s">
        <v>25</v>
      </c>
      <c r="G526" s="1" t="s">
        <v>20</v>
      </c>
      <c r="H526" s="1" t="s">
        <v>71</v>
      </c>
      <c r="I526">
        <v>1</v>
      </c>
      <c r="J526" t="s">
        <v>235</v>
      </c>
      <c r="K526" s="1" t="s">
        <v>171</v>
      </c>
      <c r="L526" s="1" t="s">
        <v>225</v>
      </c>
      <c r="M526">
        <v>44</v>
      </c>
      <c r="N526">
        <v>0</v>
      </c>
      <c r="O526">
        <v>54</v>
      </c>
      <c r="P526">
        <v>0</v>
      </c>
      <c r="T526" t="str">
        <f>Attack[[#This Row],[服装]]&amp;Attack[[#This Row],[名前]]&amp;Attack[[#This Row],[レアリティ]]</f>
        <v>カンフー国見英ICONIC</v>
      </c>
    </row>
    <row r="527" spans="1:20" x14ac:dyDescent="0.35">
      <c r="A527">
        <f>VLOOKUP(Attack[[#This Row],[No用]],SetNo[[No.用]:[vlookup 用]],2,FALSE)</f>
        <v>121</v>
      </c>
      <c r="B527">
        <f>IF(ROW()=2,1,IF(A526&lt;&gt;Attack[[#This Row],[No]],1,B526+1))</f>
        <v>7</v>
      </c>
      <c r="C527" s="1" t="s">
        <v>1077</v>
      </c>
      <c r="D527" s="1" t="s">
        <v>35</v>
      </c>
      <c r="E527" s="1" t="s">
        <v>73</v>
      </c>
      <c r="F527" s="1" t="s">
        <v>25</v>
      </c>
      <c r="G527" s="1" t="s">
        <v>20</v>
      </c>
      <c r="H527" s="1" t="s">
        <v>71</v>
      </c>
      <c r="I527">
        <v>1</v>
      </c>
      <c r="J527" t="s">
        <v>235</v>
      </c>
      <c r="K527" s="1" t="s">
        <v>183</v>
      </c>
      <c r="L527" s="1" t="s">
        <v>225</v>
      </c>
      <c r="M527">
        <v>44</v>
      </c>
      <c r="N527">
        <v>0</v>
      </c>
      <c r="O527">
        <v>54</v>
      </c>
      <c r="P527">
        <v>0</v>
      </c>
      <c r="T527" t="str">
        <f>Attack[[#This Row],[服装]]&amp;Attack[[#This Row],[名前]]&amp;Attack[[#This Row],[レアリティ]]</f>
        <v>カンフー国見英ICONIC</v>
      </c>
    </row>
    <row r="528" spans="1:20" x14ac:dyDescent="0.35">
      <c r="A528">
        <f>VLOOKUP(Attack[[#This Row],[No用]],SetNo[[No.用]:[vlookup 用]],2,FALSE)</f>
        <v>122</v>
      </c>
      <c r="B528">
        <f>IF(ROW()=2,1,IF(A527&lt;&gt;Attack[[#This Row],[No]],1,B527+1))</f>
        <v>1</v>
      </c>
      <c r="C528" t="s">
        <v>206</v>
      </c>
      <c r="D528" t="s">
        <v>36</v>
      </c>
      <c r="E528" t="s">
        <v>23</v>
      </c>
      <c r="F528" t="s">
        <v>21</v>
      </c>
      <c r="G528" t="s">
        <v>20</v>
      </c>
      <c r="H528" t="s">
        <v>71</v>
      </c>
      <c r="I528">
        <v>1</v>
      </c>
      <c r="J528" t="s">
        <v>235</v>
      </c>
      <c r="K528" s="1"/>
      <c r="L528" s="1"/>
      <c r="M528">
        <v>0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ユニフォーム渡親治ICONIC</v>
      </c>
    </row>
    <row r="529" spans="1:20" x14ac:dyDescent="0.35">
      <c r="A529">
        <f>VLOOKUP(Attack[[#This Row],[No用]],SetNo[[No.用]:[vlookup 用]],2,FALSE)</f>
        <v>123</v>
      </c>
      <c r="B529">
        <f>IF(ROW()=2,1,IF(A528&lt;&gt;Attack[[#This Row],[No]],1,B528+1))</f>
        <v>1</v>
      </c>
      <c r="C529" t="s">
        <v>206</v>
      </c>
      <c r="D529" t="s">
        <v>37</v>
      </c>
      <c r="E529" t="s">
        <v>23</v>
      </c>
      <c r="F529" t="s">
        <v>26</v>
      </c>
      <c r="G529" t="s">
        <v>20</v>
      </c>
      <c r="H529" t="s">
        <v>71</v>
      </c>
      <c r="I529">
        <v>1</v>
      </c>
      <c r="J529" t="s">
        <v>235</v>
      </c>
      <c r="K529" s="1" t="s">
        <v>168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ユニフォーム松川一静ICONIC</v>
      </c>
    </row>
    <row r="530" spans="1:20" x14ac:dyDescent="0.35">
      <c r="A530">
        <f>VLOOKUP(Attack[[#This Row],[No用]],SetNo[[No.用]:[vlookup 用]],2,FALSE)</f>
        <v>123</v>
      </c>
      <c r="B530">
        <f>IF(ROW()=2,1,IF(A529&lt;&gt;Attack[[#This Row],[No]],1,B529+1))</f>
        <v>2</v>
      </c>
      <c r="C530" t="s">
        <v>206</v>
      </c>
      <c r="D530" t="s">
        <v>37</v>
      </c>
      <c r="E530" t="s">
        <v>23</v>
      </c>
      <c r="F530" t="s">
        <v>26</v>
      </c>
      <c r="G530" t="s">
        <v>20</v>
      </c>
      <c r="H530" t="s">
        <v>71</v>
      </c>
      <c r="I530">
        <v>1</v>
      </c>
      <c r="J530" t="s">
        <v>235</v>
      </c>
      <c r="K530" s="1" t="s">
        <v>169</v>
      </c>
      <c r="L530" s="1" t="s">
        <v>162</v>
      </c>
      <c r="M530">
        <v>25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ユニフォーム松川一静ICONIC</v>
      </c>
    </row>
    <row r="531" spans="1:20" x14ac:dyDescent="0.35">
      <c r="A531">
        <f>VLOOKUP(Attack[[#This Row],[No用]],SetNo[[No.用]:[vlookup 用]],2,FALSE)</f>
        <v>123</v>
      </c>
      <c r="B531">
        <f>IF(ROW()=2,1,IF(A530&lt;&gt;Attack[[#This Row],[No]],1,B530+1))</f>
        <v>3</v>
      </c>
      <c r="C531" t="s">
        <v>206</v>
      </c>
      <c r="D531" t="s">
        <v>37</v>
      </c>
      <c r="E531" t="s">
        <v>23</v>
      </c>
      <c r="F531" t="s">
        <v>26</v>
      </c>
      <c r="G531" t="s">
        <v>20</v>
      </c>
      <c r="H531" t="s">
        <v>71</v>
      </c>
      <c r="I531">
        <v>1</v>
      </c>
      <c r="J531" t="s">
        <v>235</v>
      </c>
      <c r="K531" s="1" t="s">
        <v>172</v>
      </c>
      <c r="L531" s="1" t="s">
        <v>162</v>
      </c>
      <c r="M531">
        <v>25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ユニフォーム松川一静ICONIC</v>
      </c>
    </row>
    <row r="532" spans="1:20" x14ac:dyDescent="0.35">
      <c r="A532">
        <f>VLOOKUP(Attack[[#This Row],[No用]],SetNo[[No.用]:[vlookup 用]],2,FALSE)</f>
        <v>124</v>
      </c>
      <c r="B532">
        <f>IF(ROW()=2,1,IF(A531&lt;&gt;Attack[[#This Row],[No]],1,B531+1))</f>
        <v>1</v>
      </c>
      <c r="C532" s="1" t="s">
        <v>777</v>
      </c>
      <c r="D532" t="s">
        <v>37</v>
      </c>
      <c r="E532" s="1" t="s">
        <v>90</v>
      </c>
      <c r="F532" t="s">
        <v>82</v>
      </c>
      <c r="G532" t="s">
        <v>20</v>
      </c>
      <c r="H532" t="s">
        <v>71</v>
      </c>
      <c r="I532">
        <v>1</v>
      </c>
      <c r="J532" t="s">
        <v>235</v>
      </c>
      <c r="K532" s="1" t="s">
        <v>168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アート松川一静ICONIC</v>
      </c>
    </row>
    <row r="533" spans="1:20" x14ac:dyDescent="0.35">
      <c r="A533">
        <f>VLOOKUP(Attack[[#This Row],[No用]],SetNo[[No.用]:[vlookup 用]],2,FALSE)</f>
        <v>124</v>
      </c>
      <c r="B533">
        <f>IF(ROW()=2,1,IF(A532&lt;&gt;Attack[[#This Row],[No]],1,B532+1))</f>
        <v>2</v>
      </c>
      <c r="C533" s="1" t="s">
        <v>777</v>
      </c>
      <c r="D533" t="s">
        <v>37</v>
      </c>
      <c r="E533" s="1" t="s">
        <v>90</v>
      </c>
      <c r="F533" t="s">
        <v>82</v>
      </c>
      <c r="G533" t="s">
        <v>20</v>
      </c>
      <c r="H533" t="s">
        <v>71</v>
      </c>
      <c r="I533">
        <v>1</v>
      </c>
      <c r="J533" t="s">
        <v>235</v>
      </c>
      <c r="K533" s="1" t="s">
        <v>169</v>
      </c>
      <c r="L533" s="1" t="s">
        <v>162</v>
      </c>
      <c r="M533">
        <v>25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アート松川一静ICONIC</v>
      </c>
    </row>
    <row r="534" spans="1:20" x14ac:dyDescent="0.35">
      <c r="A534">
        <f>VLOOKUP(Attack[[#This Row],[No用]],SetNo[[No.用]:[vlookup 用]],2,FALSE)</f>
        <v>124</v>
      </c>
      <c r="B534">
        <f>IF(ROW()=2,1,IF(A533&lt;&gt;Attack[[#This Row],[No]],1,B533+1))</f>
        <v>3</v>
      </c>
      <c r="C534" s="1" t="s">
        <v>777</v>
      </c>
      <c r="D534" t="s">
        <v>37</v>
      </c>
      <c r="E534" s="1" t="s">
        <v>90</v>
      </c>
      <c r="F534" t="s">
        <v>82</v>
      </c>
      <c r="G534" t="s">
        <v>20</v>
      </c>
      <c r="H534" t="s">
        <v>71</v>
      </c>
      <c r="I534">
        <v>1</v>
      </c>
      <c r="J534" t="s">
        <v>235</v>
      </c>
      <c r="K534" s="1" t="s">
        <v>172</v>
      </c>
      <c r="L534" s="1" t="s">
        <v>162</v>
      </c>
      <c r="M534">
        <v>25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アート松川一静ICONIC</v>
      </c>
    </row>
    <row r="535" spans="1:20" x14ac:dyDescent="0.35">
      <c r="A535">
        <f>VLOOKUP(Attack[[#This Row],[No用]],SetNo[[No.用]:[vlookup 用]],2,FALSE)</f>
        <v>125</v>
      </c>
      <c r="B535">
        <f>IF(ROW()=2,1,IF(A534&lt;&gt;Attack[[#This Row],[No]],1,B534+1))</f>
        <v>1</v>
      </c>
      <c r="C535" s="1" t="s">
        <v>1019</v>
      </c>
      <c r="D535" s="1" t="s">
        <v>37</v>
      </c>
      <c r="E535" s="1" t="s">
        <v>77</v>
      </c>
      <c r="F535" s="1" t="s">
        <v>82</v>
      </c>
      <c r="G535" s="1" t="s">
        <v>20</v>
      </c>
      <c r="H535" s="1" t="s">
        <v>71</v>
      </c>
      <c r="I535">
        <v>1</v>
      </c>
      <c r="J535" t="s">
        <v>235</v>
      </c>
      <c r="K535" s="1" t="s">
        <v>168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バカンス松川一静ICONIC</v>
      </c>
    </row>
    <row r="536" spans="1:20" x14ac:dyDescent="0.35">
      <c r="A536">
        <f>VLOOKUP(Attack[[#This Row],[No用]],SetNo[[No.用]:[vlookup 用]],2,FALSE)</f>
        <v>125</v>
      </c>
      <c r="B536">
        <f>IF(ROW()=2,1,IF(A535&lt;&gt;Attack[[#This Row],[No]],1,B535+1))</f>
        <v>2</v>
      </c>
      <c r="C536" s="1" t="s">
        <v>1019</v>
      </c>
      <c r="D536" s="1" t="s">
        <v>37</v>
      </c>
      <c r="E536" s="1" t="s">
        <v>77</v>
      </c>
      <c r="F536" s="1" t="s">
        <v>82</v>
      </c>
      <c r="G536" s="1" t="s">
        <v>20</v>
      </c>
      <c r="H536" s="1" t="s">
        <v>71</v>
      </c>
      <c r="I536">
        <v>1</v>
      </c>
      <c r="J536" t="s">
        <v>235</v>
      </c>
      <c r="K536" s="1" t="s">
        <v>169</v>
      </c>
      <c r="L536" s="1" t="s">
        <v>162</v>
      </c>
      <c r="M536">
        <v>25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バカンス松川一静ICONIC</v>
      </c>
    </row>
    <row r="537" spans="1:20" x14ac:dyDescent="0.35">
      <c r="A537">
        <f>VLOOKUP(Attack[[#This Row],[No用]],SetNo[[No.用]:[vlookup 用]],2,FALSE)</f>
        <v>125</v>
      </c>
      <c r="B537">
        <f>IF(ROW()=2,1,IF(A536&lt;&gt;Attack[[#This Row],[No]],1,B536+1))</f>
        <v>3</v>
      </c>
      <c r="C537" s="1" t="s">
        <v>1019</v>
      </c>
      <c r="D537" s="1" t="s">
        <v>37</v>
      </c>
      <c r="E537" s="1" t="s">
        <v>77</v>
      </c>
      <c r="F537" s="1" t="s">
        <v>82</v>
      </c>
      <c r="G537" s="1" t="s">
        <v>20</v>
      </c>
      <c r="H537" s="1" t="s">
        <v>71</v>
      </c>
      <c r="I537">
        <v>1</v>
      </c>
      <c r="J537" t="s">
        <v>235</v>
      </c>
      <c r="K537" s="1" t="s">
        <v>172</v>
      </c>
      <c r="L537" s="1" t="s">
        <v>162</v>
      </c>
      <c r="M537">
        <v>25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バカンス松川一静ICONIC</v>
      </c>
    </row>
    <row r="538" spans="1:20" x14ac:dyDescent="0.35">
      <c r="A538">
        <f>VLOOKUP(Attack[[#This Row],[No用]],SetNo[[No.用]:[vlookup 用]],2,FALSE)</f>
        <v>126</v>
      </c>
      <c r="B538">
        <f>IF(ROW()=2,1,IF(A537&lt;&gt;Attack[[#This Row],[No]],1,B537+1))</f>
        <v>1</v>
      </c>
      <c r="C538" t="s">
        <v>206</v>
      </c>
      <c r="D538" t="s">
        <v>38</v>
      </c>
      <c r="E538" t="s">
        <v>23</v>
      </c>
      <c r="F538" t="s">
        <v>25</v>
      </c>
      <c r="G538" t="s">
        <v>20</v>
      </c>
      <c r="H538" t="s">
        <v>71</v>
      </c>
      <c r="I538">
        <v>1</v>
      </c>
      <c r="J538" t="s">
        <v>235</v>
      </c>
      <c r="K538" s="1" t="s">
        <v>168</v>
      </c>
      <c r="L538" s="1" t="s">
        <v>173</v>
      </c>
      <c r="M538">
        <v>35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ユニフォーム花巻貴大ICONIC</v>
      </c>
    </row>
    <row r="539" spans="1:20" x14ac:dyDescent="0.35">
      <c r="A539">
        <f>VLOOKUP(Attack[[#This Row],[No用]],SetNo[[No.用]:[vlookup 用]],2,FALSE)</f>
        <v>126</v>
      </c>
      <c r="B539">
        <f>IF(ROW()=2,1,IF(A538&lt;&gt;Attack[[#This Row],[No]],1,B538+1))</f>
        <v>2</v>
      </c>
      <c r="C539" t="s">
        <v>206</v>
      </c>
      <c r="D539" t="s">
        <v>38</v>
      </c>
      <c r="E539" t="s">
        <v>23</v>
      </c>
      <c r="F539" t="s">
        <v>25</v>
      </c>
      <c r="G539" t="s">
        <v>20</v>
      </c>
      <c r="H539" t="s">
        <v>71</v>
      </c>
      <c r="I539">
        <v>1</v>
      </c>
      <c r="J539" t="s">
        <v>235</v>
      </c>
      <c r="K539" s="1" t="s">
        <v>169</v>
      </c>
      <c r="L539" s="1" t="s">
        <v>173</v>
      </c>
      <c r="M539">
        <v>35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ユニフォーム花巻貴大ICONIC</v>
      </c>
    </row>
    <row r="540" spans="1:20" x14ac:dyDescent="0.35">
      <c r="A540">
        <f>VLOOKUP(Attack[[#This Row],[No用]],SetNo[[No.用]:[vlookup 用]],2,FALSE)</f>
        <v>126</v>
      </c>
      <c r="B540">
        <f>IF(ROW()=2,1,IF(A539&lt;&gt;Attack[[#This Row],[No]],1,B539+1))</f>
        <v>3</v>
      </c>
      <c r="C540" t="s">
        <v>206</v>
      </c>
      <c r="D540" t="s">
        <v>38</v>
      </c>
      <c r="E540" t="s">
        <v>23</v>
      </c>
      <c r="F540" t="s">
        <v>25</v>
      </c>
      <c r="G540" t="s">
        <v>20</v>
      </c>
      <c r="H540" t="s">
        <v>71</v>
      </c>
      <c r="I540">
        <v>1</v>
      </c>
      <c r="J540" t="s">
        <v>235</v>
      </c>
      <c r="K540" s="1" t="s">
        <v>170</v>
      </c>
      <c r="L540" s="1" t="s">
        <v>173</v>
      </c>
      <c r="M540">
        <v>38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ユニフォーム花巻貴大ICONIC</v>
      </c>
    </row>
    <row r="541" spans="1:20" x14ac:dyDescent="0.35">
      <c r="A541">
        <f>VLOOKUP(Attack[[#This Row],[No用]],SetNo[[No.用]:[vlookup 用]],2,FALSE)</f>
        <v>126</v>
      </c>
      <c r="B541">
        <f>IF(ROW()=2,1,IF(A540&lt;&gt;Attack[[#This Row],[No]],1,B540+1))</f>
        <v>4</v>
      </c>
      <c r="C541" t="s">
        <v>206</v>
      </c>
      <c r="D541" t="s">
        <v>38</v>
      </c>
      <c r="E541" t="s">
        <v>23</v>
      </c>
      <c r="F541" t="s">
        <v>25</v>
      </c>
      <c r="G541" t="s">
        <v>20</v>
      </c>
      <c r="H541" t="s">
        <v>71</v>
      </c>
      <c r="I541">
        <v>1</v>
      </c>
      <c r="J541" t="s">
        <v>235</v>
      </c>
      <c r="K541" s="1" t="s">
        <v>171</v>
      </c>
      <c r="L541" s="1" t="s">
        <v>173</v>
      </c>
      <c r="M541">
        <v>42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ユニフォーム花巻貴大ICONIC</v>
      </c>
    </row>
    <row r="542" spans="1:20" x14ac:dyDescent="0.35">
      <c r="A542">
        <f>VLOOKUP(Attack[[#This Row],[No用]],SetNo[[No.用]:[vlookup 用]],2,FALSE)</f>
        <v>126</v>
      </c>
      <c r="B542">
        <f>IF(ROW()=2,1,IF(A541&lt;&gt;Attack[[#This Row],[No]],1,B541+1))</f>
        <v>5</v>
      </c>
      <c r="C542" t="s">
        <v>206</v>
      </c>
      <c r="D542" t="s">
        <v>38</v>
      </c>
      <c r="E542" t="s">
        <v>23</v>
      </c>
      <c r="F542" t="s">
        <v>25</v>
      </c>
      <c r="G542" t="s">
        <v>20</v>
      </c>
      <c r="H542" t="s">
        <v>71</v>
      </c>
      <c r="I542">
        <v>1</v>
      </c>
      <c r="J542" t="s">
        <v>235</v>
      </c>
      <c r="K542" s="1" t="s">
        <v>172</v>
      </c>
      <c r="L542" s="1" t="s">
        <v>162</v>
      </c>
      <c r="M542">
        <v>30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ユニフォーム花巻貴大ICONIC</v>
      </c>
    </row>
    <row r="543" spans="1:20" x14ac:dyDescent="0.35">
      <c r="A543">
        <f>VLOOKUP(Attack[[#This Row],[No用]],SetNo[[No.用]:[vlookup 用]],2,FALSE)</f>
        <v>127</v>
      </c>
      <c r="B543">
        <f>IF(ROW()=2,1,IF(A542&lt;&gt;Attack[[#This Row],[No]],1,B542+1))</f>
        <v>1</v>
      </c>
      <c r="C543" s="1" t="s">
        <v>777</v>
      </c>
      <c r="D543" t="s">
        <v>38</v>
      </c>
      <c r="E543" s="1" t="s">
        <v>90</v>
      </c>
      <c r="F543" t="s">
        <v>25</v>
      </c>
      <c r="G543" t="s">
        <v>20</v>
      </c>
      <c r="H543" t="s">
        <v>71</v>
      </c>
      <c r="I543">
        <v>1</v>
      </c>
      <c r="J543" t="s">
        <v>235</v>
      </c>
      <c r="K543" s="1" t="s">
        <v>168</v>
      </c>
      <c r="L543" s="1" t="s">
        <v>173</v>
      </c>
      <c r="M543">
        <v>35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アート花巻貴大ICONIC</v>
      </c>
    </row>
    <row r="544" spans="1:20" x14ac:dyDescent="0.35">
      <c r="A544">
        <f>VLOOKUP(Attack[[#This Row],[No用]],SetNo[[No.用]:[vlookup 用]],2,FALSE)</f>
        <v>127</v>
      </c>
      <c r="B544">
        <f>IF(ROW()=2,1,IF(A543&lt;&gt;Attack[[#This Row],[No]],1,B543+1))</f>
        <v>2</v>
      </c>
      <c r="C544" s="1" t="s">
        <v>777</v>
      </c>
      <c r="D544" t="s">
        <v>38</v>
      </c>
      <c r="E544" s="1" t="s">
        <v>90</v>
      </c>
      <c r="F544" t="s">
        <v>25</v>
      </c>
      <c r="G544" t="s">
        <v>20</v>
      </c>
      <c r="H544" t="s">
        <v>71</v>
      </c>
      <c r="I544">
        <v>1</v>
      </c>
      <c r="J544" t="s">
        <v>235</v>
      </c>
      <c r="K544" s="1" t="s">
        <v>169</v>
      </c>
      <c r="L544" s="1" t="s">
        <v>173</v>
      </c>
      <c r="M544">
        <v>35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アート花巻貴大ICONIC</v>
      </c>
    </row>
    <row r="545" spans="1:20" x14ac:dyDescent="0.35">
      <c r="A545">
        <f>VLOOKUP(Attack[[#This Row],[No用]],SetNo[[No.用]:[vlookup 用]],2,FALSE)</f>
        <v>127</v>
      </c>
      <c r="B545">
        <f>IF(ROW()=2,1,IF(A544&lt;&gt;Attack[[#This Row],[No]],1,B544+1))</f>
        <v>3</v>
      </c>
      <c r="C545" s="1" t="s">
        <v>777</v>
      </c>
      <c r="D545" t="s">
        <v>38</v>
      </c>
      <c r="E545" s="1" t="s">
        <v>90</v>
      </c>
      <c r="F545" t="s">
        <v>25</v>
      </c>
      <c r="G545" t="s">
        <v>20</v>
      </c>
      <c r="H545" t="s">
        <v>71</v>
      </c>
      <c r="I545">
        <v>1</v>
      </c>
      <c r="J545" t="s">
        <v>235</v>
      </c>
      <c r="K545" s="1" t="s">
        <v>170</v>
      </c>
      <c r="L545" s="1" t="s">
        <v>173</v>
      </c>
      <c r="M545">
        <v>38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アート花巻貴大ICONIC</v>
      </c>
    </row>
    <row r="546" spans="1:20" x14ac:dyDescent="0.35">
      <c r="A546">
        <f>VLOOKUP(Attack[[#This Row],[No用]],SetNo[[No.用]:[vlookup 用]],2,FALSE)</f>
        <v>127</v>
      </c>
      <c r="B546">
        <f>IF(ROW()=2,1,IF(A545&lt;&gt;Attack[[#This Row],[No]],1,B545+1))</f>
        <v>4</v>
      </c>
      <c r="C546" s="1" t="s">
        <v>777</v>
      </c>
      <c r="D546" t="s">
        <v>38</v>
      </c>
      <c r="E546" s="1" t="s">
        <v>90</v>
      </c>
      <c r="F546" t="s">
        <v>25</v>
      </c>
      <c r="G546" t="s">
        <v>20</v>
      </c>
      <c r="H546" t="s">
        <v>71</v>
      </c>
      <c r="I546">
        <v>1</v>
      </c>
      <c r="J546" t="s">
        <v>235</v>
      </c>
      <c r="K546" s="1" t="s">
        <v>171</v>
      </c>
      <c r="L546" s="1" t="s">
        <v>173</v>
      </c>
      <c r="M546">
        <v>42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アート花巻貴大ICONIC</v>
      </c>
    </row>
    <row r="547" spans="1:20" x14ac:dyDescent="0.35">
      <c r="A547">
        <f>VLOOKUP(Attack[[#This Row],[No用]],SetNo[[No.用]:[vlookup 用]],2,FALSE)</f>
        <v>127</v>
      </c>
      <c r="B547">
        <f>IF(ROW()=2,1,IF(A546&lt;&gt;Attack[[#This Row],[No]],1,B546+1))</f>
        <v>5</v>
      </c>
      <c r="C547" s="1" t="s">
        <v>777</v>
      </c>
      <c r="D547" t="s">
        <v>38</v>
      </c>
      <c r="E547" s="1" t="s">
        <v>90</v>
      </c>
      <c r="F547" t="s">
        <v>25</v>
      </c>
      <c r="G547" t="s">
        <v>20</v>
      </c>
      <c r="H547" t="s">
        <v>71</v>
      </c>
      <c r="I547">
        <v>1</v>
      </c>
      <c r="J547" t="s">
        <v>235</v>
      </c>
      <c r="K547" s="1" t="s">
        <v>172</v>
      </c>
      <c r="L547" s="1" t="s">
        <v>162</v>
      </c>
      <c r="M547">
        <v>30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アート花巻貴大ICONIC</v>
      </c>
    </row>
    <row r="548" spans="1:20" x14ac:dyDescent="0.35">
      <c r="A548">
        <f>VLOOKUP(Attack[[#This Row],[No用]],SetNo[[No.用]:[vlookup 用]],2,FALSE)</f>
        <v>128</v>
      </c>
      <c r="B548">
        <f>IF(ROW()=2,1,IF(A547&lt;&gt;Attack[[#This Row],[No]],1,B547+1))</f>
        <v>1</v>
      </c>
      <c r="C548" s="1" t="s">
        <v>943</v>
      </c>
      <c r="D548" s="1" t="s">
        <v>38</v>
      </c>
      <c r="E548" s="1" t="s">
        <v>77</v>
      </c>
      <c r="F548" s="1" t="s">
        <v>25</v>
      </c>
      <c r="G548" s="1" t="s">
        <v>20</v>
      </c>
      <c r="H548" s="1" t="s">
        <v>71</v>
      </c>
      <c r="I548">
        <v>1</v>
      </c>
      <c r="J548" t="s">
        <v>235</v>
      </c>
      <c r="K548" s="1" t="s">
        <v>168</v>
      </c>
      <c r="L548" s="1" t="s">
        <v>173</v>
      </c>
      <c r="M548">
        <v>36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バーガー花巻貴大ICONIC</v>
      </c>
    </row>
    <row r="549" spans="1:20" x14ac:dyDescent="0.35">
      <c r="A549">
        <f>VLOOKUP(Attack[[#This Row],[No用]],SetNo[[No.用]:[vlookup 用]],2,FALSE)</f>
        <v>128</v>
      </c>
      <c r="B549">
        <f>IF(ROW()=2,1,IF(A548&lt;&gt;Attack[[#This Row],[No]],1,B548+1))</f>
        <v>2</v>
      </c>
      <c r="C549" s="1" t="s">
        <v>943</v>
      </c>
      <c r="D549" s="1" t="s">
        <v>38</v>
      </c>
      <c r="E549" s="1" t="s">
        <v>77</v>
      </c>
      <c r="F549" s="1" t="s">
        <v>25</v>
      </c>
      <c r="G549" s="1" t="s">
        <v>20</v>
      </c>
      <c r="H549" s="1" t="s">
        <v>71</v>
      </c>
      <c r="I549">
        <v>1</v>
      </c>
      <c r="J549" t="s">
        <v>235</v>
      </c>
      <c r="K549" s="1" t="s">
        <v>169</v>
      </c>
      <c r="L549" s="1" t="s">
        <v>173</v>
      </c>
      <c r="M549">
        <v>36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バーガー花巻貴大ICONIC</v>
      </c>
    </row>
    <row r="550" spans="1:20" x14ac:dyDescent="0.35">
      <c r="A550">
        <f>VLOOKUP(Attack[[#This Row],[No用]],SetNo[[No.用]:[vlookup 用]],2,FALSE)</f>
        <v>128</v>
      </c>
      <c r="B550">
        <f>IF(ROW()=2,1,IF(A549&lt;&gt;Attack[[#This Row],[No]],1,B549+1))</f>
        <v>3</v>
      </c>
      <c r="C550" s="1" t="s">
        <v>943</v>
      </c>
      <c r="D550" s="1" t="s">
        <v>38</v>
      </c>
      <c r="E550" s="1" t="s">
        <v>77</v>
      </c>
      <c r="F550" s="1" t="s">
        <v>25</v>
      </c>
      <c r="G550" s="1" t="s">
        <v>20</v>
      </c>
      <c r="H550" s="1" t="s">
        <v>71</v>
      </c>
      <c r="I550">
        <v>1</v>
      </c>
      <c r="J550" t="s">
        <v>235</v>
      </c>
      <c r="K550" s="1" t="s">
        <v>170</v>
      </c>
      <c r="L550" s="1" t="s">
        <v>173</v>
      </c>
      <c r="M550">
        <v>38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バーガー花巻貴大ICONIC</v>
      </c>
    </row>
    <row r="551" spans="1:20" x14ac:dyDescent="0.35">
      <c r="A551">
        <f>VLOOKUP(Attack[[#This Row],[No用]],SetNo[[No.用]:[vlookup 用]],2,FALSE)</f>
        <v>128</v>
      </c>
      <c r="B551">
        <f>IF(ROW()=2,1,IF(A550&lt;&gt;Attack[[#This Row],[No]],1,B550+1))</f>
        <v>4</v>
      </c>
      <c r="C551" s="1" t="s">
        <v>943</v>
      </c>
      <c r="D551" s="1" t="s">
        <v>38</v>
      </c>
      <c r="E551" s="1" t="s">
        <v>77</v>
      </c>
      <c r="F551" s="1" t="s">
        <v>25</v>
      </c>
      <c r="G551" s="1" t="s">
        <v>20</v>
      </c>
      <c r="H551" s="1" t="s">
        <v>71</v>
      </c>
      <c r="I551">
        <v>1</v>
      </c>
      <c r="J551" t="s">
        <v>235</v>
      </c>
      <c r="K551" s="1" t="s">
        <v>271</v>
      </c>
      <c r="L551" s="1" t="s">
        <v>178</v>
      </c>
      <c r="M551">
        <v>36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バーガー花巻貴大ICONIC</v>
      </c>
    </row>
    <row r="552" spans="1:20" x14ac:dyDescent="0.35">
      <c r="A552">
        <f>VLOOKUP(Attack[[#This Row],[No用]],SetNo[[No.用]:[vlookup 用]],2,FALSE)</f>
        <v>128</v>
      </c>
      <c r="B552">
        <f>IF(ROW()=2,1,IF(A551&lt;&gt;Attack[[#This Row],[No]],1,B551+1))</f>
        <v>5</v>
      </c>
      <c r="C552" s="1" t="s">
        <v>943</v>
      </c>
      <c r="D552" s="1" t="s">
        <v>38</v>
      </c>
      <c r="E552" s="1" t="s">
        <v>77</v>
      </c>
      <c r="F552" s="1" t="s">
        <v>25</v>
      </c>
      <c r="G552" s="1" t="s">
        <v>20</v>
      </c>
      <c r="H552" s="1" t="s">
        <v>71</v>
      </c>
      <c r="I552">
        <v>1</v>
      </c>
      <c r="J552" t="s">
        <v>235</v>
      </c>
      <c r="K552" s="1" t="s">
        <v>171</v>
      </c>
      <c r="L552" s="1" t="s">
        <v>173</v>
      </c>
      <c r="M552">
        <v>42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バーガー花巻貴大ICONIC</v>
      </c>
    </row>
    <row r="553" spans="1:20" x14ac:dyDescent="0.35">
      <c r="A553">
        <f>VLOOKUP(Attack[[#This Row],[No用]],SetNo[[No.用]:[vlookup 用]],2,FALSE)</f>
        <v>128</v>
      </c>
      <c r="B553">
        <f>IF(ROW()=2,1,IF(A552&lt;&gt;Attack[[#This Row],[No]],1,B552+1))</f>
        <v>6</v>
      </c>
      <c r="C553" s="1" t="s">
        <v>943</v>
      </c>
      <c r="D553" s="1" t="s">
        <v>38</v>
      </c>
      <c r="E553" s="1" t="s">
        <v>77</v>
      </c>
      <c r="F553" s="1" t="s">
        <v>25</v>
      </c>
      <c r="G553" s="1" t="s">
        <v>20</v>
      </c>
      <c r="H553" s="1" t="s">
        <v>71</v>
      </c>
      <c r="I553">
        <v>1</v>
      </c>
      <c r="J553" t="s">
        <v>235</v>
      </c>
      <c r="K553" s="1" t="s">
        <v>172</v>
      </c>
      <c r="L553" s="1" t="s">
        <v>162</v>
      </c>
      <c r="M553">
        <v>30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バーガー花巻貴大ICONIC</v>
      </c>
    </row>
    <row r="554" spans="1:20" x14ac:dyDescent="0.35">
      <c r="A554">
        <f>VLOOKUP(Attack[[#This Row],[No用]],SetNo[[No.用]:[vlookup 用]],2,FALSE)</f>
        <v>128</v>
      </c>
      <c r="B554">
        <f>IF(ROW()=2,1,IF(A553&lt;&gt;Attack[[#This Row],[No]],1,B553+1))</f>
        <v>7</v>
      </c>
      <c r="C554" s="1" t="s">
        <v>943</v>
      </c>
      <c r="D554" s="1" t="s">
        <v>38</v>
      </c>
      <c r="E554" s="1" t="s">
        <v>77</v>
      </c>
      <c r="F554" s="1" t="s">
        <v>25</v>
      </c>
      <c r="G554" s="1" t="s">
        <v>20</v>
      </c>
      <c r="H554" s="1" t="s">
        <v>71</v>
      </c>
      <c r="I554">
        <v>1</v>
      </c>
      <c r="J554" t="s">
        <v>235</v>
      </c>
      <c r="K554" s="1" t="s">
        <v>171</v>
      </c>
      <c r="L554" s="1" t="s">
        <v>225</v>
      </c>
      <c r="M554">
        <v>49</v>
      </c>
      <c r="N554">
        <v>0</v>
      </c>
      <c r="O554">
        <v>59</v>
      </c>
      <c r="P554">
        <v>0</v>
      </c>
      <c r="T554" t="str">
        <f>Attack[[#This Row],[服装]]&amp;Attack[[#This Row],[名前]]&amp;Attack[[#This Row],[レアリティ]]</f>
        <v>バーガー花巻貴大ICONIC</v>
      </c>
    </row>
    <row r="555" spans="1:20" x14ac:dyDescent="0.35">
      <c r="A555">
        <f>VLOOKUP(Attack[[#This Row],[No用]],SetNo[[No.用]:[vlookup 用]],2,FALSE)</f>
        <v>129</v>
      </c>
      <c r="B555">
        <f>IF(ROW()=2,1,IF(A554&lt;&gt;Attack[[#This Row],[No]],1,B554+1))</f>
        <v>1</v>
      </c>
      <c r="C555" s="1" t="s">
        <v>108</v>
      </c>
      <c r="D555" s="1" t="s">
        <v>870</v>
      </c>
      <c r="E555" s="1" t="s">
        <v>73</v>
      </c>
      <c r="F555" s="1" t="s">
        <v>74</v>
      </c>
      <c r="G555" s="1" t="s">
        <v>20</v>
      </c>
      <c r="H555" s="1" t="s">
        <v>71</v>
      </c>
      <c r="I555">
        <v>1</v>
      </c>
      <c r="J555" t="s">
        <v>235</v>
      </c>
      <c r="K555" s="1" t="s">
        <v>168</v>
      </c>
      <c r="L555" s="1" t="s">
        <v>162</v>
      </c>
      <c r="M555">
        <v>28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ユニフォーム矢巾秀ICONIC</v>
      </c>
    </row>
    <row r="556" spans="1:20" x14ac:dyDescent="0.35">
      <c r="A556">
        <f>VLOOKUP(Attack[[#This Row],[No用]],SetNo[[No.用]:[vlookup 用]],2,FALSE)</f>
        <v>129</v>
      </c>
      <c r="B556">
        <f>IF(ROW()=2,1,IF(A555&lt;&gt;Attack[[#This Row],[No]],1,B555+1))</f>
        <v>2</v>
      </c>
      <c r="C556" s="1" t="s">
        <v>108</v>
      </c>
      <c r="D556" s="1" t="s">
        <v>870</v>
      </c>
      <c r="E556" s="1" t="s">
        <v>73</v>
      </c>
      <c r="F556" s="1" t="s">
        <v>74</v>
      </c>
      <c r="G556" s="1" t="s">
        <v>20</v>
      </c>
      <c r="H556" s="1" t="s">
        <v>71</v>
      </c>
      <c r="I556">
        <v>1</v>
      </c>
      <c r="J556" t="s">
        <v>235</v>
      </c>
      <c r="K556" s="1" t="s">
        <v>169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ユニフォーム矢巾秀ICONIC</v>
      </c>
    </row>
    <row r="557" spans="1:20" x14ac:dyDescent="0.35">
      <c r="A557">
        <f>VLOOKUP(Attack[[#This Row],[No用]],SetNo[[No.用]:[vlookup 用]],2,FALSE)</f>
        <v>130</v>
      </c>
      <c r="B557">
        <f>IF(ROW()=2,1,IF(A556&lt;&gt;Attack[[#This Row],[No]],1,B556+1))</f>
        <v>1</v>
      </c>
      <c r="C557" s="1" t="s">
        <v>968</v>
      </c>
      <c r="D557" s="1" t="s">
        <v>870</v>
      </c>
      <c r="E557" s="1" t="s">
        <v>90</v>
      </c>
      <c r="F557" s="1" t="s">
        <v>74</v>
      </c>
      <c r="G557" s="1" t="s">
        <v>20</v>
      </c>
      <c r="H557" s="1" t="s">
        <v>71</v>
      </c>
      <c r="I557">
        <v>1</v>
      </c>
      <c r="J557" t="s">
        <v>235</v>
      </c>
      <c r="K557" s="1" t="s">
        <v>168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キャンプ矢巾秀ICONIC</v>
      </c>
    </row>
    <row r="558" spans="1:20" x14ac:dyDescent="0.35">
      <c r="A558">
        <f>VLOOKUP(Attack[[#This Row],[No用]],SetNo[[No.用]:[vlookup 用]],2,FALSE)</f>
        <v>130</v>
      </c>
      <c r="B558">
        <f>IF(ROW()=2,1,IF(A557&lt;&gt;Attack[[#This Row],[No]],1,B557+1))</f>
        <v>2</v>
      </c>
      <c r="C558" s="1" t="s">
        <v>968</v>
      </c>
      <c r="D558" s="1" t="s">
        <v>870</v>
      </c>
      <c r="E558" s="1" t="s">
        <v>90</v>
      </c>
      <c r="F558" s="1" t="s">
        <v>74</v>
      </c>
      <c r="G558" s="1" t="s">
        <v>20</v>
      </c>
      <c r="H558" s="1" t="s">
        <v>71</v>
      </c>
      <c r="I558">
        <v>1</v>
      </c>
      <c r="J558" t="s">
        <v>235</v>
      </c>
      <c r="K558" s="1" t="s">
        <v>169</v>
      </c>
      <c r="L558" s="1" t="s">
        <v>162</v>
      </c>
      <c r="M558">
        <v>28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キャンプ矢巾秀ICONIC</v>
      </c>
    </row>
    <row r="559" spans="1:20" x14ac:dyDescent="0.35">
      <c r="A559">
        <f>VLOOKUP(Attack[[#This Row],[No用]],SetNo[[No.用]:[vlookup 用]],2,FALSE)</f>
        <v>131</v>
      </c>
      <c r="B559">
        <f>IF(ROW()=2,1,IF(A558&lt;&gt;Attack[[#This Row],[No]],1,B558+1))</f>
        <v>1</v>
      </c>
      <c r="C559" t="s">
        <v>206</v>
      </c>
      <c r="D559" t="s">
        <v>55</v>
      </c>
      <c r="E559" t="s">
        <v>23</v>
      </c>
      <c r="F559" t="s">
        <v>25</v>
      </c>
      <c r="G559" t="s">
        <v>56</v>
      </c>
      <c r="H559" t="s">
        <v>71</v>
      </c>
      <c r="I559">
        <v>1</v>
      </c>
      <c r="J559" t="s">
        <v>235</v>
      </c>
      <c r="K559" s="1" t="s">
        <v>168</v>
      </c>
      <c r="L559" s="1" t="s">
        <v>173</v>
      </c>
      <c r="M559">
        <v>29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ユニフォーム駒木輝ICONIC</v>
      </c>
    </row>
    <row r="560" spans="1:20" x14ac:dyDescent="0.35">
      <c r="A560">
        <f>VLOOKUP(Attack[[#This Row],[No用]],SetNo[[No.用]:[vlookup 用]],2,FALSE)</f>
        <v>131</v>
      </c>
      <c r="B560">
        <f>IF(ROW()=2,1,IF(A559&lt;&gt;Attack[[#This Row],[No]],1,B559+1))</f>
        <v>2</v>
      </c>
      <c r="C560" t="s">
        <v>206</v>
      </c>
      <c r="D560" t="s">
        <v>55</v>
      </c>
      <c r="E560" t="s">
        <v>23</v>
      </c>
      <c r="F560" t="s">
        <v>25</v>
      </c>
      <c r="G560" t="s">
        <v>56</v>
      </c>
      <c r="H560" t="s">
        <v>71</v>
      </c>
      <c r="I560">
        <v>1</v>
      </c>
      <c r="J560" t="s">
        <v>235</v>
      </c>
      <c r="K560" s="1" t="s">
        <v>169</v>
      </c>
      <c r="L560" s="1" t="s">
        <v>173</v>
      </c>
      <c r="M560">
        <v>29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ユニフォーム駒木輝ICONIC</v>
      </c>
    </row>
    <row r="561" spans="1:20" x14ac:dyDescent="0.35">
      <c r="A561">
        <f>VLOOKUP(Attack[[#This Row],[No用]],SetNo[[No.用]:[vlookup 用]],2,FALSE)</f>
        <v>131</v>
      </c>
      <c r="B561">
        <f>IF(ROW()=2,1,IF(A560&lt;&gt;Attack[[#This Row],[No]],1,B560+1))</f>
        <v>3</v>
      </c>
      <c r="C561" t="s">
        <v>206</v>
      </c>
      <c r="D561" t="s">
        <v>55</v>
      </c>
      <c r="E561" t="s">
        <v>23</v>
      </c>
      <c r="F561" t="s">
        <v>25</v>
      </c>
      <c r="G561" t="s">
        <v>56</v>
      </c>
      <c r="H561" t="s">
        <v>71</v>
      </c>
      <c r="I561">
        <v>1</v>
      </c>
      <c r="J561" t="s">
        <v>235</v>
      </c>
      <c r="K561" s="1" t="s">
        <v>286</v>
      </c>
      <c r="L561" s="1" t="s">
        <v>173</v>
      </c>
      <c r="M561">
        <v>41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ユニフォーム駒木輝ICONIC</v>
      </c>
    </row>
    <row r="562" spans="1:20" x14ac:dyDescent="0.35">
      <c r="A562">
        <f>VLOOKUP(Attack[[#This Row],[No用]],SetNo[[No.用]:[vlookup 用]],2,FALSE)</f>
        <v>131</v>
      </c>
      <c r="B562">
        <f>IF(ROW()=2,1,IF(A561&lt;&gt;Attack[[#This Row],[No]],1,B561+1))</f>
        <v>4</v>
      </c>
      <c r="C562" t="s">
        <v>206</v>
      </c>
      <c r="D562" t="s">
        <v>55</v>
      </c>
      <c r="E562" t="s">
        <v>23</v>
      </c>
      <c r="F562" t="s">
        <v>25</v>
      </c>
      <c r="G562" t="s">
        <v>56</v>
      </c>
      <c r="H562" t="s">
        <v>71</v>
      </c>
      <c r="I562">
        <v>1</v>
      </c>
      <c r="J562" t="s">
        <v>235</v>
      </c>
      <c r="K562" s="1" t="s">
        <v>172</v>
      </c>
      <c r="L562" s="1" t="s">
        <v>162</v>
      </c>
      <c r="M562">
        <v>29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ユニフォーム駒木輝ICONIC</v>
      </c>
    </row>
    <row r="563" spans="1:20" x14ac:dyDescent="0.35">
      <c r="A563">
        <f>VLOOKUP(Attack[[#This Row],[No用]],SetNo[[No.用]:[vlookup 用]],2,FALSE)</f>
        <v>131</v>
      </c>
      <c r="B563">
        <f>IF(ROW()=2,1,IF(A562&lt;&gt;Attack[[#This Row],[No]],1,B562+1))</f>
        <v>5</v>
      </c>
      <c r="C563" t="s">
        <v>206</v>
      </c>
      <c r="D563" t="s">
        <v>55</v>
      </c>
      <c r="E563" t="s">
        <v>23</v>
      </c>
      <c r="F563" t="s">
        <v>25</v>
      </c>
      <c r="G563" t="s">
        <v>56</v>
      </c>
      <c r="H563" t="s">
        <v>71</v>
      </c>
      <c r="I563">
        <v>1</v>
      </c>
      <c r="J563" t="s">
        <v>235</v>
      </c>
      <c r="K563" s="1" t="s">
        <v>171</v>
      </c>
      <c r="L563" s="1" t="s">
        <v>225</v>
      </c>
      <c r="M563">
        <v>44</v>
      </c>
      <c r="N563">
        <v>0</v>
      </c>
      <c r="O563">
        <v>54</v>
      </c>
      <c r="P563">
        <v>0</v>
      </c>
      <c r="T563" t="str">
        <f>Attack[[#This Row],[服装]]&amp;Attack[[#This Row],[名前]]&amp;Attack[[#This Row],[レアリティ]]</f>
        <v>ユニフォーム駒木輝ICONIC</v>
      </c>
    </row>
    <row r="564" spans="1:20" x14ac:dyDescent="0.35">
      <c r="A564">
        <f>VLOOKUP(Attack[[#This Row],[No用]],SetNo[[No.用]:[vlookup 用]],2,FALSE)</f>
        <v>132</v>
      </c>
      <c r="B564">
        <f>IF(ROW()=2,1,IF(A563&lt;&gt;Attack[[#This Row],[No]],1,B563+1))</f>
        <v>1</v>
      </c>
      <c r="C564" t="s">
        <v>206</v>
      </c>
      <c r="D564" t="s">
        <v>57</v>
      </c>
      <c r="E564" t="s">
        <v>24</v>
      </c>
      <c r="F564" t="s">
        <v>26</v>
      </c>
      <c r="G564" t="s">
        <v>56</v>
      </c>
      <c r="H564" t="s">
        <v>71</v>
      </c>
      <c r="I564">
        <v>1</v>
      </c>
      <c r="J564" t="s">
        <v>235</v>
      </c>
      <c r="K564" s="1" t="s">
        <v>168</v>
      </c>
      <c r="L564" s="1" t="s">
        <v>162</v>
      </c>
      <c r="M564">
        <v>25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ユニフォーム茶屋和馬ICONIC</v>
      </c>
    </row>
    <row r="565" spans="1:20" x14ac:dyDescent="0.35">
      <c r="A565">
        <f>VLOOKUP(Attack[[#This Row],[No用]],SetNo[[No.用]:[vlookup 用]],2,FALSE)</f>
        <v>132</v>
      </c>
      <c r="B565">
        <f>IF(ROW()=2,1,IF(A564&lt;&gt;Attack[[#This Row],[No]],1,B564+1))</f>
        <v>2</v>
      </c>
      <c r="C565" t="s">
        <v>206</v>
      </c>
      <c r="D565" t="s">
        <v>57</v>
      </c>
      <c r="E565" t="s">
        <v>24</v>
      </c>
      <c r="F565" t="s">
        <v>26</v>
      </c>
      <c r="G565" t="s">
        <v>56</v>
      </c>
      <c r="H565" t="s">
        <v>71</v>
      </c>
      <c r="I565">
        <v>1</v>
      </c>
      <c r="J565" t="s">
        <v>235</v>
      </c>
      <c r="K565" s="1" t="s">
        <v>169</v>
      </c>
      <c r="L565" s="1" t="s">
        <v>162</v>
      </c>
      <c r="M565">
        <v>23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ユニフォーム茶屋和馬ICONIC</v>
      </c>
    </row>
    <row r="566" spans="1:20" x14ac:dyDescent="0.35">
      <c r="A566">
        <f>VLOOKUP(Attack[[#This Row],[No用]],SetNo[[No.用]:[vlookup 用]],2,FALSE)</f>
        <v>133</v>
      </c>
      <c r="B566">
        <f>IF(ROW()=2,1,IF(A565&lt;&gt;Attack[[#This Row],[No]],1,B565+1))</f>
        <v>1</v>
      </c>
      <c r="C566" t="s">
        <v>206</v>
      </c>
      <c r="D566" t="s">
        <v>58</v>
      </c>
      <c r="E566" t="s">
        <v>24</v>
      </c>
      <c r="F566" t="s">
        <v>25</v>
      </c>
      <c r="G566" t="s">
        <v>56</v>
      </c>
      <c r="H566" t="s">
        <v>71</v>
      </c>
      <c r="I566">
        <v>1</v>
      </c>
      <c r="J566" t="s">
        <v>235</v>
      </c>
      <c r="K566" s="1" t="s">
        <v>168</v>
      </c>
      <c r="L566" s="1" t="s">
        <v>173</v>
      </c>
      <c r="M566">
        <v>31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ユニフォーム玉川弘樹ICONIC</v>
      </c>
    </row>
    <row r="567" spans="1:20" x14ac:dyDescent="0.35">
      <c r="A567">
        <f>VLOOKUP(Attack[[#This Row],[No用]],SetNo[[No.用]:[vlookup 用]],2,FALSE)</f>
        <v>133</v>
      </c>
      <c r="B567">
        <f>IF(ROW()=2,1,IF(A566&lt;&gt;Attack[[#This Row],[No]],1,B566+1))</f>
        <v>2</v>
      </c>
      <c r="C567" t="s">
        <v>206</v>
      </c>
      <c r="D567" t="s">
        <v>58</v>
      </c>
      <c r="E567" t="s">
        <v>24</v>
      </c>
      <c r="F567" t="s">
        <v>25</v>
      </c>
      <c r="G567" t="s">
        <v>56</v>
      </c>
      <c r="H567" t="s">
        <v>71</v>
      </c>
      <c r="I567">
        <v>1</v>
      </c>
      <c r="J567" t="s">
        <v>235</v>
      </c>
      <c r="K567" s="1" t="s">
        <v>169</v>
      </c>
      <c r="L567" s="1" t="s">
        <v>173</v>
      </c>
      <c r="M567">
        <v>31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ユニフォーム玉川弘樹ICONIC</v>
      </c>
    </row>
    <row r="568" spans="1:20" x14ac:dyDescent="0.35">
      <c r="A568">
        <f>VLOOKUP(Attack[[#This Row],[No用]],SetNo[[No.用]:[vlookup 用]],2,FALSE)</f>
        <v>133</v>
      </c>
      <c r="B568">
        <f>IF(ROW()=2,1,IF(A567&lt;&gt;Attack[[#This Row],[No]],1,B567+1))</f>
        <v>3</v>
      </c>
      <c r="C568" t="s">
        <v>206</v>
      </c>
      <c r="D568" t="s">
        <v>58</v>
      </c>
      <c r="E568" t="s">
        <v>24</v>
      </c>
      <c r="F568" t="s">
        <v>25</v>
      </c>
      <c r="G568" t="s">
        <v>56</v>
      </c>
      <c r="H568" t="s">
        <v>71</v>
      </c>
      <c r="I568">
        <v>1</v>
      </c>
      <c r="J568" t="s">
        <v>235</v>
      </c>
      <c r="K568" s="1" t="s">
        <v>284</v>
      </c>
      <c r="L568" s="1" t="s">
        <v>173</v>
      </c>
      <c r="M568">
        <v>36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ユニフォーム玉川弘樹ICONIC</v>
      </c>
    </row>
    <row r="569" spans="1:20" x14ac:dyDescent="0.35">
      <c r="A569">
        <f>VLOOKUP(Attack[[#This Row],[No用]],SetNo[[No.用]:[vlookup 用]],2,FALSE)</f>
        <v>133</v>
      </c>
      <c r="B569">
        <f>IF(ROW()=2,1,IF(A568&lt;&gt;Attack[[#This Row],[No]],1,B568+1))</f>
        <v>4</v>
      </c>
      <c r="C569" t="s">
        <v>206</v>
      </c>
      <c r="D569" t="s">
        <v>58</v>
      </c>
      <c r="E569" t="s">
        <v>24</v>
      </c>
      <c r="F569" t="s">
        <v>25</v>
      </c>
      <c r="G569" t="s">
        <v>56</v>
      </c>
      <c r="H569" t="s">
        <v>71</v>
      </c>
      <c r="I569">
        <v>1</v>
      </c>
      <c r="J569" t="s">
        <v>235</v>
      </c>
      <c r="K569" s="1" t="s">
        <v>172</v>
      </c>
      <c r="L569" s="1" t="s">
        <v>162</v>
      </c>
      <c r="M569">
        <v>29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ユニフォーム玉川弘樹ICONIC</v>
      </c>
    </row>
    <row r="570" spans="1:20" x14ac:dyDescent="0.35">
      <c r="A570">
        <f>VLOOKUP(Attack[[#This Row],[No用]],SetNo[[No.用]:[vlookup 用]],2,FALSE)</f>
        <v>133</v>
      </c>
      <c r="B570">
        <f>IF(ROW()=2,1,IF(A569&lt;&gt;Attack[[#This Row],[No]],1,B569+1))</f>
        <v>5</v>
      </c>
      <c r="C570" t="s">
        <v>206</v>
      </c>
      <c r="D570" t="s">
        <v>58</v>
      </c>
      <c r="E570" t="s">
        <v>24</v>
      </c>
      <c r="F570" t="s">
        <v>25</v>
      </c>
      <c r="G570" t="s">
        <v>56</v>
      </c>
      <c r="H570" t="s">
        <v>71</v>
      </c>
      <c r="I570">
        <v>1</v>
      </c>
      <c r="J570" t="s">
        <v>235</v>
      </c>
      <c r="K570" s="1" t="s">
        <v>171</v>
      </c>
      <c r="L570" s="1" t="s">
        <v>225</v>
      </c>
      <c r="M570">
        <v>43</v>
      </c>
      <c r="N570">
        <v>0</v>
      </c>
      <c r="O570">
        <v>53</v>
      </c>
      <c r="P570">
        <v>0</v>
      </c>
      <c r="T570" t="str">
        <f>Attack[[#This Row],[服装]]&amp;Attack[[#This Row],[名前]]&amp;Attack[[#This Row],[レアリティ]]</f>
        <v>ユニフォーム玉川弘樹ICONIC</v>
      </c>
    </row>
    <row r="571" spans="1:20" x14ac:dyDescent="0.35">
      <c r="A571">
        <f>VLOOKUP(Attack[[#This Row],[No用]],SetNo[[No.用]:[vlookup 用]],2,FALSE)</f>
        <v>134</v>
      </c>
      <c r="B571">
        <f>IF(ROW()=2,1,IF(A570&lt;&gt;Attack[[#This Row],[No]],1,B570+1))</f>
        <v>1</v>
      </c>
      <c r="C571" t="s">
        <v>206</v>
      </c>
      <c r="D571" t="s">
        <v>59</v>
      </c>
      <c r="E571" t="s">
        <v>24</v>
      </c>
      <c r="F571" t="s">
        <v>21</v>
      </c>
      <c r="G571" t="s">
        <v>56</v>
      </c>
      <c r="H571" t="s">
        <v>71</v>
      </c>
      <c r="I571">
        <v>1</v>
      </c>
      <c r="J571" t="s">
        <v>235</v>
      </c>
      <c r="M571">
        <v>0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ユニフォーム桜井大河ICONIC</v>
      </c>
    </row>
    <row r="572" spans="1:20" x14ac:dyDescent="0.35">
      <c r="A572">
        <f>VLOOKUP(Attack[[#This Row],[No用]],SetNo[[No.用]:[vlookup 用]],2,FALSE)</f>
        <v>135</v>
      </c>
      <c r="B572">
        <f>IF(ROW()=2,1,IF(A571&lt;&gt;Attack[[#This Row],[No]],1,B571+1))</f>
        <v>1</v>
      </c>
      <c r="C572" t="s">
        <v>206</v>
      </c>
      <c r="D572" t="s">
        <v>60</v>
      </c>
      <c r="E572" t="s">
        <v>24</v>
      </c>
      <c r="F572" t="s">
        <v>31</v>
      </c>
      <c r="G572" t="s">
        <v>56</v>
      </c>
      <c r="H572" t="s">
        <v>71</v>
      </c>
      <c r="I572">
        <v>1</v>
      </c>
      <c r="J572" t="s">
        <v>235</v>
      </c>
      <c r="K572" s="1" t="s">
        <v>168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ユニフォーム芳賀良治ICONIC</v>
      </c>
    </row>
    <row r="573" spans="1:20" x14ac:dyDescent="0.35">
      <c r="A573">
        <f>VLOOKUP(Attack[[#This Row],[No用]],SetNo[[No.用]:[vlookup 用]],2,FALSE)</f>
        <v>135</v>
      </c>
      <c r="B573">
        <f>IF(ROW()=2,1,IF(A572&lt;&gt;Attack[[#This Row],[No]],1,B572+1))</f>
        <v>2</v>
      </c>
      <c r="C573" t="s">
        <v>206</v>
      </c>
      <c r="D573" t="s">
        <v>60</v>
      </c>
      <c r="E573" t="s">
        <v>24</v>
      </c>
      <c r="F573" t="s">
        <v>31</v>
      </c>
      <c r="G573" t="s">
        <v>56</v>
      </c>
      <c r="H573" t="s">
        <v>71</v>
      </c>
      <c r="I573">
        <v>1</v>
      </c>
      <c r="J573" t="s">
        <v>235</v>
      </c>
      <c r="K573" s="1" t="s">
        <v>169</v>
      </c>
      <c r="L573" s="1" t="s">
        <v>162</v>
      </c>
      <c r="M573">
        <v>26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ユニフォーム芳賀良治ICONIC</v>
      </c>
    </row>
    <row r="574" spans="1:20" x14ac:dyDescent="0.35">
      <c r="A574">
        <f>VLOOKUP(Attack[[#This Row],[No用]],SetNo[[No.用]:[vlookup 用]],2,FALSE)</f>
        <v>136</v>
      </c>
      <c r="B574">
        <f>IF(ROW()=2,1,IF(A573&lt;&gt;Attack[[#This Row],[No]],1,B573+1))</f>
        <v>1</v>
      </c>
      <c r="C574" t="s">
        <v>206</v>
      </c>
      <c r="D574" t="s">
        <v>61</v>
      </c>
      <c r="E574" t="s">
        <v>24</v>
      </c>
      <c r="F574" t="s">
        <v>26</v>
      </c>
      <c r="G574" t="s">
        <v>56</v>
      </c>
      <c r="H574" t="s">
        <v>71</v>
      </c>
      <c r="I574">
        <v>1</v>
      </c>
      <c r="J574" t="s">
        <v>235</v>
      </c>
      <c r="K574" s="1" t="s">
        <v>168</v>
      </c>
      <c r="L574" s="1" t="s">
        <v>162</v>
      </c>
      <c r="M574">
        <v>26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ユニフォーム渋谷陸斗ICONIC</v>
      </c>
    </row>
    <row r="575" spans="1:20" x14ac:dyDescent="0.35">
      <c r="A575">
        <f>VLOOKUP(Attack[[#This Row],[No用]],SetNo[[No.用]:[vlookup 用]],2,FALSE)</f>
        <v>136</v>
      </c>
      <c r="B575">
        <f>IF(ROW()=2,1,IF(A574&lt;&gt;Attack[[#This Row],[No]],1,B574+1))</f>
        <v>2</v>
      </c>
      <c r="C575" t="s">
        <v>206</v>
      </c>
      <c r="D575" t="s">
        <v>61</v>
      </c>
      <c r="E575" t="s">
        <v>24</v>
      </c>
      <c r="F575" t="s">
        <v>26</v>
      </c>
      <c r="G575" t="s">
        <v>56</v>
      </c>
      <c r="H575" t="s">
        <v>71</v>
      </c>
      <c r="I575">
        <v>1</v>
      </c>
      <c r="J575" t="s">
        <v>235</v>
      </c>
      <c r="K575" s="1" t="s">
        <v>169</v>
      </c>
      <c r="L575" s="1" t="s">
        <v>162</v>
      </c>
      <c r="M575">
        <v>24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ユニフォーム渋谷陸斗ICONIC</v>
      </c>
    </row>
    <row r="576" spans="1:20" x14ac:dyDescent="0.35">
      <c r="A576">
        <f>VLOOKUP(Attack[[#This Row],[No用]],SetNo[[No.用]:[vlookup 用]],2,FALSE)</f>
        <v>136</v>
      </c>
      <c r="B576">
        <f>IF(ROW()=2,1,IF(A575&lt;&gt;Attack[[#This Row],[No]],1,B575+1))</f>
        <v>3</v>
      </c>
      <c r="C576" t="s">
        <v>206</v>
      </c>
      <c r="D576" t="s">
        <v>61</v>
      </c>
      <c r="E576" t="s">
        <v>24</v>
      </c>
      <c r="F576" t="s">
        <v>26</v>
      </c>
      <c r="G576" t="s">
        <v>56</v>
      </c>
      <c r="H576" t="s">
        <v>71</v>
      </c>
      <c r="I576">
        <v>1</v>
      </c>
      <c r="J576" t="s">
        <v>235</v>
      </c>
      <c r="K576" s="1" t="s">
        <v>172</v>
      </c>
      <c r="L576" s="1" t="s">
        <v>162</v>
      </c>
      <c r="M576">
        <v>24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ユニフォーム渋谷陸斗ICONIC</v>
      </c>
    </row>
    <row r="577" spans="1:20" x14ac:dyDescent="0.35">
      <c r="A577">
        <f>VLOOKUP(Attack[[#This Row],[No用]],SetNo[[No.用]:[vlookup 用]],2,FALSE)</f>
        <v>137</v>
      </c>
      <c r="B577">
        <f>IF(ROW()=2,1,IF(A576&lt;&gt;Attack[[#This Row],[No]],1,B576+1))</f>
        <v>1</v>
      </c>
      <c r="C577" t="s">
        <v>206</v>
      </c>
      <c r="D577" t="s">
        <v>62</v>
      </c>
      <c r="E577" t="s">
        <v>24</v>
      </c>
      <c r="F577" t="s">
        <v>25</v>
      </c>
      <c r="G577" t="s">
        <v>56</v>
      </c>
      <c r="H577" t="s">
        <v>71</v>
      </c>
      <c r="I577">
        <v>1</v>
      </c>
      <c r="J577" t="s">
        <v>235</v>
      </c>
      <c r="K577" s="1" t="s">
        <v>168</v>
      </c>
      <c r="L577" s="1" t="s">
        <v>173</v>
      </c>
      <c r="M577">
        <v>33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ユニフォーム池尻隼人ICONIC</v>
      </c>
    </row>
    <row r="578" spans="1:20" x14ac:dyDescent="0.35">
      <c r="A578">
        <f>VLOOKUP(Attack[[#This Row],[No用]],SetNo[[No.用]:[vlookup 用]],2,FALSE)</f>
        <v>137</v>
      </c>
      <c r="B578">
        <f>IF(ROW()=2,1,IF(A577&lt;&gt;Attack[[#This Row],[No]],1,B577+1))</f>
        <v>2</v>
      </c>
      <c r="C578" t="s">
        <v>206</v>
      </c>
      <c r="D578" t="s">
        <v>62</v>
      </c>
      <c r="E578" t="s">
        <v>24</v>
      </c>
      <c r="F578" t="s">
        <v>25</v>
      </c>
      <c r="G578" t="s">
        <v>56</v>
      </c>
      <c r="H578" t="s">
        <v>71</v>
      </c>
      <c r="I578">
        <v>1</v>
      </c>
      <c r="J578" t="s">
        <v>235</v>
      </c>
      <c r="K578" s="1" t="s">
        <v>169</v>
      </c>
      <c r="L578" s="1" t="s">
        <v>173</v>
      </c>
      <c r="M578">
        <v>33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ユニフォーム池尻隼人ICONIC</v>
      </c>
    </row>
    <row r="579" spans="1:20" x14ac:dyDescent="0.35">
      <c r="A579">
        <f>VLOOKUP(Attack[[#This Row],[No用]],SetNo[[No.用]:[vlookup 用]],2,FALSE)</f>
        <v>137</v>
      </c>
      <c r="B579">
        <f>IF(ROW()=2,1,IF(A578&lt;&gt;Attack[[#This Row],[No]],1,B578+1))</f>
        <v>3</v>
      </c>
      <c r="C579" t="s">
        <v>206</v>
      </c>
      <c r="D579" t="s">
        <v>62</v>
      </c>
      <c r="E579" t="s">
        <v>24</v>
      </c>
      <c r="F579" t="s">
        <v>25</v>
      </c>
      <c r="G579" t="s">
        <v>56</v>
      </c>
      <c r="H579" t="s">
        <v>71</v>
      </c>
      <c r="I579">
        <v>1</v>
      </c>
      <c r="J579" t="s">
        <v>235</v>
      </c>
      <c r="K579" s="1" t="s">
        <v>286</v>
      </c>
      <c r="L579" s="1" t="s">
        <v>173</v>
      </c>
      <c r="M579">
        <v>42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ユニフォーム池尻隼人ICONIC</v>
      </c>
    </row>
    <row r="580" spans="1:20" x14ac:dyDescent="0.35">
      <c r="A580">
        <f>VLOOKUP(Attack[[#This Row],[No用]],SetNo[[No.用]:[vlookup 用]],2,FALSE)</f>
        <v>137</v>
      </c>
      <c r="B580">
        <f>IF(ROW()=2,1,IF(A579&lt;&gt;Attack[[#This Row],[No]],1,B579+1))</f>
        <v>4</v>
      </c>
      <c r="C580" t="s">
        <v>206</v>
      </c>
      <c r="D580" t="s">
        <v>62</v>
      </c>
      <c r="E580" t="s">
        <v>24</v>
      </c>
      <c r="F580" t="s">
        <v>25</v>
      </c>
      <c r="G580" t="s">
        <v>56</v>
      </c>
      <c r="H580" t="s">
        <v>71</v>
      </c>
      <c r="I580">
        <v>1</v>
      </c>
      <c r="J580" t="s">
        <v>235</v>
      </c>
      <c r="K580" s="1" t="s">
        <v>172</v>
      </c>
      <c r="L580" s="1" t="s">
        <v>162</v>
      </c>
      <c r="M580">
        <v>30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ユニフォーム池尻隼人ICONIC</v>
      </c>
    </row>
    <row r="581" spans="1:20" x14ac:dyDescent="0.35">
      <c r="A581">
        <f>VLOOKUP(Attack[[#This Row],[No用]],SetNo[[No.用]:[vlookup 用]],2,FALSE)</f>
        <v>137</v>
      </c>
      <c r="B581">
        <f>IF(ROW()=2,1,IF(A580&lt;&gt;Attack[[#This Row],[No]],1,B580+1))</f>
        <v>5</v>
      </c>
      <c r="C581" t="s">
        <v>206</v>
      </c>
      <c r="D581" t="s">
        <v>62</v>
      </c>
      <c r="E581" t="s">
        <v>24</v>
      </c>
      <c r="F581" t="s">
        <v>25</v>
      </c>
      <c r="G581" t="s">
        <v>56</v>
      </c>
      <c r="H581" t="s">
        <v>71</v>
      </c>
      <c r="I581">
        <v>1</v>
      </c>
      <c r="J581" t="s">
        <v>235</v>
      </c>
      <c r="K581" s="1" t="s">
        <v>183</v>
      </c>
      <c r="L581" s="1" t="s">
        <v>225</v>
      </c>
      <c r="M581">
        <v>45</v>
      </c>
      <c r="N581">
        <v>0</v>
      </c>
      <c r="O581">
        <v>55</v>
      </c>
      <c r="P581">
        <v>0</v>
      </c>
      <c r="T581" t="str">
        <f>Attack[[#This Row],[服装]]&amp;Attack[[#This Row],[名前]]&amp;Attack[[#This Row],[レアリティ]]</f>
        <v>ユニフォーム池尻隼人ICONIC</v>
      </c>
    </row>
    <row r="582" spans="1:20" x14ac:dyDescent="0.35">
      <c r="A582">
        <f>VLOOKUP(Attack[[#This Row],[No用]],SetNo[[No.用]:[vlookup 用]],2,FALSE)</f>
        <v>138</v>
      </c>
      <c r="B582">
        <f>IF(ROW()=2,1,IF(A581&lt;&gt;Attack[[#This Row],[No]],1,B581+1))</f>
        <v>1</v>
      </c>
      <c r="C582" s="1" t="s">
        <v>1142</v>
      </c>
      <c r="D582" s="1" t="s">
        <v>62</v>
      </c>
      <c r="E582" s="1" t="s">
        <v>77</v>
      </c>
      <c r="F582" s="1" t="s">
        <v>25</v>
      </c>
      <c r="G582" s="1" t="s">
        <v>56</v>
      </c>
      <c r="H582" s="1" t="s">
        <v>71</v>
      </c>
      <c r="I582">
        <v>1</v>
      </c>
      <c r="J582" t="s">
        <v>235</v>
      </c>
      <c r="K582" s="1" t="s">
        <v>168</v>
      </c>
      <c r="L582" s="1" t="s">
        <v>173</v>
      </c>
      <c r="M582">
        <v>34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文化祭2池尻隼人ICONIC</v>
      </c>
    </row>
    <row r="583" spans="1:20" x14ac:dyDescent="0.35">
      <c r="A583">
        <f>VLOOKUP(Attack[[#This Row],[No用]],SetNo[[No.用]:[vlookup 用]],2,FALSE)</f>
        <v>138</v>
      </c>
      <c r="B583">
        <f>IF(ROW()=2,1,IF(A582&lt;&gt;Attack[[#This Row],[No]],1,B582+1))</f>
        <v>2</v>
      </c>
      <c r="C583" s="1" t="s">
        <v>1142</v>
      </c>
      <c r="D583" s="1" t="s">
        <v>62</v>
      </c>
      <c r="E583" s="1" t="s">
        <v>77</v>
      </c>
      <c r="F583" s="1" t="s">
        <v>25</v>
      </c>
      <c r="G583" s="1" t="s">
        <v>56</v>
      </c>
      <c r="H583" s="1" t="s">
        <v>71</v>
      </c>
      <c r="I583">
        <v>1</v>
      </c>
      <c r="J583" t="s">
        <v>235</v>
      </c>
      <c r="K583" s="1" t="s">
        <v>169</v>
      </c>
      <c r="L583" s="1" t="s">
        <v>173</v>
      </c>
      <c r="M583">
        <v>34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文化祭2池尻隼人ICONIC</v>
      </c>
    </row>
    <row r="584" spans="1:20" x14ac:dyDescent="0.35">
      <c r="A584">
        <f>VLOOKUP(Attack[[#This Row],[No用]],SetNo[[No.用]:[vlookup 用]],2,FALSE)</f>
        <v>138</v>
      </c>
      <c r="B584">
        <f>IF(ROW()=2,1,IF(A583&lt;&gt;Attack[[#This Row],[No]],1,B583+1))</f>
        <v>3</v>
      </c>
      <c r="C584" s="1" t="s">
        <v>1142</v>
      </c>
      <c r="D584" s="1" t="s">
        <v>62</v>
      </c>
      <c r="E584" s="1" t="s">
        <v>77</v>
      </c>
      <c r="F584" s="1" t="s">
        <v>25</v>
      </c>
      <c r="G584" s="1" t="s">
        <v>56</v>
      </c>
      <c r="H584" s="1" t="s">
        <v>71</v>
      </c>
      <c r="I584">
        <v>1</v>
      </c>
      <c r="J584" t="s">
        <v>235</v>
      </c>
      <c r="K584" s="1" t="s">
        <v>286</v>
      </c>
      <c r="L584" s="1" t="s">
        <v>173</v>
      </c>
      <c r="M584">
        <v>42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文化祭2池尻隼人ICONIC</v>
      </c>
    </row>
    <row r="585" spans="1:20" x14ac:dyDescent="0.35">
      <c r="A585">
        <f>VLOOKUP(Attack[[#This Row],[No用]],SetNo[[No.用]:[vlookup 用]],2,FALSE)</f>
        <v>138</v>
      </c>
      <c r="B585">
        <f>IF(ROW()=2,1,IF(A584&lt;&gt;Attack[[#This Row],[No]],1,B584+1))</f>
        <v>4</v>
      </c>
      <c r="C585" s="1" t="s">
        <v>1142</v>
      </c>
      <c r="D585" s="1" t="s">
        <v>62</v>
      </c>
      <c r="E585" s="1" t="s">
        <v>77</v>
      </c>
      <c r="F585" s="1" t="s">
        <v>25</v>
      </c>
      <c r="G585" s="1" t="s">
        <v>56</v>
      </c>
      <c r="H585" s="1" t="s">
        <v>71</v>
      </c>
      <c r="I585">
        <v>1</v>
      </c>
      <c r="J585" t="s">
        <v>235</v>
      </c>
      <c r="K585" s="1" t="s">
        <v>172</v>
      </c>
      <c r="L585" s="1" t="s">
        <v>162</v>
      </c>
      <c r="M585">
        <v>30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文化祭2池尻隼人ICONIC</v>
      </c>
    </row>
    <row r="586" spans="1:20" x14ac:dyDescent="0.35">
      <c r="A586">
        <f>VLOOKUP(Attack[[#This Row],[No用]],SetNo[[No.用]:[vlookup 用]],2,FALSE)</f>
        <v>138</v>
      </c>
      <c r="B586">
        <f>IF(ROW()=2,1,IF(A585&lt;&gt;Attack[[#This Row],[No]],1,B585+1))</f>
        <v>5</v>
      </c>
      <c r="C586" s="1" t="s">
        <v>1142</v>
      </c>
      <c r="D586" s="1" t="s">
        <v>62</v>
      </c>
      <c r="E586" s="1" t="s">
        <v>77</v>
      </c>
      <c r="F586" s="1" t="s">
        <v>25</v>
      </c>
      <c r="G586" s="1" t="s">
        <v>56</v>
      </c>
      <c r="H586" s="1" t="s">
        <v>71</v>
      </c>
      <c r="I586">
        <v>1</v>
      </c>
      <c r="J586" t="s">
        <v>235</v>
      </c>
      <c r="K586" s="1" t="s">
        <v>183</v>
      </c>
      <c r="L586" s="1" t="s">
        <v>225</v>
      </c>
      <c r="M586">
        <v>45</v>
      </c>
      <c r="N586">
        <v>0</v>
      </c>
      <c r="O586">
        <v>55</v>
      </c>
      <c r="P586">
        <v>0</v>
      </c>
      <c r="T586" t="str">
        <f>Attack[[#This Row],[服装]]&amp;Attack[[#This Row],[名前]]&amp;Attack[[#This Row],[レアリティ]]</f>
        <v>文化祭2池尻隼人ICONIC</v>
      </c>
    </row>
    <row r="587" spans="1:20" x14ac:dyDescent="0.35">
      <c r="A587">
        <f>VLOOKUP(Attack[[#This Row],[No用]],SetNo[[No.用]:[vlookup 用]],2,FALSE)</f>
        <v>139</v>
      </c>
      <c r="B587">
        <f>IF(ROW()=2,1,IF(A586&lt;&gt;Attack[[#This Row],[No]],1,B586+1))</f>
        <v>1</v>
      </c>
      <c r="C587" t="s">
        <v>206</v>
      </c>
      <c r="D587" t="s">
        <v>63</v>
      </c>
      <c r="E587" t="s">
        <v>28</v>
      </c>
      <c r="F587" t="s">
        <v>25</v>
      </c>
      <c r="G587" t="s">
        <v>64</v>
      </c>
      <c r="H587" t="s">
        <v>71</v>
      </c>
      <c r="I587">
        <v>1</v>
      </c>
      <c r="J587" t="s">
        <v>235</v>
      </c>
      <c r="K587" s="1" t="s">
        <v>168</v>
      </c>
      <c r="L587" s="1" t="s">
        <v>173</v>
      </c>
      <c r="M587">
        <v>30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ユニフォーム十和田良樹ICONIC</v>
      </c>
    </row>
    <row r="588" spans="1:20" x14ac:dyDescent="0.35">
      <c r="A588">
        <f>VLOOKUP(Attack[[#This Row],[No用]],SetNo[[No.用]:[vlookup 用]],2,FALSE)</f>
        <v>139</v>
      </c>
      <c r="B588">
        <f>IF(ROW()=2,1,IF(A587&lt;&gt;Attack[[#This Row],[No]],1,B587+1))</f>
        <v>2</v>
      </c>
      <c r="C588" t="s">
        <v>206</v>
      </c>
      <c r="D588" t="s">
        <v>63</v>
      </c>
      <c r="E588" t="s">
        <v>28</v>
      </c>
      <c r="F588" t="s">
        <v>25</v>
      </c>
      <c r="G588" t="s">
        <v>64</v>
      </c>
      <c r="H588" t="s">
        <v>71</v>
      </c>
      <c r="I588">
        <v>1</v>
      </c>
      <c r="J588" t="s">
        <v>235</v>
      </c>
      <c r="K588" s="1" t="s">
        <v>169</v>
      </c>
      <c r="L588" s="1" t="s">
        <v>173</v>
      </c>
      <c r="M588">
        <v>30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ユニフォーム十和田良樹ICONIC</v>
      </c>
    </row>
    <row r="589" spans="1:20" x14ac:dyDescent="0.35">
      <c r="A589">
        <f>VLOOKUP(Attack[[#This Row],[No用]],SetNo[[No.用]:[vlookup 用]],2,FALSE)</f>
        <v>139</v>
      </c>
      <c r="B589">
        <f>IF(ROW()=2,1,IF(A588&lt;&gt;Attack[[#This Row],[No]],1,B588+1))</f>
        <v>3</v>
      </c>
      <c r="C589" t="s">
        <v>206</v>
      </c>
      <c r="D589" t="s">
        <v>63</v>
      </c>
      <c r="E589" t="s">
        <v>28</v>
      </c>
      <c r="F589" t="s">
        <v>25</v>
      </c>
      <c r="G589" t="s">
        <v>64</v>
      </c>
      <c r="H589" t="s">
        <v>71</v>
      </c>
      <c r="I589">
        <v>1</v>
      </c>
      <c r="J589" t="s">
        <v>235</v>
      </c>
      <c r="K589" s="1" t="s">
        <v>284</v>
      </c>
      <c r="L589" s="1" t="s">
        <v>173</v>
      </c>
      <c r="M589">
        <v>42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ユニフォーム十和田良樹ICONIC</v>
      </c>
    </row>
    <row r="590" spans="1:20" x14ac:dyDescent="0.35">
      <c r="A590">
        <f>VLOOKUP(Attack[[#This Row],[No用]],SetNo[[No.用]:[vlookup 用]],2,FALSE)</f>
        <v>139</v>
      </c>
      <c r="B590">
        <f>IF(ROW()=2,1,IF(A589&lt;&gt;Attack[[#This Row],[No]],1,B589+1))</f>
        <v>4</v>
      </c>
      <c r="C590" t="s">
        <v>206</v>
      </c>
      <c r="D590" t="s">
        <v>63</v>
      </c>
      <c r="E590" t="s">
        <v>28</v>
      </c>
      <c r="F590" t="s">
        <v>25</v>
      </c>
      <c r="G590" t="s">
        <v>64</v>
      </c>
      <c r="H590" t="s">
        <v>71</v>
      </c>
      <c r="I590">
        <v>1</v>
      </c>
      <c r="J590" t="s">
        <v>235</v>
      </c>
      <c r="K590" s="1" t="s">
        <v>172</v>
      </c>
      <c r="L590" s="1" t="s">
        <v>162</v>
      </c>
      <c r="M590">
        <v>30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ユニフォーム十和田良樹ICONIC</v>
      </c>
    </row>
    <row r="591" spans="1:20" x14ac:dyDescent="0.35">
      <c r="A591">
        <f>VLOOKUP(Attack[[#This Row],[No用]],SetNo[[No.用]:[vlookup 用]],2,FALSE)</f>
        <v>139</v>
      </c>
      <c r="B591">
        <f>IF(ROW()=2,1,IF(A590&lt;&gt;Attack[[#This Row],[No]],1,B590+1))</f>
        <v>5</v>
      </c>
      <c r="C591" t="s">
        <v>206</v>
      </c>
      <c r="D591" t="s">
        <v>63</v>
      </c>
      <c r="E591" t="s">
        <v>28</v>
      </c>
      <c r="F591" t="s">
        <v>25</v>
      </c>
      <c r="G591" t="s">
        <v>64</v>
      </c>
      <c r="H591" t="s">
        <v>71</v>
      </c>
      <c r="I591">
        <v>1</v>
      </c>
      <c r="J591" t="s">
        <v>235</v>
      </c>
      <c r="K591" s="1" t="s">
        <v>183</v>
      </c>
      <c r="L591" s="1" t="s">
        <v>225</v>
      </c>
      <c r="M591">
        <v>47</v>
      </c>
      <c r="N591">
        <v>0</v>
      </c>
      <c r="O591">
        <v>57</v>
      </c>
      <c r="P591">
        <v>0</v>
      </c>
      <c r="T591" t="str">
        <f>Attack[[#This Row],[服装]]&amp;Attack[[#This Row],[名前]]&amp;Attack[[#This Row],[レアリティ]]</f>
        <v>ユニフォーム十和田良樹ICONIC</v>
      </c>
    </row>
    <row r="592" spans="1:20" x14ac:dyDescent="0.35">
      <c r="A592">
        <f>VLOOKUP(Attack[[#This Row],[No用]],SetNo[[No.用]:[vlookup 用]],2,FALSE)</f>
        <v>140</v>
      </c>
      <c r="B592">
        <f>IF(ROW()=2,1,IF(A591&lt;&gt;Attack[[#This Row],[No]],1,B591+1))</f>
        <v>1</v>
      </c>
      <c r="C592" t="s">
        <v>206</v>
      </c>
      <c r="D592" t="s">
        <v>65</v>
      </c>
      <c r="E592" t="s">
        <v>28</v>
      </c>
      <c r="F592" t="s">
        <v>26</v>
      </c>
      <c r="G592" t="s">
        <v>64</v>
      </c>
      <c r="H592" t="s">
        <v>71</v>
      </c>
      <c r="I592">
        <v>1</v>
      </c>
      <c r="J592" t="s">
        <v>235</v>
      </c>
      <c r="K592" s="1" t="s">
        <v>168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ユニフォーム森岳歩ICONIC</v>
      </c>
    </row>
    <row r="593" spans="1:20" x14ac:dyDescent="0.35">
      <c r="A593">
        <f>VLOOKUP(Attack[[#This Row],[No用]],SetNo[[No.用]:[vlookup 用]],2,FALSE)</f>
        <v>140</v>
      </c>
      <c r="B593">
        <f>IF(ROW()=2,1,IF(A592&lt;&gt;Attack[[#This Row],[No]],1,B592+1))</f>
        <v>2</v>
      </c>
      <c r="C593" t="s">
        <v>206</v>
      </c>
      <c r="D593" t="s">
        <v>65</v>
      </c>
      <c r="E593" t="s">
        <v>28</v>
      </c>
      <c r="F593" t="s">
        <v>26</v>
      </c>
      <c r="G593" t="s">
        <v>64</v>
      </c>
      <c r="H593" t="s">
        <v>71</v>
      </c>
      <c r="I593">
        <v>1</v>
      </c>
      <c r="J593" t="s">
        <v>235</v>
      </c>
      <c r="K593" s="1" t="s">
        <v>169</v>
      </c>
      <c r="L593" s="1" t="s">
        <v>162</v>
      </c>
      <c r="M593">
        <v>24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ユニフォーム森岳歩ICONIC</v>
      </c>
    </row>
    <row r="594" spans="1:20" x14ac:dyDescent="0.35">
      <c r="A594">
        <f>VLOOKUP(Attack[[#This Row],[No用]],SetNo[[No.用]:[vlookup 用]],2,FALSE)</f>
        <v>140</v>
      </c>
      <c r="B594">
        <f>IF(ROW()=2,1,IF(A593&lt;&gt;Attack[[#This Row],[No]],1,B593+1))</f>
        <v>3</v>
      </c>
      <c r="C594" t="s">
        <v>206</v>
      </c>
      <c r="D594" t="s">
        <v>65</v>
      </c>
      <c r="E594" t="s">
        <v>28</v>
      </c>
      <c r="F594" t="s">
        <v>26</v>
      </c>
      <c r="G594" t="s">
        <v>64</v>
      </c>
      <c r="H594" t="s">
        <v>71</v>
      </c>
      <c r="I594">
        <v>1</v>
      </c>
      <c r="J594" t="s">
        <v>235</v>
      </c>
      <c r="K594" s="1" t="s">
        <v>172</v>
      </c>
      <c r="L594" s="1" t="s">
        <v>162</v>
      </c>
      <c r="M594">
        <v>24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ユニフォーム森岳歩ICONIC</v>
      </c>
    </row>
    <row r="595" spans="1:20" x14ac:dyDescent="0.35">
      <c r="A595">
        <f>VLOOKUP(Attack[[#This Row],[No用]],SetNo[[No.用]:[vlookup 用]],2,FALSE)</f>
        <v>141</v>
      </c>
      <c r="B595">
        <f>IF(ROW()=2,1,IF(A594&lt;&gt;Attack[[#This Row],[No]],1,B594+1))</f>
        <v>1</v>
      </c>
      <c r="C595" t="s">
        <v>206</v>
      </c>
      <c r="D595" t="s">
        <v>66</v>
      </c>
      <c r="E595" t="s">
        <v>24</v>
      </c>
      <c r="F595" t="s">
        <v>25</v>
      </c>
      <c r="G595" t="s">
        <v>64</v>
      </c>
      <c r="H595" t="s">
        <v>71</v>
      </c>
      <c r="I595">
        <v>1</v>
      </c>
      <c r="J595" t="s">
        <v>235</v>
      </c>
      <c r="K595" s="1" t="s">
        <v>168</v>
      </c>
      <c r="L595" s="1" t="s">
        <v>173</v>
      </c>
      <c r="M595">
        <v>33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ユニフォーム唐松拓巳ICONIC</v>
      </c>
    </row>
    <row r="596" spans="1:20" x14ac:dyDescent="0.35">
      <c r="A596">
        <f>VLOOKUP(Attack[[#This Row],[No用]],SetNo[[No.用]:[vlookup 用]],2,FALSE)</f>
        <v>141</v>
      </c>
      <c r="B596">
        <f>IF(ROW()=2,1,IF(A595&lt;&gt;Attack[[#This Row],[No]],1,B595+1))</f>
        <v>2</v>
      </c>
      <c r="C596" t="s">
        <v>206</v>
      </c>
      <c r="D596" t="s">
        <v>66</v>
      </c>
      <c r="E596" t="s">
        <v>24</v>
      </c>
      <c r="F596" t="s">
        <v>25</v>
      </c>
      <c r="G596" t="s">
        <v>64</v>
      </c>
      <c r="H596" t="s">
        <v>71</v>
      </c>
      <c r="I596">
        <v>1</v>
      </c>
      <c r="J596" t="s">
        <v>235</v>
      </c>
      <c r="K596" s="1" t="s">
        <v>169</v>
      </c>
      <c r="L596" s="1" t="s">
        <v>173</v>
      </c>
      <c r="M596">
        <v>33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ユニフォーム唐松拓巳ICONIC</v>
      </c>
    </row>
    <row r="597" spans="1:20" x14ac:dyDescent="0.35">
      <c r="A597">
        <f>VLOOKUP(Attack[[#This Row],[No用]],SetNo[[No.用]:[vlookup 用]],2,FALSE)</f>
        <v>141</v>
      </c>
      <c r="B597">
        <f>IF(ROW()=2,1,IF(A596&lt;&gt;Attack[[#This Row],[No]],1,B596+1))</f>
        <v>3</v>
      </c>
      <c r="C597" t="s">
        <v>206</v>
      </c>
      <c r="D597" t="s">
        <v>66</v>
      </c>
      <c r="E597" t="s">
        <v>24</v>
      </c>
      <c r="F597" t="s">
        <v>25</v>
      </c>
      <c r="G597" t="s">
        <v>64</v>
      </c>
      <c r="H597" t="s">
        <v>71</v>
      </c>
      <c r="I597">
        <v>1</v>
      </c>
      <c r="J597" t="s">
        <v>235</v>
      </c>
      <c r="K597" s="1" t="s">
        <v>271</v>
      </c>
      <c r="L597" s="1" t="s">
        <v>173</v>
      </c>
      <c r="M597">
        <v>42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ユニフォーム唐松拓巳ICONIC</v>
      </c>
    </row>
    <row r="598" spans="1:20" x14ac:dyDescent="0.35">
      <c r="A598">
        <f>VLOOKUP(Attack[[#This Row],[No用]],SetNo[[No.用]:[vlookup 用]],2,FALSE)</f>
        <v>141</v>
      </c>
      <c r="B598">
        <f>IF(ROW()=2,1,IF(A597&lt;&gt;Attack[[#This Row],[No]],1,B597+1))</f>
        <v>4</v>
      </c>
      <c r="C598" t="s">
        <v>206</v>
      </c>
      <c r="D598" t="s">
        <v>66</v>
      </c>
      <c r="E598" t="s">
        <v>24</v>
      </c>
      <c r="F598" t="s">
        <v>25</v>
      </c>
      <c r="G598" t="s">
        <v>64</v>
      </c>
      <c r="H598" t="s">
        <v>71</v>
      </c>
      <c r="I598">
        <v>1</v>
      </c>
      <c r="J598" t="s">
        <v>235</v>
      </c>
      <c r="K598" s="1" t="s">
        <v>172</v>
      </c>
      <c r="L598" s="1" t="s">
        <v>162</v>
      </c>
      <c r="M598">
        <v>30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ユニフォーム唐松拓巳ICONIC</v>
      </c>
    </row>
    <row r="599" spans="1:20" x14ac:dyDescent="0.35">
      <c r="A599">
        <f>VLOOKUP(Attack[[#This Row],[No用]],SetNo[[No.用]:[vlookup 用]],2,FALSE)</f>
        <v>141</v>
      </c>
      <c r="B599">
        <f>IF(ROW()=2,1,IF(A598&lt;&gt;Attack[[#This Row],[No]],1,B598+1))</f>
        <v>5</v>
      </c>
      <c r="C599" t="s">
        <v>206</v>
      </c>
      <c r="D599" t="s">
        <v>66</v>
      </c>
      <c r="E599" t="s">
        <v>24</v>
      </c>
      <c r="F599" t="s">
        <v>25</v>
      </c>
      <c r="G599" t="s">
        <v>64</v>
      </c>
      <c r="H599" t="s">
        <v>71</v>
      </c>
      <c r="I599">
        <v>1</v>
      </c>
      <c r="J599" t="s">
        <v>235</v>
      </c>
      <c r="K599" s="1" t="s">
        <v>183</v>
      </c>
      <c r="L599" s="1" t="s">
        <v>225</v>
      </c>
      <c r="M599">
        <v>45</v>
      </c>
      <c r="N599">
        <v>0</v>
      </c>
      <c r="O599">
        <v>55</v>
      </c>
      <c r="P599">
        <v>0</v>
      </c>
      <c r="T599" t="str">
        <f>Attack[[#This Row],[服装]]&amp;Attack[[#This Row],[名前]]&amp;Attack[[#This Row],[レアリティ]]</f>
        <v>ユニフォーム唐松拓巳ICONIC</v>
      </c>
    </row>
    <row r="600" spans="1:20" x14ac:dyDescent="0.35">
      <c r="A600">
        <f>VLOOKUP(Attack[[#This Row],[No用]],SetNo[[No.用]:[vlookup 用]],2,FALSE)</f>
        <v>142</v>
      </c>
      <c r="B600">
        <f>IF(ROW()=2,1,IF(A599&lt;&gt;Attack[[#This Row],[No]],1,B599+1))</f>
        <v>1</v>
      </c>
      <c r="C600" t="s">
        <v>206</v>
      </c>
      <c r="D600" t="s">
        <v>67</v>
      </c>
      <c r="E600" t="s">
        <v>28</v>
      </c>
      <c r="F600" t="s">
        <v>25</v>
      </c>
      <c r="G600" t="s">
        <v>64</v>
      </c>
      <c r="H600" t="s">
        <v>71</v>
      </c>
      <c r="I600">
        <v>1</v>
      </c>
      <c r="J600" t="s">
        <v>235</v>
      </c>
      <c r="K600" s="1" t="s">
        <v>168</v>
      </c>
      <c r="L600" s="1" t="s">
        <v>173</v>
      </c>
      <c r="M600">
        <v>35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ユニフォーム田沢裕樹ICONIC</v>
      </c>
    </row>
    <row r="601" spans="1:20" x14ac:dyDescent="0.35">
      <c r="A601">
        <f>VLOOKUP(Attack[[#This Row],[No用]],SetNo[[No.用]:[vlookup 用]],2,FALSE)</f>
        <v>142</v>
      </c>
      <c r="B601">
        <f>IF(ROW()=2,1,IF(A600&lt;&gt;Attack[[#This Row],[No]],1,B600+1))</f>
        <v>2</v>
      </c>
      <c r="C601" t="s">
        <v>206</v>
      </c>
      <c r="D601" t="s">
        <v>67</v>
      </c>
      <c r="E601" t="s">
        <v>28</v>
      </c>
      <c r="F601" t="s">
        <v>25</v>
      </c>
      <c r="G601" t="s">
        <v>64</v>
      </c>
      <c r="H601" t="s">
        <v>71</v>
      </c>
      <c r="I601">
        <v>1</v>
      </c>
      <c r="J601" t="s">
        <v>235</v>
      </c>
      <c r="K601" s="1" t="s">
        <v>169</v>
      </c>
      <c r="L601" s="1" t="s">
        <v>173</v>
      </c>
      <c r="M601">
        <v>35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ユニフォーム田沢裕樹ICONIC</v>
      </c>
    </row>
    <row r="602" spans="1:20" x14ac:dyDescent="0.35">
      <c r="A602">
        <f>VLOOKUP(Attack[[#This Row],[No用]],SetNo[[No.用]:[vlookup 用]],2,FALSE)</f>
        <v>142</v>
      </c>
      <c r="B602">
        <f>IF(ROW()=2,1,IF(A601&lt;&gt;Attack[[#This Row],[No]],1,B601+1))</f>
        <v>3</v>
      </c>
      <c r="C602" t="s">
        <v>206</v>
      </c>
      <c r="D602" t="s">
        <v>67</v>
      </c>
      <c r="E602" t="s">
        <v>28</v>
      </c>
      <c r="F602" t="s">
        <v>25</v>
      </c>
      <c r="G602" t="s">
        <v>64</v>
      </c>
      <c r="H602" t="s">
        <v>71</v>
      </c>
      <c r="I602">
        <v>1</v>
      </c>
      <c r="J602" t="s">
        <v>235</v>
      </c>
      <c r="K602" s="1" t="s">
        <v>170</v>
      </c>
      <c r="L602" s="1" t="s">
        <v>173</v>
      </c>
      <c r="M602">
        <v>42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ユニフォーム田沢裕樹ICONIC</v>
      </c>
    </row>
    <row r="603" spans="1:20" x14ac:dyDescent="0.35">
      <c r="A603">
        <f>VLOOKUP(Attack[[#This Row],[No用]],SetNo[[No.用]:[vlookup 用]],2,FALSE)</f>
        <v>142</v>
      </c>
      <c r="B603">
        <f>IF(ROW()=2,1,IF(A602&lt;&gt;Attack[[#This Row],[No]],1,B602+1))</f>
        <v>4</v>
      </c>
      <c r="C603" t="s">
        <v>206</v>
      </c>
      <c r="D603" t="s">
        <v>67</v>
      </c>
      <c r="E603" t="s">
        <v>28</v>
      </c>
      <c r="F603" t="s">
        <v>25</v>
      </c>
      <c r="G603" t="s">
        <v>64</v>
      </c>
      <c r="H603" t="s">
        <v>71</v>
      </c>
      <c r="I603">
        <v>1</v>
      </c>
      <c r="J603" t="s">
        <v>235</v>
      </c>
      <c r="K603" s="1" t="s">
        <v>172</v>
      </c>
      <c r="L603" s="1" t="s">
        <v>162</v>
      </c>
      <c r="M603">
        <v>30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ユニフォーム田沢裕樹ICONIC</v>
      </c>
    </row>
    <row r="604" spans="1:20" x14ac:dyDescent="0.35">
      <c r="A604">
        <f>VLOOKUP(Attack[[#This Row],[No用]],SetNo[[No.用]:[vlookup 用]],2,FALSE)</f>
        <v>142</v>
      </c>
      <c r="B604">
        <f>IF(ROW()=2,1,IF(A603&lt;&gt;Attack[[#This Row],[No]],1,B603+1))</f>
        <v>5</v>
      </c>
      <c r="C604" t="s">
        <v>206</v>
      </c>
      <c r="D604" t="s">
        <v>67</v>
      </c>
      <c r="E604" t="s">
        <v>28</v>
      </c>
      <c r="F604" t="s">
        <v>25</v>
      </c>
      <c r="G604" t="s">
        <v>64</v>
      </c>
      <c r="H604" t="s">
        <v>71</v>
      </c>
      <c r="I604">
        <v>1</v>
      </c>
      <c r="J604" t="s">
        <v>235</v>
      </c>
      <c r="K604" s="1" t="s">
        <v>171</v>
      </c>
      <c r="L604" s="1" t="s">
        <v>225</v>
      </c>
      <c r="M604">
        <v>45</v>
      </c>
      <c r="N604">
        <v>0</v>
      </c>
      <c r="O604">
        <v>55</v>
      </c>
      <c r="P604">
        <v>0</v>
      </c>
      <c r="T604" t="str">
        <f>Attack[[#This Row],[服装]]&amp;Attack[[#This Row],[名前]]&amp;Attack[[#This Row],[レアリティ]]</f>
        <v>ユニフォーム田沢裕樹ICONIC</v>
      </c>
    </row>
    <row r="605" spans="1:20" x14ac:dyDescent="0.35">
      <c r="A605">
        <f>VLOOKUP(Attack[[#This Row],[No用]],SetNo[[No.用]:[vlookup 用]],2,FALSE)</f>
        <v>143</v>
      </c>
      <c r="B605">
        <f>IF(ROW()=2,1,IF(A604&lt;&gt;Attack[[#This Row],[No]],1,B604+1))</f>
        <v>1</v>
      </c>
      <c r="C605" t="s">
        <v>206</v>
      </c>
      <c r="D605" t="s">
        <v>68</v>
      </c>
      <c r="E605" t="s">
        <v>28</v>
      </c>
      <c r="F605" t="s">
        <v>26</v>
      </c>
      <c r="G605" t="s">
        <v>64</v>
      </c>
      <c r="H605" t="s">
        <v>71</v>
      </c>
      <c r="I605">
        <v>1</v>
      </c>
      <c r="J605" t="s">
        <v>235</v>
      </c>
      <c r="K605" s="1" t="s">
        <v>168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ユニフォーム子安颯真ICONIC</v>
      </c>
    </row>
    <row r="606" spans="1:20" x14ac:dyDescent="0.35">
      <c r="A606">
        <f>VLOOKUP(Attack[[#This Row],[No用]],SetNo[[No.用]:[vlookup 用]],2,FALSE)</f>
        <v>143</v>
      </c>
      <c r="B606">
        <f>IF(ROW()=2,1,IF(A605&lt;&gt;Attack[[#This Row],[No]],1,B605+1))</f>
        <v>2</v>
      </c>
      <c r="C606" t="s">
        <v>206</v>
      </c>
      <c r="D606" t="s">
        <v>68</v>
      </c>
      <c r="E606" t="s">
        <v>28</v>
      </c>
      <c r="F606" t="s">
        <v>26</v>
      </c>
      <c r="G606" t="s">
        <v>64</v>
      </c>
      <c r="H606" t="s">
        <v>71</v>
      </c>
      <c r="I606">
        <v>1</v>
      </c>
      <c r="J606" t="s">
        <v>235</v>
      </c>
      <c r="K606" s="1" t="s">
        <v>169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ユニフォーム子安颯真ICONIC</v>
      </c>
    </row>
    <row r="607" spans="1:20" x14ac:dyDescent="0.35">
      <c r="A607">
        <f>VLOOKUP(Attack[[#This Row],[No用]],SetNo[[No.用]:[vlookup 用]],2,FALSE)</f>
        <v>143</v>
      </c>
      <c r="B607">
        <f>IF(ROW()=2,1,IF(A606&lt;&gt;Attack[[#This Row],[No]],1,B606+1))</f>
        <v>3</v>
      </c>
      <c r="C607" t="s">
        <v>206</v>
      </c>
      <c r="D607" t="s">
        <v>68</v>
      </c>
      <c r="E607" t="s">
        <v>28</v>
      </c>
      <c r="F607" t="s">
        <v>26</v>
      </c>
      <c r="G607" t="s">
        <v>64</v>
      </c>
      <c r="H607" t="s">
        <v>71</v>
      </c>
      <c r="I607">
        <v>1</v>
      </c>
      <c r="J607" t="s">
        <v>235</v>
      </c>
      <c r="K607" s="1" t="s">
        <v>172</v>
      </c>
      <c r="L607" s="1" t="s">
        <v>162</v>
      </c>
      <c r="M607">
        <v>25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ユニフォーム子安颯真ICONIC</v>
      </c>
    </row>
    <row r="608" spans="1:20" x14ac:dyDescent="0.35">
      <c r="A608">
        <f>VLOOKUP(Attack[[#This Row],[No用]],SetNo[[No.用]:[vlookup 用]],2,FALSE)</f>
        <v>144</v>
      </c>
      <c r="B608">
        <f>IF(ROW()=2,1,IF(A607&lt;&gt;Attack[[#This Row],[No]],1,B607+1))</f>
        <v>1</v>
      </c>
      <c r="C608" t="s">
        <v>206</v>
      </c>
      <c r="D608" t="s">
        <v>69</v>
      </c>
      <c r="E608" t="s">
        <v>28</v>
      </c>
      <c r="F608" t="s">
        <v>21</v>
      </c>
      <c r="G608" t="s">
        <v>64</v>
      </c>
      <c r="H608" t="s">
        <v>71</v>
      </c>
      <c r="I608">
        <v>1</v>
      </c>
      <c r="J608" t="s">
        <v>235</v>
      </c>
      <c r="K608" s="1"/>
      <c r="L608" s="1"/>
      <c r="M608">
        <v>0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ユニフォーム横手駿ICONIC</v>
      </c>
    </row>
    <row r="609" spans="1:20" x14ac:dyDescent="0.35">
      <c r="A609">
        <f>VLOOKUP(Attack[[#This Row],[No用]],SetNo[[No.用]:[vlookup 用]],2,FALSE)</f>
        <v>145</v>
      </c>
      <c r="B609">
        <f>IF(ROW()=2,1,IF(A608&lt;&gt;Attack[[#This Row],[No]],1,B608+1))</f>
        <v>1</v>
      </c>
      <c r="C609" t="s">
        <v>206</v>
      </c>
      <c r="D609" t="s">
        <v>70</v>
      </c>
      <c r="E609" t="s">
        <v>28</v>
      </c>
      <c r="F609" t="s">
        <v>31</v>
      </c>
      <c r="G609" t="s">
        <v>64</v>
      </c>
      <c r="H609" t="s">
        <v>71</v>
      </c>
      <c r="I609">
        <v>1</v>
      </c>
      <c r="J609" t="s">
        <v>235</v>
      </c>
      <c r="K609" s="1" t="s">
        <v>168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ユニフォーム夏瀬伊吹ICONIC</v>
      </c>
    </row>
    <row r="610" spans="1:20" x14ac:dyDescent="0.35">
      <c r="A610">
        <f>VLOOKUP(Attack[[#This Row],[No用]],SetNo[[No.用]:[vlookup 用]],2,FALSE)</f>
        <v>145</v>
      </c>
      <c r="B610">
        <f>IF(ROW()=2,1,IF(A609&lt;&gt;Attack[[#This Row],[No]],1,B609+1))</f>
        <v>2</v>
      </c>
      <c r="C610" t="s">
        <v>206</v>
      </c>
      <c r="D610" t="s">
        <v>70</v>
      </c>
      <c r="E610" t="s">
        <v>28</v>
      </c>
      <c r="F610" t="s">
        <v>31</v>
      </c>
      <c r="G610" t="s">
        <v>64</v>
      </c>
      <c r="H610" t="s">
        <v>71</v>
      </c>
      <c r="I610">
        <v>1</v>
      </c>
      <c r="J610" t="s">
        <v>235</v>
      </c>
      <c r="K610" s="1" t="s">
        <v>169</v>
      </c>
      <c r="L610" s="1" t="s">
        <v>162</v>
      </c>
      <c r="M610">
        <v>27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ユニフォーム夏瀬伊吹ICONIC</v>
      </c>
    </row>
    <row r="611" spans="1:20" x14ac:dyDescent="0.35">
      <c r="A611">
        <f>VLOOKUP(Attack[[#This Row],[No用]],SetNo[[No.用]:[vlookup 用]],2,FALSE)</f>
        <v>146</v>
      </c>
      <c r="B611">
        <f>IF(ROW()=2,1,IF(A610&lt;&gt;Attack[[#This Row],[No]],1,B610+1))</f>
        <v>1</v>
      </c>
      <c r="C611" s="1" t="s">
        <v>108</v>
      </c>
      <c r="D611" s="1" t="s">
        <v>938</v>
      </c>
      <c r="E611" s="1" t="s">
        <v>28</v>
      </c>
      <c r="F611" s="1" t="s">
        <v>31</v>
      </c>
      <c r="G611" s="1" t="s">
        <v>64</v>
      </c>
      <c r="H611" s="1" t="s">
        <v>71</v>
      </c>
      <c r="I611">
        <v>1</v>
      </c>
      <c r="J611" t="s">
        <v>235</v>
      </c>
      <c r="K611" s="1" t="s">
        <v>168</v>
      </c>
      <c r="L611" s="1" t="s">
        <v>162</v>
      </c>
      <c r="M611">
        <v>26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ユニフォーム秋宮昇ICONIC</v>
      </c>
    </row>
    <row r="612" spans="1:20" x14ac:dyDescent="0.35">
      <c r="A612">
        <f>VLOOKUP(Attack[[#This Row],[No用]],SetNo[[No.用]:[vlookup 用]],2,FALSE)</f>
        <v>146</v>
      </c>
      <c r="B612">
        <f>IF(ROW()=2,1,IF(A611&lt;&gt;Attack[[#This Row],[No]],1,B611+1))</f>
        <v>2</v>
      </c>
      <c r="C612" s="1" t="s">
        <v>108</v>
      </c>
      <c r="D612" s="1" t="s">
        <v>938</v>
      </c>
      <c r="E612" s="1" t="s">
        <v>28</v>
      </c>
      <c r="F612" s="1" t="s">
        <v>31</v>
      </c>
      <c r="G612" s="1" t="s">
        <v>64</v>
      </c>
      <c r="H612" s="1" t="s">
        <v>71</v>
      </c>
      <c r="I612">
        <v>1</v>
      </c>
      <c r="J612" t="s">
        <v>235</v>
      </c>
      <c r="K612" s="1" t="s">
        <v>169</v>
      </c>
      <c r="L612" s="1" t="s">
        <v>162</v>
      </c>
      <c r="M612">
        <v>26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ユニフォーム秋宮昇ICONIC</v>
      </c>
    </row>
    <row r="613" spans="1:20" x14ac:dyDescent="0.35">
      <c r="A613">
        <f>VLOOKUP(Attack[[#This Row],[No用]],SetNo[[No.用]:[vlookup 用]],2,FALSE)</f>
        <v>147</v>
      </c>
      <c r="B613">
        <f>IF(ROW()=2,1,IF(A612&lt;&gt;Attack[[#This Row],[No]],1,B612+1))</f>
        <v>1</v>
      </c>
      <c r="C613" t="s">
        <v>206</v>
      </c>
      <c r="D613" t="s">
        <v>72</v>
      </c>
      <c r="E613" t="s">
        <v>23</v>
      </c>
      <c r="F613" t="s">
        <v>31</v>
      </c>
      <c r="G613" t="s">
        <v>75</v>
      </c>
      <c r="H613" t="s">
        <v>71</v>
      </c>
      <c r="I613">
        <v>1</v>
      </c>
      <c r="J613" t="s">
        <v>235</v>
      </c>
      <c r="K613" s="1" t="s">
        <v>168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ユニフォーム古牧譲ICONIC</v>
      </c>
    </row>
    <row r="614" spans="1:20" x14ac:dyDescent="0.35">
      <c r="A614">
        <f>VLOOKUP(Attack[[#This Row],[No用]],SetNo[[No.用]:[vlookup 用]],2,FALSE)</f>
        <v>147</v>
      </c>
      <c r="B614">
        <f>IF(ROW()=2,1,IF(A613&lt;&gt;Attack[[#This Row],[No]],1,B613+1))</f>
        <v>2</v>
      </c>
      <c r="C614" t="s">
        <v>206</v>
      </c>
      <c r="D614" t="s">
        <v>72</v>
      </c>
      <c r="E614" t="s">
        <v>23</v>
      </c>
      <c r="F614" t="s">
        <v>31</v>
      </c>
      <c r="G614" t="s">
        <v>75</v>
      </c>
      <c r="H614" t="s">
        <v>71</v>
      </c>
      <c r="I614">
        <v>1</v>
      </c>
      <c r="J614" t="s">
        <v>235</v>
      </c>
      <c r="K614" s="1" t="s">
        <v>169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ユニフォーム古牧譲ICONIC</v>
      </c>
    </row>
    <row r="615" spans="1:20" x14ac:dyDescent="0.35">
      <c r="A615">
        <f>VLOOKUP(Attack[[#This Row],[No用]],SetNo[[No.用]:[vlookup 用]],2,FALSE)</f>
        <v>148</v>
      </c>
      <c r="B615">
        <f>IF(ROW()=2,1,IF(A614&lt;&gt;Attack[[#This Row],[No]],1,B614+1))</f>
        <v>1</v>
      </c>
      <c r="C615" s="1" t="s">
        <v>812</v>
      </c>
      <c r="D615" t="s">
        <v>72</v>
      </c>
      <c r="E615" s="1" t="s">
        <v>90</v>
      </c>
      <c r="F615" t="s">
        <v>74</v>
      </c>
      <c r="G615" t="s">
        <v>75</v>
      </c>
      <c r="H615" t="s">
        <v>71</v>
      </c>
      <c r="I615">
        <v>1</v>
      </c>
      <c r="J615" t="s">
        <v>235</v>
      </c>
      <c r="K615" s="1" t="s">
        <v>168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雪遊び古牧譲ICONIC</v>
      </c>
    </row>
    <row r="616" spans="1:20" x14ac:dyDescent="0.35">
      <c r="A616">
        <f>VLOOKUP(Attack[[#This Row],[No用]],SetNo[[No.用]:[vlookup 用]],2,FALSE)</f>
        <v>148</v>
      </c>
      <c r="B616">
        <f>IF(ROW()=2,1,IF(A615&lt;&gt;Attack[[#This Row],[No]],1,B615+1))</f>
        <v>2</v>
      </c>
      <c r="C616" s="1" t="s">
        <v>812</v>
      </c>
      <c r="D616" t="s">
        <v>72</v>
      </c>
      <c r="E616" s="1" t="s">
        <v>90</v>
      </c>
      <c r="F616" t="s">
        <v>74</v>
      </c>
      <c r="G616" t="s">
        <v>75</v>
      </c>
      <c r="H616" t="s">
        <v>71</v>
      </c>
      <c r="I616">
        <v>1</v>
      </c>
      <c r="J616" t="s">
        <v>235</v>
      </c>
      <c r="K616" s="1" t="s">
        <v>169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雪遊び古牧譲ICONIC</v>
      </c>
    </row>
    <row r="617" spans="1:20" x14ac:dyDescent="0.35">
      <c r="A617">
        <f>VLOOKUP(Attack[[#This Row],[No用]],SetNo[[No.用]:[vlookup 用]],2,FALSE)</f>
        <v>149</v>
      </c>
      <c r="B617">
        <f>IF(ROW()=2,1,IF(A616&lt;&gt;Attack[[#This Row],[No]],1,B616+1))</f>
        <v>1</v>
      </c>
      <c r="C617" t="s">
        <v>206</v>
      </c>
      <c r="D617" t="s">
        <v>76</v>
      </c>
      <c r="E617" t="s">
        <v>28</v>
      </c>
      <c r="F617" t="s">
        <v>25</v>
      </c>
      <c r="G617" t="s">
        <v>75</v>
      </c>
      <c r="H617" t="s">
        <v>71</v>
      </c>
      <c r="I617">
        <v>1</v>
      </c>
      <c r="J617" t="s">
        <v>235</v>
      </c>
      <c r="K617" s="1" t="s">
        <v>168</v>
      </c>
      <c r="L617" s="1" t="s">
        <v>173</v>
      </c>
      <c r="M617">
        <v>35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ユニフォーム浅虫快人ICONIC</v>
      </c>
    </row>
    <row r="618" spans="1:20" x14ac:dyDescent="0.35">
      <c r="A618">
        <f>VLOOKUP(Attack[[#This Row],[No用]],SetNo[[No.用]:[vlookup 用]],2,FALSE)</f>
        <v>149</v>
      </c>
      <c r="B618">
        <f>IF(ROW()=2,1,IF(A617&lt;&gt;Attack[[#This Row],[No]],1,B617+1))</f>
        <v>2</v>
      </c>
      <c r="C618" t="s">
        <v>206</v>
      </c>
      <c r="D618" t="s">
        <v>76</v>
      </c>
      <c r="E618" t="s">
        <v>28</v>
      </c>
      <c r="F618" t="s">
        <v>25</v>
      </c>
      <c r="G618" t="s">
        <v>75</v>
      </c>
      <c r="H618" t="s">
        <v>71</v>
      </c>
      <c r="I618">
        <v>1</v>
      </c>
      <c r="J618" t="s">
        <v>235</v>
      </c>
      <c r="K618" s="1" t="s">
        <v>169</v>
      </c>
      <c r="L618" s="1" t="s">
        <v>173</v>
      </c>
      <c r="M618">
        <v>35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ユニフォーム浅虫快人ICONIC</v>
      </c>
    </row>
    <row r="619" spans="1:20" x14ac:dyDescent="0.35">
      <c r="A619">
        <f>VLOOKUP(Attack[[#This Row],[No用]],SetNo[[No.用]:[vlookup 用]],2,FALSE)</f>
        <v>149</v>
      </c>
      <c r="B619">
        <f>IF(ROW()=2,1,IF(A618&lt;&gt;Attack[[#This Row],[No]],1,B618+1))</f>
        <v>3</v>
      </c>
      <c r="C619" t="s">
        <v>206</v>
      </c>
      <c r="D619" t="s">
        <v>76</v>
      </c>
      <c r="E619" t="s">
        <v>28</v>
      </c>
      <c r="F619" t="s">
        <v>25</v>
      </c>
      <c r="G619" t="s">
        <v>75</v>
      </c>
      <c r="H619" t="s">
        <v>71</v>
      </c>
      <c r="I619">
        <v>1</v>
      </c>
      <c r="J619" t="s">
        <v>235</v>
      </c>
      <c r="K619" s="1" t="s">
        <v>170</v>
      </c>
      <c r="L619" s="1" t="s">
        <v>173</v>
      </c>
      <c r="M619">
        <v>43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ユニフォーム浅虫快人ICONIC</v>
      </c>
    </row>
    <row r="620" spans="1:20" x14ac:dyDescent="0.35">
      <c r="A620">
        <f>VLOOKUP(Attack[[#This Row],[No用]],SetNo[[No.用]:[vlookup 用]],2,FALSE)</f>
        <v>149</v>
      </c>
      <c r="B620">
        <f>IF(ROW()=2,1,IF(A619&lt;&gt;Attack[[#This Row],[No]],1,B619+1))</f>
        <v>4</v>
      </c>
      <c r="C620" t="s">
        <v>206</v>
      </c>
      <c r="D620" t="s">
        <v>76</v>
      </c>
      <c r="E620" t="s">
        <v>28</v>
      </c>
      <c r="F620" t="s">
        <v>25</v>
      </c>
      <c r="G620" t="s">
        <v>75</v>
      </c>
      <c r="H620" t="s">
        <v>71</v>
      </c>
      <c r="I620">
        <v>1</v>
      </c>
      <c r="J620" t="s">
        <v>235</v>
      </c>
      <c r="K620" s="1" t="s">
        <v>172</v>
      </c>
      <c r="L620" s="1" t="s">
        <v>162</v>
      </c>
      <c r="M620">
        <v>31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ユニフォーム浅虫快人ICONIC</v>
      </c>
    </row>
    <row r="621" spans="1:20" x14ac:dyDescent="0.35">
      <c r="A621">
        <f>VLOOKUP(Attack[[#This Row],[No用]],SetNo[[No.用]:[vlookup 用]],2,FALSE)</f>
        <v>149</v>
      </c>
      <c r="B621">
        <f>IF(ROW()=2,1,IF(A620&lt;&gt;Attack[[#This Row],[No]],1,B620+1))</f>
        <v>5</v>
      </c>
      <c r="C621" t="s">
        <v>206</v>
      </c>
      <c r="D621" t="s">
        <v>76</v>
      </c>
      <c r="E621" t="s">
        <v>28</v>
      </c>
      <c r="F621" t="s">
        <v>25</v>
      </c>
      <c r="G621" t="s">
        <v>75</v>
      </c>
      <c r="H621" t="s">
        <v>71</v>
      </c>
      <c r="I621">
        <v>1</v>
      </c>
      <c r="J621" t="s">
        <v>235</v>
      </c>
      <c r="K621" s="1" t="s">
        <v>183</v>
      </c>
      <c r="L621" s="1" t="s">
        <v>225</v>
      </c>
      <c r="M621">
        <v>46</v>
      </c>
      <c r="N621">
        <v>0</v>
      </c>
      <c r="O621">
        <v>56</v>
      </c>
      <c r="P621">
        <v>0</v>
      </c>
      <c r="T621" t="str">
        <f>Attack[[#This Row],[服装]]&amp;Attack[[#This Row],[名前]]&amp;Attack[[#This Row],[レアリティ]]</f>
        <v>ユニフォーム浅虫快人ICONIC</v>
      </c>
    </row>
    <row r="622" spans="1:20" x14ac:dyDescent="0.35">
      <c r="A622">
        <f>VLOOKUP(Attack[[#This Row],[No用]],SetNo[[No.用]:[vlookup 用]],2,FALSE)</f>
        <v>150</v>
      </c>
      <c r="B622">
        <f>IF(ROW()=2,1,IF(A621&lt;&gt;Attack[[#This Row],[No]],1,B621+1))</f>
        <v>1</v>
      </c>
      <c r="C622" t="s">
        <v>206</v>
      </c>
      <c r="D622" t="s">
        <v>79</v>
      </c>
      <c r="E622" t="s">
        <v>23</v>
      </c>
      <c r="F622" t="s">
        <v>21</v>
      </c>
      <c r="G622" t="s">
        <v>75</v>
      </c>
      <c r="H622" t="s">
        <v>71</v>
      </c>
      <c r="I622">
        <v>1</v>
      </c>
      <c r="J622" t="s">
        <v>235</v>
      </c>
      <c r="K622" s="1"/>
      <c r="L622" s="1"/>
      <c r="M622">
        <v>0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ユニフォーム南田大志ICONIC</v>
      </c>
    </row>
    <row r="623" spans="1:20" x14ac:dyDescent="0.35">
      <c r="A623">
        <f>VLOOKUP(Attack[[#This Row],[No用]],SetNo[[No.用]:[vlookup 用]],2,FALSE)</f>
        <v>151</v>
      </c>
      <c r="B623">
        <f>IF(ROW()=2,1,IF(A622&lt;&gt;Attack[[#This Row],[No]],1,B622+1))</f>
        <v>1</v>
      </c>
      <c r="C623" t="s">
        <v>206</v>
      </c>
      <c r="D623" t="s">
        <v>81</v>
      </c>
      <c r="E623" t="s">
        <v>23</v>
      </c>
      <c r="F623" t="s">
        <v>26</v>
      </c>
      <c r="G623" t="s">
        <v>75</v>
      </c>
      <c r="H623" t="s">
        <v>71</v>
      </c>
      <c r="I623">
        <v>1</v>
      </c>
      <c r="J623" t="s">
        <v>235</v>
      </c>
      <c r="K623" s="1" t="s">
        <v>168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ユニフォーム湯川良明ICONIC</v>
      </c>
    </row>
    <row r="624" spans="1:20" x14ac:dyDescent="0.35">
      <c r="A624">
        <f>VLOOKUP(Attack[[#This Row],[No用]],SetNo[[No.用]:[vlookup 用]],2,FALSE)</f>
        <v>151</v>
      </c>
      <c r="B624">
        <f>IF(ROW()=2,1,IF(A623&lt;&gt;Attack[[#This Row],[No]],1,B623+1))</f>
        <v>2</v>
      </c>
      <c r="C624" t="s">
        <v>206</v>
      </c>
      <c r="D624" t="s">
        <v>81</v>
      </c>
      <c r="E624" t="s">
        <v>23</v>
      </c>
      <c r="F624" t="s">
        <v>26</v>
      </c>
      <c r="G624" t="s">
        <v>75</v>
      </c>
      <c r="H624" t="s">
        <v>71</v>
      </c>
      <c r="I624">
        <v>1</v>
      </c>
      <c r="J624" t="s">
        <v>235</v>
      </c>
      <c r="K624" s="1" t="s">
        <v>169</v>
      </c>
      <c r="L624" s="1" t="s">
        <v>162</v>
      </c>
      <c r="M624">
        <v>25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ユニフォーム湯川良明ICONIC</v>
      </c>
    </row>
    <row r="625" spans="1:20" x14ac:dyDescent="0.35">
      <c r="A625">
        <f>VLOOKUP(Attack[[#This Row],[No用]],SetNo[[No.用]:[vlookup 用]],2,FALSE)</f>
        <v>151</v>
      </c>
      <c r="B625">
        <f>IF(ROW()=2,1,IF(A624&lt;&gt;Attack[[#This Row],[No]],1,B624+1))</f>
        <v>3</v>
      </c>
      <c r="C625" t="s">
        <v>206</v>
      </c>
      <c r="D625" t="s">
        <v>81</v>
      </c>
      <c r="E625" t="s">
        <v>23</v>
      </c>
      <c r="F625" t="s">
        <v>26</v>
      </c>
      <c r="G625" t="s">
        <v>75</v>
      </c>
      <c r="H625" t="s">
        <v>71</v>
      </c>
      <c r="I625">
        <v>1</v>
      </c>
      <c r="J625" t="s">
        <v>235</v>
      </c>
      <c r="K625" s="1" t="s">
        <v>172</v>
      </c>
      <c r="L625" s="1" t="s">
        <v>162</v>
      </c>
      <c r="M625">
        <v>25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ユニフォーム湯川良明ICONIC</v>
      </c>
    </row>
    <row r="626" spans="1:20" x14ac:dyDescent="0.35">
      <c r="A626">
        <f>VLOOKUP(Attack[[#This Row],[No用]],SetNo[[No.用]:[vlookup 用]],2,FALSE)</f>
        <v>152</v>
      </c>
      <c r="B626">
        <f>IF(ROW()=2,1,IF(A625&lt;&gt;Attack[[#This Row],[No]],1,B625+1))</f>
        <v>1</v>
      </c>
      <c r="C626" t="s">
        <v>206</v>
      </c>
      <c r="D626" t="s">
        <v>83</v>
      </c>
      <c r="E626" t="s">
        <v>23</v>
      </c>
      <c r="F626" t="s">
        <v>25</v>
      </c>
      <c r="G626" t="s">
        <v>75</v>
      </c>
      <c r="H626" t="s">
        <v>71</v>
      </c>
      <c r="I626">
        <v>1</v>
      </c>
      <c r="J626" t="s">
        <v>235</v>
      </c>
      <c r="K626" s="1" t="s">
        <v>168</v>
      </c>
      <c r="L626" s="1" t="s">
        <v>173</v>
      </c>
      <c r="M626">
        <v>33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ユニフォーム稲垣功ICONIC</v>
      </c>
    </row>
    <row r="627" spans="1:20" x14ac:dyDescent="0.35">
      <c r="A627">
        <f>VLOOKUP(Attack[[#This Row],[No用]],SetNo[[No.用]:[vlookup 用]],2,FALSE)</f>
        <v>152</v>
      </c>
      <c r="B627">
        <f>IF(ROW()=2,1,IF(A626&lt;&gt;Attack[[#This Row],[No]],1,B626+1))</f>
        <v>2</v>
      </c>
      <c r="C627" t="s">
        <v>206</v>
      </c>
      <c r="D627" t="s">
        <v>83</v>
      </c>
      <c r="E627" t="s">
        <v>23</v>
      </c>
      <c r="F627" t="s">
        <v>25</v>
      </c>
      <c r="G627" t="s">
        <v>75</v>
      </c>
      <c r="H627" t="s">
        <v>71</v>
      </c>
      <c r="I627">
        <v>1</v>
      </c>
      <c r="J627" t="s">
        <v>235</v>
      </c>
      <c r="K627" s="1" t="s">
        <v>169</v>
      </c>
      <c r="L627" s="1" t="s">
        <v>173</v>
      </c>
      <c r="M627">
        <v>33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ユニフォーム稲垣功ICONIC</v>
      </c>
    </row>
    <row r="628" spans="1:20" x14ac:dyDescent="0.35">
      <c r="A628">
        <f>VLOOKUP(Attack[[#This Row],[No用]],SetNo[[No.用]:[vlookup 用]],2,FALSE)</f>
        <v>152</v>
      </c>
      <c r="B628">
        <f>IF(ROW()=2,1,IF(A627&lt;&gt;Attack[[#This Row],[No]],1,B627+1))</f>
        <v>3</v>
      </c>
      <c r="C628" t="s">
        <v>206</v>
      </c>
      <c r="D628" t="s">
        <v>83</v>
      </c>
      <c r="E628" t="s">
        <v>23</v>
      </c>
      <c r="F628" t="s">
        <v>25</v>
      </c>
      <c r="G628" t="s">
        <v>75</v>
      </c>
      <c r="H628" t="s">
        <v>71</v>
      </c>
      <c r="I628">
        <v>1</v>
      </c>
      <c r="J628" t="s">
        <v>235</v>
      </c>
      <c r="K628" s="1" t="s">
        <v>284</v>
      </c>
      <c r="L628" s="1" t="s">
        <v>173</v>
      </c>
      <c r="M628">
        <v>43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ユニフォーム稲垣功ICONIC</v>
      </c>
    </row>
    <row r="629" spans="1:20" x14ac:dyDescent="0.35">
      <c r="A629">
        <f>VLOOKUP(Attack[[#This Row],[No用]],SetNo[[No.用]:[vlookup 用]],2,FALSE)</f>
        <v>152</v>
      </c>
      <c r="B629">
        <f>IF(ROW()=2,1,IF(A628&lt;&gt;Attack[[#This Row],[No]],1,B628+1))</f>
        <v>4</v>
      </c>
      <c r="C629" t="s">
        <v>206</v>
      </c>
      <c r="D629" t="s">
        <v>83</v>
      </c>
      <c r="E629" t="s">
        <v>23</v>
      </c>
      <c r="F629" t="s">
        <v>25</v>
      </c>
      <c r="G629" t="s">
        <v>75</v>
      </c>
      <c r="H629" t="s">
        <v>71</v>
      </c>
      <c r="I629">
        <v>1</v>
      </c>
      <c r="J629" t="s">
        <v>235</v>
      </c>
      <c r="K629" s="1" t="s">
        <v>172</v>
      </c>
      <c r="L629" s="1" t="s">
        <v>162</v>
      </c>
      <c r="M629">
        <v>31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ユニフォーム稲垣功ICONIC</v>
      </c>
    </row>
    <row r="630" spans="1:20" x14ac:dyDescent="0.35">
      <c r="A630">
        <f>VLOOKUP(Attack[[#This Row],[No用]],SetNo[[No.用]:[vlookup 用]],2,FALSE)</f>
        <v>152</v>
      </c>
      <c r="B630">
        <f>IF(ROW()=2,1,IF(A629&lt;&gt;Attack[[#This Row],[No]],1,B629+1))</f>
        <v>5</v>
      </c>
      <c r="C630" t="s">
        <v>206</v>
      </c>
      <c r="D630" t="s">
        <v>83</v>
      </c>
      <c r="E630" t="s">
        <v>23</v>
      </c>
      <c r="F630" t="s">
        <v>25</v>
      </c>
      <c r="G630" t="s">
        <v>75</v>
      </c>
      <c r="H630" t="s">
        <v>71</v>
      </c>
      <c r="I630">
        <v>1</v>
      </c>
      <c r="J630" t="s">
        <v>235</v>
      </c>
      <c r="K630" s="1" t="s">
        <v>183</v>
      </c>
      <c r="L630" s="1" t="s">
        <v>225</v>
      </c>
      <c r="M630">
        <v>44</v>
      </c>
      <c r="N630">
        <v>0</v>
      </c>
      <c r="O630">
        <v>54</v>
      </c>
      <c r="P630">
        <v>0</v>
      </c>
      <c r="T630" t="str">
        <f>Attack[[#This Row],[服装]]&amp;Attack[[#This Row],[名前]]&amp;Attack[[#This Row],[レアリティ]]</f>
        <v>ユニフォーム稲垣功ICONIC</v>
      </c>
    </row>
    <row r="631" spans="1:20" x14ac:dyDescent="0.35">
      <c r="A631">
        <f>VLOOKUP(Attack[[#This Row],[No用]],SetNo[[No.用]:[vlookup 用]],2,FALSE)</f>
        <v>153</v>
      </c>
      <c r="B631">
        <f>IF(ROW()=2,1,IF(A630&lt;&gt;Attack[[#This Row],[No]],1,B630+1))</f>
        <v>1</v>
      </c>
      <c r="C631" t="s">
        <v>206</v>
      </c>
      <c r="D631" t="s">
        <v>86</v>
      </c>
      <c r="E631" t="s">
        <v>23</v>
      </c>
      <c r="F631" t="s">
        <v>26</v>
      </c>
      <c r="G631" t="s">
        <v>75</v>
      </c>
      <c r="H631" t="s">
        <v>71</v>
      </c>
      <c r="I631">
        <v>1</v>
      </c>
      <c r="J631" t="s">
        <v>235</v>
      </c>
      <c r="K631" s="1" t="s">
        <v>168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ユニフォーム馬門英治ICONIC</v>
      </c>
    </row>
    <row r="632" spans="1:20" x14ac:dyDescent="0.35">
      <c r="A632">
        <f>VLOOKUP(Attack[[#This Row],[No用]],SetNo[[No.用]:[vlookup 用]],2,FALSE)</f>
        <v>153</v>
      </c>
      <c r="B632">
        <f>IF(ROW()=2,1,IF(A631&lt;&gt;Attack[[#This Row],[No]],1,B631+1))</f>
        <v>2</v>
      </c>
      <c r="C632" t="s">
        <v>206</v>
      </c>
      <c r="D632" t="s">
        <v>86</v>
      </c>
      <c r="E632" t="s">
        <v>23</v>
      </c>
      <c r="F632" t="s">
        <v>26</v>
      </c>
      <c r="G632" t="s">
        <v>75</v>
      </c>
      <c r="H632" t="s">
        <v>71</v>
      </c>
      <c r="I632">
        <v>1</v>
      </c>
      <c r="J632" t="s">
        <v>235</v>
      </c>
      <c r="K632" s="1" t="s">
        <v>169</v>
      </c>
      <c r="L632" s="1" t="s">
        <v>162</v>
      </c>
      <c r="M632">
        <v>25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ユニフォーム馬門英治ICONIC</v>
      </c>
    </row>
    <row r="633" spans="1:20" x14ac:dyDescent="0.35">
      <c r="A633">
        <f>VLOOKUP(Attack[[#This Row],[No用]],SetNo[[No.用]:[vlookup 用]],2,FALSE)</f>
        <v>153</v>
      </c>
      <c r="B633">
        <f>IF(ROW()=2,1,IF(A632&lt;&gt;Attack[[#This Row],[No]],1,B632+1))</f>
        <v>3</v>
      </c>
      <c r="C633" t="s">
        <v>206</v>
      </c>
      <c r="D633" t="s">
        <v>86</v>
      </c>
      <c r="E633" t="s">
        <v>23</v>
      </c>
      <c r="F633" t="s">
        <v>26</v>
      </c>
      <c r="G633" t="s">
        <v>75</v>
      </c>
      <c r="H633" t="s">
        <v>71</v>
      </c>
      <c r="I633">
        <v>1</v>
      </c>
      <c r="J633" t="s">
        <v>235</v>
      </c>
      <c r="K633" s="1" t="s">
        <v>172</v>
      </c>
      <c r="L633" s="1" t="s">
        <v>162</v>
      </c>
      <c r="M633">
        <v>25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ユニフォーム馬門英治ICONIC</v>
      </c>
    </row>
    <row r="634" spans="1:20" x14ac:dyDescent="0.35">
      <c r="A634">
        <f>VLOOKUP(Attack[[#This Row],[No用]],SetNo[[No.用]:[vlookup 用]],2,FALSE)</f>
        <v>154</v>
      </c>
      <c r="B634">
        <f>IF(ROW()=2,1,IF(A633&lt;&gt;Attack[[#This Row],[No]],1,B633+1))</f>
        <v>1</v>
      </c>
      <c r="C634" t="s">
        <v>206</v>
      </c>
      <c r="D634" t="s">
        <v>88</v>
      </c>
      <c r="E634" t="s">
        <v>23</v>
      </c>
      <c r="F634" t="s">
        <v>25</v>
      </c>
      <c r="G634" t="s">
        <v>75</v>
      </c>
      <c r="H634" t="s">
        <v>71</v>
      </c>
      <c r="I634">
        <v>1</v>
      </c>
      <c r="J634" t="s">
        <v>235</v>
      </c>
      <c r="K634" s="1" t="s">
        <v>168</v>
      </c>
      <c r="L634" s="1" t="s">
        <v>173</v>
      </c>
      <c r="M634">
        <v>33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ユニフォーム百沢雄大ICONIC</v>
      </c>
    </row>
    <row r="635" spans="1:20" x14ac:dyDescent="0.35">
      <c r="A635">
        <f>VLOOKUP(Attack[[#This Row],[No用]],SetNo[[No.用]:[vlookup 用]],2,FALSE)</f>
        <v>154</v>
      </c>
      <c r="B635">
        <f>IF(ROW()=2,1,IF(A634&lt;&gt;Attack[[#This Row],[No]],1,B634+1))</f>
        <v>2</v>
      </c>
      <c r="C635" t="s">
        <v>206</v>
      </c>
      <c r="D635" t="s">
        <v>88</v>
      </c>
      <c r="E635" t="s">
        <v>23</v>
      </c>
      <c r="F635" t="s">
        <v>25</v>
      </c>
      <c r="G635" t="s">
        <v>75</v>
      </c>
      <c r="H635" t="s">
        <v>71</v>
      </c>
      <c r="I635">
        <v>1</v>
      </c>
      <c r="J635" t="s">
        <v>235</v>
      </c>
      <c r="K635" s="1" t="s">
        <v>169</v>
      </c>
      <c r="L635" s="1" t="s">
        <v>162</v>
      </c>
      <c r="M635">
        <v>12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ユニフォーム百沢雄大ICONIC</v>
      </c>
    </row>
    <row r="636" spans="1:20" x14ac:dyDescent="0.35">
      <c r="A636">
        <f>VLOOKUP(Attack[[#This Row],[No用]],SetNo[[No.用]:[vlookup 用]],2,FALSE)</f>
        <v>154</v>
      </c>
      <c r="B636">
        <f>IF(ROW()=2,1,IF(A635&lt;&gt;Attack[[#This Row],[No]],1,B635+1))</f>
        <v>3</v>
      </c>
      <c r="C636" t="s">
        <v>206</v>
      </c>
      <c r="D636" t="s">
        <v>88</v>
      </c>
      <c r="E636" t="s">
        <v>23</v>
      </c>
      <c r="F636" t="s">
        <v>25</v>
      </c>
      <c r="G636" t="s">
        <v>75</v>
      </c>
      <c r="H636" t="s">
        <v>71</v>
      </c>
      <c r="I636">
        <v>1</v>
      </c>
      <c r="J636" t="s">
        <v>235</v>
      </c>
      <c r="K636" s="1" t="s">
        <v>183</v>
      </c>
      <c r="L636" s="1" t="s">
        <v>225</v>
      </c>
      <c r="M636">
        <v>50</v>
      </c>
      <c r="N636">
        <v>5</v>
      </c>
      <c r="O636">
        <v>60</v>
      </c>
      <c r="P636">
        <v>8</v>
      </c>
      <c r="T636" t="str">
        <f>Attack[[#This Row],[服装]]&amp;Attack[[#This Row],[名前]]&amp;Attack[[#This Row],[レアリティ]]</f>
        <v>ユニフォーム百沢雄大ICONIC</v>
      </c>
    </row>
    <row r="637" spans="1:20" x14ac:dyDescent="0.35">
      <c r="A637">
        <f>VLOOKUP(Attack[[#This Row],[No用]],SetNo[[No.用]:[vlookup 用]],2,FALSE)</f>
        <v>155</v>
      </c>
      <c r="B637">
        <f>IF(ROW()=2,1,IF(A636&lt;&gt;Attack[[#This Row],[No]],1,B636+1))</f>
        <v>1</v>
      </c>
      <c r="C637" s="1" t="s">
        <v>700</v>
      </c>
      <c r="D637" t="s">
        <v>88</v>
      </c>
      <c r="E637" s="1" t="s">
        <v>90</v>
      </c>
      <c r="F637" t="s">
        <v>78</v>
      </c>
      <c r="G637" t="s">
        <v>75</v>
      </c>
      <c r="H637" t="s">
        <v>71</v>
      </c>
      <c r="I637">
        <v>1</v>
      </c>
      <c r="J637" t="s">
        <v>235</v>
      </c>
      <c r="K637" s="1" t="s">
        <v>168</v>
      </c>
      <c r="L637" s="1" t="s">
        <v>173</v>
      </c>
      <c r="M637">
        <v>33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職業体験百沢雄大ICONIC</v>
      </c>
    </row>
    <row r="638" spans="1:20" x14ac:dyDescent="0.35">
      <c r="A638">
        <f>VLOOKUP(Attack[[#This Row],[No用]],SetNo[[No.用]:[vlookup 用]],2,FALSE)</f>
        <v>155</v>
      </c>
      <c r="B638">
        <f>IF(ROW()=2,1,IF(A637&lt;&gt;Attack[[#This Row],[No]],1,B637+1))</f>
        <v>2</v>
      </c>
      <c r="C638" s="1" t="s">
        <v>700</v>
      </c>
      <c r="D638" t="s">
        <v>88</v>
      </c>
      <c r="E638" s="1" t="s">
        <v>90</v>
      </c>
      <c r="F638" t="s">
        <v>78</v>
      </c>
      <c r="G638" t="s">
        <v>75</v>
      </c>
      <c r="H638" t="s">
        <v>71</v>
      </c>
      <c r="I638">
        <v>1</v>
      </c>
      <c r="J638" t="s">
        <v>235</v>
      </c>
      <c r="K638" s="1" t="s">
        <v>169</v>
      </c>
      <c r="L638" s="1" t="s">
        <v>162</v>
      </c>
      <c r="M638">
        <v>12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職業体験百沢雄大ICONIC</v>
      </c>
    </row>
    <row r="639" spans="1:20" x14ac:dyDescent="0.35">
      <c r="A639">
        <f>VLOOKUP(Attack[[#This Row],[No用]],SetNo[[No.用]:[vlookup 用]],2,FALSE)</f>
        <v>155</v>
      </c>
      <c r="B639">
        <f>IF(ROW()=2,1,IF(A638&lt;&gt;Attack[[#This Row],[No]],1,B638+1))</f>
        <v>3</v>
      </c>
      <c r="C639" s="1" t="s">
        <v>700</v>
      </c>
      <c r="D639" t="s">
        <v>88</v>
      </c>
      <c r="E639" s="1" t="s">
        <v>90</v>
      </c>
      <c r="F639" t="s">
        <v>78</v>
      </c>
      <c r="G639" t="s">
        <v>75</v>
      </c>
      <c r="H639" t="s">
        <v>71</v>
      </c>
      <c r="I639">
        <v>1</v>
      </c>
      <c r="J639" t="s">
        <v>235</v>
      </c>
      <c r="K639" s="1" t="s">
        <v>183</v>
      </c>
      <c r="L639" s="1" t="s">
        <v>225</v>
      </c>
      <c r="M639">
        <v>50</v>
      </c>
      <c r="N639">
        <v>5</v>
      </c>
      <c r="O639">
        <v>60</v>
      </c>
      <c r="P639">
        <v>8</v>
      </c>
      <c r="T639" t="str">
        <f>Attack[[#This Row],[服装]]&amp;Attack[[#This Row],[名前]]&amp;Attack[[#This Row],[レアリティ]]</f>
        <v>職業体験百沢雄大ICONIC</v>
      </c>
    </row>
    <row r="640" spans="1:20" x14ac:dyDescent="0.35">
      <c r="A640">
        <f>VLOOKUP(Attack[[#This Row],[No用]],SetNo[[No.用]:[vlookup 用]],2,FALSE)</f>
        <v>156</v>
      </c>
      <c r="B640">
        <f>IF(ROW()=2,1,IF(A639&lt;&gt;Attack[[#This Row],[No]],1,B639+1))</f>
        <v>1</v>
      </c>
      <c r="C640" t="s">
        <v>108</v>
      </c>
      <c r="D640" t="s">
        <v>89</v>
      </c>
      <c r="E640" t="s">
        <v>90</v>
      </c>
      <c r="F640" t="s">
        <v>78</v>
      </c>
      <c r="G640" t="s">
        <v>91</v>
      </c>
      <c r="H640" t="s">
        <v>71</v>
      </c>
      <c r="I640">
        <v>1</v>
      </c>
      <c r="J640" t="s">
        <v>235</v>
      </c>
      <c r="K640" s="1" t="s">
        <v>168</v>
      </c>
      <c r="L640" s="1" t="s">
        <v>173</v>
      </c>
      <c r="M640">
        <v>39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ユニフォーム照島游児ICONIC</v>
      </c>
    </row>
    <row r="641" spans="1:20" x14ac:dyDescent="0.35">
      <c r="A641">
        <f>VLOOKUP(Attack[[#This Row],[No用]],SetNo[[No.用]:[vlookup 用]],2,FALSE)</f>
        <v>156</v>
      </c>
      <c r="B641">
        <f>IF(ROW()=2,1,IF(A640&lt;&gt;Attack[[#This Row],[No]],1,B640+1))</f>
        <v>2</v>
      </c>
      <c r="C641" t="s">
        <v>108</v>
      </c>
      <c r="D641" t="s">
        <v>89</v>
      </c>
      <c r="E641" t="s">
        <v>90</v>
      </c>
      <c r="F641" t="s">
        <v>78</v>
      </c>
      <c r="G641" t="s">
        <v>91</v>
      </c>
      <c r="H641" t="s">
        <v>71</v>
      </c>
      <c r="I641">
        <v>1</v>
      </c>
      <c r="J641" t="s">
        <v>235</v>
      </c>
      <c r="K641" s="1" t="s">
        <v>169</v>
      </c>
      <c r="L641" s="1" t="s">
        <v>173</v>
      </c>
      <c r="M641">
        <v>39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ユニフォーム照島游児ICONIC</v>
      </c>
    </row>
    <row r="642" spans="1:20" x14ac:dyDescent="0.35">
      <c r="A642">
        <f>VLOOKUP(Attack[[#This Row],[No用]],SetNo[[No.用]:[vlookup 用]],2,FALSE)</f>
        <v>156</v>
      </c>
      <c r="B642">
        <f>IF(ROW()=2,1,IF(A641&lt;&gt;Attack[[#This Row],[No]],1,B641+1))</f>
        <v>3</v>
      </c>
      <c r="C642" t="s">
        <v>108</v>
      </c>
      <c r="D642" t="s">
        <v>89</v>
      </c>
      <c r="E642" t="s">
        <v>90</v>
      </c>
      <c r="F642" t="s">
        <v>78</v>
      </c>
      <c r="G642" t="s">
        <v>91</v>
      </c>
      <c r="H642" t="s">
        <v>71</v>
      </c>
      <c r="I642">
        <v>1</v>
      </c>
      <c r="J642" t="s">
        <v>235</v>
      </c>
      <c r="K642" s="1" t="s">
        <v>171</v>
      </c>
      <c r="L642" s="1" t="s">
        <v>173</v>
      </c>
      <c r="M642">
        <v>38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ユニフォーム照島游児ICONIC</v>
      </c>
    </row>
    <row r="643" spans="1:20" x14ac:dyDescent="0.35">
      <c r="A643">
        <f>VLOOKUP(Attack[[#This Row],[No用]],SetNo[[No.用]:[vlookup 用]],2,FALSE)</f>
        <v>156</v>
      </c>
      <c r="B643">
        <f>IF(ROW()=2,1,IF(A642&lt;&gt;Attack[[#This Row],[No]],1,B642+1))</f>
        <v>4</v>
      </c>
      <c r="C643" t="s">
        <v>108</v>
      </c>
      <c r="D643" t="s">
        <v>89</v>
      </c>
      <c r="E643" t="s">
        <v>90</v>
      </c>
      <c r="F643" t="s">
        <v>78</v>
      </c>
      <c r="G643" t="s">
        <v>91</v>
      </c>
      <c r="H643" t="s">
        <v>71</v>
      </c>
      <c r="I643">
        <v>1</v>
      </c>
      <c r="J643" t="s">
        <v>235</v>
      </c>
      <c r="K643" s="1" t="s">
        <v>172</v>
      </c>
      <c r="L643" s="1" t="s">
        <v>162</v>
      </c>
      <c r="M643">
        <v>33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ユニフォーム照島游児ICONIC</v>
      </c>
    </row>
    <row r="644" spans="1:20" x14ac:dyDescent="0.35">
      <c r="A644">
        <f>VLOOKUP(Attack[[#This Row],[No用]],SetNo[[No.用]:[vlookup 用]],2,FALSE)</f>
        <v>157</v>
      </c>
      <c r="B644">
        <f>IF(ROW()=2,1,IF(A643&lt;&gt;Attack[[#This Row],[No]],1,B643+1))</f>
        <v>1</v>
      </c>
      <c r="C644" t="s">
        <v>149</v>
      </c>
      <c r="D644" t="s">
        <v>89</v>
      </c>
      <c r="E644" t="s">
        <v>77</v>
      </c>
      <c r="F644" t="s">
        <v>78</v>
      </c>
      <c r="G644" t="s">
        <v>91</v>
      </c>
      <c r="H644" t="s">
        <v>71</v>
      </c>
      <c r="I644">
        <v>1</v>
      </c>
      <c r="J644" t="s">
        <v>235</v>
      </c>
      <c r="K644" s="1" t="s">
        <v>168</v>
      </c>
      <c r="L644" s="1" t="s">
        <v>173</v>
      </c>
      <c r="M644">
        <v>39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制服照島游児ICONIC</v>
      </c>
    </row>
    <row r="645" spans="1:20" x14ac:dyDescent="0.35">
      <c r="A645">
        <f>VLOOKUP(Attack[[#This Row],[No用]],SetNo[[No.用]:[vlookup 用]],2,FALSE)</f>
        <v>157</v>
      </c>
      <c r="B645">
        <f>IF(ROW()=2,1,IF(A644&lt;&gt;Attack[[#This Row],[No]],1,B644+1))</f>
        <v>2</v>
      </c>
      <c r="C645" t="s">
        <v>149</v>
      </c>
      <c r="D645" t="s">
        <v>89</v>
      </c>
      <c r="E645" t="s">
        <v>77</v>
      </c>
      <c r="F645" t="s">
        <v>78</v>
      </c>
      <c r="G645" t="s">
        <v>91</v>
      </c>
      <c r="H645" t="s">
        <v>71</v>
      </c>
      <c r="I645">
        <v>1</v>
      </c>
      <c r="J645" t="s">
        <v>235</v>
      </c>
      <c r="K645" s="1" t="s">
        <v>169</v>
      </c>
      <c r="L645" s="1" t="s">
        <v>173</v>
      </c>
      <c r="M645">
        <v>39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制服照島游児ICONIC</v>
      </c>
    </row>
    <row r="646" spans="1:20" x14ac:dyDescent="0.35">
      <c r="A646">
        <f>VLOOKUP(Attack[[#This Row],[No用]],SetNo[[No.用]:[vlookup 用]],2,FALSE)</f>
        <v>157</v>
      </c>
      <c r="B646">
        <f>IF(ROW()=2,1,IF(A645&lt;&gt;Attack[[#This Row],[No]],1,B645+1))</f>
        <v>3</v>
      </c>
      <c r="C646" t="s">
        <v>149</v>
      </c>
      <c r="D646" t="s">
        <v>89</v>
      </c>
      <c r="E646" t="s">
        <v>77</v>
      </c>
      <c r="F646" t="s">
        <v>78</v>
      </c>
      <c r="G646" t="s">
        <v>91</v>
      </c>
      <c r="H646" t="s">
        <v>71</v>
      </c>
      <c r="I646">
        <v>1</v>
      </c>
      <c r="J646" t="s">
        <v>235</v>
      </c>
      <c r="K646" s="1" t="s">
        <v>171</v>
      </c>
      <c r="L646" s="1" t="s">
        <v>173</v>
      </c>
      <c r="M646">
        <v>38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制服照島游児ICONIC</v>
      </c>
    </row>
    <row r="647" spans="1:20" x14ac:dyDescent="0.35">
      <c r="A647">
        <f>VLOOKUP(Attack[[#This Row],[No用]],SetNo[[No.用]:[vlookup 用]],2,FALSE)</f>
        <v>157</v>
      </c>
      <c r="B647">
        <f>IF(ROW()=2,1,IF(A646&lt;&gt;Attack[[#This Row],[No]],1,B646+1))</f>
        <v>4</v>
      </c>
      <c r="C647" t="s">
        <v>149</v>
      </c>
      <c r="D647" t="s">
        <v>89</v>
      </c>
      <c r="E647" t="s">
        <v>77</v>
      </c>
      <c r="F647" t="s">
        <v>78</v>
      </c>
      <c r="G647" t="s">
        <v>91</v>
      </c>
      <c r="H647" t="s">
        <v>71</v>
      </c>
      <c r="I647">
        <v>1</v>
      </c>
      <c r="J647" t="s">
        <v>235</v>
      </c>
      <c r="K647" s="1" t="s">
        <v>172</v>
      </c>
      <c r="L647" s="1" t="s">
        <v>162</v>
      </c>
      <c r="M647">
        <v>33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制服照島游児ICONIC</v>
      </c>
    </row>
    <row r="648" spans="1:20" x14ac:dyDescent="0.35">
      <c r="A648">
        <f>VLOOKUP(Attack[[#This Row],[No用]],SetNo[[No.用]:[vlookup 用]],2,FALSE)</f>
        <v>158</v>
      </c>
      <c r="B648">
        <f>IF(ROW()=2,1,IF(A647&lt;&gt;Attack[[#This Row],[No]],1,B647+1))</f>
        <v>1</v>
      </c>
      <c r="C648" s="1" t="s">
        <v>812</v>
      </c>
      <c r="D648" t="s">
        <v>89</v>
      </c>
      <c r="E648" s="1" t="s">
        <v>813</v>
      </c>
      <c r="F648" t="s">
        <v>78</v>
      </c>
      <c r="G648" t="s">
        <v>91</v>
      </c>
      <c r="H648" t="s">
        <v>71</v>
      </c>
      <c r="I648">
        <v>1</v>
      </c>
      <c r="J648" t="s">
        <v>235</v>
      </c>
      <c r="K648" s="1" t="s">
        <v>168</v>
      </c>
      <c r="L648" s="1" t="s">
        <v>173</v>
      </c>
      <c r="M648">
        <v>39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雪遊び照島游児ICONIC</v>
      </c>
    </row>
    <row r="649" spans="1:20" x14ac:dyDescent="0.35">
      <c r="A649">
        <f>VLOOKUP(Attack[[#This Row],[No用]],SetNo[[No.用]:[vlookup 用]],2,FALSE)</f>
        <v>158</v>
      </c>
      <c r="B649">
        <f>IF(ROW()=2,1,IF(A648&lt;&gt;Attack[[#This Row],[No]],1,B648+1))</f>
        <v>2</v>
      </c>
      <c r="C649" s="1" t="s">
        <v>812</v>
      </c>
      <c r="D649" t="s">
        <v>89</v>
      </c>
      <c r="E649" s="1" t="s">
        <v>813</v>
      </c>
      <c r="F649" t="s">
        <v>78</v>
      </c>
      <c r="G649" t="s">
        <v>91</v>
      </c>
      <c r="H649" t="s">
        <v>71</v>
      </c>
      <c r="I649">
        <v>1</v>
      </c>
      <c r="J649" t="s">
        <v>235</v>
      </c>
      <c r="K649" s="1" t="s">
        <v>169</v>
      </c>
      <c r="L649" s="1" t="s">
        <v>173</v>
      </c>
      <c r="M649">
        <v>39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雪遊び照島游児ICONIC</v>
      </c>
    </row>
    <row r="650" spans="1:20" x14ac:dyDescent="0.35">
      <c r="A650">
        <f>VLOOKUP(Attack[[#This Row],[No用]],SetNo[[No.用]:[vlookup 用]],2,FALSE)</f>
        <v>158</v>
      </c>
      <c r="B650">
        <f>IF(ROW()=2,1,IF(A649&lt;&gt;Attack[[#This Row],[No]],1,B649+1))</f>
        <v>3</v>
      </c>
      <c r="C650" s="1" t="s">
        <v>812</v>
      </c>
      <c r="D650" t="s">
        <v>89</v>
      </c>
      <c r="E650" s="1" t="s">
        <v>813</v>
      </c>
      <c r="F650" t="s">
        <v>78</v>
      </c>
      <c r="G650" t="s">
        <v>91</v>
      </c>
      <c r="H650" t="s">
        <v>71</v>
      </c>
      <c r="I650">
        <v>1</v>
      </c>
      <c r="J650" t="s">
        <v>235</v>
      </c>
      <c r="K650" s="1" t="s">
        <v>271</v>
      </c>
      <c r="L650" s="1" t="s">
        <v>178</v>
      </c>
      <c r="M650">
        <v>41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雪遊び照島游児ICONIC</v>
      </c>
    </row>
    <row r="651" spans="1:20" x14ac:dyDescent="0.35">
      <c r="A651">
        <f>VLOOKUP(Attack[[#This Row],[No用]],SetNo[[No.用]:[vlookup 用]],2,FALSE)</f>
        <v>158</v>
      </c>
      <c r="B651">
        <f>IF(ROW()=2,1,IF(A650&lt;&gt;Attack[[#This Row],[No]],1,B650+1))</f>
        <v>4</v>
      </c>
      <c r="C651" s="1" t="s">
        <v>812</v>
      </c>
      <c r="D651" t="s">
        <v>89</v>
      </c>
      <c r="E651" s="1" t="s">
        <v>813</v>
      </c>
      <c r="F651" t="s">
        <v>78</v>
      </c>
      <c r="G651" t="s">
        <v>91</v>
      </c>
      <c r="H651" t="s">
        <v>71</v>
      </c>
      <c r="I651">
        <v>1</v>
      </c>
      <c r="J651" t="s">
        <v>235</v>
      </c>
      <c r="K651" s="1" t="s">
        <v>171</v>
      </c>
      <c r="L651" s="1" t="s">
        <v>173</v>
      </c>
      <c r="M651">
        <v>38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雪遊び照島游児ICONIC</v>
      </c>
    </row>
    <row r="652" spans="1:20" x14ac:dyDescent="0.35">
      <c r="A652">
        <f>VLOOKUP(Attack[[#This Row],[No用]],SetNo[[No.用]:[vlookup 用]],2,FALSE)</f>
        <v>158</v>
      </c>
      <c r="B652">
        <f>IF(ROW()=2,1,IF(A651&lt;&gt;Attack[[#This Row],[No]],1,B651+1))</f>
        <v>5</v>
      </c>
      <c r="C652" s="1" t="s">
        <v>812</v>
      </c>
      <c r="D652" t="s">
        <v>89</v>
      </c>
      <c r="E652" s="1" t="s">
        <v>813</v>
      </c>
      <c r="F652" t="s">
        <v>78</v>
      </c>
      <c r="G652" t="s">
        <v>91</v>
      </c>
      <c r="H652" t="s">
        <v>71</v>
      </c>
      <c r="I652">
        <v>1</v>
      </c>
      <c r="J652" t="s">
        <v>235</v>
      </c>
      <c r="K652" s="1" t="s">
        <v>172</v>
      </c>
      <c r="L652" s="1" t="s">
        <v>162</v>
      </c>
      <c r="M652">
        <v>33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雪遊び照島游児ICONIC</v>
      </c>
    </row>
    <row r="653" spans="1:20" x14ac:dyDescent="0.35">
      <c r="A653">
        <f>VLOOKUP(Attack[[#This Row],[No用]],SetNo[[No.用]:[vlookup 用]],2,FALSE)</f>
        <v>158</v>
      </c>
      <c r="B653">
        <f>IF(ROW()=2,1,IF(A652&lt;&gt;Attack[[#This Row],[No]],1,B652+1))</f>
        <v>6</v>
      </c>
      <c r="C653" s="1" t="s">
        <v>812</v>
      </c>
      <c r="D653" t="s">
        <v>89</v>
      </c>
      <c r="E653" s="1" t="s">
        <v>813</v>
      </c>
      <c r="F653" t="s">
        <v>78</v>
      </c>
      <c r="G653" t="s">
        <v>91</v>
      </c>
      <c r="H653" t="s">
        <v>71</v>
      </c>
      <c r="I653">
        <v>1</v>
      </c>
      <c r="J653" t="s">
        <v>235</v>
      </c>
      <c r="K653" s="1" t="s">
        <v>183</v>
      </c>
      <c r="L653" s="1" t="s">
        <v>225</v>
      </c>
      <c r="M653">
        <v>51</v>
      </c>
      <c r="N653">
        <v>0</v>
      </c>
      <c r="O653">
        <v>61</v>
      </c>
      <c r="P653">
        <v>0</v>
      </c>
      <c r="T653" t="str">
        <f>Attack[[#This Row],[服装]]&amp;Attack[[#This Row],[名前]]&amp;Attack[[#This Row],[レアリティ]]</f>
        <v>雪遊び照島游児ICONIC</v>
      </c>
    </row>
    <row r="654" spans="1:20" x14ac:dyDescent="0.35">
      <c r="A654">
        <f>VLOOKUP(Attack[[#This Row],[No用]],SetNo[[No.用]:[vlookup 用]],2,FALSE)</f>
        <v>158</v>
      </c>
      <c r="B654">
        <f>IF(ROW()=2,1,IF(A653&lt;&gt;Attack[[#This Row],[No]],1,B653+1))</f>
        <v>7</v>
      </c>
      <c r="C654" s="1" t="s">
        <v>812</v>
      </c>
      <c r="D654" t="s">
        <v>89</v>
      </c>
      <c r="E654" s="1" t="s">
        <v>813</v>
      </c>
      <c r="F654" t="s">
        <v>78</v>
      </c>
      <c r="G654" t="s">
        <v>91</v>
      </c>
      <c r="H654" t="s">
        <v>71</v>
      </c>
      <c r="I654">
        <v>1</v>
      </c>
      <c r="J654" t="s">
        <v>235</v>
      </c>
      <c r="K654" s="1" t="s">
        <v>271</v>
      </c>
      <c r="L654" s="1" t="s">
        <v>225</v>
      </c>
      <c r="M654">
        <v>51</v>
      </c>
      <c r="N654">
        <v>0</v>
      </c>
      <c r="O654">
        <v>61</v>
      </c>
      <c r="P654">
        <v>0</v>
      </c>
      <c r="T654" t="str">
        <f>Attack[[#This Row],[服装]]&amp;Attack[[#This Row],[名前]]&amp;Attack[[#This Row],[レアリティ]]</f>
        <v>雪遊び照島游児ICONIC</v>
      </c>
    </row>
    <row r="655" spans="1:20" x14ac:dyDescent="0.35">
      <c r="A655">
        <f>VLOOKUP(Attack[[#This Row],[No用]],SetNo[[No.用]:[vlookup 用]],2,FALSE)</f>
        <v>159</v>
      </c>
      <c r="B655">
        <f>IF(ROW()=2,1,IF(A654&lt;&gt;Attack[[#This Row],[No]],1,B654+1))</f>
        <v>1</v>
      </c>
      <c r="C655" s="1" t="s">
        <v>1064</v>
      </c>
      <c r="D655" s="1" t="s">
        <v>89</v>
      </c>
      <c r="E655" s="1" t="s">
        <v>90</v>
      </c>
      <c r="F655" s="1" t="s">
        <v>78</v>
      </c>
      <c r="G655" s="1" t="s">
        <v>91</v>
      </c>
      <c r="H655" s="1" t="s">
        <v>71</v>
      </c>
      <c r="I655">
        <v>1</v>
      </c>
      <c r="J655" t="s">
        <v>235</v>
      </c>
      <c r="K655" s="1" t="s">
        <v>168</v>
      </c>
      <c r="L655" s="1" t="s">
        <v>178</v>
      </c>
      <c r="M655">
        <v>36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スパイ照島游児ICONIC</v>
      </c>
    </row>
    <row r="656" spans="1:20" x14ac:dyDescent="0.35">
      <c r="A656">
        <f>VLOOKUP(Attack[[#This Row],[No用]],SetNo[[No.用]:[vlookup 用]],2,FALSE)</f>
        <v>159</v>
      </c>
      <c r="B656">
        <f>IF(ROW()=2,1,IF(A655&lt;&gt;Attack[[#This Row],[No]],1,B655+1))</f>
        <v>2</v>
      </c>
      <c r="C656" s="1" t="s">
        <v>1064</v>
      </c>
      <c r="D656" s="1" t="s">
        <v>89</v>
      </c>
      <c r="E656" s="1" t="s">
        <v>90</v>
      </c>
      <c r="F656" s="1" t="s">
        <v>78</v>
      </c>
      <c r="G656" s="1" t="s">
        <v>91</v>
      </c>
      <c r="H656" s="1" t="s">
        <v>71</v>
      </c>
      <c r="I656">
        <v>1</v>
      </c>
      <c r="J656" t="s">
        <v>235</v>
      </c>
      <c r="K656" s="1" t="s">
        <v>169</v>
      </c>
      <c r="L656" s="1" t="s">
        <v>178</v>
      </c>
      <c r="M656">
        <v>36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スパイ照島游児ICONIC</v>
      </c>
    </row>
    <row r="657" spans="1:20" x14ac:dyDescent="0.35">
      <c r="A657">
        <f>VLOOKUP(Attack[[#This Row],[No用]],SetNo[[No.用]:[vlookup 用]],2,FALSE)</f>
        <v>159</v>
      </c>
      <c r="B657">
        <f>IF(ROW()=2,1,IF(A656&lt;&gt;Attack[[#This Row],[No]],1,B656+1))</f>
        <v>3</v>
      </c>
      <c r="C657" s="1" t="s">
        <v>1064</v>
      </c>
      <c r="D657" s="1" t="s">
        <v>89</v>
      </c>
      <c r="E657" s="1" t="s">
        <v>90</v>
      </c>
      <c r="F657" s="1" t="s">
        <v>78</v>
      </c>
      <c r="G657" s="1" t="s">
        <v>91</v>
      </c>
      <c r="H657" s="1" t="s">
        <v>71</v>
      </c>
      <c r="I657">
        <v>1</v>
      </c>
      <c r="J657" t="s">
        <v>235</v>
      </c>
      <c r="K657" s="1" t="s">
        <v>170</v>
      </c>
      <c r="L657" s="1" t="s">
        <v>173</v>
      </c>
      <c r="M657">
        <v>39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スパイ照島游児ICONIC</v>
      </c>
    </row>
    <row r="658" spans="1:20" x14ac:dyDescent="0.35">
      <c r="A658">
        <f>VLOOKUP(Attack[[#This Row],[No用]],SetNo[[No.用]:[vlookup 用]],2,FALSE)</f>
        <v>159</v>
      </c>
      <c r="B658">
        <f>IF(ROW()=2,1,IF(A657&lt;&gt;Attack[[#This Row],[No]],1,B657+1))</f>
        <v>4</v>
      </c>
      <c r="C658" s="1" t="s">
        <v>1064</v>
      </c>
      <c r="D658" s="1" t="s">
        <v>89</v>
      </c>
      <c r="E658" s="1" t="s">
        <v>90</v>
      </c>
      <c r="F658" s="1" t="s">
        <v>78</v>
      </c>
      <c r="G658" s="1" t="s">
        <v>91</v>
      </c>
      <c r="H658" s="1" t="s">
        <v>71</v>
      </c>
      <c r="I658">
        <v>1</v>
      </c>
      <c r="J658" t="s">
        <v>235</v>
      </c>
      <c r="K658" s="1" t="s">
        <v>172</v>
      </c>
      <c r="L658" s="1" t="s">
        <v>162</v>
      </c>
      <c r="M658">
        <v>33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スパイ照島游児ICONIC</v>
      </c>
    </row>
    <row r="659" spans="1:20" x14ac:dyDescent="0.35">
      <c r="A659">
        <f>VLOOKUP(Attack[[#This Row],[No用]],SetNo[[No.用]:[vlookup 用]],2,FALSE)</f>
        <v>160</v>
      </c>
      <c r="B659">
        <f>IF(ROW()=2,1,IF(A658&lt;&gt;Attack[[#This Row],[No]],1,B658+1))</f>
        <v>1</v>
      </c>
      <c r="C659" t="s">
        <v>108</v>
      </c>
      <c r="D659" t="s">
        <v>92</v>
      </c>
      <c r="E659" t="s">
        <v>90</v>
      </c>
      <c r="F659" t="s">
        <v>82</v>
      </c>
      <c r="G659" t="s">
        <v>91</v>
      </c>
      <c r="H659" t="s">
        <v>71</v>
      </c>
      <c r="I659">
        <v>1</v>
      </c>
      <c r="J659" t="s">
        <v>235</v>
      </c>
      <c r="K659" s="1" t="s">
        <v>168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ユニフォーム母畑和馬ICONIC</v>
      </c>
    </row>
    <row r="660" spans="1:20" x14ac:dyDescent="0.35">
      <c r="A660">
        <f>VLOOKUP(Attack[[#This Row],[No用]],SetNo[[No.用]:[vlookup 用]],2,FALSE)</f>
        <v>160</v>
      </c>
      <c r="B660">
        <f>IF(ROW()=2,1,IF(A659&lt;&gt;Attack[[#This Row],[No]],1,B659+1))</f>
        <v>2</v>
      </c>
      <c r="C660" t="s">
        <v>108</v>
      </c>
      <c r="D660" t="s">
        <v>92</v>
      </c>
      <c r="E660" t="s">
        <v>90</v>
      </c>
      <c r="F660" t="s">
        <v>82</v>
      </c>
      <c r="G660" t="s">
        <v>91</v>
      </c>
      <c r="H660" t="s">
        <v>71</v>
      </c>
      <c r="I660">
        <v>1</v>
      </c>
      <c r="J660" t="s">
        <v>235</v>
      </c>
      <c r="K660" s="1" t="s">
        <v>169</v>
      </c>
      <c r="L660" s="1" t="s">
        <v>162</v>
      </c>
      <c r="M660">
        <v>25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ユニフォーム母畑和馬ICONIC</v>
      </c>
    </row>
    <row r="661" spans="1:20" x14ac:dyDescent="0.35">
      <c r="A661">
        <f>VLOOKUP(Attack[[#This Row],[No用]],SetNo[[No.用]:[vlookup 用]],2,FALSE)</f>
        <v>160</v>
      </c>
      <c r="B661">
        <f>IF(ROW()=2,1,IF(A660&lt;&gt;Attack[[#This Row],[No]],1,B660+1))</f>
        <v>3</v>
      </c>
      <c r="C661" t="s">
        <v>108</v>
      </c>
      <c r="D661" t="s">
        <v>92</v>
      </c>
      <c r="E661" t="s">
        <v>90</v>
      </c>
      <c r="F661" t="s">
        <v>82</v>
      </c>
      <c r="G661" t="s">
        <v>91</v>
      </c>
      <c r="H661" t="s">
        <v>71</v>
      </c>
      <c r="I661">
        <v>1</v>
      </c>
      <c r="J661" t="s">
        <v>235</v>
      </c>
      <c r="K661" s="1" t="s">
        <v>172</v>
      </c>
      <c r="L661" s="1" t="s">
        <v>162</v>
      </c>
      <c r="M661">
        <v>25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ユニフォーム母畑和馬ICONIC</v>
      </c>
    </row>
    <row r="662" spans="1:20" x14ac:dyDescent="0.35">
      <c r="A662">
        <f>VLOOKUP(Attack[[#This Row],[No用]],SetNo[[No.用]:[vlookup 用]],2,FALSE)</f>
        <v>161</v>
      </c>
      <c r="B662">
        <f>IF(ROW()=2,1,IF(A661&lt;&gt;Attack[[#This Row],[No]],1,B661+1))</f>
        <v>1</v>
      </c>
      <c r="C662" t="s">
        <v>108</v>
      </c>
      <c r="D662" t="s">
        <v>93</v>
      </c>
      <c r="E662" t="s">
        <v>73</v>
      </c>
      <c r="F662" t="s">
        <v>74</v>
      </c>
      <c r="G662" t="s">
        <v>91</v>
      </c>
      <c r="H662" t="s">
        <v>71</v>
      </c>
      <c r="I662">
        <v>1</v>
      </c>
      <c r="J662" t="s">
        <v>235</v>
      </c>
      <c r="K662" s="1" t="s">
        <v>168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ユニフォーム二岐丈晴ICONIC</v>
      </c>
    </row>
    <row r="663" spans="1:20" x14ac:dyDescent="0.35">
      <c r="A663">
        <f>VLOOKUP(Attack[[#This Row],[No用]],SetNo[[No.用]:[vlookup 用]],2,FALSE)</f>
        <v>161</v>
      </c>
      <c r="B663">
        <f>IF(ROW()=2,1,IF(A662&lt;&gt;Attack[[#This Row],[No]],1,B662+1))</f>
        <v>2</v>
      </c>
      <c r="C663" t="s">
        <v>108</v>
      </c>
      <c r="D663" t="s">
        <v>93</v>
      </c>
      <c r="E663" t="s">
        <v>73</v>
      </c>
      <c r="F663" t="s">
        <v>74</v>
      </c>
      <c r="G663" t="s">
        <v>91</v>
      </c>
      <c r="H663" t="s">
        <v>71</v>
      </c>
      <c r="I663">
        <v>1</v>
      </c>
      <c r="J663" t="s">
        <v>235</v>
      </c>
      <c r="K663" s="1" t="s">
        <v>169</v>
      </c>
      <c r="L663" s="1" t="s">
        <v>162</v>
      </c>
      <c r="M663">
        <v>27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ユニフォーム二岐丈晴ICONIC</v>
      </c>
    </row>
    <row r="664" spans="1:20" x14ac:dyDescent="0.35">
      <c r="A664">
        <f>VLOOKUP(Attack[[#This Row],[No用]],SetNo[[No.用]:[vlookup 用]],2,FALSE)</f>
        <v>162</v>
      </c>
      <c r="B664">
        <f>IF(ROW()=2,1,IF(A663&lt;&gt;Attack[[#This Row],[No]],1,B663+1))</f>
        <v>1</v>
      </c>
      <c r="C664" t="s">
        <v>149</v>
      </c>
      <c r="D664" t="s">
        <v>93</v>
      </c>
      <c r="E664" t="s">
        <v>90</v>
      </c>
      <c r="F664" t="s">
        <v>74</v>
      </c>
      <c r="G664" t="s">
        <v>91</v>
      </c>
      <c r="H664" t="s">
        <v>71</v>
      </c>
      <c r="I664">
        <v>1</v>
      </c>
      <c r="J664" t="s">
        <v>235</v>
      </c>
      <c r="K664" s="1" t="s">
        <v>168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制服二岐丈晴ICONIC</v>
      </c>
    </row>
    <row r="665" spans="1:20" x14ac:dyDescent="0.35">
      <c r="A665">
        <f>VLOOKUP(Attack[[#This Row],[No用]],SetNo[[No.用]:[vlookup 用]],2,FALSE)</f>
        <v>162</v>
      </c>
      <c r="B665">
        <f>IF(ROW()=2,1,IF(A664&lt;&gt;Attack[[#This Row],[No]],1,B664+1))</f>
        <v>2</v>
      </c>
      <c r="C665" t="s">
        <v>149</v>
      </c>
      <c r="D665" t="s">
        <v>93</v>
      </c>
      <c r="E665" t="s">
        <v>90</v>
      </c>
      <c r="F665" t="s">
        <v>74</v>
      </c>
      <c r="G665" t="s">
        <v>91</v>
      </c>
      <c r="H665" t="s">
        <v>71</v>
      </c>
      <c r="I665">
        <v>1</v>
      </c>
      <c r="J665" t="s">
        <v>235</v>
      </c>
      <c r="K665" s="1" t="s">
        <v>169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制服二岐丈晴ICONIC</v>
      </c>
    </row>
    <row r="666" spans="1:20" x14ac:dyDescent="0.35">
      <c r="A666">
        <f>VLOOKUP(Attack[[#This Row],[No用]],SetNo[[No.用]:[vlookup 用]],2,FALSE)</f>
        <v>163</v>
      </c>
      <c r="B666">
        <f>IF(ROW()=2,1,IF(A665&lt;&gt;Attack[[#This Row],[No]],1,B665+1))</f>
        <v>1</v>
      </c>
      <c r="C666" t="s">
        <v>108</v>
      </c>
      <c r="D666" t="s">
        <v>99</v>
      </c>
      <c r="E666" t="s">
        <v>73</v>
      </c>
      <c r="F666" t="s">
        <v>78</v>
      </c>
      <c r="G666" t="s">
        <v>91</v>
      </c>
      <c r="H666" t="s">
        <v>71</v>
      </c>
      <c r="I666">
        <v>1</v>
      </c>
      <c r="J666" t="s">
        <v>235</v>
      </c>
      <c r="K666" s="1" t="s">
        <v>168</v>
      </c>
      <c r="L666" s="1" t="s">
        <v>173</v>
      </c>
      <c r="M666">
        <v>38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ユニフォーム沼尻凛太郎ICONIC</v>
      </c>
    </row>
    <row r="667" spans="1:20" x14ac:dyDescent="0.35">
      <c r="A667">
        <f>VLOOKUP(Attack[[#This Row],[No用]],SetNo[[No.用]:[vlookup 用]],2,FALSE)</f>
        <v>163</v>
      </c>
      <c r="B667">
        <f>IF(ROW()=2,1,IF(A666&lt;&gt;Attack[[#This Row],[No]],1,B666+1))</f>
        <v>2</v>
      </c>
      <c r="C667" t="s">
        <v>108</v>
      </c>
      <c r="D667" t="s">
        <v>99</v>
      </c>
      <c r="E667" t="s">
        <v>73</v>
      </c>
      <c r="F667" t="s">
        <v>78</v>
      </c>
      <c r="G667" t="s">
        <v>91</v>
      </c>
      <c r="H667" t="s">
        <v>71</v>
      </c>
      <c r="I667">
        <v>1</v>
      </c>
      <c r="J667" t="s">
        <v>235</v>
      </c>
      <c r="K667" s="1" t="s">
        <v>169</v>
      </c>
      <c r="L667" s="1" t="s">
        <v>173</v>
      </c>
      <c r="M667">
        <v>38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ユニフォーム沼尻凛太郎ICONIC</v>
      </c>
    </row>
    <row r="668" spans="1:20" x14ac:dyDescent="0.35">
      <c r="A668">
        <f>VLOOKUP(Attack[[#This Row],[No用]],SetNo[[No.用]:[vlookup 用]],2,FALSE)</f>
        <v>163</v>
      </c>
      <c r="B668">
        <f>IF(ROW()=2,1,IF(A667&lt;&gt;Attack[[#This Row],[No]],1,B667+1))</f>
        <v>3</v>
      </c>
      <c r="C668" t="s">
        <v>108</v>
      </c>
      <c r="D668" t="s">
        <v>99</v>
      </c>
      <c r="E668" t="s">
        <v>73</v>
      </c>
      <c r="F668" t="s">
        <v>78</v>
      </c>
      <c r="G668" t="s">
        <v>91</v>
      </c>
      <c r="H668" t="s">
        <v>71</v>
      </c>
      <c r="I668">
        <v>1</v>
      </c>
      <c r="J668" t="s">
        <v>235</v>
      </c>
      <c r="K668" s="1" t="s">
        <v>171</v>
      </c>
      <c r="L668" s="1" t="s">
        <v>173</v>
      </c>
      <c r="M668">
        <v>43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ユニフォーム沼尻凛太郎ICONIC</v>
      </c>
    </row>
    <row r="669" spans="1:20" x14ac:dyDescent="0.35">
      <c r="A669">
        <f>VLOOKUP(Attack[[#This Row],[No用]],SetNo[[No.用]:[vlookup 用]],2,FALSE)</f>
        <v>163</v>
      </c>
      <c r="B669">
        <f>IF(ROW()=2,1,IF(A668&lt;&gt;Attack[[#This Row],[No]],1,B668+1))</f>
        <v>4</v>
      </c>
      <c r="C669" t="s">
        <v>108</v>
      </c>
      <c r="D669" t="s">
        <v>99</v>
      </c>
      <c r="E669" t="s">
        <v>73</v>
      </c>
      <c r="F669" t="s">
        <v>78</v>
      </c>
      <c r="G669" t="s">
        <v>91</v>
      </c>
      <c r="H669" t="s">
        <v>71</v>
      </c>
      <c r="I669">
        <v>1</v>
      </c>
      <c r="J669" t="s">
        <v>235</v>
      </c>
      <c r="K669" s="1" t="s">
        <v>172</v>
      </c>
      <c r="L669" s="1" t="s">
        <v>162</v>
      </c>
      <c r="M669">
        <v>29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ユニフォーム沼尻凛太郎ICONIC</v>
      </c>
    </row>
    <row r="670" spans="1:20" x14ac:dyDescent="0.35">
      <c r="A670">
        <f>VLOOKUP(Attack[[#This Row],[No用]],SetNo[[No.用]:[vlookup 用]],2,FALSE)</f>
        <v>163</v>
      </c>
      <c r="B670">
        <f>IF(ROW()=2,1,IF(A669&lt;&gt;Attack[[#This Row],[No]],1,B669+1))</f>
        <v>5</v>
      </c>
      <c r="C670" t="s">
        <v>108</v>
      </c>
      <c r="D670" t="s">
        <v>99</v>
      </c>
      <c r="E670" t="s">
        <v>73</v>
      </c>
      <c r="F670" t="s">
        <v>78</v>
      </c>
      <c r="G670" t="s">
        <v>91</v>
      </c>
      <c r="H670" t="s">
        <v>71</v>
      </c>
      <c r="I670">
        <v>1</v>
      </c>
      <c r="J670" t="s">
        <v>235</v>
      </c>
      <c r="K670" s="1" t="s">
        <v>183</v>
      </c>
      <c r="L670" s="1" t="s">
        <v>225</v>
      </c>
      <c r="M670">
        <v>45</v>
      </c>
      <c r="N670">
        <v>0</v>
      </c>
      <c r="O670">
        <v>55</v>
      </c>
      <c r="P670">
        <v>0</v>
      </c>
      <c r="T670" t="str">
        <f>Attack[[#This Row],[服装]]&amp;Attack[[#This Row],[名前]]&amp;Attack[[#This Row],[レアリティ]]</f>
        <v>ユニフォーム沼尻凛太郎ICONIC</v>
      </c>
    </row>
    <row r="671" spans="1:20" x14ac:dyDescent="0.35">
      <c r="A671">
        <f>VLOOKUP(Attack[[#This Row],[No用]],SetNo[[No.用]:[vlookup 用]],2,FALSE)</f>
        <v>164</v>
      </c>
      <c r="B671">
        <f>IF(ROW()=2,1,IF(A670&lt;&gt;Attack[[#This Row],[No]],1,B670+1))</f>
        <v>1</v>
      </c>
      <c r="C671" t="s">
        <v>108</v>
      </c>
      <c r="D671" t="s">
        <v>94</v>
      </c>
      <c r="E671" t="s">
        <v>90</v>
      </c>
      <c r="F671" t="s">
        <v>82</v>
      </c>
      <c r="G671" t="s">
        <v>91</v>
      </c>
      <c r="H671" t="s">
        <v>71</v>
      </c>
      <c r="I671">
        <v>1</v>
      </c>
      <c r="J671" t="s">
        <v>235</v>
      </c>
      <c r="K671" s="1" t="s">
        <v>168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ユニフォーム飯坂信義ICONIC</v>
      </c>
    </row>
    <row r="672" spans="1:20" x14ac:dyDescent="0.35">
      <c r="A672">
        <f>VLOOKUP(Attack[[#This Row],[No用]],SetNo[[No.用]:[vlookup 用]],2,FALSE)</f>
        <v>164</v>
      </c>
      <c r="B672">
        <f>IF(ROW()=2,1,IF(A671&lt;&gt;Attack[[#This Row],[No]],1,B671+1))</f>
        <v>2</v>
      </c>
      <c r="C672" t="s">
        <v>108</v>
      </c>
      <c r="D672" t="s">
        <v>94</v>
      </c>
      <c r="E672" t="s">
        <v>90</v>
      </c>
      <c r="F672" t="s">
        <v>82</v>
      </c>
      <c r="G672" t="s">
        <v>91</v>
      </c>
      <c r="H672" t="s">
        <v>71</v>
      </c>
      <c r="I672">
        <v>1</v>
      </c>
      <c r="J672" t="s">
        <v>235</v>
      </c>
      <c r="K672" s="1" t="s">
        <v>169</v>
      </c>
      <c r="L672" s="1" t="s">
        <v>162</v>
      </c>
      <c r="M672">
        <v>25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ユニフォーム飯坂信義ICONIC</v>
      </c>
    </row>
    <row r="673" spans="1:20" x14ac:dyDescent="0.35">
      <c r="A673">
        <f>VLOOKUP(Attack[[#This Row],[No用]],SetNo[[No.用]:[vlookup 用]],2,FALSE)</f>
        <v>164</v>
      </c>
      <c r="B673">
        <f>IF(ROW()=2,1,IF(A672&lt;&gt;Attack[[#This Row],[No]],1,B672+1))</f>
        <v>3</v>
      </c>
      <c r="C673" t="s">
        <v>108</v>
      </c>
      <c r="D673" t="s">
        <v>94</v>
      </c>
      <c r="E673" t="s">
        <v>90</v>
      </c>
      <c r="F673" t="s">
        <v>82</v>
      </c>
      <c r="G673" t="s">
        <v>91</v>
      </c>
      <c r="H673" t="s">
        <v>71</v>
      </c>
      <c r="I673">
        <v>1</v>
      </c>
      <c r="J673" t="s">
        <v>235</v>
      </c>
      <c r="K673" s="1" t="s">
        <v>172</v>
      </c>
      <c r="L673" s="1" t="s">
        <v>162</v>
      </c>
      <c r="M673">
        <v>25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ユニフォーム飯坂信義ICONIC</v>
      </c>
    </row>
    <row r="674" spans="1:20" x14ac:dyDescent="0.35">
      <c r="A674">
        <f>VLOOKUP(Attack[[#This Row],[No用]],SetNo[[No.用]:[vlookup 用]],2,FALSE)</f>
        <v>165</v>
      </c>
      <c r="B674">
        <f>IF(ROW()=2,1,IF(A673&lt;&gt;Attack[[#This Row],[No]],1,B673+1))</f>
        <v>1</v>
      </c>
      <c r="C674" t="s">
        <v>108</v>
      </c>
      <c r="D674" t="s">
        <v>95</v>
      </c>
      <c r="E674" t="s">
        <v>90</v>
      </c>
      <c r="F674" t="s">
        <v>78</v>
      </c>
      <c r="G674" t="s">
        <v>91</v>
      </c>
      <c r="H674" t="s">
        <v>71</v>
      </c>
      <c r="I674">
        <v>1</v>
      </c>
      <c r="J674" t="s">
        <v>235</v>
      </c>
      <c r="K674" s="1" t="s">
        <v>168</v>
      </c>
      <c r="L674" s="1" t="s">
        <v>173</v>
      </c>
      <c r="M674">
        <v>34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ユニフォーム東山勝道ICONIC</v>
      </c>
    </row>
    <row r="675" spans="1:20" x14ac:dyDescent="0.35">
      <c r="A675">
        <f>VLOOKUP(Attack[[#This Row],[No用]],SetNo[[No.用]:[vlookup 用]],2,FALSE)</f>
        <v>165</v>
      </c>
      <c r="B675">
        <f>IF(ROW()=2,1,IF(A674&lt;&gt;Attack[[#This Row],[No]],1,B674+1))</f>
        <v>2</v>
      </c>
      <c r="C675" t="s">
        <v>108</v>
      </c>
      <c r="D675" t="s">
        <v>95</v>
      </c>
      <c r="E675" t="s">
        <v>90</v>
      </c>
      <c r="F675" t="s">
        <v>78</v>
      </c>
      <c r="G675" t="s">
        <v>91</v>
      </c>
      <c r="H675" t="s">
        <v>71</v>
      </c>
      <c r="I675">
        <v>1</v>
      </c>
      <c r="J675" t="s">
        <v>235</v>
      </c>
      <c r="K675" s="1" t="s">
        <v>169</v>
      </c>
      <c r="L675" s="1" t="s">
        <v>173</v>
      </c>
      <c r="M675">
        <v>34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ユニフォーム東山勝道ICONIC</v>
      </c>
    </row>
    <row r="676" spans="1:20" x14ac:dyDescent="0.35">
      <c r="A676">
        <f>VLOOKUP(Attack[[#This Row],[No用]],SetNo[[No.用]:[vlookup 用]],2,FALSE)</f>
        <v>165</v>
      </c>
      <c r="B676">
        <f>IF(ROW()=2,1,IF(A675&lt;&gt;Attack[[#This Row],[No]],1,B675+1))</f>
        <v>3</v>
      </c>
      <c r="C676" t="s">
        <v>108</v>
      </c>
      <c r="D676" t="s">
        <v>95</v>
      </c>
      <c r="E676" t="s">
        <v>90</v>
      </c>
      <c r="F676" t="s">
        <v>78</v>
      </c>
      <c r="G676" t="s">
        <v>91</v>
      </c>
      <c r="H676" t="s">
        <v>71</v>
      </c>
      <c r="I676">
        <v>1</v>
      </c>
      <c r="J676" t="s">
        <v>235</v>
      </c>
      <c r="K676" s="1" t="s">
        <v>271</v>
      </c>
      <c r="L676" s="1" t="s">
        <v>173</v>
      </c>
      <c r="M676">
        <v>43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ユニフォーム東山勝道ICONIC</v>
      </c>
    </row>
    <row r="677" spans="1:20" x14ac:dyDescent="0.35">
      <c r="A677">
        <f>VLOOKUP(Attack[[#This Row],[No用]],SetNo[[No.用]:[vlookup 用]],2,FALSE)</f>
        <v>165</v>
      </c>
      <c r="B677">
        <f>IF(ROW()=2,1,IF(A676&lt;&gt;Attack[[#This Row],[No]],1,B676+1))</f>
        <v>4</v>
      </c>
      <c r="C677" t="s">
        <v>108</v>
      </c>
      <c r="D677" t="s">
        <v>95</v>
      </c>
      <c r="E677" t="s">
        <v>90</v>
      </c>
      <c r="F677" t="s">
        <v>78</v>
      </c>
      <c r="G677" t="s">
        <v>91</v>
      </c>
      <c r="H677" t="s">
        <v>71</v>
      </c>
      <c r="I677">
        <v>1</v>
      </c>
      <c r="J677" t="s">
        <v>235</v>
      </c>
      <c r="K677" s="1" t="s">
        <v>172</v>
      </c>
      <c r="L677" s="1" t="s">
        <v>162</v>
      </c>
      <c r="M677">
        <v>14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ユニフォーム東山勝道ICONIC</v>
      </c>
    </row>
    <row r="678" spans="1:20" x14ac:dyDescent="0.35">
      <c r="A678">
        <f>VLOOKUP(Attack[[#This Row],[No用]],SetNo[[No.用]:[vlookup 用]],2,FALSE)</f>
        <v>165</v>
      </c>
      <c r="B678">
        <f>IF(ROW()=2,1,IF(A677&lt;&gt;Attack[[#This Row],[No]],1,B677+1))</f>
        <v>5</v>
      </c>
      <c r="C678" t="s">
        <v>108</v>
      </c>
      <c r="D678" t="s">
        <v>95</v>
      </c>
      <c r="E678" t="s">
        <v>90</v>
      </c>
      <c r="F678" t="s">
        <v>78</v>
      </c>
      <c r="G678" t="s">
        <v>91</v>
      </c>
      <c r="H678" t="s">
        <v>71</v>
      </c>
      <c r="I678">
        <v>1</v>
      </c>
      <c r="J678" t="s">
        <v>235</v>
      </c>
      <c r="K678" s="1" t="s">
        <v>171</v>
      </c>
      <c r="L678" s="1" t="s">
        <v>225</v>
      </c>
      <c r="M678">
        <v>38</v>
      </c>
      <c r="N678">
        <v>0</v>
      </c>
      <c r="O678">
        <v>48</v>
      </c>
      <c r="P678">
        <v>0</v>
      </c>
      <c r="T678" t="str">
        <f>Attack[[#This Row],[服装]]&amp;Attack[[#This Row],[名前]]&amp;Attack[[#This Row],[レアリティ]]</f>
        <v>ユニフォーム東山勝道ICONIC</v>
      </c>
    </row>
    <row r="679" spans="1:20" x14ac:dyDescent="0.35">
      <c r="A679">
        <f>VLOOKUP(Attack[[#This Row],[No用]],SetNo[[No.用]:[vlookup 用]],2,FALSE)</f>
        <v>166</v>
      </c>
      <c r="B679">
        <f>IF(ROW()=2,1,IF(A678&lt;&gt;Attack[[#This Row],[No]],1,B678+1))</f>
        <v>1</v>
      </c>
      <c r="C679" t="s">
        <v>108</v>
      </c>
      <c r="D679" t="s">
        <v>96</v>
      </c>
      <c r="E679" t="s">
        <v>90</v>
      </c>
      <c r="F679" t="s">
        <v>80</v>
      </c>
      <c r="G679" t="s">
        <v>91</v>
      </c>
      <c r="H679" t="s">
        <v>71</v>
      </c>
      <c r="I679">
        <v>1</v>
      </c>
      <c r="J679" t="s">
        <v>235</v>
      </c>
      <c r="M679">
        <v>0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ユニフォーム土湯新ICONIC</v>
      </c>
    </row>
    <row r="680" spans="1:20" x14ac:dyDescent="0.35">
      <c r="A680">
        <f>VLOOKUP(Attack[[#This Row],[No用]],SetNo[[No.用]:[vlookup 用]],2,FALSE)</f>
        <v>167</v>
      </c>
      <c r="B680">
        <f>IF(ROW()=2,1,IF(A679&lt;&gt;Attack[[#This Row],[No]],1,B679+1))</f>
        <v>1</v>
      </c>
      <c r="C680" t="s">
        <v>206</v>
      </c>
      <c r="D680" t="s">
        <v>567</v>
      </c>
      <c r="E680" t="s">
        <v>28</v>
      </c>
      <c r="F680" t="s">
        <v>25</v>
      </c>
      <c r="G680" t="s">
        <v>156</v>
      </c>
      <c r="H680" t="s">
        <v>71</v>
      </c>
      <c r="I680">
        <v>1</v>
      </c>
      <c r="J680" t="s">
        <v>235</v>
      </c>
      <c r="K680" s="1" t="s">
        <v>168</v>
      </c>
      <c r="L680" s="1" t="s">
        <v>173</v>
      </c>
      <c r="M680">
        <v>36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ユニフォーム中島猛ICONIC</v>
      </c>
    </row>
    <row r="681" spans="1:20" x14ac:dyDescent="0.35">
      <c r="A681">
        <f>VLOOKUP(Attack[[#This Row],[No用]],SetNo[[No.用]:[vlookup 用]],2,FALSE)</f>
        <v>167</v>
      </c>
      <c r="B681">
        <f>IF(ROW()=2,1,IF(A680&lt;&gt;Attack[[#This Row],[No]],1,B680+1))</f>
        <v>2</v>
      </c>
      <c r="C681" t="s">
        <v>206</v>
      </c>
      <c r="D681" t="s">
        <v>567</v>
      </c>
      <c r="E681" t="s">
        <v>28</v>
      </c>
      <c r="F681" t="s">
        <v>25</v>
      </c>
      <c r="G681" t="s">
        <v>156</v>
      </c>
      <c r="H681" t="s">
        <v>71</v>
      </c>
      <c r="I681">
        <v>1</v>
      </c>
      <c r="J681" t="s">
        <v>235</v>
      </c>
      <c r="K681" s="1" t="s">
        <v>169</v>
      </c>
      <c r="L681" s="1" t="s">
        <v>173</v>
      </c>
      <c r="M681">
        <v>36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ユニフォーム中島猛ICONIC</v>
      </c>
    </row>
    <row r="682" spans="1:20" x14ac:dyDescent="0.35">
      <c r="A682">
        <f>VLOOKUP(Attack[[#This Row],[No用]],SetNo[[No.用]:[vlookup 用]],2,FALSE)</f>
        <v>167</v>
      </c>
      <c r="B682">
        <f>IF(ROW()=2,1,IF(A681&lt;&gt;Attack[[#This Row],[No]],1,B681+1))</f>
        <v>3</v>
      </c>
      <c r="C682" t="s">
        <v>206</v>
      </c>
      <c r="D682" t="s">
        <v>567</v>
      </c>
      <c r="E682" t="s">
        <v>28</v>
      </c>
      <c r="F682" t="s">
        <v>25</v>
      </c>
      <c r="G682" t="s">
        <v>156</v>
      </c>
      <c r="H682" t="s">
        <v>71</v>
      </c>
      <c r="I682">
        <v>1</v>
      </c>
      <c r="J682" t="s">
        <v>235</v>
      </c>
      <c r="K682" s="1" t="s">
        <v>170</v>
      </c>
      <c r="L682" s="1" t="s">
        <v>173</v>
      </c>
      <c r="M682">
        <v>42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ユニフォーム中島猛ICONIC</v>
      </c>
    </row>
    <row r="683" spans="1:20" x14ac:dyDescent="0.35">
      <c r="A683">
        <f>VLOOKUP(Attack[[#This Row],[No用]],SetNo[[No.用]:[vlookup 用]],2,FALSE)</f>
        <v>167</v>
      </c>
      <c r="B683">
        <f>IF(ROW()=2,1,IF(A682&lt;&gt;Attack[[#This Row],[No]],1,B682+1))</f>
        <v>4</v>
      </c>
      <c r="C683" t="s">
        <v>206</v>
      </c>
      <c r="D683" t="s">
        <v>567</v>
      </c>
      <c r="E683" t="s">
        <v>28</v>
      </c>
      <c r="F683" t="s">
        <v>25</v>
      </c>
      <c r="G683" t="s">
        <v>156</v>
      </c>
      <c r="H683" t="s">
        <v>71</v>
      </c>
      <c r="I683">
        <v>1</v>
      </c>
      <c r="J683" t="s">
        <v>235</v>
      </c>
      <c r="K683" s="1" t="s">
        <v>172</v>
      </c>
      <c r="L683" s="1" t="s">
        <v>162</v>
      </c>
      <c r="M683">
        <v>26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ユニフォーム中島猛ICONIC</v>
      </c>
    </row>
    <row r="684" spans="1:20" x14ac:dyDescent="0.35">
      <c r="A684">
        <f>VLOOKUP(Attack[[#This Row],[No用]],SetNo[[No.用]:[vlookup 用]],2,FALSE)</f>
        <v>168</v>
      </c>
      <c r="B684">
        <f>IF(ROW()=2,1,IF(A683&lt;&gt;Attack[[#This Row],[No]],1,B683+1))</f>
        <v>1</v>
      </c>
      <c r="C684" s="1" t="s">
        <v>1064</v>
      </c>
      <c r="D684" s="1" t="s">
        <v>100</v>
      </c>
      <c r="E684" s="1" t="s">
        <v>73</v>
      </c>
      <c r="F684" s="1" t="s">
        <v>78</v>
      </c>
      <c r="G684" s="1" t="s">
        <v>130</v>
      </c>
      <c r="H684" s="1" t="s">
        <v>71</v>
      </c>
      <c r="I684">
        <v>1</v>
      </c>
      <c r="J684" t="s">
        <v>235</v>
      </c>
      <c r="K684" s="1" t="s">
        <v>168</v>
      </c>
      <c r="L684" s="1" t="s">
        <v>173</v>
      </c>
      <c r="M684">
        <v>36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スパイ中島猛ICONIC</v>
      </c>
    </row>
    <row r="685" spans="1:20" x14ac:dyDescent="0.35">
      <c r="A685">
        <f>VLOOKUP(Attack[[#This Row],[No用]],SetNo[[No.用]:[vlookup 用]],2,FALSE)</f>
        <v>168</v>
      </c>
      <c r="B685">
        <f>IF(ROW()=2,1,IF(A684&lt;&gt;Attack[[#This Row],[No]],1,B684+1))</f>
        <v>2</v>
      </c>
      <c r="C685" s="1" t="s">
        <v>1064</v>
      </c>
      <c r="D685" s="1" t="s">
        <v>100</v>
      </c>
      <c r="E685" s="1" t="s">
        <v>73</v>
      </c>
      <c r="F685" s="1" t="s">
        <v>78</v>
      </c>
      <c r="G685" s="1" t="s">
        <v>130</v>
      </c>
      <c r="H685" s="1" t="s">
        <v>71</v>
      </c>
      <c r="I685">
        <v>1</v>
      </c>
      <c r="J685" t="s">
        <v>235</v>
      </c>
      <c r="K685" s="1" t="s">
        <v>169</v>
      </c>
      <c r="L685" s="1" t="s">
        <v>162</v>
      </c>
      <c r="M685">
        <v>30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スパイ中島猛ICONIC</v>
      </c>
    </row>
    <row r="686" spans="1:20" x14ac:dyDescent="0.35">
      <c r="A686">
        <f>VLOOKUP(Attack[[#This Row],[No用]],SetNo[[No.用]:[vlookup 用]],2,FALSE)</f>
        <v>168</v>
      </c>
      <c r="B686">
        <f>IF(ROW()=2,1,IF(A685&lt;&gt;Attack[[#This Row],[No]],1,B685+1))</f>
        <v>3</v>
      </c>
      <c r="C686" s="1" t="s">
        <v>1064</v>
      </c>
      <c r="D686" s="1" t="s">
        <v>100</v>
      </c>
      <c r="E686" s="1" t="s">
        <v>73</v>
      </c>
      <c r="F686" s="1" t="s">
        <v>78</v>
      </c>
      <c r="G686" s="1" t="s">
        <v>130</v>
      </c>
      <c r="H686" s="1" t="s">
        <v>71</v>
      </c>
      <c r="I686">
        <v>1</v>
      </c>
      <c r="J686" t="s">
        <v>235</v>
      </c>
      <c r="K686" s="1" t="s">
        <v>170</v>
      </c>
      <c r="L686" s="1" t="s">
        <v>173</v>
      </c>
      <c r="M686">
        <v>42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スパイ中島猛ICONIC</v>
      </c>
    </row>
    <row r="687" spans="1:20" x14ac:dyDescent="0.35">
      <c r="A687">
        <f>VLOOKUP(Attack[[#This Row],[No用]],SetNo[[No.用]:[vlookup 用]],2,FALSE)</f>
        <v>168</v>
      </c>
      <c r="B687">
        <f>IF(ROW()=2,1,IF(A686&lt;&gt;Attack[[#This Row],[No]],1,B686+1))</f>
        <v>4</v>
      </c>
      <c r="C687" s="1" t="s">
        <v>1064</v>
      </c>
      <c r="D687" s="1" t="s">
        <v>100</v>
      </c>
      <c r="E687" s="1" t="s">
        <v>73</v>
      </c>
      <c r="F687" s="1" t="s">
        <v>78</v>
      </c>
      <c r="G687" s="1" t="s">
        <v>130</v>
      </c>
      <c r="H687" s="1" t="s">
        <v>71</v>
      </c>
      <c r="I687">
        <v>1</v>
      </c>
      <c r="J687" t="s">
        <v>235</v>
      </c>
      <c r="K687" s="1" t="s">
        <v>172</v>
      </c>
      <c r="L687" s="1" t="s">
        <v>162</v>
      </c>
      <c r="M687">
        <v>26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スパイ中島猛ICONIC</v>
      </c>
    </row>
    <row r="688" spans="1:20" x14ac:dyDescent="0.35">
      <c r="A688">
        <f>VLOOKUP(Attack[[#This Row],[No用]],SetNo[[No.用]:[vlookup 用]],2,FALSE)</f>
        <v>169</v>
      </c>
      <c r="B688">
        <f>IF(ROW()=2,1,IF(A687&lt;&gt;Attack[[#This Row],[No]],1,B687+1))</f>
        <v>1</v>
      </c>
      <c r="C688" t="s">
        <v>206</v>
      </c>
      <c r="D688" t="s">
        <v>570</v>
      </c>
      <c r="E688" t="s">
        <v>24</v>
      </c>
      <c r="F688" t="s">
        <v>25</v>
      </c>
      <c r="G688" t="s">
        <v>156</v>
      </c>
      <c r="H688" t="s">
        <v>71</v>
      </c>
      <c r="I688">
        <v>1</v>
      </c>
      <c r="J688" t="s">
        <v>235</v>
      </c>
      <c r="K688" s="1" t="s">
        <v>168</v>
      </c>
      <c r="L688" s="1" t="s">
        <v>173</v>
      </c>
      <c r="M688">
        <v>32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ユニフォーム白石優希ICONIC</v>
      </c>
    </row>
    <row r="689" spans="1:20" x14ac:dyDescent="0.35">
      <c r="A689">
        <f>VLOOKUP(Attack[[#This Row],[No用]],SetNo[[No.用]:[vlookup 用]],2,FALSE)</f>
        <v>169</v>
      </c>
      <c r="B689">
        <f>IF(ROW()=2,1,IF(A688&lt;&gt;Attack[[#This Row],[No]],1,B688+1))</f>
        <v>2</v>
      </c>
      <c r="C689" t="s">
        <v>206</v>
      </c>
      <c r="D689" t="s">
        <v>570</v>
      </c>
      <c r="E689" t="s">
        <v>24</v>
      </c>
      <c r="F689" t="s">
        <v>25</v>
      </c>
      <c r="G689" t="s">
        <v>156</v>
      </c>
      <c r="H689" t="s">
        <v>71</v>
      </c>
      <c r="I689">
        <v>1</v>
      </c>
      <c r="J689" t="s">
        <v>235</v>
      </c>
      <c r="K689" s="1" t="s">
        <v>169</v>
      </c>
      <c r="L689" s="1" t="s">
        <v>173</v>
      </c>
      <c r="M689">
        <v>32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ユニフォーム白石優希ICONIC</v>
      </c>
    </row>
    <row r="690" spans="1:20" x14ac:dyDescent="0.35">
      <c r="A690">
        <f>VLOOKUP(Attack[[#This Row],[No用]],SetNo[[No.用]:[vlookup 用]],2,FALSE)</f>
        <v>169</v>
      </c>
      <c r="B690">
        <f>IF(ROW()=2,1,IF(A689&lt;&gt;Attack[[#This Row],[No]],1,B689+1))</f>
        <v>3</v>
      </c>
      <c r="C690" t="s">
        <v>206</v>
      </c>
      <c r="D690" t="s">
        <v>570</v>
      </c>
      <c r="E690" t="s">
        <v>24</v>
      </c>
      <c r="F690" t="s">
        <v>25</v>
      </c>
      <c r="G690" t="s">
        <v>156</v>
      </c>
      <c r="H690" t="s">
        <v>71</v>
      </c>
      <c r="I690">
        <v>1</v>
      </c>
      <c r="J690" t="s">
        <v>235</v>
      </c>
      <c r="K690" s="1" t="s">
        <v>171</v>
      </c>
      <c r="L690" s="1" t="s">
        <v>173</v>
      </c>
      <c r="M690">
        <v>41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ユニフォーム白石優希ICONIC</v>
      </c>
    </row>
    <row r="691" spans="1:20" x14ac:dyDescent="0.35">
      <c r="A691">
        <f>VLOOKUP(Attack[[#This Row],[No用]],SetNo[[No.用]:[vlookup 用]],2,FALSE)</f>
        <v>169</v>
      </c>
      <c r="B691">
        <f>IF(ROW()=2,1,IF(A690&lt;&gt;Attack[[#This Row],[No]],1,B690+1))</f>
        <v>4</v>
      </c>
      <c r="C691" t="s">
        <v>206</v>
      </c>
      <c r="D691" t="s">
        <v>570</v>
      </c>
      <c r="E691" t="s">
        <v>24</v>
      </c>
      <c r="F691" t="s">
        <v>25</v>
      </c>
      <c r="G691" t="s">
        <v>156</v>
      </c>
      <c r="H691" t="s">
        <v>71</v>
      </c>
      <c r="I691">
        <v>1</v>
      </c>
      <c r="J691" t="s">
        <v>235</v>
      </c>
      <c r="K691" s="1" t="s">
        <v>172</v>
      </c>
      <c r="L691" s="1" t="s">
        <v>162</v>
      </c>
      <c r="M691">
        <v>12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ユニフォーム白石優希ICONIC</v>
      </c>
    </row>
    <row r="692" spans="1:20" x14ac:dyDescent="0.35">
      <c r="A692">
        <f>VLOOKUP(Attack[[#This Row],[No用]],SetNo[[No.用]:[vlookup 用]],2,FALSE)</f>
        <v>169</v>
      </c>
      <c r="B692">
        <f>IF(ROW()=2,1,IF(A691&lt;&gt;Attack[[#This Row],[No]],1,B691+1))</f>
        <v>5</v>
      </c>
      <c r="C692" t="s">
        <v>206</v>
      </c>
      <c r="D692" t="s">
        <v>570</v>
      </c>
      <c r="E692" t="s">
        <v>24</v>
      </c>
      <c r="F692" t="s">
        <v>25</v>
      </c>
      <c r="G692" t="s">
        <v>156</v>
      </c>
      <c r="H692" t="s">
        <v>71</v>
      </c>
      <c r="I692">
        <v>1</v>
      </c>
      <c r="J692" t="s">
        <v>235</v>
      </c>
      <c r="K692" s="1" t="s">
        <v>183</v>
      </c>
      <c r="L692" s="1" t="s">
        <v>225</v>
      </c>
      <c r="M692">
        <v>42</v>
      </c>
      <c r="N692">
        <v>0</v>
      </c>
      <c r="O692">
        <v>52</v>
      </c>
      <c r="P692">
        <v>0</v>
      </c>
      <c r="T692" t="str">
        <f>Attack[[#This Row],[服装]]&amp;Attack[[#This Row],[名前]]&amp;Attack[[#This Row],[レアリティ]]</f>
        <v>ユニフォーム白石優希ICONIC</v>
      </c>
    </row>
    <row r="693" spans="1:20" x14ac:dyDescent="0.35">
      <c r="A693">
        <f>VLOOKUP(Attack[[#This Row],[No用]],SetNo[[No.用]:[vlookup 用]],2,FALSE)</f>
        <v>170</v>
      </c>
      <c r="B693">
        <f>IF(ROW()=2,1,IF(A692&lt;&gt;Attack[[#This Row],[No]],1,B692+1))</f>
        <v>1</v>
      </c>
      <c r="C693" t="s">
        <v>206</v>
      </c>
      <c r="D693" t="s">
        <v>573</v>
      </c>
      <c r="E693" t="s">
        <v>28</v>
      </c>
      <c r="F693" t="s">
        <v>31</v>
      </c>
      <c r="G693" t="s">
        <v>156</v>
      </c>
      <c r="H693" t="s">
        <v>71</v>
      </c>
      <c r="I693">
        <v>1</v>
      </c>
      <c r="J693" t="s">
        <v>235</v>
      </c>
      <c r="K693" s="1" t="s">
        <v>168</v>
      </c>
      <c r="L693" s="1" t="s">
        <v>162</v>
      </c>
      <c r="M693">
        <v>31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ユニフォーム花山一雅ICONIC</v>
      </c>
    </row>
    <row r="694" spans="1:20" x14ac:dyDescent="0.35">
      <c r="A694">
        <f>VLOOKUP(Attack[[#This Row],[No用]],SetNo[[No.用]:[vlookup 用]],2,FALSE)</f>
        <v>170</v>
      </c>
      <c r="B694">
        <f>IF(ROW()=2,1,IF(A693&lt;&gt;Attack[[#This Row],[No]],1,B693+1))</f>
        <v>2</v>
      </c>
      <c r="C694" t="s">
        <v>206</v>
      </c>
      <c r="D694" t="s">
        <v>573</v>
      </c>
      <c r="E694" t="s">
        <v>28</v>
      </c>
      <c r="F694" t="s">
        <v>31</v>
      </c>
      <c r="G694" t="s">
        <v>156</v>
      </c>
      <c r="H694" t="s">
        <v>71</v>
      </c>
      <c r="I694">
        <v>1</v>
      </c>
      <c r="J694" t="s">
        <v>235</v>
      </c>
      <c r="K694" s="1" t="s">
        <v>169</v>
      </c>
      <c r="L694" s="1" t="s">
        <v>162</v>
      </c>
      <c r="M694">
        <v>26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ユニフォーム花山一雅ICONIC</v>
      </c>
    </row>
    <row r="695" spans="1:20" x14ac:dyDescent="0.35">
      <c r="A695">
        <f>VLOOKUP(Attack[[#This Row],[No用]],SetNo[[No.用]:[vlookup 用]],2,FALSE)</f>
        <v>171</v>
      </c>
      <c r="B695">
        <f>IF(ROW()=2,1,IF(A694&lt;&gt;Attack[[#This Row],[No]],1,B694+1))</f>
        <v>1</v>
      </c>
      <c r="C695" t="s">
        <v>206</v>
      </c>
      <c r="D695" t="s">
        <v>576</v>
      </c>
      <c r="E695" t="s">
        <v>28</v>
      </c>
      <c r="F695" t="s">
        <v>26</v>
      </c>
      <c r="G695" t="s">
        <v>156</v>
      </c>
      <c r="H695" t="s">
        <v>71</v>
      </c>
      <c r="I695">
        <v>1</v>
      </c>
      <c r="J695" t="s">
        <v>235</v>
      </c>
      <c r="K695" s="1" t="s">
        <v>168</v>
      </c>
      <c r="L695" s="1" t="s">
        <v>162</v>
      </c>
      <c r="M695">
        <v>26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ユニフォーム鳴子哲平ICONIC</v>
      </c>
    </row>
    <row r="696" spans="1:20" x14ac:dyDescent="0.35">
      <c r="A696">
        <f>VLOOKUP(Attack[[#This Row],[No用]],SetNo[[No.用]:[vlookup 用]],2,FALSE)</f>
        <v>171</v>
      </c>
      <c r="B696">
        <f>IF(ROW()=2,1,IF(A695&lt;&gt;Attack[[#This Row],[No]],1,B695+1))</f>
        <v>2</v>
      </c>
      <c r="C696" t="s">
        <v>206</v>
      </c>
      <c r="D696" t="s">
        <v>576</v>
      </c>
      <c r="E696" t="s">
        <v>28</v>
      </c>
      <c r="F696" t="s">
        <v>26</v>
      </c>
      <c r="G696" t="s">
        <v>156</v>
      </c>
      <c r="H696" t="s">
        <v>71</v>
      </c>
      <c r="I696">
        <v>1</v>
      </c>
      <c r="J696" t="s">
        <v>235</v>
      </c>
      <c r="K696" s="1" t="s">
        <v>169</v>
      </c>
      <c r="L696" s="1" t="s">
        <v>162</v>
      </c>
      <c r="M696">
        <v>24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ユニフォーム鳴子哲平ICONIC</v>
      </c>
    </row>
    <row r="697" spans="1:20" x14ac:dyDescent="0.35">
      <c r="A697">
        <f>VLOOKUP(Attack[[#This Row],[No用]],SetNo[[No.用]:[vlookup 用]],2,FALSE)</f>
        <v>171</v>
      </c>
      <c r="B697">
        <f>IF(ROW()=2,1,IF(A696&lt;&gt;Attack[[#This Row],[No]],1,B696+1))</f>
        <v>3</v>
      </c>
      <c r="C697" t="s">
        <v>206</v>
      </c>
      <c r="D697" t="s">
        <v>576</v>
      </c>
      <c r="E697" t="s">
        <v>28</v>
      </c>
      <c r="F697" t="s">
        <v>26</v>
      </c>
      <c r="G697" t="s">
        <v>156</v>
      </c>
      <c r="H697" t="s">
        <v>71</v>
      </c>
      <c r="I697">
        <v>1</v>
      </c>
      <c r="J697" t="s">
        <v>235</v>
      </c>
      <c r="K697" s="1" t="s">
        <v>172</v>
      </c>
      <c r="L697" s="1" t="s">
        <v>162</v>
      </c>
      <c r="M697">
        <v>24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ユニフォーム鳴子哲平ICONIC</v>
      </c>
    </row>
    <row r="698" spans="1:20" x14ac:dyDescent="0.35">
      <c r="A698">
        <f>VLOOKUP(Attack[[#This Row],[No用]],SetNo[[No.用]:[vlookup 用]],2,FALSE)</f>
        <v>172</v>
      </c>
      <c r="B698">
        <f>IF(ROW()=2,1,IF(A697&lt;&gt;Attack[[#This Row],[No]],1,B697+1))</f>
        <v>1</v>
      </c>
      <c r="C698" t="s">
        <v>206</v>
      </c>
      <c r="D698" t="s">
        <v>579</v>
      </c>
      <c r="E698" t="s">
        <v>28</v>
      </c>
      <c r="F698" t="s">
        <v>21</v>
      </c>
      <c r="G698" t="s">
        <v>156</v>
      </c>
      <c r="H698" t="s">
        <v>71</v>
      </c>
      <c r="I698">
        <v>1</v>
      </c>
      <c r="J698" t="s">
        <v>235</v>
      </c>
      <c r="M698">
        <v>0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ユニフォーム秋保和光ICONIC</v>
      </c>
    </row>
    <row r="699" spans="1:20" x14ac:dyDescent="0.35">
      <c r="A699">
        <f>VLOOKUP(Attack[[#This Row],[No用]],SetNo[[No.用]:[vlookup 用]],2,FALSE)</f>
        <v>173</v>
      </c>
      <c r="B699">
        <f>IF(ROW()=2,1,IF(A698&lt;&gt;Attack[[#This Row],[No]],1,B698+1))</f>
        <v>1</v>
      </c>
      <c r="C699" t="s">
        <v>206</v>
      </c>
      <c r="D699" t="s">
        <v>582</v>
      </c>
      <c r="E699" t="s">
        <v>28</v>
      </c>
      <c r="F699" t="s">
        <v>26</v>
      </c>
      <c r="G699" t="s">
        <v>156</v>
      </c>
      <c r="H699" t="s">
        <v>71</v>
      </c>
      <c r="I699">
        <v>1</v>
      </c>
      <c r="J699" t="s">
        <v>235</v>
      </c>
      <c r="K699" s="1" t="s">
        <v>168</v>
      </c>
      <c r="L699" s="1" t="s">
        <v>162</v>
      </c>
      <c r="M699">
        <v>25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ユニフォーム松島剛ICONIC</v>
      </c>
    </row>
    <row r="700" spans="1:20" x14ac:dyDescent="0.35">
      <c r="A700">
        <f>VLOOKUP(Attack[[#This Row],[No用]],SetNo[[No.用]:[vlookup 用]],2,FALSE)</f>
        <v>173</v>
      </c>
      <c r="B700">
        <f>IF(ROW()=2,1,IF(A699&lt;&gt;Attack[[#This Row],[No]],1,B699+1))</f>
        <v>2</v>
      </c>
      <c r="C700" t="s">
        <v>206</v>
      </c>
      <c r="D700" t="s">
        <v>582</v>
      </c>
      <c r="E700" t="s">
        <v>28</v>
      </c>
      <c r="F700" t="s">
        <v>26</v>
      </c>
      <c r="G700" t="s">
        <v>156</v>
      </c>
      <c r="H700" t="s">
        <v>71</v>
      </c>
      <c r="I700">
        <v>1</v>
      </c>
      <c r="J700" t="s">
        <v>235</v>
      </c>
      <c r="K700" s="1" t="s">
        <v>169</v>
      </c>
      <c r="L700" s="1" t="s">
        <v>162</v>
      </c>
      <c r="M700">
        <v>23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ユニフォーム松島剛ICONIC</v>
      </c>
    </row>
    <row r="701" spans="1:20" x14ac:dyDescent="0.35">
      <c r="A701">
        <f>VLOOKUP(Attack[[#This Row],[No用]],SetNo[[No.用]:[vlookup 用]],2,FALSE)</f>
        <v>173</v>
      </c>
      <c r="B701">
        <f>IF(ROW()=2,1,IF(A700&lt;&gt;Attack[[#This Row],[No]],1,B700+1))</f>
        <v>3</v>
      </c>
      <c r="C701" t="s">
        <v>206</v>
      </c>
      <c r="D701" t="s">
        <v>582</v>
      </c>
      <c r="E701" t="s">
        <v>28</v>
      </c>
      <c r="F701" t="s">
        <v>26</v>
      </c>
      <c r="G701" t="s">
        <v>156</v>
      </c>
      <c r="H701" t="s">
        <v>71</v>
      </c>
      <c r="I701">
        <v>1</v>
      </c>
      <c r="J701" t="s">
        <v>235</v>
      </c>
      <c r="K701" s="1" t="s">
        <v>172</v>
      </c>
      <c r="L701" s="1" t="s">
        <v>162</v>
      </c>
      <c r="M701">
        <v>23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ユニフォーム松島剛ICONIC</v>
      </c>
    </row>
    <row r="702" spans="1:20" x14ac:dyDescent="0.35">
      <c r="A702">
        <f>VLOOKUP(Attack[[#This Row],[No用]],SetNo[[No.用]:[vlookup 用]],2,FALSE)</f>
        <v>174</v>
      </c>
      <c r="B702">
        <f>IF(ROW()=2,1,IF(A701&lt;&gt;Attack[[#This Row],[No]],1,B701+1))</f>
        <v>1</v>
      </c>
      <c r="C702" t="s">
        <v>206</v>
      </c>
      <c r="D702" t="s">
        <v>585</v>
      </c>
      <c r="E702" t="s">
        <v>28</v>
      </c>
      <c r="F702" t="s">
        <v>25</v>
      </c>
      <c r="G702" t="s">
        <v>156</v>
      </c>
      <c r="H702" t="s">
        <v>71</v>
      </c>
      <c r="I702">
        <v>1</v>
      </c>
      <c r="J702" t="s">
        <v>235</v>
      </c>
      <c r="K702" s="1" t="s">
        <v>168</v>
      </c>
      <c r="L702" s="1" t="s">
        <v>173</v>
      </c>
      <c r="M702">
        <v>37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ユニフォーム川渡瞬己ICONIC</v>
      </c>
    </row>
    <row r="703" spans="1:20" x14ac:dyDescent="0.35">
      <c r="A703">
        <f>VLOOKUP(Attack[[#This Row],[No用]],SetNo[[No.用]:[vlookup 用]],2,FALSE)</f>
        <v>174</v>
      </c>
      <c r="B703">
        <f>IF(ROW()=2,1,IF(A702&lt;&gt;Attack[[#This Row],[No]],1,B702+1))</f>
        <v>2</v>
      </c>
      <c r="C703" t="s">
        <v>206</v>
      </c>
      <c r="D703" t="s">
        <v>585</v>
      </c>
      <c r="E703" t="s">
        <v>28</v>
      </c>
      <c r="F703" t="s">
        <v>25</v>
      </c>
      <c r="G703" t="s">
        <v>156</v>
      </c>
      <c r="H703" t="s">
        <v>71</v>
      </c>
      <c r="I703">
        <v>1</v>
      </c>
      <c r="J703" t="s">
        <v>235</v>
      </c>
      <c r="K703" s="1" t="s">
        <v>169</v>
      </c>
      <c r="L703" s="1" t="s">
        <v>173</v>
      </c>
      <c r="M703">
        <v>37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ユニフォーム川渡瞬己ICONIC</v>
      </c>
    </row>
    <row r="704" spans="1:20" x14ac:dyDescent="0.35">
      <c r="A704">
        <f>VLOOKUP(Attack[[#This Row],[No用]],SetNo[[No.用]:[vlookup 用]],2,FALSE)</f>
        <v>174</v>
      </c>
      <c r="B704">
        <f>IF(ROW()=2,1,IF(A703&lt;&gt;Attack[[#This Row],[No]],1,B703+1))</f>
        <v>3</v>
      </c>
      <c r="C704" t="s">
        <v>206</v>
      </c>
      <c r="D704" t="s">
        <v>585</v>
      </c>
      <c r="E704" t="s">
        <v>28</v>
      </c>
      <c r="F704" t="s">
        <v>25</v>
      </c>
      <c r="G704" t="s">
        <v>156</v>
      </c>
      <c r="H704" t="s">
        <v>71</v>
      </c>
      <c r="I704">
        <v>1</v>
      </c>
      <c r="J704" t="s">
        <v>235</v>
      </c>
      <c r="K704" s="1" t="s">
        <v>284</v>
      </c>
      <c r="L704" s="1" t="s">
        <v>173</v>
      </c>
      <c r="M704">
        <v>43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ユニフォーム川渡瞬己ICONIC</v>
      </c>
    </row>
    <row r="705" spans="1:20" x14ac:dyDescent="0.35">
      <c r="A705">
        <f>VLOOKUP(Attack[[#This Row],[No用]],SetNo[[No.用]:[vlookup 用]],2,FALSE)</f>
        <v>174</v>
      </c>
      <c r="B705">
        <f>IF(ROW()=2,1,IF(A704&lt;&gt;Attack[[#This Row],[No]],1,B704+1))</f>
        <v>4</v>
      </c>
      <c r="C705" t="s">
        <v>206</v>
      </c>
      <c r="D705" t="s">
        <v>585</v>
      </c>
      <c r="E705" t="s">
        <v>28</v>
      </c>
      <c r="F705" t="s">
        <v>25</v>
      </c>
      <c r="G705" t="s">
        <v>156</v>
      </c>
      <c r="H705" t="s">
        <v>71</v>
      </c>
      <c r="I705">
        <v>1</v>
      </c>
      <c r="J705" t="s">
        <v>235</v>
      </c>
      <c r="K705" s="1" t="s">
        <v>172</v>
      </c>
      <c r="L705" s="1" t="s">
        <v>162</v>
      </c>
      <c r="M705">
        <v>34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ユニフォーム川渡瞬己ICONIC</v>
      </c>
    </row>
    <row r="706" spans="1:20" x14ac:dyDescent="0.35">
      <c r="A706">
        <f>VLOOKUP(Attack[[#This Row],[No用]],SetNo[[No.用]:[vlookup 用]],2,FALSE)</f>
        <v>174</v>
      </c>
      <c r="B706">
        <f>IF(ROW()=2,1,IF(A705&lt;&gt;Attack[[#This Row],[No]],1,B705+1))</f>
        <v>5</v>
      </c>
      <c r="C706" t="s">
        <v>206</v>
      </c>
      <c r="D706" t="s">
        <v>585</v>
      </c>
      <c r="E706" t="s">
        <v>28</v>
      </c>
      <c r="F706" t="s">
        <v>25</v>
      </c>
      <c r="G706" t="s">
        <v>156</v>
      </c>
      <c r="H706" t="s">
        <v>71</v>
      </c>
      <c r="I706">
        <v>1</v>
      </c>
      <c r="J706" t="s">
        <v>235</v>
      </c>
      <c r="K706" s="1" t="s">
        <v>172</v>
      </c>
      <c r="L706" s="1" t="s">
        <v>225</v>
      </c>
      <c r="M706">
        <v>47</v>
      </c>
      <c r="N706">
        <v>0</v>
      </c>
      <c r="O706">
        <v>57</v>
      </c>
      <c r="P706">
        <v>0</v>
      </c>
      <c r="T706" t="str">
        <f>Attack[[#This Row],[服装]]&amp;Attack[[#This Row],[名前]]&amp;Attack[[#This Row],[レアリティ]]</f>
        <v>ユニフォーム川渡瞬己ICONIC</v>
      </c>
    </row>
    <row r="707" spans="1:20" x14ac:dyDescent="0.35">
      <c r="A707">
        <f>VLOOKUP(Attack[[#This Row],[No用]],SetNo[[No.用]:[vlookup 用]],2,FALSE)</f>
        <v>175</v>
      </c>
      <c r="B707">
        <f>IF(ROW()=2,1,IF(A706&lt;&gt;Attack[[#This Row],[No]],1,B706+1))</f>
        <v>1</v>
      </c>
      <c r="C707" t="s">
        <v>108</v>
      </c>
      <c r="D707" t="s">
        <v>109</v>
      </c>
      <c r="E707" t="s">
        <v>73</v>
      </c>
      <c r="F707" t="s">
        <v>78</v>
      </c>
      <c r="G707" t="s">
        <v>118</v>
      </c>
      <c r="H707" t="s">
        <v>71</v>
      </c>
      <c r="I707">
        <v>1</v>
      </c>
      <c r="J707" t="s">
        <v>235</v>
      </c>
      <c r="K707" s="1" t="s">
        <v>168</v>
      </c>
      <c r="L707" s="1" t="s">
        <v>173</v>
      </c>
      <c r="M707">
        <v>39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ユニフォーム牛島若利ICONIC</v>
      </c>
    </row>
    <row r="708" spans="1:20" x14ac:dyDescent="0.35">
      <c r="A708">
        <f>VLOOKUP(Attack[[#This Row],[No用]],SetNo[[No.用]:[vlookup 用]],2,FALSE)</f>
        <v>175</v>
      </c>
      <c r="B708">
        <f>IF(ROW()=2,1,IF(A707&lt;&gt;Attack[[#This Row],[No]],1,B707+1))</f>
        <v>2</v>
      </c>
      <c r="C708" t="s">
        <v>108</v>
      </c>
      <c r="D708" t="s">
        <v>109</v>
      </c>
      <c r="E708" t="s">
        <v>73</v>
      </c>
      <c r="F708" t="s">
        <v>78</v>
      </c>
      <c r="G708" t="s">
        <v>118</v>
      </c>
      <c r="H708" t="s">
        <v>71</v>
      </c>
      <c r="I708">
        <v>1</v>
      </c>
      <c r="J708" t="s">
        <v>235</v>
      </c>
      <c r="K708" s="1" t="s">
        <v>169</v>
      </c>
      <c r="L708" s="1" t="s">
        <v>173</v>
      </c>
      <c r="M708">
        <v>35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ユニフォーム牛島若利ICONIC</v>
      </c>
    </row>
    <row r="709" spans="1:20" x14ac:dyDescent="0.35">
      <c r="A709">
        <f>VLOOKUP(Attack[[#This Row],[No用]],SetNo[[No.用]:[vlookup 用]],2,FALSE)</f>
        <v>175</v>
      </c>
      <c r="B709">
        <f>IF(ROW()=2,1,IF(A708&lt;&gt;Attack[[#This Row],[No]],1,B708+1))</f>
        <v>3</v>
      </c>
      <c r="C709" t="s">
        <v>108</v>
      </c>
      <c r="D709" t="s">
        <v>109</v>
      </c>
      <c r="E709" t="s">
        <v>73</v>
      </c>
      <c r="F709" t="s">
        <v>78</v>
      </c>
      <c r="G709" t="s">
        <v>118</v>
      </c>
      <c r="H709" t="s">
        <v>71</v>
      </c>
      <c r="I709">
        <v>1</v>
      </c>
      <c r="J709" t="s">
        <v>235</v>
      </c>
      <c r="K709" s="1" t="s">
        <v>271</v>
      </c>
      <c r="L709" s="1" t="s">
        <v>173</v>
      </c>
      <c r="M709">
        <v>45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ユニフォーム牛島若利ICONIC</v>
      </c>
    </row>
    <row r="710" spans="1:20" x14ac:dyDescent="0.35">
      <c r="A710">
        <f>VLOOKUP(Attack[[#This Row],[No用]],SetNo[[No.用]:[vlookup 用]],2,FALSE)</f>
        <v>175</v>
      </c>
      <c r="B710">
        <f>IF(ROW()=2,1,IF(A709&lt;&gt;Attack[[#This Row],[No]],1,B709+1))</f>
        <v>4</v>
      </c>
      <c r="C710" t="s">
        <v>108</v>
      </c>
      <c r="D710" t="s">
        <v>109</v>
      </c>
      <c r="E710" t="s">
        <v>73</v>
      </c>
      <c r="F710" t="s">
        <v>78</v>
      </c>
      <c r="G710" t="s">
        <v>118</v>
      </c>
      <c r="H710" t="s">
        <v>71</v>
      </c>
      <c r="I710">
        <v>1</v>
      </c>
      <c r="J710" t="s">
        <v>235</v>
      </c>
      <c r="K710" s="1" t="s">
        <v>172</v>
      </c>
      <c r="L710" s="1" t="s">
        <v>162</v>
      </c>
      <c r="M710">
        <v>28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ユニフォーム牛島若利ICONIC</v>
      </c>
    </row>
    <row r="711" spans="1:20" x14ac:dyDescent="0.35">
      <c r="A711">
        <f>VLOOKUP(Attack[[#This Row],[No用]],SetNo[[No.用]:[vlookup 用]],2,FALSE)</f>
        <v>175</v>
      </c>
      <c r="B711">
        <f>IF(ROW()=2,1,IF(A710&lt;&gt;Attack[[#This Row],[No]],1,B710+1))</f>
        <v>5</v>
      </c>
      <c r="C711" t="s">
        <v>108</v>
      </c>
      <c r="D711" t="s">
        <v>109</v>
      </c>
      <c r="E711" t="s">
        <v>73</v>
      </c>
      <c r="F711" t="s">
        <v>78</v>
      </c>
      <c r="G711" t="s">
        <v>118</v>
      </c>
      <c r="H711" t="s">
        <v>71</v>
      </c>
      <c r="I711">
        <v>1</v>
      </c>
      <c r="J711" t="s">
        <v>235</v>
      </c>
      <c r="K711" s="1" t="s">
        <v>183</v>
      </c>
      <c r="L711" s="1" t="s">
        <v>225</v>
      </c>
      <c r="M711">
        <v>51</v>
      </c>
      <c r="N711">
        <v>0</v>
      </c>
      <c r="O711">
        <v>61</v>
      </c>
      <c r="P711">
        <v>0</v>
      </c>
      <c r="T711" t="str">
        <f>Attack[[#This Row],[服装]]&amp;Attack[[#This Row],[名前]]&amp;Attack[[#This Row],[レアリティ]]</f>
        <v>ユニフォーム牛島若利ICONIC</v>
      </c>
    </row>
    <row r="712" spans="1:20" x14ac:dyDescent="0.35">
      <c r="A712">
        <f>VLOOKUP(Attack[[#This Row],[No用]],SetNo[[No.用]:[vlookup 用]],2,FALSE)</f>
        <v>176</v>
      </c>
      <c r="B712">
        <f>IF(ROW()=2,1,IF(A711&lt;&gt;Attack[[#This Row],[No]],1,B711+1))</f>
        <v>1</v>
      </c>
      <c r="C712" t="s">
        <v>116</v>
      </c>
      <c r="D712" t="s">
        <v>109</v>
      </c>
      <c r="E712" t="s">
        <v>90</v>
      </c>
      <c r="F712" t="s">
        <v>78</v>
      </c>
      <c r="G712" t="s">
        <v>118</v>
      </c>
      <c r="H712" t="s">
        <v>71</v>
      </c>
      <c r="I712">
        <v>1</v>
      </c>
      <c r="J712" t="s">
        <v>235</v>
      </c>
      <c r="K712" s="1" t="s">
        <v>168</v>
      </c>
      <c r="L712" s="1" t="s">
        <v>173</v>
      </c>
      <c r="M712">
        <v>39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水着牛島若利ICONIC</v>
      </c>
    </row>
    <row r="713" spans="1:20" x14ac:dyDescent="0.35">
      <c r="A713">
        <f>VLOOKUP(Attack[[#This Row],[No用]],SetNo[[No.用]:[vlookup 用]],2,FALSE)</f>
        <v>176</v>
      </c>
      <c r="B713">
        <f>IF(ROW()=2,1,IF(A712&lt;&gt;Attack[[#This Row],[No]],1,B712+1))</f>
        <v>2</v>
      </c>
      <c r="C713" t="s">
        <v>116</v>
      </c>
      <c r="D713" t="s">
        <v>109</v>
      </c>
      <c r="E713" t="s">
        <v>90</v>
      </c>
      <c r="F713" t="s">
        <v>78</v>
      </c>
      <c r="G713" t="s">
        <v>118</v>
      </c>
      <c r="H713" t="s">
        <v>71</v>
      </c>
      <c r="I713">
        <v>1</v>
      </c>
      <c r="J713" t="s">
        <v>235</v>
      </c>
      <c r="K713" s="1" t="s">
        <v>169</v>
      </c>
      <c r="L713" s="1" t="s">
        <v>173</v>
      </c>
      <c r="M713">
        <v>35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水着牛島若利ICONIC</v>
      </c>
    </row>
    <row r="714" spans="1:20" x14ac:dyDescent="0.35">
      <c r="A714">
        <f>VLOOKUP(Attack[[#This Row],[No用]],SetNo[[No.用]:[vlookup 用]],2,FALSE)</f>
        <v>176</v>
      </c>
      <c r="B714">
        <f>IF(ROW()=2,1,IF(A713&lt;&gt;Attack[[#This Row],[No]],1,B713+1))</f>
        <v>3</v>
      </c>
      <c r="C714" t="s">
        <v>116</v>
      </c>
      <c r="D714" t="s">
        <v>109</v>
      </c>
      <c r="E714" t="s">
        <v>90</v>
      </c>
      <c r="F714" t="s">
        <v>78</v>
      </c>
      <c r="G714" t="s">
        <v>118</v>
      </c>
      <c r="H714" t="s">
        <v>71</v>
      </c>
      <c r="I714">
        <v>1</v>
      </c>
      <c r="J714" t="s">
        <v>235</v>
      </c>
      <c r="K714" s="1" t="s">
        <v>271</v>
      </c>
      <c r="L714" s="1" t="s">
        <v>173</v>
      </c>
      <c r="M714">
        <v>45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水着牛島若利ICONIC</v>
      </c>
    </row>
    <row r="715" spans="1:20" x14ac:dyDescent="0.35">
      <c r="A715">
        <f>VLOOKUP(Attack[[#This Row],[No用]],SetNo[[No.用]:[vlookup 用]],2,FALSE)</f>
        <v>176</v>
      </c>
      <c r="B715">
        <f>IF(ROW()=2,1,IF(A714&lt;&gt;Attack[[#This Row],[No]],1,B714+1))</f>
        <v>4</v>
      </c>
      <c r="C715" t="s">
        <v>116</v>
      </c>
      <c r="D715" t="s">
        <v>109</v>
      </c>
      <c r="E715" t="s">
        <v>90</v>
      </c>
      <c r="F715" t="s">
        <v>78</v>
      </c>
      <c r="G715" t="s">
        <v>118</v>
      </c>
      <c r="H715" t="s">
        <v>71</v>
      </c>
      <c r="I715">
        <v>1</v>
      </c>
      <c r="J715" t="s">
        <v>235</v>
      </c>
      <c r="K715" s="1" t="s">
        <v>172</v>
      </c>
      <c r="L715" s="1" t="s">
        <v>162</v>
      </c>
      <c r="M715">
        <v>28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水着牛島若利ICONIC</v>
      </c>
    </row>
    <row r="716" spans="1:20" x14ac:dyDescent="0.35">
      <c r="A716">
        <f>VLOOKUP(Attack[[#This Row],[No用]],SetNo[[No.用]:[vlookup 用]],2,FALSE)</f>
        <v>177</v>
      </c>
      <c r="B716">
        <f>IF(ROW()=2,1,IF(A715&lt;&gt;Attack[[#This Row],[No]],1,B715+1))</f>
        <v>1</v>
      </c>
      <c r="C716" s="1" t="s">
        <v>795</v>
      </c>
      <c r="D716" t="s">
        <v>109</v>
      </c>
      <c r="E716" s="1" t="s">
        <v>77</v>
      </c>
      <c r="F716" t="s">
        <v>78</v>
      </c>
      <c r="G716" t="s">
        <v>118</v>
      </c>
      <c r="H716" t="s">
        <v>71</v>
      </c>
      <c r="I716">
        <v>1</v>
      </c>
      <c r="J716" t="s">
        <v>235</v>
      </c>
      <c r="K716" s="1" t="s">
        <v>168</v>
      </c>
      <c r="L716" s="1" t="s">
        <v>173</v>
      </c>
      <c r="M716">
        <v>39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新年牛島若利ICONIC</v>
      </c>
    </row>
    <row r="717" spans="1:20" x14ac:dyDescent="0.35">
      <c r="A717">
        <f>VLOOKUP(Attack[[#This Row],[No用]],SetNo[[No.用]:[vlookup 用]],2,FALSE)</f>
        <v>177</v>
      </c>
      <c r="B717">
        <f>IF(ROW()=2,1,IF(A716&lt;&gt;Attack[[#This Row],[No]],1,B716+1))</f>
        <v>2</v>
      </c>
      <c r="C717" s="1" t="s">
        <v>795</v>
      </c>
      <c r="D717" t="s">
        <v>109</v>
      </c>
      <c r="E717" s="1" t="s">
        <v>77</v>
      </c>
      <c r="F717" t="s">
        <v>78</v>
      </c>
      <c r="G717" t="s">
        <v>118</v>
      </c>
      <c r="H717" t="s">
        <v>71</v>
      </c>
      <c r="I717">
        <v>1</v>
      </c>
      <c r="J717" t="s">
        <v>235</v>
      </c>
      <c r="K717" s="1" t="s">
        <v>169</v>
      </c>
      <c r="L717" s="1" t="s">
        <v>173</v>
      </c>
      <c r="M717">
        <v>35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新年牛島若利ICONIC</v>
      </c>
    </row>
    <row r="718" spans="1:20" x14ac:dyDescent="0.35">
      <c r="A718">
        <f>VLOOKUP(Attack[[#This Row],[No用]],SetNo[[No.用]:[vlookup 用]],2,FALSE)</f>
        <v>177</v>
      </c>
      <c r="B718">
        <f>IF(ROW()=2,1,IF(A717&lt;&gt;Attack[[#This Row],[No]],1,B717+1))</f>
        <v>3</v>
      </c>
      <c r="C718" s="1" t="s">
        <v>795</v>
      </c>
      <c r="D718" t="s">
        <v>109</v>
      </c>
      <c r="E718" s="1" t="s">
        <v>77</v>
      </c>
      <c r="F718" t="s">
        <v>78</v>
      </c>
      <c r="G718" t="s">
        <v>118</v>
      </c>
      <c r="H718" t="s">
        <v>71</v>
      </c>
      <c r="I718">
        <v>1</v>
      </c>
      <c r="J718" t="s">
        <v>235</v>
      </c>
      <c r="K718" s="1" t="s">
        <v>271</v>
      </c>
      <c r="L718" s="1" t="s">
        <v>173</v>
      </c>
      <c r="M718">
        <v>45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新年牛島若利ICONIC</v>
      </c>
    </row>
    <row r="719" spans="1:20" x14ac:dyDescent="0.35">
      <c r="A719">
        <f>VLOOKUP(Attack[[#This Row],[No用]],SetNo[[No.用]:[vlookup 用]],2,FALSE)</f>
        <v>177</v>
      </c>
      <c r="B719">
        <f>IF(ROW()=2,1,IF(A718&lt;&gt;Attack[[#This Row],[No]],1,B718+1))</f>
        <v>4</v>
      </c>
      <c r="C719" s="1" t="s">
        <v>795</v>
      </c>
      <c r="D719" t="s">
        <v>109</v>
      </c>
      <c r="E719" s="1" t="s">
        <v>77</v>
      </c>
      <c r="F719" t="s">
        <v>78</v>
      </c>
      <c r="G719" t="s">
        <v>118</v>
      </c>
      <c r="H719" t="s">
        <v>71</v>
      </c>
      <c r="I719">
        <v>1</v>
      </c>
      <c r="J719" t="s">
        <v>235</v>
      </c>
      <c r="K719" s="1" t="s">
        <v>284</v>
      </c>
      <c r="L719" s="1" t="s">
        <v>178</v>
      </c>
      <c r="M719">
        <v>33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新年牛島若利ICONIC</v>
      </c>
    </row>
    <row r="720" spans="1:20" x14ac:dyDescent="0.35">
      <c r="A720">
        <f>VLOOKUP(Attack[[#This Row],[No用]],SetNo[[No.用]:[vlookup 用]],2,FALSE)</f>
        <v>177</v>
      </c>
      <c r="B720">
        <f>IF(ROW()=2,1,IF(A719&lt;&gt;Attack[[#This Row],[No]],1,B719+1))</f>
        <v>5</v>
      </c>
      <c r="C720" s="1" t="s">
        <v>795</v>
      </c>
      <c r="D720" t="s">
        <v>109</v>
      </c>
      <c r="E720" s="1" t="s">
        <v>77</v>
      </c>
      <c r="F720" t="s">
        <v>78</v>
      </c>
      <c r="G720" t="s">
        <v>118</v>
      </c>
      <c r="H720" t="s">
        <v>71</v>
      </c>
      <c r="I720">
        <v>1</v>
      </c>
      <c r="J720" t="s">
        <v>235</v>
      </c>
      <c r="K720" s="1" t="s">
        <v>172</v>
      </c>
      <c r="L720" s="1" t="s">
        <v>178</v>
      </c>
      <c r="M720">
        <v>33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新年牛島若利ICONIC</v>
      </c>
    </row>
    <row r="721" spans="1:20" x14ac:dyDescent="0.35">
      <c r="A721">
        <f>VLOOKUP(Attack[[#This Row],[No用]],SetNo[[No.用]:[vlookup 用]],2,FALSE)</f>
        <v>177</v>
      </c>
      <c r="B721">
        <f>IF(ROW()=2,1,IF(A720&lt;&gt;Attack[[#This Row],[No]],1,B720+1))</f>
        <v>6</v>
      </c>
      <c r="C721" s="1" t="s">
        <v>795</v>
      </c>
      <c r="D721" t="s">
        <v>109</v>
      </c>
      <c r="E721" s="1" t="s">
        <v>77</v>
      </c>
      <c r="F721" t="s">
        <v>78</v>
      </c>
      <c r="G721" t="s">
        <v>118</v>
      </c>
      <c r="H721" t="s">
        <v>71</v>
      </c>
      <c r="I721">
        <v>1</v>
      </c>
      <c r="J721" t="s">
        <v>235</v>
      </c>
      <c r="K721" s="1" t="s">
        <v>183</v>
      </c>
      <c r="L721" s="1" t="s">
        <v>225</v>
      </c>
      <c r="M721">
        <v>51</v>
      </c>
      <c r="N721">
        <v>0</v>
      </c>
      <c r="O721">
        <v>61</v>
      </c>
      <c r="P721">
        <v>0</v>
      </c>
      <c r="T721" t="str">
        <f>Attack[[#This Row],[服装]]&amp;Attack[[#This Row],[名前]]&amp;Attack[[#This Row],[レアリティ]]</f>
        <v>新年牛島若利ICONIC</v>
      </c>
    </row>
    <row r="722" spans="1:20" x14ac:dyDescent="0.35">
      <c r="A722">
        <f>VLOOKUP(Attack[[#This Row],[No用]],SetNo[[No.用]:[vlookup 用]],2,FALSE)</f>
        <v>177</v>
      </c>
      <c r="B722">
        <f>IF(ROW()=2,1,IF(A721&lt;&gt;Attack[[#This Row],[No]],1,B721+1))</f>
        <v>7</v>
      </c>
      <c r="C722" s="1" t="s">
        <v>795</v>
      </c>
      <c r="D722" t="s">
        <v>109</v>
      </c>
      <c r="E722" s="1" t="s">
        <v>77</v>
      </c>
      <c r="F722" t="s">
        <v>78</v>
      </c>
      <c r="G722" t="s">
        <v>118</v>
      </c>
      <c r="H722" t="s">
        <v>71</v>
      </c>
      <c r="I722">
        <v>1</v>
      </c>
      <c r="J722" t="s">
        <v>235</v>
      </c>
      <c r="K722" s="1" t="s">
        <v>271</v>
      </c>
      <c r="L722" s="1" t="s">
        <v>225</v>
      </c>
      <c r="M722">
        <v>51</v>
      </c>
      <c r="N722">
        <v>0</v>
      </c>
      <c r="O722">
        <v>61</v>
      </c>
      <c r="P722">
        <v>0</v>
      </c>
      <c r="T722" t="str">
        <f>Attack[[#This Row],[服装]]&amp;Attack[[#This Row],[名前]]&amp;Attack[[#This Row],[レアリティ]]</f>
        <v>新年牛島若利ICONIC</v>
      </c>
    </row>
    <row r="723" spans="1:20" x14ac:dyDescent="0.35">
      <c r="A723">
        <f>VLOOKUP(Attack[[#This Row],[No用]],SetNo[[No.用]:[vlookup 用]],2,FALSE)</f>
        <v>178</v>
      </c>
      <c r="B723">
        <f>IF(ROW()=2,1,IF(A722&lt;&gt;Attack[[#This Row],[No]],1,B722+1))</f>
        <v>1</v>
      </c>
      <c r="C723" s="1" t="s">
        <v>149</v>
      </c>
      <c r="D723" s="1" t="s">
        <v>109</v>
      </c>
      <c r="E723" s="1" t="s">
        <v>73</v>
      </c>
      <c r="F723" s="1" t="s">
        <v>78</v>
      </c>
      <c r="G723" s="1" t="s">
        <v>118</v>
      </c>
      <c r="H723" s="1" t="s">
        <v>71</v>
      </c>
      <c r="I723">
        <v>1</v>
      </c>
      <c r="J723" t="s">
        <v>235</v>
      </c>
      <c r="K723" s="1" t="s">
        <v>168</v>
      </c>
      <c r="L723" s="1" t="s">
        <v>173</v>
      </c>
      <c r="M723">
        <v>39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制服牛島若利ICONIC</v>
      </c>
    </row>
    <row r="724" spans="1:20" x14ac:dyDescent="0.35">
      <c r="A724">
        <f>VLOOKUP(Attack[[#This Row],[No用]],SetNo[[No.用]:[vlookup 用]],2,FALSE)</f>
        <v>178</v>
      </c>
      <c r="B724">
        <f>IF(ROW()=2,1,IF(A723&lt;&gt;Attack[[#This Row],[No]],1,B723+1))</f>
        <v>2</v>
      </c>
      <c r="C724" s="1" t="s">
        <v>149</v>
      </c>
      <c r="D724" s="1" t="s">
        <v>109</v>
      </c>
      <c r="E724" s="1" t="s">
        <v>73</v>
      </c>
      <c r="F724" s="1" t="s">
        <v>78</v>
      </c>
      <c r="G724" s="1" t="s">
        <v>118</v>
      </c>
      <c r="H724" s="1" t="s">
        <v>71</v>
      </c>
      <c r="I724">
        <v>1</v>
      </c>
      <c r="J724" t="s">
        <v>235</v>
      </c>
      <c r="K724" s="1" t="s">
        <v>169</v>
      </c>
      <c r="L724" s="1" t="s">
        <v>173</v>
      </c>
      <c r="M724">
        <v>35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制服牛島若利ICONIC</v>
      </c>
    </row>
    <row r="725" spans="1:20" x14ac:dyDescent="0.35">
      <c r="A725">
        <f>VLOOKUP(Attack[[#This Row],[No用]],SetNo[[No.用]:[vlookup 用]],2,FALSE)</f>
        <v>178</v>
      </c>
      <c r="B725">
        <f>IF(ROW()=2,1,IF(A724&lt;&gt;Attack[[#This Row],[No]],1,B724+1))</f>
        <v>3</v>
      </c>
      <c r="C725" s="1" t="s">
        <v>149</v>
      </c>
      <c r="D725" s="1" t="s">
        <v>109</v>
      </c>
      <c r="E725" s="1" t="s">
        <v>73</v>
      </c>
      <c r="F725" s="1" t="s">
        <v>78</v>
      </c>
      <c r="G725" s="1" t="s">
        <v>118</v>
      </c>
      <c r="H725" s="1" t="s">
        <v>71</v>
      </c>
      <c r="I725">
        <v>1</v>
      </c>
      <c r="J725" t="s">
        <v>235</v>
      </c>
      <c r="K725" s="1" t="s">
        <v>271</v>
      </c>
      <c r="L725" s="1" t="s">
        <v>173</v>
      </c>
      <c r="M725">
        <v>45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制服牛島若利ICONIC</v>
      </c>
    </row>
    <row r="726" spans="1:20" x14ac:dyDescent="0.35">
      <c r="A726">
        <f>VLOOKUP(Attack[[#This Row],[No用]],SetNo[[No.用]:[vlookup 用]],2,FALSE)</f>
        <v>178</v>
      </c>
      <c r="B726">
        <f>IF(ROW()=2,1,IF(A725&lt;&gt;Attack[[#This Row],[No]],1,B725+1))</f>
        <v>4</v>
      </c>
      <c r="C726" s="1" t="s">
        <v>149</v>
      </c>
      <c r="D726" s="1" t="s">
        <v>109</v>
      </c>
      <c r="E726" s="1" t="s">
        <v>73</v>
      </c>
      <c r="F726" s="1" t="s">
        <v>78</v>
      </c>
      <c r="G726" s="1" t="s">
        <v>118</v>
      </c>
      <c r="H726" s="1" t="s">
        <v>71</v>
      </c>
      <c r="I726">
        <v>1</v>
      </c>
      <c r="J726" t="s">
        <v>235</v>
      </c>
      <c r="K726" s="1" t="s">
        <v>172</v>
      </c>
      <c r="L726" s="1" t="s">
        <v>178</v>
      </c>
      <c r="M726">
        <v>33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制服牛島若利ICONIC</v>
      </c>
    </row>
    <row r="727" spans="1:20" x14ac:dyDescent="0.35">
      <c r="A727">
        <f>VLOOKUP(Attack[[#This Row],[No用]],SetNo[[No.用]:[vlookup 用]],2,FALSE)</f>
        <v>178</v>
      </c>
      <c r="B727">
        <f>IF(ROW()=2,1,IF(A726&lt;&gt;Attack[[#This Row],[No]],1,B726+1))</f>
        <v>5</v>
      </c>
      <c r="C727" s="1" t="s">
        <v>149</v>
      </c>
      <c r="D727" s="1" t="s">
        <v>109</v>
      </c>
      <c r="E727" s="1" t="s">
        <v>73</v>
      </c>
      <c r="F727" s="1" t="s">
        <v>78</v>
      </c>
      <c r="G727" s="1" t="s">
        <v>118</v>
      </c>
      <c r="H727" s="1" t="s">
        <v>71</v>
      </c>
      <c r="I727">
        <v>1</v>
      </c>
      <c r="J727" t="s">
        <v>235</v>
      </c>
      <c r="K727" s="1" t="s">
        <v>183</v>
      </c>
      <c r="L727" s="1" t="s">
        <v>225</v>
      </c>
      <c r="M727">
        <v>51</v>
      </c>
      <c r="N727">
        <v>0</v>
      </c>
      <c r="O727">
        <v>61</v>
      </c>
      <c r="P727">
        <v>0</v>
      </c>
      <c r="Q727" s="1" t="s">
        <v>964</v>
      </c>
      <c r="T727" t="str">
        <f>Attack[[#This Row],[服装]]&amp;Attack[[#This Row],[名前]]&amp;Attack[[#This Row],[レアリティ]]</f>
        <v>制服牛島若利ICONIC</v>
      </c>
    </row>
    <row r="728" spans="1:20" x14ac:dyDescent="0.35">
      <c r="A728">
        <f>VLOOKUP(Attack[[#This Row],[No用]],SetNo[[No.用]:[vlookup 用]],2,FALSE)</f>
        <v>178</v>
      </c>
      <c r="B728">
        <f>IF(ROW()=2,1,IF(A727&lt;&gt;Attack[[#This Row],[No]],1,B727+1))</f>
        <v>6</v>
      </c>
      <c r="C728" s="1" t="s">
        <v>149</v>
      </c>
      <c r="D728" s="1" t="s">
        <v>109</v>
      </c>
      <c r="E728" s="1" t="s">
        <v>73</v>
      </c>
      <c r="F728" s="1" t="s">
        <v>78</v>
      </c>
      <c r="G728" s="1" t="s">
        <v>118</v>
      </c>
      <c r="H728" s="1" t="s">
        <v>71</v>
      </c>
      <c r="I728">
        <v>1</v>
      </c>
      <c r="J728" t="s">
        <v>235</v>
      </c>
      <c r="K728" s="1" t="s">
        <v>271</v>
      </c>
      <c r="L728" s="1" t="s">
        <v>225</v>
      </c>
      <c r="M728">
        <v>51</v>
      </c>
      <c r="N728">
        <v>0</v>
      </c>
      <c r="O728">
        <v>61</v>
      </c>
      <c r="P728">
        <v>0</v>
      </c>
      <c r="Q728" s="1" t="s">
        <v>965</v>
      </c>
      <c r="T728" t="str">
        <f>Attack[[#This Row],[服装]]&amp;Attack[[#This Row],[名前]]&amp;Attack[[#This Row],[レアリティ]]</f>
        <v>制服牛島若利ICONIC</v>
      </c>
    </row>
    <row r="729" spans="1:20" x14ac:dyDescent="0.35">
      <c r="A729">
        <f>VLOOKUP(Attack[[#This Row],[No用]],SetNo[[No.用]:[vlookup 用]],2,FALSE)</f>
        <v>179</v>
      </c>
      <c r="B729">
        <f>IF(ROW()=2,1,IF(A728&lt;&gt;Attack[[#This Row],[No]],1,B728+1))</f>
        <v>1</v>
      </c>
      <c r="C729" s="1" t="s">
        <v>1142</v>
      </c>
      <c r="D729" s="1" t="s">
        <v>109</v>
      </c>
      <c r="E729" s="1" t="s">
        <v>90</v>
      </c>
      <c r="F729" s="1" t="s">
        <v>78</v>
      </c>
      <c r="G729" s="1" t="s">
        <v>118</v>
      </c>
      <c r="H729" s="1" t="s">
        <v>71</v>
      </c>
      <c r="I729">
        <v>1</v>
      </c>
      <c r="J729" t="s">
        <v>235</v>
      </c>
      <c r="K729" s="1" t="s">
        <v>168</v>
      </c>
      <c r="L729" s="1" t="s">
        <v>173</v>
      </c>
      <c r="M729">
        <v>40</v>
      </c>
      <c r="N729">
        <v>0</v>
      </c>
      <c r="O729">
        <v>0</v>
      </c>
      <c r="P729">
        <v>0</v>
      </c>
      <c r="Q729" s="1"/>
      <c r="T729" t="str">
        <f>Attack[[#This Row],[服装]]&amp;Attack[[#This Row],[名前]]&amp;Attack[[#This Row],[レアリティ]]</f>
        <v>文化祭2牛島若利ICONIC</v>
      </c>
    </row>
    <row r="730" spans="1:20" x14ac:dyDescent="0.35">
      <c r="A730">
        <f>VLOOKUP(Attack[[#This Row],[No用]],SetNo[[No.用]:[vlookup 用]],2,FALSE)</f>
        <v>179</v>
      </c>
      <c r="B730">
        <f>IF(ROW()=2,1,IF(A729&lt;&gt;Attack[[#This Row],[No]],1,B729+1))</f>
        <v>2</v>
      </c>
      <c r="C730" s="1" t="s">
        <v>1142</v>
      </c>
      <c r="D730" s="1" t="s">
        <v>109</v>
      </c>
      <c r="E730" s="1" t="s">
        <v>90</v>
      </c>
      <c r="F730" s="1" t="s">
        <v>78</v>
      </c>
      <c r="G730" s="1" t="s">
        <v>118</v>
      </c>
      <c r="H730" s="1" t="s">
        <v>71</v>
      </c>
      <c r="I730">
        <v>1</v>
      </c>
      <c r="J730" t="s">
        <v>235</v>
      </c>
      <c r="K730" s="1" t="s">
        <v>169</v>
      </c>
      <c r="L730" s="1" t="s">
        <v>178</v>
      </c>
      <c r="M730">
        <v>33</v>
      </c>
      <c r="N730">
        <v>0</v>
      </c>
      <c r="O730">
        <v>0</v>
      </c>
      <c r="P730">
        <v>0</v>
      </c>
      <c r="Q730" s="1"/>
      <c r="T730" t="str">
        <f>Attack[[#This Row],[服装]]&amp;Attack[[#This Row],[名前]]&amp;Attack[[#This Row],[レアリティ]]</f>
        <v>文化祭2牛島若利ICONIC</v>
      </c>
    </row>
    <row r="731" spans="1:20" x14ac:dyDescent="0.35">
      <c r="A731">
        <f>VLOOKUP(Attack[[#This Row],[No用]],SetNo[[No.用]:[vlookup 用]],2,FALSE)</f>
        <v>179</v>
      </c>
      <c r="B731">
        <f>IF(ROW()=2,1,IF(A730&lt;&gt;Attack[[#This Row],[No]],1,B730+1))</f>
        <v>3</v>
      </c>
      <c r="C731" s="1" t="s">
        <v>1142</v>
      </c>
      <c r="D731" s="1" t="s">
        <v>109</v>
      </c>
      <c r="E731" s="1" t="s">
        <v>90</v>
      </c>
      <c r="F731" s="1" t="s">
        <v>78</v>
      </c>
      <c r="G731" s="1" t="s">
        <v>118</v>
      </c>
      <c r="H731" s="1" t="s">
        <v>71</v>
      </c>
      <c r="I731">
        <v>1</v>
      </c>
      <c r="J731" t="s">
        <v>235</v>
      </c>
      <c r="K731" s="1" t="s">
        <v>271</v>
      </c>
      <c r="L731" s="1" t="s">
        <v>173</v>
      </c>
      <c r="M731">
        <v>46</v>
      </c>
      <c r="N731">
        <v>0</v>
      </c>
      <c r="O731">
        <v>0</v>
      </c>
      <c r="P731">
        <v>0</v>
      </c>
      <c r="Q731" s="1"/>
      <c r="T731" t="str">
        <f>Attack[[#This Row],[服装]]&amp;Attack[[#This Row],[名前]]&amp;Attack[[#This Row],[レアリティ]]</f>
        <v>文化祭2牛島若利ICONIC</v>
      </c>
    </row>
    <row r="732" spans="1:20" x14ac:dyDescent="0.35">
      <c r="A732">
        <f>VLOOKUP(Attack[[#This Row],[No用]],SetNo[[No.用]:[vlookup 用]],2,FALSE)</f>
        <v>179</v>
      </c>
      <c r="B732">
        <f>IF(ROW()=2,1,IF(A731&lt;&gt;Attack[[#This Row],[No]],1,B731+1))</f>
        <v>4</v>
      </c>
      <c r="C732" s="1" t="s">
        <v>1142</v>
      </c>
      <c r="D732" s="1" t="s">
        <v>109</v>
      </c>
      <c r="E732" s="1" t="s">
        <v>90</v>
      </c>
      <c r="F732" s="1" t="s">
        <v>78</v>
      </c>
      <c r="G732" s="1" t="s">
        <v>118</v>
      </c>
      <c r="H732" s="1" t="s">
        <v>71</v>
      </c>
      <c r="I732">
        <v>1</v>
      </c>
      <c r="J732" t="s">
        <v>235</v>
      </c>
      <c r="K732" s="1" t="s">
        <v>171</v>
      </c>
      <c r="L732" s="1" t="s">
        <v>173</v>
      </c>
      <c r="M732">
        <v>46</v>
      </c>
      <c r="N732">
        <v>0</v>
      </c>
      <c r="O732">
        <v>0</v>
      </c>
      <c r="P732">
        <v>0</v>
      </c>
      <c r="Q732" s="1"/>
      <c r="T732" t="str">
        <f>Attack[[#This Row],[服装]]&amp;Attack[[#This Row],[名前]]&amp;Attack[[#This Row],[レアリティ]]</f>
        <v>文化祭2牛島若利ICONIC</v>
      </c>
    </row>
    <row r="733" spans="1:20" x14ac:dyDescent="0.35">
      <c r="A733">
        <f>VLOOKUP(Attack[[#This Row],[No用]],SetNo[[No.用]:[vlookup 用]],2,FALSE)</f>
        <v>179</v>
      </c>
      <c r="B733">
        <f>IF(ROW()=2,1,IF(A732&lt;&gt;Attack[[#This Row],[No]],1,B732+1))</f>
        <v>5</v>
      </c>
      <c r="C733" s="1" t="s">
        <v>1142</v>
      </c>
      <c r="D733" s="1" t="s">
        <v>109</v>
      </c>
      <c r="E733" s="1" t="s">
        <v>90</v>
      </c>
      <c r="F733" s="1" t="s">
        <v>78</v>
      </c>
      <c r="G733" s="1" t="s">
        <v>118</v>
      </c>
      <c r="H733" s="1" t="s">
        <v>71</v>
      </c>
      <c r="I733">
        <v>1</v>
      </c>
      <c r="J733" t="s">
        <v>235</v>
      </c>
      <c r="K733" s="1" t="s">
        <v>172</v>
      </c>
      <c r="L733" s="1" t="s">
        <v>178</v>
      </c>
      <c r="M733">
        <v>33</v>
      </c>
      <c r="N733">
        <v>0</v>
      </c>
      <c r="O733">
        <v>0</v>
      </c>
      <c r="P733">
        <v>0</v>
      </c>
      <c r="Q733" s="1"/>
      <c r="T733" t="str">
        <f>Attack[[#This Row],[服装]]&amp;Attack[[#This Row],[名前]]&amp;Attack[[#This Row],[レアリティ]]</f>
        <v>文化祭2牛島若利ICONIC</v>
      </c>
    </row>
    <row r="734" spans="1:20" x14ac:dyDescent="0.35">
      <c r="A734">
        <f>VLOOKUP(Attack[[#This Row],[No用]],SetNo[[No.用]:[vlookup 用]],2,FALSE)</f>
        <v>179</v>
      </c>
      <c r="B734">
        <f>IF(ROW()=2,1,IF(A733&lt;&gt;Attack[[#This Row],[No]],1,B733+1))</f>
        <v>6</v>
      </c>
      <c r="C734" s="1" t="s">
        <v>1142</v>
      </c>
      <c r="D734" s="1" t="s">
        <v>109</v>
      </c>
      <c r="E734" s="1" t="s">
        <v>90</v>
      </c>
      <c r="F734" s="1" t="s">
        <v>78</v>
      </c>
      <c r="G734" s="1" t="s">
        <v>118</v>
      </c>
      <c r="H734" s="1" t="s">
        <v>71</v>
      </c>
      <c r="I734">
        <v>1</v>
      </c>
      <c r="J734" t="s">
        <v>235</v>
      </c>
      <c r="K734" s="1" t="s">
        <v>171</v>
      </c>
      <c r="L734" s="1" t="s">
        <v>225</v>
      </c>
      <c r="M734">
        <v>51</v>
      </c>
      <c r="N734">
        <v>0</v>
      </c>
      <c r="O734">
        <v>61</v>
      </c>
      <c r="P734">
        <v>0</v>
      </c>
      <c r="Q734" s="1"/>
      <c r="T734" t="str">
        <f>Attack[[#This Row],[服装]]&amp;Attack[[#This Row],[名前]]&amp;Attack[[#This Row],[レアリティ]]</f>
        <v>文化祭2牛島若利ICONIC</v>
      </c>
    </row>
    <row r="735" spans="1:20" x14ac:dyDescent="0.35">
      <c r="A735">
        <f>VLOOKUP(Attack[[#This Row],[No用]],SetNo[[No.用]:[vlookup 用]],2,FALSE)</f>
        <v>179</v>
      </c>
      <c r="B735">
        <f>IF(ROW()=2,1,IF(A734&lt;&gt;Attack[[#This Row],[No]],1,B734+1))</f>
        <v>7</v>
      </c>
      <c r="C735" s="1" t="s">
        <v>1142</v>
      </c>
      <c r="D735" s="1" t="s">
        <v>109</v>
      </c>
      <c r="E735" s="1" t="s">
        <v>90</v>
      </c>
      <c r="F735" s="1" t="s">
        <v>78</v>
      </c>
      <c r="G735" s="1" t="s">
        <v>118</v>
      </c>
      <c r="H735" s="1" t="s">
        <v>71</v>
      </c>
      <c r="I735">
        <v>1</v>
      </c>
      <c r="J735" t="s">
        <v>235</v>
      </c>
      <c r="K735" s="1" t="s">
        <v>271</v>
      </c>
      <c r="L735" s="1" t="s">
        <v>225</v>
      </c>
      <c r="M735">
        <v>51</v>
      </c>
      <c r="N735">
        <v>0</v>
      </c>
      <c r="O735">
        <v>61</v>
      </c>
      <c r="P735">
        <v>0</v>
      </c>
      <c r="Q735" s="1"/>
      <c r="T735" t="str">
        <f>Attack[[#This Row],[服装]]&amp;Attack[[#This Row],[名前]]&amp;Attack[[#This Row],[レアリティ]]</f>
        <v>文化祭2牛島若利ICONIC</v>
      </c>
    </row>
    <row r="736" spans="1:20" x14ac:dyDescent="0.35">
      <c r="A736">
        <f>VLOOKUP(Attack[[#This Row],[No用]],SetNo[[No.用]:[vlookup 用]],2,FALSE)</f>
        <v>180</v>
      </c>
      <c r="B736">
        <f>IF(ROW()=2,1,IF(A735&lt;&gt;Attack[[#This Row],[No]],1,B735+1))</f>
        <v>1</v>
      </c>
      <c r="C736" t="s">
        <v>108</v>
      </c>
      <c r="D736" t="s">
        <v>110</v>
      </c>
      <c r="E736" t="s">
        <v>73</v>
      </c>
      <c r="F736" t="s">
        <v>82</v>
      </c>
      <c r="G736" t="s">
        <v>118</v>
      </c>
      <c r="H736" t="s">
        <v>71</v>
      </c>
      <c r="I736">
        <v>1</v>
      </c>
      <c r="J736" t="s">
        <v>235</v>
      </c>
      <c r="K736" s="1" t="s">
        <v>168</v>
      </c>
      <c r="L736" s="1" t="s">
        <v>173</v>
      </c>
      <c r="M736">
        <v>35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ユニフォーム天童覚ICONIC</v>
      </c>
    </row>
    <row r="737" spans="1:20" x14ac:dyDescent="0.35">
      <c r="A737">
        <f>VLOOKUP(Attack[[#This Row],[No用]],SetNo[[No.用]:[vlookup 用]],2,FALSE)</f>
        <v>180</v>
      </c>
      <c r="B737">
        <f>IF(ROW()=2,1,IF(A736&lt;&gt;Attack[[#This Row],[No]],1,B736+1))</f>
        <v>2</v>
      </c>
      <c r="C737" t="s">
        <v>108</v>
      </c>
      <c r="D737" t="s">
        <v>110</v>
      </c>
      <c r="E737" t="s">
        <v>73</v>
      </c>
      <c r="F737" t="s">
        <v>82</v>
      </c>
      <c r="G737" t="s">
        <v>118</v>
      </c>
      <c r="H737" t="s">
        <v>71</v>
      </c>
      <c r="I737">
        <v>1</v>
      </c>
      <c r="J737" t="s">
        <v>235</v>
      </c>
      <c r="K737" s="1" t="s">
        <v>169</v>
      </c>
      <c r="L737" s="1" t="s">
        <v>162</v>
      </c>
      <c r="M737">
        <v>32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ユニフォーム天童覚ICONIC</v>
      </c>
    </row>
    <row r="738" spans="1:20" x14ac:dyDescent="0.35">
      <c r="A738">
        <f>VLOOKUP(Attack[[#This Row],[No用]],SetNo[[No.用]:[vlookup 用]],2,FALSE)</f>
        <v>181</v>
      </c>
      <c r="B738">
        <f>IF(ROW()=2,1,IF(A737&lt;&gt;Attack[[#This Row],[No]],1,B737+1))</f>
        <v>1</v>
      </c>
      <c r="C738" t="s">
        <v>116</v>
      </c>
      <c r="D738" t="s">
        <v>110</v>
      </c>
      <c r="E738" t="s">
        <v>90</v>
      </c>
      <c r="F738" t="s">
        <v>82</v>
      </c>
      <c r="G738" t="s">
        <v>118</v>
      </c>
      <c r="H738" t="s">
        <v>71</v>
      </c>
      <c r="I738">
        <v>1</v>
      </c>
      <c r="J738" t="s">
        <v>235</v>
      </c>
      <c r="K738" s="1" t="s">
        <v>168</v>
      </c>
      <c r="L738" s="1" t="s">
        <v>173</v>
      </c>
      <c r="M738">
        <v>35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水着天童覚ICONIC</v>
      </c>
    </row>
    <row r="739" spans="1:20" x14ac:dyDescent="0.35">
      <c r="A739">
        <f>VLOOKUP(Attack[[#This Row],[No用]],SetNo[[No.用]:[vlookup 用]],2,FALSE)</f>
        <v>181</v>
      </c>
      <c r="B739">
        <f>IF(ROW()=2,1,IF(A738&lt;&gt;Attack[[#This Row],[No]],1,B738+1))</f>
        <v>2</v>
      </c>
      <c r="C739" t="s">
        <v>116</v>
      </c>
      <c r="D739" t="s">
        <v>110</v>
      </c>
      <c r="E739" t="s">
        <v>90</v>
      </c>
      <c r="F739" t="s">
        <v>82</v>
      </c>
      <c r="G739" t="s">
        <v>118</v>
      </c>
      <c r="H739" t="s">
        <v>71</v>
      </c>
      <c r="I739">
        <v>1</v>
      </c>
      <c r="J739" t="s">
        <v>235</v>
      </c>
      <c r="K739" s="1" t="s">
        <v>169</v>
      </c>
      <c r="L739" s="1" t="s">
        <v>162</v>
      </c>
      <c r="M739">
        <v>32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水着天童覚ICONIC</v>
      </c>
    </row>
    <row r="740" spans="1:20" x14ac:dyDescent="0.35">
      <c r="A740">
        <f>VLOOKUP(Attack[[#This Row],[No用]],SetNo[[No.用]:[vlookup 用]],2,FALSE)</f>
        <v>181</v>
      </c>
      <c r="B740">
        <f>IF(ROW()=2,1,IF(A739&lt;&gt;Attack[[#This Row],[No]],1,B739+1))</f>
        <v>3</v>
      </c>
      <c r="C740" t="s">
        <v>116</v>
      </c>
      <c r="D740" t="s">
        <v>110</v>
      </c>
      <c r="E740" t="s">
        <v>90</v>
      </c>
      <c r="F740" t="s">
        <v>82</v>
      </c>
      <c r="G740" t="s">
        <v>118</v>
      </c>
      <c r="H740" t="s">
        <v>71</v>
      </c>
      <c r="I740">
        <v>1</v>
      </c>
      <c r="J740" t="s">
        <v>235</v>
      </c>
      <c r="K740" s="1" t="s">
        <v>170</v>
      </c>
      <c r="L740" s="1" t="s">
        <v>178</v>
      </c>
      <c r="M740">
        <v>33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水着天童覚ICONIC</v>
      </c>
    </row>
    <row r="741" spans="1:20" x14ac:dyDescent="0.35">
      <c r="A741">
        <f>VLOOKUP(Attack[[#This Row],[No用]],SetNo[[No.用]:[vlookup 用]],2,FALSE)</f>
        <v>181</v>
      </c>
      <c r="B741">
        <f>IF(ROW()=2,1,IF(A740&lt;&gt;Attack[[#This Row],[No]],1,B740+1))</f>
        <v>4</v>
      </c>
      <c r="C741" t="s">
        <v>116</v>
      </c>
      <c r="D741" t="s">
        <v>110</v>
      </c>
      <c r="E741" t="s">
        <v>90</v>
      </c>
      <c r="F741" t="s">
        <v>82</v>
      </c>
      <c r="G741" t="s">
        <v>118</v>
      </c>
      <c r="H741" t="s">
        <v>71</v>
      </c>
      <c r="I741">
        <v>1</v>
      </c>
      <c r="J741" t="s">
        <v>235</v>
      </c>
      <c r="K741" s="1" t="s">
        <v>286</v>
      </c>
      <c r="L741" s="1" t="s">
        <v>178</v>
      </c>
      <c r="M741">
        <v>33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水着天童覚ICONIC</v>
      </c>
    </row>
    <row r="742" spans="1:20" x14ac:dyDescent="0.35">
      <c r="A742">
        <f>VLOOKUP(Attack[[#This Row],[No用]],SetNo[[No.用]:[vlookup 用]],2,FALSE)</f>
        <v>181</v>
      </c>
      <c r="B742">
        <f>IF(ROW()=2,1,IF(A741&lt;&gt;Attack[[#This Row],[No]],1,B741+1))</f>
        <v>5</v>
      </c>
      <c r="C742" t="s">
        <v>116</v>
      </c>
      <c r="D742" t="s">
        <v>110</v>
      </c>
      <c r="E742" t="s">
        <v>90</v>
      </c>
      <c r="F742" t="s">
        <v>82</v>
      </c>
      <c r="G742" t="s">
        <v>118</v>
      </c>
      <c r="H742" t="s">
        <v>71</v>
      </c>
      <c r="I742">
        <v>1</v>
      </c>
      <c r="J742" t="s">
        <v>235</v>
      </c>
      <c r="K742" s="1" t="s">
        <v>183</v>
      </c>
      <c r="L742" s="1" t="s">
        <v>225</v>
      </c>
      <c r="M742">
        <v>48</v>
      </c>
      <c r="N742">
        <v>0</v>
      </c>
      <c r="O742">
        <v>58</v>
      </c>
      <c r="P742">
        <v>0</v>
      </c>
      <c r="T742" t="str">
        <f>Attack[[#This Row],[服装]]&amp;Attack[[#This Row],[名前]]&amp;Attack[[#This Row],[レアリティ]]</f>
        <v>水着天童覚ICONIC</v>
      </c>
    </row>
    <row r="743" spans="1:20" x14ac:dyDescent="0.35">
      <c r="A743">
        <f>VLOOKUP(Attack[[#This Row],[No用]],SetNo[[No.用]:[vlookup 用]],2,FALSE)</f>
        <v>182</v>
      </c>
      <c r="B743">
        <f>IF(ROW()=2,1,IF(A742&lt;&gt;Attack[[#This Row],[No]],1,B742+1))</f>
        <v>1</v>
      </c>
      <c r="C743" s="1" t="s">
        <v>769</v>
      </c>
      <c r="D743" t="s">
        <v>110</v>
      </c>
      <c r="E743" s="1" t="s">
        <v>77</v>
      </c>
      <c r="F743" t="s">
        <v>82</v>
      </c>
      <c r="G743" t="s">
        <v>118</v>
      </c>
      <c r="H743" t="s">
        <v>71</v>
      </c>
      <c r="I743">
        <v>1</v>
      </c>
      <c r="J743" t="s">
        <v>235</v>
      </c>
      <c r="K743" s="1" t="s">
        <v>168</v>
      </c>
      <c r="L743" s="1" t="s">
        <v>173</v>
      </c>
      <c r="M743">
        <v>35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文化祭天童覚ICONIC</v>
      </c>
    </row>
    <row r="744" spans="1:20" x14ac:dyDescent="0.35">
      <c r="A744">
        <f>VLOOKUP(Attack[[#This Row],[No用]],SetNo[[No.用]:[vlookup 用]],2,FALSE)</f>
        <v>182</v>
      </c>
      <c r="B744">
        <f>IF(ROW()=2,1,IF(A743&lt;&gt;Attack[[#This Row],[No]],1,B743+1))</f>
        <v>2</v>
      </c>
      <c r="C744" s="1" t="s">
        <v>769</v>
      </c>
      <c r="D744" t="s">
        <v>110</v>
      </c>
      <c r="E744" s="1" t="s">
        <v>77</v>
      </c>
      <c r="F744" t="s">
        <v>82</v>
      </c>
      <c r="G744" t="s">
        <v>118</v>
      </c>
      <c r="H744" t="s">
        <v>71</v>
      </c>
      <c r="I744">
        <v>1</v>
      </c>
      <c r="J744" t="s">
        <v>235</v>
      </c>
      <c r="K744" s="1" t="s">
        <v>169</v>
      </c>
      <c r="L744" s="1" t="s">
        <v>162</v>
      </c>
      <c r="M744">
        <v>32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文化祭天童覚ICONIC</v>
      </c>
    </row>
    <row r="745" spans="1:20" x14ac:dyDescent="0.35">
      <c r="A745">
        <f>VLOOKUP(Attack[[#This Row],[No用]],SetNo[[No.用]:[vlookup 用]],2,FALSE)</f>
        <v>183</v>
      </c>
      <c r="B745">
        <f>IF(ROW()=2,1,IF(A744&lt;&gt;Attack[[#This Row],[No]],1,B744+1))</f>
        <v>1</v>
      </c>
      <c r="C745" s="1" t="s">
        <v>149</v>
      </c>
      <c r="D745" s="1" t="s">
        <v>110</v>
      </c>
      <c r="E745" s="1" t="s">
        <v>73</v>
      </c>
      <c r="F745" s="1" t="s">
        <v>82</v>
      </c>
      <c r="G745" s="1" t="s">
        <v>118</v>
      </c>
      <c r="H745" s="1" t="s">
        <v>71</v>
      </c>
      <c r="I745">
        <v>1</v>
      </c>
      <c r="J745" t="s">
        <v>235</v>
      </c>
      <c r="K745" s="1" t="s">
        <v>168</v>
      </c>
      <c r="L745" s="1" t="s">
        <v>173</v>
      </c>
      <c r="M745">
        <v>36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制服天童覚ICONIC</v>
      </c>
    </row>
    <row r="746" spans="1:20" x14ac:dyDescent="0.35">
      <c r="A746">
        <f>VLOOKUP(Attack[[#This Row],[No用]],SetNo[[No.用]:[vlookup 用]],2,FALSE)</f>
        <v>183</v>
      </c>
      <c r="B746">
        <f>IF(ROW()=2,1,IF(A745&lt;&gt;Attack[[#This Row],[No]],1,B745+1))</f>
        <v>2</v>
      </c>
      <c r="C746" s="1" t="s">
        <v>149</v>
      </c>
      <c r="D746" s="1" t="s">
        <v>110</v>
      </c>
      <c r="E746" s="1" t="s">
        <v>73</v>
      </c>
      <c r="F746" s="1" t="s">
        <v>82</v>
      </c>
      <c r="G746" s="1" t="s">
        <v>118</v>
      </c>
      <c r="H746" s="1" t="s">
        <v>71</v>
      </c>
      <c r="I746">
        <v>1</v>
      </c>
      <c r="J746" t="s">
        <v>235</v>
      </c>
      <c r="K746" s="1" t="s">
        <v>169</v>
      </c>
      <c r="L746" s="1" t="s">
        <v>162</v>
      </c>
      <c r="M746">
        <v>32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制服天童覚ICONIC</v>
      </c>
    </row>
    <row r="747" spans="1:20" x14ac:dyDescent="0.35">
      <c r="A747">
        <f>VLOOKUP(Attack[[#This Row],[No用]],SetNo[[No.用]:[vlookup 用]],2,FALSE)</f>
        <v>183</v>
      </c>
      <c r="B747">
        <f>IF(ROW()=2,1,IF(A746&lt;&gt;Attack[[#This Row],[No]],1,B746+1))</f>
        <v>3</v>
      </c>
      <c r="C747" s="1" t="s">
        <v>149</v>
      </c>
      <c r="D747" s="1" t="s">
        <v>110</v>
      </c>
      <c r="E747" s="1" t="s">
        <v>73</v>
      </c>
      <c r="F747" s="1" t="s">
        <v>82</v>
      </c>
      <c r="G747" s="1" t="s">
        <v>118</v>
      </c>
      <c r="H747" s="1" t="s">
        <v>71</v>
      </c>
      <c r="I747">
        <v>1</v>
      </c>
      <c r="J747" t="s">
        <v>235</v>
      </c>
      <c r="K747" s="1" t="s">
        <v>183</v>
      </c>
      <c r="L747" s="1" t="s">
        <v>225</v>
      </c>
      <c r="M747">
        <v>48</v>
      </c>
      <c r="N747">
        <v>0</v>
      </c>
      <c r="O747">
        <v>58</v>
      </c>
      <c r="P747">
        <v>0</v>
      </c>
      <c r="T747" t="str">
        <f>Attack[[#This Row],[服装]]&amp;Attack[[#This Row],[名前]]&amp;Attack[[#This Row],[レアリティ]]</f>
        <v>制服天童覚ICONIC</v>
      </c>
    </row>
    <row r="748" spans="1:20" x14ac:dyDescent="0.35">
      <c r="A748">
        <f>VLOOKUP(Attack[[#This Row],[No用]],SetNo[[No.用]:[vlookup 用]],2,FALSE)</f>
        <v>184</v>
      </c>
      <c r="B748">
        <f>IF(ROW()=2,1,IF(A747&lt;&gt;Attack[[#This Row],[No]],1,B747+1))</f>
        <v>1</v>
      </c>
      <c r="C748" s="1" t="s">
        <v>1096</v>
      </c>
      <c r="D748" s="1" t="s">
        <v>110</v>
      </c>
      <c r="E748" s="1" t="s">
        <v>90</v>
      </c>
      <c r="F748" s="1" t="s">
        <v>82</v>
      </c>
      <c r="G748" s="1" t="s">
        <v>118</v>
      </c>
      <c r="H748" s="1" t="s">
        <v>71</v>
      </c>
      <c r="I748">
        <v>1</v>
      </c>
      <c r="J748" t="s">
        <v>235</v>
      </c>
      <c r="K748" s="1" t="s">
        <v>168</v>
      </c>
      <c r="L748" s="1" t="s">
        <v>173</v>
      </c>
      <c r="M748">
        <v>35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仮装天童覚ICONIC</v>
      </c>
    </row>
    <row r="749" spans="1:20" x14ac:dyDescent="0.35">
      <c r="A749">
        <f>VLOOKUP(Attack[[#This Row],[No用]],SetNo[[No.用]:[vlookup 用]],2,FALSE)</f>
        <v>184</v>
      </c>
      <c r="B749">
        <f>IF(ROW()=2,1,IF(A748&lt;&gt;Attack[[#This Row],[No]],1,B748+1))</f>
        <v>2</v>
      </c>
      <c r="C749" s="1" t="s">
        <v>1096</v>
      </c>
      <c r="D749" s="1" t="s">
        <v>110</v>
      </c>
      <c r="E749" s="1" t="s">
        <v>90</v>
      </c>
      <c r="F749" s="1" t="s">
        <v>82</v>
      </c>
      <c r="G749" s="1" t="s">
        <v>118</v>
      </c>
      <c r="H749" s="1" t="s">
        <v>71</v>
      </c>
      <c r="I749">
        <v>1</v>
      </c>
      <c r="J749" t="s">
        <v>235</v>
      </c>
      <c r="K749" s="1" t="s">
        <v>169</v>
      </c>
      <c r="L749" s="1" t="s">
        <v>178</v>
      </c>
      <c r="M749">
        <v>33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仮装天童覚ICONIC</v>
      </c>
    </row>
    <row r="750" spans="1:20" x14ac:dyDescent="0.35">
      <c r="A750">
        <f>VLOOKUP(Attack[[#This Row],[No用]],SetNo[[No.用]:[vlookup 用]],2,FALSE)</f>
        <v>184</v>
      </c>
      <c r="B750">
        <f>IF(ROW()=2,1,IF(A749&lt;&gt;Attack[[#This Row],[No]],1,B749+1))</f>
        <v>3</v>
      </c>
      <c r="C750" s="1" t="s">
        <v>1096</v>
      </c>
      <c r="D750" s="1" t="s">
        <v>110</v>
      </c>
      <c r="E750" s="1" t="s">
        <v>90</v>
      </c>
      <c r="F750" s="1" t="s">
        <v>82</v>
      </c>
      <c r="G750" s="1" t="s">
        <v>118</v>
      </c>
      <c r="H750" s="1" t="s">
        <v>71</v>
      </c>
      <c r="I750">
        <v>1</v>
      </c>
      <c r="J750" t="s">
        <v>235</v>
      </c>
      <c r="K750" s="1" t="s">
        <v>170</v>
      </c>
      <c r="L750" s="1" t="s">
        <v>178</v>
      </c>
      <c r="M750">
        <v>34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仮装天童覚ICONIC</v>
      </c>
    </row>
    <row r="751" spans="1:20" x14ac:dyDescent="0.35">
      <c r="A751">
        <f>VLOOKUP(Attack[[#This Row],[No用]],SetNo[[No.用]:[vlookup 用]],2,FALSE)</f>
        <v>184</v>
      </c>
      <c r="B751">
        <f>IF(ROW()=2,1,IF(A750&lt;&gt;Attack[[#This Row],[No]],1,B750+1))</f>
        <v>4</v>
      </c>
      <c r="C751" s="1" t="s">
        <v>1096</v>
      </c>
      <c r="D751" s="1" t="s">
        <v>110</v>
      </c>
      <c r="E751" s="1" t="s">
        <v>90</v>
      </c>
      <c r="F751" s="1" t="s">
        <v>82</v>
      </c>
      <c r="G751" s="1" t="s">
        <v>118</v>
      </c>
      <c r="H751" s="1" t="s">
        <v>71</v>
      </c>
      <c r="I751">
        <v>1</v>
      </c>
      <c r="J751" t="s">
        <v>235</v>
      </c>
      <c r="K751" s="1" t="s">
        <v>271</v>
      </c>
      <c r="L751" s="1" t="s">
        <v>178</v>
      </c>
      <c r="M751">
        <v>34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仮装天童覚ICONIC</v>
      </c>
    </row>
    <row r="752" spans="1:20" x14ac:dyDescent="0.35">
      <c r="A752">
        <f>VLOOKUP(Attack[[#This Row],[No用]],SetNo[[No.用]:[vlookup 用]],2,FALSE)</f>
        <v>184</v>
      </c>
      <c r="B752">
        <f>IF(ROW()=2,1,IF(A751&lt;&gt;Attack[[#This Row],[No]],1,B751+1))</f>
        <v>5</v>
      </c>
      <c r="C752" s="1" t="s">
        <v>1096</v>
      </c>
      <c r="D752" s="1" t="s">
        <v>110</v>
      </c>
      <c r="E752" s="1" t="s">
        <v>90</v>
      </c>
      <c r="F752" s="1" t="s">
        <v>82</v>
      </c>
      <c r="G752" s="1" t="s">
        <v>118</v>
      </c>
      <c r="H752" s="1" t="s">
        <v>71</v>
      </c>
      <c r="I752">
        <v>1</v>
      </c>
      <c r="J752" t="s">
        <v>235</v>
      </c>
      <c r="K752" s="1" t="s">
        <v>170</v>
      </c>
      <c r="L752" s="1" t="s">
        <v>225</v>
      </c>
      <c r="M752">
        <v>49</v>
      </c>
      <c r="N752">
        <v>0</v>
      </c>
      <c r="O752">
        <v>59</v>
      </c>
      <c r="P752">
        <v>0</v>
      </c>
      <c r="T752" t="str">
        <f>Attack[[#This Row],[服装]]&amp;Attack[[#This Row],[名前]]&amp;Attack[[#This Row],[レアリティ]]</f>
        <v>仮装天童覚ICONIC</v>
      </c>
    </row>
    <row r="753" spans="1:20" x14ac:dyDescent="0.35">
      <c r="A753">
        <f>VLOOKUP(Attack[[#This Row],[No用]],SetNo[[No.用]:[vlookup 用]],2,FALSE)</f>
        <v>185</v>
      </c>
      <c r="B753">
        <f>IF(ROW()=2,1,IF(A752&lt;&gt;Attack[[#This Row],[No]],1,B752+1))</f>
        <v>1</v>
      </c>
      <c r="C753" t="s">
        <v>108</v>
      </c>
      <c r="D753" t="s">
        <v>111</v>
      </c>
      <c r="E753" t="s">
        <v>77</v>
      </c>
      <c r="F753" t="s">
        <v>78</v>
      </c>
      <c r="G753" t="s">
        <v>118</v>
      </c>
      <c r="H753" t="s">
        <v>71</v>
      </c>
      <c r="I753">
        <v>1</v>
      </c>
      <c r="J753" t="s">
        <v>235</v>
      </c>
      <c r="K753" s="1" t="s">
        <v>168</v>
      </c>
      <c r="L753" s="1" t="s">
        <v>173</v>
      </c>
      <c r="M753">
        <v>37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ユニフォーム五色工ICONIC</v>
      </c>
    </row>
    <row r="754" spans="1:20" x14ac:dyDescent="0.35">
      <c r="A754">
        <f>VLOOKUP(Attack[[#This Row],[No用]],SetNo[[No.用]:[vlookup 用]],2,FALSE)</f>
        <v>185</v>
      </c>
      <c r="B754">
        <f>IF(ROW()=2,1,IF(A753&lt;&gt;Attack[[#This Row],[No]],1,B753+1))</f>
        <v>2</v>
      </c>
      <c r="C754" t="s">
        <v>108</v>
      </c>
      <c r="D754" t="s">
        <v>111</v>
      </c>
      <c r="E754" t="s">
        <v>77</v>
      </c>
      <c r="F754" t="s">
        <v>78</v>
      </c>
      <c r="G754" t="s">
        <v>118</v>
      </c>
      <c r="H754" t="s">
        <v>71</v>
      </c>
      <c r="I754">
        <v>1</v>
      </c>
      <c r="J754" t="s">
        <v>235</v>
      </c>
      <c r="K754" s="1" t="s">
        <v>169</v>
      </c>
      <c r="L754" s="1" t="s">
        <v>173</v>
      </c>
      <c r="M754">
        <v>37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ユニフォーム五色工ICONIC</v>
      </c>
    </row>
    <row r="755" spans="1:20" x14ac:dyDescent="0.35">
      <c r="A755">
        <f>VLOOKUP(Attack[[#This Row],[No用]],SetNo[[No.用]:[vlookup 用]],2,FALSE)</f>
        <v>185</v>
      </c>
      <c r="B755">
        <f>IF(ROW()=2,1,IF(A754&lt;&gt;Attack[[#This Row],[No]],1,B754+1))</f>
        <v>3</v>
      </c>
      <c r="C755" t="s">
        <v>108</v>
      </c>
      <c r="D755" t="s">
        <v>111</v>
      </c>
      <c r="E755" t="s">
        <v>77</v>
      </c>
      <c r="F755" t="s">
        <v>78</v>
      </c>
      <c r="G755" t="s">
        <v>118</v>
      </c>
      <c r="H755" t="s">
        <v>71</v>
      </c>
      <c r="I755">
        <v>1</v>
      </c>
      <c r="J755" t="s">
        <v>235</v>
      </c>
      <c r="K755" s="1" t="s">
        <v>284</v>
      </c>
      <c r="L755" s="1" t="s">
        <v>173</v>
      </c>
      <c r="M755">
        <v>45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ユニフォーム五色工ICONIC</v>
      </c>
    </row>
    <row r="756" spans="1:20" x14ac:dyDescent="0.35">
      <c r="A756">
        <f>VLOOKUP(Attack[[#This Row],[No用]],SetNo[[No.用]:[vlookup 用]],2,FALSE)</f>
        <v>185</v>
      </c>
      <c r="B756">
        <f>IF(ROW()=2,1,IF(A755&lt;&gt;Attack[[#This Row],[No]],1,B755+1))</f>
        <v>4</v>
      </c>
      <c r="C756" t="s">
        <v>108</v>
      </c>
      <c r="D756" t="s">
        <v>111</v>
      </c>
      <c r="E756" t="s">
        <v>77</v>
      </c>
      <c r="F756" t="s">
        <v>78</v>
      </c>
      <c r="G756" t="s">
        <v>118</v>
      </c>
      <c r="H756" t="s">
        <v>71</v>
      </c>
      <c r="I756">
        <v>1</v>
      </c>
      <c r="J756" t="s">
        <v>235</v>
      </c>
      <c r="K756" s="1" t="s">
        <v>172</v>
      </c>
      <c r="L756" s="1" t="s">
        <v>162</v>
      </c>
      <c r="M756">
        <v>34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ユニフォーム五色工ICONIC</v>
      </c>
    </row>
    <row r="757" spans="1:20" x14ac:dyDescent="0.35">
      <c r="A757">
        <f>VLOOKUP(Attack[[#This Row],[No用]],SetNo[[No.用]:[vlookup 用]],2,FALSE)</f>
        <v>185</v>
      </c>
      <c r="B757">
        <f>IF(ROW()=2,1,IF(A756&lt;&gt;Attack[[#This Row],[No]],1,B756+1))</f>
        <v>5</v>
      </c>
      <c r="C757" t="s">
        <v>108</v>
      </c>
      <c r="D757" t="s">
        <v>111</v>
      </c>
      <c r="E757" t="s">
        <v>77</v>
      </c>
      <c r="F757" t="s">
        <v>78</v>
      </c>
      <c r="G757" t="s">
        <v>118</v>
      </c>
      <c r="H757" t="s">
        <v>71</v>
      </c>
      <c r="I757">
        <v>1</v>
      </c>
      <c r="J757" t="s">
        <v>235</v>
      </c>
      <c r="K757" s="1" t="s">
        <v>183</v>
      </c>
      <c r="L757" s="1" t="s">
        <v>225</v>
      </c>
      <c r="M757">
        <v>49</v>
      </c>
      <c r="N757">
        <v>0</v>
      </c>
      <c r="O757">
        <v>59</v>
      </c>
      <c r="P757">
        <v>0</v>
      </c>
      <c r="T757" t="str">
        <f>Attack[[#This Row],[服装]]&amp;Attack[[#This Row],[名前]]&amp;Attack[[#This Row],[レアリティ]]</f>
        <v>ユニフォーム五色工ICONIC</v>
      </c>
    </row>
    <row r="758" spans="1:20" x14ac:dyDescent="0.35">
      <c r="A758">
        <f>VLOOKUP(Attack[[#This Row],[No用]],SetNo[[No.用]:[vlookup 用]],2,FALSE)</f>
        <v>186</v>
      </c>
      <c r="B758">
        <f>IF(ROW()=2,1,IF(A757&lt;&gt;Attack[[#This Row],[No]],1,B757+1))</f>
        <v>1</v>
      </c>
      <c r="C758" s="1" t="s">
        <v>700</v>
      </c>
      <c r="D758" t="s">
        <v>111</v>
      </c>
      <c r="E758" s="1" t="s">
        <v>73</v>
      </c>
      <c r="F758" t="s">
        <v>78</v>
      </c>
      <c r="G758" t="s">
        <v>118</v>
      </c>
      <c r="H758" t="s">
        <v>71</v>
      </c>
      <c r="I758">
        <v>1</v>
      </c>
      <c r="J758" t="s">
        <v>235</v>
      </c>
      <c r="K758" s="1" t="s">
        <v>168</v>
      </c>
      <c r="L758" s="1" t="s">
        <v>173</v>
      </c>
      <c r="M758">
        <v>37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職業体験五色工ICONIC</v>
      </c>
    </row>
    <row r="759" spans="1:20" x14ac:dyDescent="0.35">
      <c r="A759">
        <f>VLOOKUP(Attack[[#This Row],[No用]],SetNo[[No.用]:[vlookup 用]],2,FALSE)</f>
        <v>186</v>
      </c>
      <c r="B759">
        <f>IF(ROW()=2,1,IF(A758&lt;&gt;Attack[[#This Row],[No]],1,B758+1))</f>
        <v>2</v>
      </c>
      <c r="C759" s="1" t="s">
        <v>700</v>
      </c>
      <c r="D759" t="s">
        <v>111</v>
      </c>
      <c r="E759" s="1" t="s">
        <v>73</v>
      </c>
      <c r="F759" t="s">
        <v>78</v>
      </c>
      <c r="G759" t="s">
        <v>118</v>
      </c>
      <c r="H759" t="s">
        <v>71</v>
      </c>
      <c r="I759">
        <v>1</v>
      </c>
      <c r="J759" t="s">
        <v>235</v>
      </c>
      <c r="K759" s="1" t="s">
        <v>169</v>
      </c>
      <c r="L759" s="1" t="s">
        <v>173</v>
      </c>
      <c r="M759">
        <v>37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職業体験五色工ICONIC</v>
      </c>
    </row>
    <row r="760" spans="1:20" x14ac:dyDescent="0.35">
      <c r="A760">
        <f>VLOOKUP(Attack[[#This Row],[No用]],SetNo[[No.用]:[vlookup 用]],2,FALSE)</f>
        <v>186</v>
      </c>
      <c r="B760">
        <f>IF(ROW()=2,1,IF(A759&lt;&gt;Attack[[#This Row],[No]],1,B759+1))</f>
        <v>3</v>
      </c>
      <c r="C760" s="1" t="s">
        <v>700</v>
      </c>
      <c r="D760" t="s">
        <v>111</v>
      </c>
      <c r="E760" s="1" t="s">
        <v>73</v>
      </c>
      <c r="F760" t="s">
        <v>78</v>
      </c>
      <c r="G760" t="s">
        <v>118</v>
      </c>
      <c r="H760" t="s">
        <v>71</v>
      </c>
      <c r="I760">
        <v>1</v>
      </c>
      <c r="J760" t="s">
        <v>235</v>
      </c>
      <c r="K760" s="1" t="s">
        <v>170</v>
      </c>
      <c r="L760" s="1" t="s">
        <v>178</v>
      </c>
      <c r="M760">
        <v>33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職業体験五色工ICONIC</v>
      </c>
    </row>
    <row r="761" spans="1:20" x14ac:dyDescent="0.35">
      <c r="A761">
        <f>VLOOKUP(Attack[[#This Row],[No用]],SetNo[[No.用]:[vlookup 用]],2,FALSE)</f>
        <v>186</v>
      </c>
      <c r="B761">
        <f>IF(ROW()=2,1,IF(A760&lt;&gt;Attack[[#This Row],[No]],1,B760+1))</f>
        <v>4</v>
      </c>
      <c r="C761" s="1" t="s">
        <v>700</v>
      </c>
      <c r="D761" t="s">
        <v>111</v>
      </c>
      <c r="E761" s="1" t="s">
        <v>73</v>
      </c>
      <c r="F761" t="s">
        <v>78</v>
      </c>
      <c r="G761" t="s">
        <v>118</v>
      </c>
      <c r="H761" t="s">
        <v>71</v>
      </c>
      <c r="I761">
        <v>1</v>
      </c>
      <c r="J761" t="s">
        <v>235</v>
      </c>
      <c r="K761" s="1" t="s">
        <v>271</v>
      </c>
      <c r="L761" s="1" t="s">
        <v>178</v>
      </c>
      <c r="M761">
        <v>33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職業体験五色工ICONIC</v>
      </c>
    </row>
    <row r="762" spans="1:20" x14ac:dyDescent="0.35">
      <c r="A762">
        <f>VLOOKUP(Attack[[#This Row],[No用]],SetNo[[No.用]:[vlookup 用]],2,FALSE)</f>
        <v>186</v>
      </c>
      <c r="B762">
        <f>IF(ROW()=2,1,IF(A761&lt;&gt;Attack[[#This Row],[No]],1,B761+1))</f>
        <v>5</v>
      </c>
      <c r="C762" s="1" t="s">
        <v>700</v>
      </c>
      <c r="D762" t="s">
        <v>111</v>
      </c>
      <c r="E762" s="1" t="s">
        <v>73</v>
      </c>
      <c r="F762" t="s">
        <v>78</v>
      </c>
      <c r="G762" t="s">
        <v>118</v>
      </c>
      <c r="H762" t="s">
        <v>71</v>
      </c>
      <c r="I762">
        <v>1</v>
      </c>
      <c r="J762" t="s">
        <v>235</v>
      </c>
      <c r="K762" s="1" t="s">
        <v>284</v>
      </c>
      <c r="L762" s="1" t="s">
        <v>173</v>
      </c>
      <c r="M762">
        <v>45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職業体験五色工ICONIC</v>
      </c>
    </row>
    <row r="763" spans="1:20" x14ac:dyDescent="0.35">
      <c r="A763">
        <f>VLOOKUP(Attack[[#This Row],[No用]],SetNo[[No.用]:[vlookup 用]],2,FALSE)</f>
        <v>186</v>
      </c>
      <c r="B763">
        <f>IF(ROW()=2,1,IF(A762&lt;&gt;Attack[[#This Row],[No]],1,B762+1))</f>
        <v>6</v>
      </c>
      <c r="C763" s="1" t="s">
        <v>700</v>
      </c>
      <c r="D763" t="s">
        <v>111</v>
      </c>
      <c r="E763" s="1" t="s">
        <v>73</v>
      </c>
      <c r="F763" t="s">
        <v>78</v>
      </c>
      <c r="G763" t="s">
        <v>118</v>
      </c>
      <c r="H763" t="s">
        <v>71</v>
      </c>
      <c r="I763">
        <v>1</v>
      </c>
      <c r="J763" t="s">
        <v>235</v>
      </c>
      <c r="K763" s="1" t="s">
        <v>172</v>
      </c>
      <c r="L763" s="1" t="s">
        <v>162</v>
      </c>
      <c r="M763">
        <v>33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職業体験五色工ICONIC</v>
      </c>
    </row>
    <row r="764" spans="1:20" x14ac:dyDescent="0.35">
      <c r="A764">
        <f>VLOOKUP(Attack[[#This Row],[No用]],SetNo[[No.用]:[vlookup 用]],2,FALSE)</f>
        <v>186</v>
      </c>
      <c r="B764">
        <f>IF(ROW()=2,1,IF(A763&lt;&gt;Attack[[#This Row],[No]],1,B763+1))</f>
        <v>7</v>
      </c>
      <c r="C764" s="1" t="s">
        <v>700</v>
      </c>
      <c r="D764" t="s">
        <v>111</v>
      </c>
      <c r="E764" s="1" t="s">
        <v>73</v>
      </c>
      <c r="F764" t="s">
        <v>78</v>
      </c>
      <c r="G764" t="s">
        <v>118</v>
      </c>
      <c r="H764" t="s">
        <v>71</v>
      </c>
      <c r="I764">
        <v>1</v>
      </c>
      <c r="J764" t="s">
        <v>235</v>
      </c>
      <c r="K764" s="1" t="s">
        <v>183</v>
      </c>
      <c r="L764" s="1" t="s">
        <v>225</v>
      </c>
      <c r="M764">
        <v>49</v>
      </c>
      <c r="N764">
        <v>0</v>
      </c>
      <c r="O764">
        <v>59</v>
      </c>
      <c r="P764">
        <v>0</v>
      </c>
      <c r="T764" t="str">
        <f>Attack[[#This Row],[服装]]&amp;Attack[[#This Row],[名前]]&amp;Attack[[#This Row],[レアリティ]]</f>
        <v>職業体験五色工ICONIC</v>
      </c>
    </row>
    <row r="765" spans="1:20" x14ac:dyDescent="0.35">
      <c r="A765">
        <f>VLOOKUP(Attack[[#This Row],[No用]],SetNo[[No.用]:[vlookup 用]],2,FALSE)</f>
        <v>186</v>
      </c>
      <c r="B765">
        <f>IF(ROW()=2,1,IF(A764&lt;&gt;Attack[[#This Row],[No]],1,B764+1))</f>
        <v>8</v>
      </c>
      <c r="C765" s="1" t="s">
        <v>700</v>
      </c>
      <c r="D765" t="s">
        <v>111</v>
      </c>
      <c r="E765" s="1" t="s">
        <v>73</v>
      </c>
      <c r="F765" t="s">
        <v>78</v>
      </c>
      <c r="G765" t="s">
        <v>118</v>
      </c>
      <c r="H765" t="s">
        <v>71</v>
      </c>
      <c r="I765">
        <v>1</v>
      </c>
      <c r="J765" t="s">
        <v>235</v>
      </c>
      <c r="K765" s="1" t="s">
        <v>271</v>
      </c>
      <c r="L765" s="1" t="s">
        <v>225</v>
      </c>
      <c r="M765">
        <v>49</v>
      </c>
      <c r="N765">
        <v>0</v>
      </c>
      <c r="O765">
        <v>59</v>
      </c>
      <c r="P765">
        <v>0</v>
      </c>
      <c r="T765" t="str">
        <f>Attack[[#This Row],[服装]]&amp;Attack[[#This Row],[名前]]&amp;Attack[[#This Row],[レアリティ]]</f>
        <v>職業体験五色工ICONIC</v>
      </c>
    </row>
    <row r="766" spans="1:20" x14ac:dyDescent="0.35">
      <c r="A766">
        <f>VLOOKUP(Attack[[#This Row],[No用]],SetNo[[No.用]:[vlookup 用]],2,FALSE)</f>
        <v>187</v>
      </c>
      <c r="B766">
        <f>IF(ROW()=2,1,IF(A765&lt;&gt;Attack[[#This Row],[No]],1,B765+1))</f>
        <v>1</v>
      </c>
      <c r="C766" s="1" t="s">
        <v>149</v>
      </c>
      <c r="D766" s="1" t="s">
        <v>111</v>
      </c>
      <c r="E766" s="1" t="s">
        <v>90</v>
      </c>
      <c r="F766" s="1" t="s">
        <v>78</v>
      </c>
      <c r="G766" s="1" t="s">
        <v>118</v>
      </c>
      <c r="H766" s="1" t="s">
        <v>71</v>
      </c>
      <c r="I766">
        <v>1</v>
      </c>
      <c r="J766" t="s">
        <v>235</v>
      </c>
      <c r="K766" s="1" t="s">
        <v>168</v>
      </c>
      <c r="L766" s="1" t="s">
        <v>173</v>
      </c>
      <c r="M766">
        <v>37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制服五色工ICONIC</v>
      </c>
    </row>
    <row r="767" spans="1:20" x14ac:dyDescent="0.35">
      <c r="A767">
        <f>VLOOKUP(Attack[[#This Row],[No用]],SetNo[[No.用]:[vlookup 用]],2,FALSE)</f>
        <v>187</v>
      </c>
      <c r="B767">
        <f>IF(ROW()=2,1,IF(A766&lt;&gt;Attack[[#This Row],[No]],1,B766+1))</f>
        <v>2</v>
      </c>
      <c r="C767" s="1" t="s">
        <v>149</v>
      </c>
      <c r="D767" s="1" t="s">
        <v>111</v>
      </c>
      <c r="E767" s="1" t="s">
        <v>90</v>
      </c>
      <c r="F767" s="1" t="s">
        <v>78</v>
      </c>
      <c r="G767" s="1" t="s">
        <v>118</v>
      </c>
      <c r="H767" s="1" t="s">
        <v>71</v>
      </c>
      <c r="I767">
        <v>1</v>
      </c>
      <c r="J767" t="s">
        <v>235</v>
      </c>
      <c r="K767" s="1" t="s">
        <v>169</v>
      </c>
      <c r="L767" s="1" t="s">
        <v>173</v>
      </c>
      <c r="M767">
        <v>37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制服五色工ICONIC</v>
      </c>
    </row>
    <row r="768" spans="1:20" x14ac:dyDescent="0.35">
      <c r="A768">
        <f>VLOOKUP(Attack[[#This Row],[No用]],SetNo[[No.用]:[vlookup 用]],2,FALSE)</f>
        <v>187</v>
      </c>
      <c r="B768">
        <f>IF(ROW()=2,1,IF(A767&lt;&gt;Attack[[#This Row],[No]],1,B767+1))</f>
        <v>3</v>
      </c>
      <c r="C768" s="1" t="s">
        <v>149</v>
      </c>
      <c r="D768" s="1" t="s">
        <v>111</v>
      </c>
      <c r="E768" s="1" t="s">
        <v>90</v>
      </c>
      <c r="F768" s="1" t="s">
        <v>78</v>
      </c>
      <c r="G768" s="1" t="s">
        <v>118</v>
      </c>
      <c r="H768" s="1" t="s">
        <v>71</v>
      </c>
      <c r="I768">
        <v>1</v>
      </c>
      <c r="J768" t="s">
        <v>235</v>
      </c>
      <c r="K768" s="1" t="s">
        <v>284</v>
      </c>
      <c r="L768" s="1" t="s">
        <v>173</v>
      </c>
      <c r="M768">
        <v>45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制服五色工ICONIC</v>
      </c>
    </row>
    <row r="769" spans="1:20" x14ac:dyDescent="0.35">
      <c r="A769">
        <f>VLOOKUP(Attack[[#This Row],[No用]],SetNo[[No.用]:[vlookup 用]],2,FALSE)</f>
        <v>187</v>
      </c>
      <c r="B769">
        <f>IF(ROW()=2,1,IF(A768&lt;&gt;Attack[[#This Row],[No]],1,B768+1))</f>
        <v>4</v>
      </c>
      <c r="C769" s="1" t="s">
        <v>149</v>
      </c>
      <c r="D769" s="1" t="s">
        <v>111</v>
      </c>
      <c r="E769" s="1" t="s">
        <v>90</v>
      </c>
      <c r="F769" s="1" t="s">
        <v>78</v>
      </c>
      <c r="G769" s="1" t="s">
        <v>118</v>
      </c>
      <c r="H769" s="1" t="s">
        <v>71</v>
      </c>
      <c r="I769">
        <v>1</v>
      </c>
      <c r="J769" t="s">
        <v>235</v>
      </c>
      <c r="K769" s="1" t="s">
        <v>172</v>
      </c>
      <c r="L769" s="1" t="s">
        <v>162</v>
      </c>
      <c r="M769">
        <v>34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制服五色工ICONIC</v>
      </c>
    </row>
    <row r="770" spans="1:20" x14ac:dyDescent="0.35">
      <c r="A770">
        <f>VLOOKUP(Attack[[#This Row],[No用]],SetNo[[No.用]:[vlookup 用]],2,FALSE)</f>
        <v>187</v>
      </c>
      <c r="B770">
        <f>IF(ROW()=2,1,IF(A769&lt;&gt;Attack[[#This Row],[No]],1,B769+1))</f>
        <v>5</v>
      </c>
      <c r="C770" s="1" t="s">
        <v>149</v>
      </c>
      <c r="D770" s="1" t="s">
        <v>111</v>
      </c>
      <c r="E770" s="1" t="s">
        <v>90</v>
      </c>
      <c r="F770" s="1" t="s">
        <v>78</v>
      </c>
      <c r="G770" s="1" t="s">
        <v>118</v>
      </c>
      <c r="H770" s="1" t="s">
        <v>71</v>
      </c>
      <c r="I770">
        <v>1</v>
      </c>
      <c r="J770" t="s">
        <v>235</v>
      </c>
      <c r="K770" s="1" t="s">
        <v>183</v>
      </c>
      <c r="L770" s="1" t="s">
        <v>225</v>
      </c>
      <c r="M770">
        <v>49</v>
      </c>
      <c r="N770">
        <v>0</v>
      </c>
      <c r="O770">
        <v>59</v>
      </c>
      <c r="P770">
        <v>0</v>
      </c>
      <c r="T770" t="str">
        <f>Attack[[#This Row],[服装]]&amp;Attack[[#This Row],[名前]]&amp;Attack[[#This Row],[レアリティ]]</f>
        <v>制服五色工ICONIC</v>
      </c>
    </row>
    <row r="771" spans="1:20" x14ac:dyDescent="0.35">
      <c r="A771">
        <f>VLOOKUP(Attack[[#This Row],[No用]],SetNo[[No.用]:[vlookup 用]],2,FALSE)</f>
        <v>188</v>
      </c>
      <c r="B771">
        <f>IF(ROW()=2,1,IF(A770&lt;&gt;Attack[[#This Row],[No]],1,B770+1))</f>
        <v>1</v>
      </c>
      <c r="C771" s="1" t="s">
        <v>1019</v>
      </c>
      <c r="D771" s="1" t="s">
        <v>111</v>
      </c>
      <c r="E771" s="11" t="s">
        <v>77</v>
      </c>
      <c r="F771" s="1" t="s">
        <v>78</v>
      </c>
      <c r="G771" s="1" t="s">
        <v>118</v>
      </c>
      <c r="H771" s="1" t="s">
        <v>71</v>
      </c>
      <c r="I771">
        <v>1</v>
      </c>
      <c r="J771" t="s">
        <v>235</v>
      </c>
      <c r="K771" s="1" t="s">
        <v>168</v>
      </c>
      <c r="L771" s="1" t="s">
        <v>173</v>
      </c>
      <c r="M771">
        <v>38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バカンス五色工ICONIC</v>
      </c>
    </row>
    <row r="772" spans="1:20" x14ac:dyDescent="0.35">
      <c r="A772">
        <f>VLOOKUP(Attack[[#This Row],[No用]],SetNo[[No.用]:[vlookup 用]],2,FALSE)</f>
        <v>188</v>
      </c>
      <c r="B772">
        <f>IF(ROW()=2,1,IF(A771&lt;&gt;Attack[[#This Row],[No]],1,B771+1))</f>
        <v>2</v>
      </c>
      <c r="C772" s="1" t="s">
        <v>1019</v>
      </c>
      <c r="D772" s="1" t="s">
        <v>111</v>
      </c>
      <c r="E772" s="11" t="s">
        <v>77</v>
      </c>
      <c r="F772" s="1" t="s">
        <v>78</v>
      </c>
      <c r="G772" s="1" t="s">
        <v>118</v>
      </c>
      <c r="H772" s="1" t="s">
        <v>71</v>
      </c>
      <c r="I772">
        <v>1</v>
      </c>
      <c r="J772" t="s">
        <v>235</v>
      </c>
      <c r="K772" s="1" t="s">
        <v>169</v>
      </c>
      <c r="L772" s="1" t="s">
        <v>173</v>
      </c>
      <c r="M772">
        <v>38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バカンス五色工ICONIC</v>
      </c>
    </row>
    <row r="773" spans="1:20" x14ac:dyDescent="0.35">
      <c r="A773">
        <f>VLOOKUP(Attack[[#This Row],[No用]],SetNo[[No.用]:[vlookup 用]],2,FALSE)</f>
        <v>188</v>
      </c>
      <c r="B773">
        <f>IF(ROW()=2,1,IF(A772&lt;&gt;Attack[[#This Row],[No]],1,B772+1))</f>
        <v>3</v>
      </c>
      <c r="C773" s="1" t="s">
        <v>1019</v>
      </c>
      <c r="D773" s="1" t="s">
        <v>111</v>
      </c>
      <c r="E773" s="11" t="s">
        <v>77</v>
      </c>
      <c r="F773" s="1" t="s">
        <v>78</v>
      </c>
      <c r="G773" s="1" t="s">
        <v>118</v>
      </c>
      <c r="H773" s="1" t="s">
        <v>71</v>
      </c>
      <c r="I773">
        <v>1</v>
      </c>
      <c r="J773" t="s">
        <v>235</v>
      </c>
      <c r="K773" s="1" t="s">
        <v>170</v>
      </c>
      <c r="L773" s="1" t="s">
        <v>178</v>
      </c>
      <c r="M773">
        <v>36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バカンス五色工ICONIC</v>
      </c>
    </row>
    <row r="774" spans="1:20" x14ac:dyDescent="0.35">
      <c r="A774">
        <f>VLOOKUP(Attack[[#This Row],[No用]],SetNo[[No.用]:[vlookup 用]],2,FALSE)</f>
        <v>188</v>
      </c>
      <c r="B774">
        <f>IF(ROW()=2,1,IF(A773&lt;&gt;Attack[[#This Row],[No]],1,B773+1))</f>
        <v>4</v>
      </c>
      <c r="C774" s="1" t="s">
        <v>1019</v>
      </c>
      <c r="D774" s="1" t="s">
        <v>111</v>
      </c>
      <c r="E774" s="11" t="s">
        <v>77</v>
      </c>
      <c r="F774" s="1" t="s">
        <v>78</v>
      </c>
      <c r="G774" s="1" t="s">
        <v>118</v>
      </c>
      <c r="H774" s="1" t="s">
        <v>71</v>
      </c>
      <c r="I774">
        <v>1</v>
      </c>
      <c r="J774" t="s">
        <v>235</v>
      </c>
      <c r="K774" s="1" t="s">
        <v>271</v>
      </c>
      <c r="L774" s="1" t="s">
        <v>173</v>
      </c>
      <c r="M774">
        <v>40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バカンス五色工ICONIC</v>
      </c>
    </row>
    <row r="775" spans="1:20" x14ac:dyDescent="0.35">
      <c r="A775">
        <f>VLOOKUP(Attack[[#This Row],[No用]],SetNo[[No.用]:[vlookup 用]],2,FALSE)</f>
        <v>188</v>
      </c>
      <c r="B775">
        <f>IF(ROW()=2,1,IF(A774&lt;&gt;Attack[[#This Row],[No]],1,B774+1))</f>
        <v>5</v>
      </c>
      <c r="C775" s="1" t="s">
        <v>1019</v>
      </c>
      <c r="D775" s="1" t="s">
        <v>111</v>
      </c>
      <c r="E775" s="11" t="s">
        <v>77</v>
      </c>
      <c r="F775" s="1" t="s">
        <v>78</v>
      </c>
      <c r="G775" s="1" t="s">
        <v>118</v>
      </c>
      <c r="H775" s="1" t="s">
        <v>71</v>
      </c>
      <c r="I775">
        <v>1</v>
      </c>
      <c r="J775" t="s">
        <v>235</v>
      </c>
      <c r="K775" s="1" t="s">
        <v>284</v>
      </c>
      <c r="L775" s="1" t="s">
        <v>173</v>
      </c>
      <c r="M775">
        <v>45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バカンス五色工ICONIC</v>
      </c>
    </row>
    <row r="776" spans="1:20" x14ac:dyDescent="0.35">
      <c r="A776">
        <f>VLOOKUP(Attack[[#This Row],[No用]],SetNo[[No.用]:[vlookup 用]],2,FALSE)</f>
        <v>188</v>
      </c>
      <c r="B776">
        <f>IF(ROW()=2,1,IF(A775&lt;&gt;Attack[[#This Row],[No]],1,B775+1))</f>
        <v>6</v>
      </c>
      <c r="C776" s="1" t="s">
        <v>1019</v>
      </c>
      <c r="D776" s="1" t="s">
        <v>111</v>
      </c>
      <c r="E776" s="11" t="s">
        <v>77</v>
      </c>
      <c r="F776" s="1" t="s">
        <v>78</v>
      </c>
      <c r="G776" s="1" t="s">
        <v>118</v>
      </c>
      <c r="H776" s="1" t="s">
        <v>71</v>
      </c>
      <c r="I776">
        <v>1</v>
      </c>
      <c r="J776" t="s">
        <v>235</v>
      </c>
      <c r="K776" s="1" t="s">
        <v>172</v>
      </c>
      <c r="L776" s="1" t="s">
        <v>162</v>
      </c>
      <c r="M776">
        <v>33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バカンス五色工ICONIC</v>
      </c>
    </row>
    <row r="777" spans="1:20" x14ac:dyDescent="0.35">
      <c r="A777">
        <f>VLOOKUP(Attack[[#This Row],[No用]],SetNo[[No.用]:[vlookup 用]],2,FALSE)</f>
        <v>188</v>
      </c>
      <c r="B777">
        <f>IF(ROW()=2,1,IF(A776&lt;&gt;Attack[[#This Row],[No]],1,B776+1))</f>
        <v>7</v>
      </c>
      <c r="C777" s="1" t="s">
        <v>1019</v>
      </c>
      <c r="D777" s="1" t="s">
        <v>111</v>
      </c>
      <c r="E777" s="11" t="s">
        <v>77</v>
      </c>
      <c r="F777" s="1" t="s">
        <v>78</v>
      </c>
      <c r="G777" s="1" t="s">
        <v>118</v>
      </c>
      <c r="H777" s="1" t="s">
        <v>71</v>
      </c>
      <c r="I777">
        <v>1</v>
      </c>
      <c r="J777" t="s">
        <v>235</v>
      </c>
      <c r="K777" s="1" t="s">
        <v>183</v>
      </c>
      <c r="L777" s="1" t="s">
        <v>225</v>
      </c>
      <c r="M777">
        <v>49</v>
      </c>
      <c r="N777">
        <v>0</v>
      </c>
      <c r="O777">
        <v>59</v>
      </c>
      <c r="P777">
        <v>0</v>
      </c>
      <c r="T777" t="str">
        <f>Attack[[#This Row],[服装]]&amp;Attack[[#This Row],[名前]]&amp;Attack[[#This Row],[レアリティ]]</f>
        <v>バカンス五色工ICONIC</v>
      </c>
    </row>
    <row r="778" spans="1:20" x14ac:dyDescent="0.35">
      <c r="A778">
        <f>VLOOKUP(Attack[[#This Row],[No用]],SetNo[[No.用]:[vlookup 用]],2,FALSE)</f>
        <v>188</v>
      </c>
      <c r="B778">
        <f>IF(ROW()=2,1,IF(A777&lt;&gt;Attack[[#This Row],[No]],1,B777+1))</f>
        <v>8</v>
      </c>
      <c r="C778" s="1" t="s">
        <v>1019</v>
      </c>
      <c r="D778" s="1" t="s">
        <v>111</v>
      </c>
      <c r="E778" s="11" t="s">
        <v>77</v>
      </c>
      <c r="F778" s="1" t="s">
        <v>78</v>
      </c>
      <c r="G778" s="1" t="s">
        <v>118</v>
      </c>
      <c r="H778" s="1" t="s">
        <v>71</v>
      </c>
      <c r="I778">
        <v>1</v>
      </c>
      <c r="J778" t="s">
        <v>235</v>
      </c>
      <c r="K778" s="1" t="s">
        <v>284</v>
      </c>
      <c r="L778" s="1" t="s">
        <v>225</v>
      </c>
      <c r="M778">
        <v>49</v>
      </c>
      <c r="N778">
        <v>0</v>
      </c>
      <c r="O778">
        <v>59</v>
      </c>
      <c r="P778">
        <v>0</v>
      </c>
      <c r="T778" t="str">
        <f>Attack[[#This Row],[服装]]&amp;Attack[[#This Row],[名前]]&amp;Attack[[#This Row],[レアリティ]]</f>
        <v>バカンス五色工ICONIC</v>
      </c>
    </row>
    <row r="779" spans="1:20" x14ac:dyDescent="0.35">
      <c r="A779">
        <f>VLOOKUP(Attack[[#This Row],[No用]],SetNo[[No.用]:[vlookup 用]],2,FALSE)</f>
        <v>189</v>
      </c>
      <c r="B779">
        <f>IF(ROW()=2,1,IF(A778&lt;&gt;Attack[[#This Row],[No]],1,B778+1))</f>
        <v>1</v>
      </c>
      <c r="C779" s="1" t="s">
        <v>1195</v>
      </c>
      <c r="D779" s="1" t="s">
        <v>111</v>
      </c>
      <c r="E779" s="11" t="s">
        <v>73</v>
      </c>
      <c r="F779" s="1" t="s">
        <v>78</v>
      </c>
      <c r="G779" s="1" t="s">
        <v>118</v>
      </c>
      <c r="H779" s="1" t="s">
        <v>71</v>
      </c>
      <c r="I779">
        <v>1</v>
      </c>
      <c r="J779" t="s">
        <v>235</v>
      </c>
      <c r="K779" s="1" t="s">
        <v>168</v>
      </c>
      <c r="L779" s="1" t="s">
        <v>178</v>
      </c>
      <c r="M779" s="1">
        <v>34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Xmas2五色工ICONIC</v>
      </c>
    </row>
    <row r="780" spans="1:20" x14ac:dyDescent="0.35">
      <c r="A780">
        <f>VLOOKUP(Attack[[#This Row],[No用]],SetNo[[No.用]:[vlookup 用]],2,FALSE)</f>
        <v>189</v>
      </c>
      <c r="B780">
        <f>IF(ROW()=2,1,IF(A779&lt;&gt;Attack[[#This Row],[No]],1,B779+1))</f>
        <v>2</v>
      </c>
      <c r="C780" s="1" t="s">
        <v>1195</v>
      </c>
      <c r="D780" s="1" t="s">
        <v>111</v>
      </c>
      <c r="E780" s="11" t="s">
        <v>73</v>
      </c>
      <c r="F780" s="1" t="s">
        <v>78</v>
      </c>
      <c r="G780" s="1" t="s">
        <v>118</v>
      </c>
      <c r="H780" s="1" t="s">
        <v>71</v>
      </c>
      <c r="I780">
        <v>1</v>
      </c>
      <c r="J780" t="s">
        <v>235</v>
      </c>
      <c r="K780" s="1" t="s">
        <v>169</v>
      </c>
      <c r="L780" s="1" t="s">
        <v>178</v>
      </c>
      <c r="M780">
        <v>34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Xmas2五色工ICONIC</v>
      </c>
    </row>
    <row r="781" spans="1:20" x14ac:dyDescent="0.35">
      <c r="A781">
        <f>VLOOKUP(Attack[[#This Row],[No用]],SetNo[[No.用]:[vlookup 用]],2,FALSE)</f>
        <v>189</v>
      </c>
      <c r="B781">
        <f>IF(ROW()=2,1,IF(A780&lt;&gt;Attack[[#This Row],[No]],1,B780+1))</f>
        <v>3</v>
      </c>
      <c r="C781" s="1" t="s">
        <v>1195</v>
      </c>
      <c r="D781" s="1" t="s">
        <v>111</v>
      </c>
      <c r="E781" s="11" t="s">
        <v>73</v>
      </c>
      <c r="F781" s="1" t="s">
        <v>78</v>
      </c>
      <c r="G781" s="1" t="s">
        <v>118</v>
      </c>
      <c r="H781" s="1" t="s">
        <v>71</v>
      </c>
      <c r="I781">
        <v>1</v>
      </c>
      <c r="J781" t="s">
        <v>235</v>
      </c>
      <c r="K781" s="1" t="s">
        <v>284</v>
      </c>
      <c r="L781" s="1" t="s">
        <v>173</v>
      </c>
      <c r="M781">
        <v>45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Xmas2五色工ICONIC</v>
      </c>
    </row>
    <row r="782" spans="1:20" x14ac:dyDescent="0.35">
      <c r="A782">
        <f>VLOOKUP(Attack[[#This Row],[No用]],SetNo[[No.用]:[vlookup 用]],2,FALSE)</f>
        <v>189</v>
      </c>
      <c r="B782">
        <f>IF(ROW()=2,1,IF(A781&lt;&gt;Attack[[#This Row],[No]],1,B781+1))</f>
        <v>4</v>
      </c>
      <c r="C782" s="1" t="s">
        <v>1195</v>
      </c>
      <c r="D782" s="1" t="s">
        <v>111</v>
      </c>
      <c r="E782" s="11" t="s">
        <v>73</v>
      </c>
      <c r="F782" s="1" t="s">
        <v>78</v>
      </c>
      <c r="G782" s="1" t="s">
        <v>118</v>
      </c>
      <c r="H782" s="1" t="s">
        <v>71</v>
      </c>
      <c r="I782">
        <v>1</v>
      </c>
      <c r="J782" t="s">
        <v>235</v>
      </c>
      <c r="K782" s="1" t="s">
        <v>172</v>
      </c>
      <c r="L782" s="1" t="s">
        <v>162</v>
      </c>
      <c r="M782">
        <v>34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Xmas2五色工ICONIC</v>
      </c>
    </row>
    <row r="783" spans="1:20" x14ac:dyDescent="0.35">
      <c r="A783">
        <f>VLOOKUP(Attack[[#This Row],[No用]],SetNo[[No.用]:[vlookup 用]],2,FALSE)</f>
        <v>189</v>
      </c>
      <c r="B783">
        <f>IF(ROW()=2,1,IF(A782&lt;&gt;Attack[[#This Row],[No]],1,B782+1))</f>
        <v>5</v>
      </c>
      <c r="C783" s="1" t="s">
        <v>1195</v>
      </c>
      <c r="D783" s="1" t="s">
        <v>111</v>
      </c>
      <c r="E783" s="11" t="s">
        <v>73</v>
      </c>
      <c r="F783" s="1" t="s">
        <v>78</v>
      </c>
      <c r="G783" s="1" t="s">
        <v>118</v>
      </c>
      <c r="H783" s="1" t="s">
        <v>71</v>
      </c>
      <c r="I783">
        <v>1</v>
      </c>
      <c r="J783" t="s">
        <v>235</v>
      </c>
      <c r="K783" s="1" t="s">
        <v>183</v>
      </c>
      <c r="L783" s="1" t="s">
        <v>225</v>
      </c>
      <c r="M783">
        <v>49</v>
      </c>
      <c r="N783">
        <v>0</v>
      </c>
      <c r="O783">
        <v>59</v>
      </c>
      <c r="P783">
        <v>0</v>
      </c>
      <c r="T783" t="str">
        <f>Attack[[#This Row],[服装]]&amp;Attack[[#This Row],[名前]]&amp;Attack[[#This Row],[レアリティ]]</f>
        <v>Xmas2五色工ICONIC</v>
      </c>
    </row>
    <row r="784" spans="1:20" x14ac:dyDescent="0.35">
      <c r="A784">
        <f>VLOOKUP(Attack[[#This Row],[No用]],SetNo[[No.用]:[vlookup 用]],2,FALSE)</f>
        <v>190</v>
      </c>
      <c r="B784">
        <f>IF(ROW()=2,1,IF(A783&lt;&gt;Attack[[#This Row],[No]],1,B783+1))</f>
        <v>1</v>
      </c>
      <c r="C784" t="s">
        <v>108</v>
      </c>
      <c r="D784" t="s">
        <v>112</v>
      </c>
      <c r="E784" t="s">
        <v>73</v>
      </c>
      <c r="F784" t="s">
        <v>74</v>
      </c>
      <c r="G784" t="s">
        <v>118</v>
      </c>
      <c r="H784" t="s">
        <v>71</v>
      </c>
      <c r="I784">
        <v>1</v>
      </c>
      <c r="J784" t="s">
        <v>235</v>
      </c>
      <c r="K784" t="s">
        <v>9</v>
      </c>
      <c r="L784" t="s">
        <v>396</v>
      </c>
      <c r="M784">
        <v>27</v>
      </c>
      <c r="N784">
        <v>0</v>
      </c>
      <c r="O784">
        <v>0</v>
      </c>
      <c r="P784">
        <v>0</v>
      </c>
      <c r="T784" t="str">
        <f>Attack[[#This Row],[服装]]&amp;Attack[[#This Row],[名前]]&amp;Attack[[#This Row],[レアリティ]]</f>
        <v>ユニフォーム白布賢二郎ICONIC</v>
      </c>
    </row>
    <row r="785" spans="1:20" x14ac:dyDescent="0.35">
      <c r="A785">
        <f>VLOOKUP(Attack[[#This Row],[No用]],SetNo[[No.用]:[vlookup 用]],2,FALSE)</f>
        <v>190</v>
      </c>
      <c r="B785">
        <f>IF(ROW()=2,1,IF(A784&lt;&gt;Attack[[#This Row],[No]],1,B784+1))</f>
        <v>2</v>
      </c>
      <c r="C785" t="s">
        <v>108</v>
      </c>
      <c r="D785" t="s">
        <v>112</v>
      </c>
      <c r="E785" t="s">
        <v>73</v>
      </c>
      <c r="F785" t="s">
        <v>74</v>
      </c>
      <c r="G785" t="s">
        <v>118</v>
      </c>
      <c r="H785" t="s">
        <v>71</v>
      </c>
      <c r="I785">
        <v>1</v>
      </c>
      <c r="J785" t="s">
        <v>235</v>
      </c>
      <c r="K785" t="s">
        <v>394</v>
      </c>
      <c r="L785" t="s">
        <v>396</v>
      </c>
      <c r="M785">
        <v>27</v>
      </c>
      <c r="N785">
        <v>0</v>
      </c>
      <c r="O785">
        <v>0</v>
      </c>
      <c r="P785">
        <v>0</v>
      </c>
      <c r="T785" t="str">
        <f>Attack[[#This Row],[服装]]&amp;Attack[[#This Row],[名前]]&amp;Attack[[#This Row],[レアリティ]]</f>
        <v>ユニフォーム白布賢二郎ICONIC</v>
      </c>
    </row>
    <row r="786" spans="1:20" x14ac:dyDescent="0.35">
      <c r="A786">
        <f>VLOOKUP(Attack[[#This Row],[No用]],SetNo[[No.用]:[vlookup 用]],2,FALSE)</f>
        <v>191</v>
      </c>
      <c r="B786">
        <f>IF(ROW()=2,1,IF(A785&lt;&gt;Attack[[#This Row],[No]],1,B785+1))</f>
        <v>1</v>
      </c>
      <c r="C786" t="s">
        <v>389</v>
      </c>
      <c r="D786" t="s">
        <v>390</v>
      </c>
      <c r="E786" t="s">
        <v>24</v>
      </c>
      <c r="F786" t="s">
        <v>31</v>
      </c>
      <c r="G786" t="s">
        <v>157</v>
      </c>
      <c r="H786" t="s">
        <v>71</v>
      </c>
      <c r="I786">
        <v>1</v>
      </c>
      <c r="J786" t="s">
        <v>235</v>
      </c>
      <c r="K786" t="s">
        <v>9</v>
      </c>
      <c r="L786" t="s">
        <v>396</v>
      </c>
      <c r="M786">
        <v>27</v>
      </c>
      <c r="N786">
        <v>0</v>
      </c>
      <c r="O786">
        <v>0</v>
      </c>
      <c r="P786">
        <v>0</v>
      </c>
      <c r="T786" t="str">
        <f>Attack[[#This Row],[服装]]&amp;Attack[[#This Row],[名前]]&amp;Attack[[#This Row],[レアリティ]]</f>
        <v>探偵白布賢二郎ICONIC</v>
      </c>
    </row>
    <row r="787" spans="1:20" x14ac:dyDescent="0.35">
      <c r="A787">
        <f>VLOOKUP(Attack[[#This Row],[No用]],SetNo[[No.用]:[vlookup 用]],2,FALSE)</f>
        <v>191</v>
      </c>
      <c r="B787">
        <f>IF(ROW()=2,1,IF(A786&lt;&gt;Attack[[#This Row],[No]],1,B786+1))</f>
        <v>2</v>
      </c>
      <c r="C787" t="s">
        <v>389</v>
      </c>
      <c r="D787" t="s">
        <v>390</v>
      </c>
      <c r="E787" t="s">
        <v>24</v>
      </c>
      <c r="F787" t="s">
        <v>31</v>
      </c>
      <c r="G787" t="s">
        <v>157</v>
      </c>
      <c r="H787" t="s">
        <v>71</v>
      </c>
      <c r="I787">
        <v>1</v>
      </c>
      <c r="J787" t="s">
        <v>235</v>
      </c>
      <c r="K787" t="s">
        <v>394</v>
      </c>
      <c r="L787" t="s">
        <v>396</v>
      </c>
      <c r="M787">
        <v>27</v>
      </c>
      <c r="N787">
        <v>0</v>
      </c>
      <c r="O787">
        <v>0</v>
      </c>
      <c r="P787">
        <v>0</v>
      </c>
      <c r="T787" t="str">
        <f>Attack[[#This Row],[服装]]&amp;Attack[[#This Row],[名前]]&amp;Attack[[#This Row],[レアリティ]]</f>
        <v>探偵白布賢二郎ICONIC</v>
      </c>
    </row>
    <row r="788" spans="1:20" x14ac:dyDescent="0.35">
      <c r="A788">
        <f>VLOOKUP(Attack[[#This Row],[No用]],SetNo[[No.用]:[vlookup 用]],2,FALSE)</f>
        <v>192</v>
      </c>
      <c r="B788">
        <f>IF(ROW()=2,1,IF(A787&lt;&gt;Attack[[#This Row],[No]],1,B787+1))</f>
        <v>1</v>
      </c>
      <c r="C788" s="1" t="s">
        <v>149</v>
      </c>
      <c r="D788" s="1" t="s">
        <v>390</v>
      </c>
      <c r="E788" s="1" t="s">
        <v>77</v>
      </c>
      <c r="F788" s="1" t="s">
        <v>31</v>
      </c>
      <c r="G788" s="1" t="s">
        <v>157</v>
      </c>
      <c r="H788" s="1" t="s">
        <v>71</v>
      </c>
      <c r="I788">
        <v>1</v>
      </c>
      <c r="J788" t="s">
        <v>235</v>
      </c>
      <c r="K788" t="s">
        <v>9</v>
      </c>
      <c r="L788" t="s">
        <v>396</v>
      </c>
      <c r="M788">
        <v>27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制服白布賢二郎ICONIC</v>
      </c>
    </row>
    <row r="789" spans="1:20" x14ac:dyDescent="0.35">
      <c r="A789">
        <f>VLOOKUP(Attack[[#This Row],[No用]],SetNo[[No.用]:[vlookup 用]],2,FALSE)</f>
        <v>192</v>
      </c>
      <c r="B789">
        <f>IF(ROW()=2,1,IF(A788&lt;&gt;Attack[[#This Row],[No]],1,B788+1))</f>
        <v>2</v>
      </c>
      <c r="C789" s="1" t="s">
        <v>149</v>
      </c>
      <c r="D789" s="1" t="s">
        <v>390</v>
      </c>
      <c r="E789" s="1" t="s">
        <v>77</v>
      </c>
      <c r="F789" s="1" t="s">
        <v>31</v>
      </c>
      <c r="G789" s="1" t="s">
        <v>157</v>
      </c>
      <c r="H789" s="1" t="s">
        <v>71</v>
      </c>
      <c r="I789">
        <v>1</v>
      </c>
      <c r="J789" t="s">
        <v>235</v>
      </c>
      <c r="K789" t="s">
        <v>394</v>
      </c>
      <c r="L789" t="s">
        <v>396</v>
      </c>
      <c r="M789">
        <v>27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制服白布賢二郎ICONIC</v>
      </c>
    </row>
    <row r="790" spans="1:20" x14ac:dyDescent="0.35">
      <c r="A790">
        <f>VLOOKUP(Attack[[#This Row],[No用]],SetNo[[No.用]:[vlookup 用]],2,FALSE)</f>
        <v>193</v>
      </c>
      <c r="B790">
        <f>IF(ROW()=2,1,IF(A789&lt;&gt;Attack[[#This Row],[No]],1,B789+1))</f>
        <v>1</v>
      </c>
      <c r="C790" s="1" t="s">
        <v>1019</v>
      </c>
      <c r="D790" s="1" t="s">
        <v>390</v>
      </c>
      <c r="E790" s="1" t="s">
        <v>73</v>
      </c>
      <c r="F790" s="1" t="s">
        <v>31</v>
      </c>
      <c r="G790" s="1" t="s">
        <v>157</v>
      </c>
      <c r="H790" s="1" t="s">
        <v>71</v>
      </c>
      <c r="I790">
        <v>1</v>
      </c>
      <c r="J790" t="s">
        <v>235</v>
      </c>
      <c r="K790" t="s">
        <v>9</v>
      </c>
      <c r="L790" s="1" t="s">
        <v>162</v>
      </c>
      <c r="M790">
        <v>24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バカンス白布賢二郎ICONIC</v>
      </c>
    </row>
    <row r="791" spans="1:20" x14ac:dyDescent="0.35">
      <c r="A791">
        <f>VLOOKUP(Attack[[#This Row],[No用]],SetNo[[No.用]:[vlookup 用]],2,FALSE)</f>
        <v>193</v>
      </c>
      <c r="B791">
        <f>IF(ROW()=2,1,IF(A790&lt;&gt;Attack[[#This Row],[No]],1,B790+1))</f>
        <v>2</v>
      </c>
      <c r="C791" s="1" t="s">
        <v>1019</v>
      </c>
      <c r="D791" s="1" t="s">
        <v>390</v>
      </c>
      <c r="E791" s="1" t="s">
        <v>73</v>
      </c>
      <c r="F791" s="1" t="s">
        <v>31</v>
      </c>
      <c r="G791" s="1" t="s">
        <v>157</v>
      </c>
      <c r="H791" s="1" t="s">
        <v>71</v>
      </c>
      <c r="I791">
        <v>1</v>
      </c>
      <c r="J791" t="s">
        <v>235</v>
      </c>
      <c r="K791" t="s">
        <v>394</v>
      </c>
      <c r="L791" s="1" t="s">
        <v>162</v>
      </c>
      <c r="M791">
        <v>24</v>
      </c>
      <c r="N791">
        <v>0</v>
      </c>
      <c r="O791">
        <v>0</v>
      </c>
      <c r="P791">
        <v>0</v>
      </c>
      <c r="T791" t="str">
        <f>Attack[[#This Row],[服装]]&amp;Attack[[#This Row],[名前]]&amp;Attack[[#This Row],[レアリティ]]</f>
        <v>バカンス白布賢二郎ICONIC</v>
      </c>
    </row>
    <row r="792" spans="1:20" x14ac:dyDescent="0.35">
      <c r="A792">
        <f>VLOOKUP(Attack[[#This Row],[No用]],SetNo[[No.用]:[vlookup 用]],2,FALSE)</f>
        <v>194</v>
      </c>
      <c r="B792">
        <f>IF(ROW()=2,1,IF(A791&lt;&gt;Attack[[#This Row],[No]],1,B791+1))</f>
        <v>1</v>
      </c>
      <c r="C792" t="s">
        <v>108</v>
      </c>
      <c r="D792" t="s">
        <v>113</v>
      </c>
      <c r="E792" t="s">
        <v>73</v>
      </c>
      <c r="F792" t="s">
        <v>78</v>
      </c>
      <c r="G792" t="s">
        <v>118</v>
      </c>
      <c r="H792" t="s">
        <v>71</v>
      </c>
      <c r="I792">
        <v>1</v>
      </c>
      <c r="J792" t="s">
        <v>235</v>
      </c>
      <c r="K792" s="1" t="s">
        <v>168</v>
      </c>
      <c r="L792" s="1" t="s">
        <v>173</v>
      </c>
      <c r="M792">
        <v>34</v>
      </c>
      <c r="N792">
        <v>0</v>
      </c>
      <c r="O792">
        <v>0</v>
      </c>
      <c r="P792">
        <v>0</v>
      </c>
      <c r="T792" t="str">
        <f>Attack[[#This Row],[服装]]&amp;Attack[[#This Row],[名前]]&amp;Attack[[#This Row],[レアリティ]]</f>
        <v>ユニフォーム大平獅音ICONIC</v>
      </c>
    </row>
    <row r="793" spans="1:20" x14ac:dyDescent="0.35">
      <c r="A793">
        <f>VLOOKUP(Attack[[#This Row],[No用]],SetNo[[No.用]:[vlookup 用]],2,FALSE)</f>
        <v>194</v>
      </c>
      <c r="B793">
        <f>IF(ROW()=2,1,IF(A792&lt;&gt;Attack[[#This Row],[No]],1,B792+1))</f>
        <v>2</v>
      </c>
      <c r="C793" t="s">
        <v>108</v>
      </c>
      <c r="D793" t="s">
        <v>113</v>
      </c>
      <c r="E793" t="s">
        <v>73</v>
      </c>
      <c r="F793" t="s">
        <v>78</v>
      </c>
      <c r="G793" t="s">
        <v>118</v>
      </c>
      <c r="H793" t="s">
        <v>71</v>
      </c>
      <c r="I793">
        <v>1</v>
      </c>
      <c r="J793" t="s">
        <v>235</v>
      </c>
      <c r="K793" s="1" t="s">
        <v>169</v>
      </c>
      <c r="L793" s="1" t="s">
        <v>173</v>
      </c>
      <c r="M793">
        <v>34</v>
      </c>
      <c r="N793">
        <v>0</v>
      </c>
      <c r="O793">
        <v>0</v>
      </c>
      <c r="P793">
        <v>0</v>
      </c>
      <c r="T793" t="str">
        <f>Attack[[#This Row],[服装]]&amp;Attack[[#This Row],[名前]]&amp;Attack[[#This Row],[レアリティ]]</f>
        <v>ユニフォーム大平獅音ICONIC</v>
      </c>
    </row>
    <row r="794" spans="1:20" x14ac:dyDescent="0.35">
      <c r="A794">
        <f>VLOOKUP(Attack[[#This Row],[No用]],SetNo[[No.用]:[vlookup 用]],2,FALSE)</f>
        <v>194</v>
      </c>
      <c r="B794">
        <f>IF(ROW()=2,1,IF(A793&lt;&gt;Attack[[#This Row],[No]],1,B793+1))</f>
        <v>3</v>
      </c>
      <c r="C794" t="s">
        <v>108</v>
      </c>
      <c r="D794" t="s">
        <v>113</v>
      </c>
      <c r="E794" t="s">
        <v>73</v>
      </c>
      <c r="F794" t="s">
        <v>78</v>
      </c>
      <c r="G794" t="s">
        <v>118</v>
      </c>
      <c r="H794" t="s">
        <v>71</v>
      </c>
      <c r="I794">
        <v>1</v>
      </c>
      <c r="J794" t="s">
        <v>235</v>
      </c>
      <c r="K794" s="1" t="s">
        <v>172</v>
      </c>
      <c r="L794" s="1" t="s">
        <v>162</v>
      </c>
      <c r="M794">
        <v>29</v>
      </c>
      <c r="N794">
        <v>0</v>
      </c>
      <c r="O794">
        <v>0</v>
      </c>
      <c r="P794">
        <v>0</v>
      </c>
      <c r="T794" t="str">
        <f>Attack[[#This Row],[服装]]&amp;Attack[[#This Row],[名前]]&amp;Attack[[#This Row],[レアリティ]]</f>
        <v>ユニフォーム大平獅音ICONIC</v>
      </c>
    </row>
    <row r="795" spans="1:20" x14ac:dyDescent="0.35">
      <c r="A795">
        <f>VLOOKUP(Attack[[#This Row],[No用]],SetNo[[No.用]:[vlookup 用]],2,FALSE)</f>
        <v>194</v>
      </c>
      <c r="B795">
        <f>IF(ROW()=2,1,IF(A794&lt;&gt;Attack[[#This Row],[No]],1,B794+1))</f>
        <v>4</v>
      </c>
      <c r="C795" t="s">
        <v>108</v>
      </c>
      <c r="D795" t="s">
        <v>113</v>
      </c>
      <c r="E795" t="s">
        <v>73</v>
      </c>
      <c r="F795" t="s">
        <v>78</v>
      </c>
      <c r="G795" t="s">
        <v>118</v>
      </c>
      <c r="H795" t="s">
        <v>71</v>
      </c>
      <c r="I795">
        <v>1</v>
      </c>
      <c r="J795" t="s">
        <v>235</v>
      </c>
      <c r="K795" s="1" t="s">
        <v>183</v>
      </c>
      <c r="L795" s="1" t="s">
        <v>225</v>
      </c>
      <c r="M795">
        <v>49</v>
      </c>
      <c r="N795">
        <v>0</v>
      </c>
      <c r="O795">
        <v>59</v>
      </c>
      <c r="P795">
        <v>0</v>
      </c>
      <c r="T795" t="str">
        <f>Attack[[#This Row],[服装]]&amp;Attack[[#This Row],[名前]]&amp;Attack[[#This Row],[レアリティ]]</f>
        <v>ユニフォーム大平獅音ICONIC</v>
      </c>
    </row>
    <row r="796" spans="1:20" x14ac:dyDescent="0.35">
      <c r="A796">
        <f>VLOOKUP(Attack[[#This Row],[No用]],SetNo[[No.用]:[vlookup 用]],2,FALSE)</f>
        <v>195</v>
      </c>
      <c r="B796">
        <f>IF(ROW()=2,1,IF(A795&lt;&gt;Attack[[#This Row],[No]],1,B795+1))</f>
        <v>1</v>
      </c>
      <c r="C796" t="s">
        <v>108</v>
      </c>
      <c r="D796" t="s">
        <v>114</v>
      </c>
      <c r="E796" t="s">
        <v>73</v>
      </c>
      <c r="F796" t="s">
        <v>82</v>
      </c>
      <c r="G796" t="s">
        <v>118</v>
      </c>
      <c r="H796" t="s">
        <v>71</v>
      </c>
      <c r="I796">
        <v>1</v>
      </c>
      <c r="J796" t="s">
        <v>401</v>
      </c>
      <c r="K796" s="1" t="s">
        <v>168</v>
      </c>
      <c r="L796" s="1" t="s">
        <v>162</v>
      </c>
      <c r="M796">
        <v>33</v>
      </c>
      <c r="N796">
        <v>0</v>
      </c>
      <c r="O796">
        <v>0</v>
      </c>
      <c r="P796">
        <v>0</v>
      </c>
      <c r="T796" t="str">
        <f>Attack[[#This Row],[服装]]&amp;Attack[[#This Row],[名前]]&amp;Attack[[#This Row],[レアリティ]]</f>
        <v>ユニフォーム川西太一ICONIC</v>
      </c>
    </row>
    <row r="797" spans="1:20" x14ac:dyDescent="0.35">
      <c r="A797">
        <f>VLOOKUP(Attack[[#This Row],[No用]],SetNo[[No.用]:[vlookup 用]],2,FALSE)</f>
        <v>195</v>
      </c>
      <c r="B797">
        <f>IF(ROW()=2,1,IF(A796&lt;&gt;Attack[[#This Row],[No]],1,B796+1))</f>
        <v>2</v>
      </c>
      <c r="C797" t="s">
        <v>108</v>
      </c>
      <c r="D797" t="s">
        <v>114</v>
      </c>
      <c r="E797" t="s">
        <v>73</v>
      </c>
      <c r="F797" t="s">
        <v>82</v>
      </c>
      <c r="G797" t="s">
        <v>118</v>
      </c>
      <c r="H797" t="s">
        <v>71</v>
      </c>
      <c r="I797">
        <v>1</v>
      </c>
      <c r="J797" t="s">
        <v>401</v>
      </c>
      <c r="K797" s="1" t="s">
        <v>169</v>
      </c>
      <c r="L797" s="1" t="s">
        <v>162</v>
      </c>
      <c r="M797">
        <v>29</v>
      </c>
      <c r="N797">
        <v>0</v>
      </c>
      <c r="O797">
        <v>0</v>
      </c>
      <c r="P797">
        <v>0</v>
      </c>
      <c r="T797" t="str">
        <f>Attack[[#This Row],[服装]]&amp;Attack[[#This Row],[名前]]&amp;Attack[[#This Row],[レアリティ]]</f>
        <v>ユニフォーム川西太一ICONIC</v>
      </c>
    </row>
    <row r="798" spans="1:20" x14ac:dyDescent="0.35">
      <c r="A798">
        <f>VLOOKUP(Attack[[#This Row],[No用]],SetNo[[No.用]:[vlookup 用]],2,FALSE)</f>
        <v>196</v>
      </c>
      <c r="B798">
        <f>IF(ROW()=2,1,IF(A797&lt;&gt;Attack[[#This Row],[No]],1,B797+1))</f>
        <v>1</v>
      </c>
      <c r="C798" s="1" t="s">
        <v>910</v>
      </c>
      <c r="D798" s="1" t="s">
        <v>114</v>
      </c>
      <c r="E798" s="1" t="s">
        <v>90</v>
      </c>
      <c r="F798" s="1" t="s">
        <v>82</v>
      </c>
      <c r="G798" s="1" t="s">
        <v>118</v>
      </c>
      <c r="H798" s="1" t="s">
        <v>71</v>
      </c>
      <c r="I798">
        <v>1</v>
      </c>
      <c r="J798" t="s">
        <v>235</v>
      </c>
      <c r="K798" s="1" t="s">
        <v>168</v>
      </c>
      <c r="L798" s="1" t="s">
        <v>162</v>
      </c>
      <c r="M798">
        <v>33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路地裏川西太一ICONIC</v>
      </c>
    </row>
    <row r="799" spans="1:20" x14ac:dyDescent="0.35">
      <c r="A799">
        <f>VLOOKUP(Attack[[#This Row],[No用]],SetNo[[No.用]:[vlookup 用]],2,FALSE)</f>
        <v>196</v>
      </c>
      <c r="B799">
        <f>IF(ROW()=2,1,IF(A798&lt;&gt;Attack[[#This Row],[No]],1,B798+1))</f>
        <v>2</v>
      </c>
      <c r="C799" s="1" t="s">
        <v>910</v>
      </c>
      <c r="D799" s="1" t="s">
        <v>114</v>
      </c>
      <c r="E799" s="1" t="s">
        <v>90</v>
      </c>
      <c r="F799" s="1" t="s">
        <v>82</v>
      </c>
      <c r="G799" s="1" t="s">
        <v>118</v>
      </c>
      <c r="H799" s="1" t="s">
        <v>71</v>
      </c>
      <c r="I799">
        <v>1</v>
      </c>
      <c r="J799" t="s">
        <v>235</v>
      </c>
      <c r="K799" s="1" t="s">
        <v>169</v>
      </c>
      <c r="L799" s="1" t="s">
        <v>162</v>
      </c>
      <c r="M799">
        <v>29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路地裏川西太一ICONIC</v>
      </c>
    </row>
    <row r="800" spans="1:20" x14ac:dyDescent="0.35">
      <c r="A800">
        <f>VLOOKUP(Attack[[#This Row],[No用]],SetNo[[No.用]:[vlookup 用]],2,FALSE)</f>
        <v>197</v>
      </c>
      <c r="B800">
        <f>IF(ROW()=2,1,IF(A799&lt;&gt;Attack[[#This Row],[No]],1,B799+1))</f>
        <v>1</v>
      </c>
      <c r="C800" t="s">
        <v>108</v>
      </c>
      <c r="D800" s="1" t="s">
        <v>660</v>
      </c>
      <c r="E800" t="s">
        <v>73</v>
      </c>
      <c r="F800" t="s">
        <v>74</v>
      </c>
      <c r="G800" t="s">
        <v>118</v>
      </c>
      <c r="H800" t="s">
        <v>71</v>
      </c>
      <c r="I800">
        <v>1</v>
      </c>
      <c r="J800" t="s">
        <v>235</v>
      </c>
      <c r="K800" s="1" t="s">
        <v>168</v>
      </c>
      <c r="L800" s="1" t="s">
        <v>178</v>
      </c>
      <c r="M800">
        <v>28</v>
      </c>
      <c r="N800">
        <v>0</v>
      </c>
      <c r="O800">
        <v>0</v>
      </c>
      <c r="P800">
        <v>0</v>
      </c>
      <c r="T800" t="str">
        <f>Attack[[#This Row],[服装]]&amp;Attack[[#This Row],[名前]]&amp;Attack[[#This Row],[レアリティ]]</f>
        <v>ユニフォーム瀬見英太ICONIC</v>
      </c>
    </row>
    <row r="801" spans="1:20" x14ac:dyDescent="0.35">
      <c r="A801">
        <f>VLOOKUP(Attack[[#This Row],[No用]],SetNo[[No.用]:[vlookup 用]],2,FALSE)</f>
        <v>197</v>
      </c>
      <c r="B801">
        <f>IF(ROW()=2,1,IF(A800&lt;&gt;Attack[[#This Row],[No]],1,B800+1))</f>
        <v>2</v>
      </c>
      <c r="C801" t="s">
        <v>108</v>
      </c>
      <c r="D801" s="1" t="s">
        <v>660</v>
      </c>
      <c r="E801" t="s">
        <v>73</v>
      </c>
      <c r="F801" t="s">
        <v>74</v>
      </c>
      <c r="G801" t="s">
        <v>118</v>
      </c>
      <c r="H801" t="s">
        <v>71</v>
      </c>
      <c r="I801">
        <v>1</v>
      </c>
      <c r="J801" t="s">
        <v>235</v>
      </c>
      <c r="K801" s="1" t="s">
        <v>169</v>
      </c>
      <c r="L801" s="1" t="s">
        <v>178</v>
      </c>
      <c r="M801">
        <v>28</v>
      </c>
      <c r="N801">
        <v>0</v>
      </c>
      <c r="O801">
        <v>0</v>
      </c>
      <c r="P801">
        <v>0</v>
      </c>
      <c r="T801" t="str">
        <f>Attack[[#This Row],[服装]]&amp;Attack[[#This Row],[名前]]&amp;Attack[[#This Row],[レアリティ]]</f>
        <v>ユニフォーム瀬見英太ICONIC</v>
      </c>
    </row>
    <row r="802" spans="1:20" x14ac:dyDescent="0.35">
      <c r="A802">
        <f>VLOOKUP(Attack[[#This Row],[No用]],SetNo[[No.用]:[vlookup 用]],2,FALSE)</f>
        <v>198</v>
      </c>
      <c r="B802">
        <f>IF(ROW()=2,1,IF(A801&lt;&gt;Attack[[#This Row],[No]],1,B801+1))</f>
        <v>1</v>
      </c>
      <c r="C802" s="1" t="s">
        <v>830</v>
      </c>
      <c r="D802" s="1" t="s">
        <v>660</v>
      </c>
      <c r="E802" s="1" t="s">
        <v>90</v>
      </c>
      <c r="F802" t="s">
        <v>74</v>
      </c>
      <c r="G802" t="s">
        <v>118</v>
      </c>
      <c r="H802" t="s">
        <v>71</v>
      </c>
      <c r="I802">
        <v>1</v>
      </c>
      <c r="J802" t="s">
        <v>235</v>
      </c>
      <c r="K802" s="1" t="s">
        <v>168</v>
      </c>
      <c r="L802" s="1" t="s">
        <v>178</v>
      </c>
      <c r="M802">
        <v>28</v>
      </c>
      <c r="N802">
        <v>0</v>
      </c>
      <c r="O802">
        <v>0</v>
      </c>
      <c r="P802">
        <v>0</v>
      </c>
      <c r="T802" t="str">
        <f>Attack[[#This Row],[服装]]&amp;Attack[[#This Row],[名前]]&amp;Attack[[#This Row],[レアリティ]]</f>
        <v>雪遊び瀬見英太ICONIC</v>
      </c>
    </row>
    <row r="803" spans="1:20" x14ac:dyDescent="0.35">
      <c r="A803">
        <f>VLOOKUP(Attack[[#This Row],[No用]],SetNo[[No.用]:[vlookup 用]],2,FALSE)</f>
        <v>198</v>
      </c>
      <c r="B803">
        <f>IF(ROW()=2,1,IF(A802&lt;&gt;Attack[[#This Row],[No]],1,B802+1))</f>
        <v>2</v>
      </c>
      <c r="C803" s="1" t="s">
        <v>830</v>
      </c>
      <c r="D803" s="1" t="s">
        <v>660</v>
      </c>
      <c r="E803" s="1" t="s">
        <v>90</v>
      </c>
      <c r="F803" t="s">
        <v>74</v>
      </c>
      <c r="G803" t="s">
        <v>118</v>
      </c>
      <c r="H803" t="s">
        <v>71</v>
      </c>
      <c r="I803">
        <v>1</v>
      </c>
      <c r="J803" t="s">
        <v>235</v>
      </c>
      <c r="K803" s="1" t="s">
        <v>169</v>
      </c>
      <c r="L803" s="1" t="s">
        <v>178</v>
      </c>
      <c r="M803">
        <v>28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雪遊び瀬見英太ICONIC</v>
      </c>
    </row>
    <row r="804" spans="1:20" x14ac:dyDescent="0.35">
      <c r="A804">
        <f>VLOOKUP(Attack[[#This Row],[No用]],SetNo[[No.用]:[vlookup 用]],2,FALSE)</f>
        <v>199</v>
      </c>
      <c r="B804">
        <f>IF(ROW()=2,1,IF(A803&lt;&gt;Attack[[#This Row],[No]],1,B803+1))</f>
        <v>1</v>
      </c>
      <c r="C804" s="1" t="s">
        <v>1019</v>
      </c>
      <c r="D804" s="1" t="s">
        <v>660</v>
      </c>
      <c r="E804" s="11" t="s">
        <v>77</v>
      </c>
      <c r="F804" s="1" t="s">
        <v>74</v>
      </c>
      <c r="G804" s="1" t="s">
        <v>118</v>
      </c>
      <c r="H804" s="1" t="s">
        <v>71</v>
      </c>
      <c r="I804">
        <v>1</v>
      </c>
      <c r="J804" t="s">
        <v>235</v>
      </c>
      <c r="K804" s="1" t="s">
        <v>168</v>
      </c>
      <c r="L804" s="1" t="s">
        <v>162</v>
      </c>
      <c r="M804">
        <v>25</v>
      </c>
      <c r="N804">
        <v>0</v>
      </c>
      <c r="O804">
        <v>0</v>
      </c>
      <c r="P804">
        <v>0</v>
      </c>
      <c r="T804" t="str">
        <f>Attack[[#This Row],[服装]]&amp;Attack[[#This Row],[名前]]&amp;Attack[[#This Row],[レアリティ]]</f>
        <v>バカンス瀬見英太ICONIC</v>
      </c>
    </row>
    <row r="805" spans="1:20" x14ac:dyDescent="0.35">
      <c r="A805">
        <f>VLOOKUP(Attack[[#This Row],[No用]],SetNo[[No.用]:[vlookup 用]],2,FALSE)</f>
        <v>199</v>
      </c>
      <c r="B805">
        <f>IF(ROW()=2,1,IF(A804&lt;&gt;Attack[[#This Row],[No]],1,B804+1))</f>
        <v>2</v>
      </c>
      <c r="C805" s="1" t="s">
        <v>1019</v>
      </c>
      <c r="D805" s="1" t="s">
        <v>660</v>
      </c>
      <c r="E805" s="11" t="s">
        <v>77</v>
      </c>
      <c r="F805" s="1" t="s">
        <v>74</v>
      </c>
      <c r="G805" s="1" t="s">
        <v>118</v>
      </c>
      <c r="H805" s="1" t="s">
        <v>71</v>
      </c>
      <c r="I805">
        <v>1</v>
      </c>
      <c r="J805" t="s">
        <v>235</v>
      </c>
      <c r="K805" s="1" t="s">
        <v>169</v>
      </c>
      <c r="L805" s="1" t="s">
        <v>162</v>
      </c>
      <c r="M805">
        <v>25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バカンス瀬見英太ICONIC</v>
      </c>
    </row>
    <row r="806" spans="1:20" x14ac:dyDescent="0.35">
      <c r="A806">
        <f>VLOOKUP(Attack[[#This Row],[No用]],SetNo[[No.用]:[vlookup 用]],2,FALSE)</f>
        <v>200</v>
      </c>
      <c r="B806">
        <f>IF(ROW()=2,1,IF(A805&lt;&gt;Attack[[#This Row],[No]],1,B805+1))</f>
        <v>1</v>
      </c>
      <c r="C806" t="s">
        <v>108</v>
      </c>
      <c r="D806" t="s">
        <v>115</v>
      </c>
      <c r="E806" t="s">
        <v>73</v>
      </c>
      <c r="F806" t="s">
        <v>80</v>
      </c>
      <c r="G806" t="s">
        <v>118</v>
      </c>
      <c r="H806" t="s">
        <v>71</v>
      </c>
      <c r="I806">
        <v>1</v>
      </c>
      <c r="J806" t="s">
        <v>235</v>
      </c>
      <c r="M806">
        <v>0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ユニフォーム山形隼人ICONIC</v>
      </c>
    </row>
    <row r="807" spans="1:20" x14ac:dyDescent="0.35">
      <c r="A807">
        <f>VLOOKUP(Attack[[#This Row],[No用]],SetNo[[No.用]:[vlookup 用]],2,FALSE)</f>
        <v>201</v>
      </c>
      <c r="B807">
        <f>IF(ROW()=2,1,IF(A806&lt;&gt;Attack[[#This Row],[No]],1,B806+1))</f>
        <v>1</v>
      </c>
      <c r="C807" s="1" t="s">
        <v>108</v>
      </c>
      <c r="D807" s="1" t="s">
        <v>1038</v>
      </c>
      <c r="E807" s="1" t="s">
        <v>73</v>
      </c>
      <c r="F807" s="1" t="s">
        <v>78</v>
      </c>
      <c r="G807" s="1" t="s">
        <v>1039</v>
      </c>
      <c r="H807" s="1" t="s">
        <v>71</v>
      </c>
      <c r="I807">
        <v>1</v>
      </c>
      <c r="J807" t="s">
        <v>235</v>
      </c>
      <c r="K807" s="1" t="s">
        <v>168</v>
      </c>
      <c r="L807" s="1" t="s">
        <v>173</v>
      </c>
      <c r="M807">
        <v>35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ユニフォーム強羅昌己ICONIC</v>
      </c>
    </row>
    <row r="808" spans="1:20" x14ac:dyDescent="0.35">
      <c r="A808">
        <f>VLOOKUP(Attack[[#This Row],[No用]],SetNo[[No.用]:[vlookup 用]],2,FALSE)</f>
        <v>201</v>
      </c>
      <c r="B808">
        <f>IF(ROW()=2,1,IF(A807&lt;&gt;Attack[[#This Row],[No]],1,B807+1))</f>
        <v>2</v>
      </c>
      <c r="C808" s="1" t="s">
        <v>108</v>
      </c>
      <c r="D808" s="1" t="s">
        <v>1038</v>
      </c>
      <c r="E808" s="1" t="s">
        <v>73</v>
      </c>
      <c r="F808" s="1" t="s">
        <v>78</v>
      </c>
      <c r="G808" s="1" t="s">
        <v>1039</v>
      </c>
      <c r="H808" s="1" t="s">
        <v>71</v>
      </c>
      <c r="I808">
        <v>1</v>
      </c>
      <c r="J808" t="s">
        <v>235</v>
      </c>
      <c r="K808" s="1" t="s">
        <v>169</v>
      </c>
      <c r="L808" s="1" t="s">
        <v>178</v>
      </c>
      <c r="M808">
        <v>35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ユニフォーム強羅昌己ICONIC</v>
      </c>
    </row>
    <row r="809" spans="1:20" x14ac:dyDescent="0.35">
      <c r="A809">
        <f>VLOOKUP(Attack[[#This Row],[No用]],SetNo[[No.用]:[vlookup 用]],2,FALSE)</f>
        <v>201</v>
      </c>
      <c r="B809">
        <f>IF(ROW()=2,1,IF(A808&lt;&gt;Attack[[#This Row],[No]],1,B808+1))</f>
        <v>3</v>
      </c>
      <c r="C809" s="1" t="s">
        <v>108</v>
      </c>
      <c r="D809" s="1" t="s">
        <v>1038</v>
      </c>
      <c r="E809" s="1" t="s">
        <v>73</v>
      </c>
      <c r="F809" s="1" t="s">
        <v>78</v>
      </c>
      <c r="G809" s="1" t="s">
        <v>1039</v>
      </c>
      <c r="H809" s="1" t="s">
        <v>71</v>
      </c>
      <c r="I809">
        <v>1</v>
      </c>
      <c r="J809" t="s">
        <v>235</v>
      </c>
      <c r="K809" s="1" t="s">
        <v>172</v>
      </c>
      <c r="L809" s="1" t="s">
        <v>162</v>
      </c>
      <c r="M809">
        <v>32</v>
      </c>
      <c r="N809">
        <v>0</v>
      </c>
      <c r="O809">
        <v>0</v>
      </c>
      <c r="P809">
        <v>0</v>
      </c>
      <c r="T809" t="str">
        <f>Attack[[#This Row],[服装]]&amp;Attack[[#This Row],[名前]]&amp;Attack[[#This Row],[レアリティ]]</f>
        <v>ユニフォーム強羅昌己ICONIC</v>
      </c>
    </row>
    <row r="810" spans="1:20" x14ac:dyDescent="0.35">
      <c r="A810">
        <f>VLOOKUP(Attack[[#This Row],[No用]],SetNo[[No.用]:[vlookup 用]],2,FALSE)</f>
        <v>202</v>
      </c>
      <c r="B810">
        <f>IF(ROW()=2,1,IF(A809&lt;&gt;Attack[[#This Row],[No]],1,B809+1))</f>
        <v>1</v>
      </c>
      <c r="C810" s="1" t="s">
        <v>108</v>
      </c>
      <c r="D810" s="1" t="s">
        <v>1051</v>
      </c>
      <c r="E810" s="1" t="s">
        <v>77</v>
      </c>
      <c r="F810" s="1" t="s">
        <v>78</v>
      </c>
      <c r="G810" s="1" t="s">
        <v>1039</v>
      </c>
      <c r="H810" s="1" t="s">
        <v>71</v>
      </c>
      <c r="I810">
        <v>1</v>
      </c>
      <c r="J810" t="s">
        <v>235</v>
      </c>
      <c r="K810" s="1" t="s">
        <v>168</v>
      </c>
      <c r="L810" s="1" t="s">
        <v>173</v>
      </c>
      <c r="M810">
        <v>35</v>
      </c>
      <c r="N810">
        <v>0</v>
      </c>
      <c r="O810">
        <v>0</v>
      </c>
      <c r="P810">
        <v>0</v>
      </c>
      <c r="T810" t="str">
        <f>Attack[[#This Row],[服装]]&amp;Attack[[#This Row],[名前]]&amp;Attack[[#This Row],[レアリティ]]</f>
        <v>ユニフォーム芦谷洋平ICONIC</v>
      </c>
    </row>
    <row r="811" spans="1:20" x14ac:dyDescent="0.35">
      <c r="A811">
        <f>VLOOKUP(Attack[[#This Row],[No用]],SetNo[[No.用]:[vlookup 用]],2,FALSE)</f>
        <v>202</v>
      </c>
      <c r="B811">
        <f>IF(ROW()=2,1,IF(A810&lt;&gt;Attack[[#This Row],[No]],1,B810+1))</f>
        <v>2</v>
      </c>
      <c r="C811" s="1" t="s">
        <v>108</v>
      </c>
      <c r="D811" s="1" t="s">
        <v>1051</v>
      </c>
      <c r="E811" s="1" t="s">
        <v>77</v>
      </c>
      <c r="F811" s="1" t="s">
        <v>78</v>
      </c>
      <c r="G811" s="1" t="s">
        <v>1039</v>
      </c>
      <c r="H811" s="1" t="s">
        <v>71</v>
      </c>
      <c r="I811">
        <v>1</v>
      </c>
      <c r="J811" t="s">
        <v>235</v>
      </c>
      <c r="K811" s="1" t="s">
        <v>169</v>
      </c>
      <c r="L811" s="1" t="s">
        <v>173</v>
      </c>
      <c r="M811">
        <v>35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ユニフォーム芦谷洋平ICONIC</v>
      </c>
    </row>
    <row r="812" spans="1:20" x14ac:dyDescent="0.35">
      <c r="A812">
        <f>VLOOKUP(Attack[[#This Row],[No用]],SetNo[[No.用]:[vlookup 用]],2,FALSE)</f>
        <v>202</v>
      </c>
      <c r="B812">
        <f>IF(ROW()=2,1,IF(A811&lt;&gt;Attack[[#This Row],[No]],1,B811+1))</f>
        <v>3</v>
      </c>
      <c r="C812" s="1" t="s">
        <v>108</v>
      </c>
      <c r="D812" s="1" t="s">
        <v>1051</v>
      </c>
      <c r="E812" s="1" t="s">
        <v>77</v>
      </c>
      <c r="F812" s="1" t="s">
        <v>78</v>
      </c>
      <c r="G812" s="1" t="s">
        <v>1039</v>
      </c>
      <c r="H812" s="1" t="s">
        <v>71</v>
      </c>
      <c r="I812">
        <v>1</v>
      </c>
      <c r="J812" t="s">
        <v>235</v>
      </c>
      <c r="K812" s="1" t="s">
        <v>171</v>
      </c>
      <c r="L812" s="1" t="s">
        <v>173</v>
      </c>
      <c r="M812">
        <v>38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ユニフォーム芦谷洋平ICONIC</v>
      </c>
    </row>
    <row r="813" spans="1:20" x14ac:dyDescent="0.35">
      <c r="A813">
        <f>VLOOKUP(Attack[[#This Row],[No用]],SetNo[[No.用]:[vlookup 用]],2,FALSE)</f>
        <v>202</v>
      </c>
      <c r="B813">
        <f>IF(ROW()=2,1,IF(A812&lt;&gt;Attack[[#This Row],[No]],1,B812+1))</f>
        <v>4</v>
      </c>
      <c r="C813" s="1" t="s">
        <v>108</v>
      </c>
      <c r="D813" s="1" t="s">
        <v>1051</v>
      </c>
      <c r="E813" s="1" t="s">
        <v>77</v>
      </c>
      <c r="F813" s="1" t="s">
        <v>78</v>
      </c>
      <c r="G813" s="1" t="s">
        <v>1039</v>
      </c>
      <c r="H813" s="1" t="s">
        <v>71</v>
      </c>
      <c r="I813">
        <v>1</v>
      </c>
      <c r="J813" t="s">
        <v>235</v>
      </c>
      <c r="K813" s="1" t="s">
        <v>172</v>
      </c>
      <c r="L813" s="1" t="s">
        <v>162</v>
      </c>
      <c r="M813">
        <v>28</v>
      </c>
      <c r="N813">
        <v>0</v>
      </c>
      <c r="O813">
        <v>0</v>
      </c>
      <c r="P813">
        <v>0</v>
      </c>
      <c r="T813" t="str">
        <f>Attack[[#This Row],[服装]]&amp;Attack[[#This Row],[名前]]&amp;Attack[[#This Row],[レアリティ]]</f>
        <v>ユニフォーム芦谷洋平ICONIC</v>
      </c>
    </row>
    <row r="814" spans="1:20" x14ac:dyDescent="0.35">
      <c r="A814">
        <f>VLOOKUP(Attack[[#This Row],[No用]],SetNo[[No.用]:[vlookup 用]],2,FALSE)</f>
        <v>202</v>
      </c>
      <c r="B814">
        <f>IF(ROW()=2,1,IF(A813&lt;&gt;Attack[[#This Row],[No]],1,B813+1))</f>
        <v>5</v>
      </c>
      <c r="C814" s="1" t="s">
        <v>108</v>
      </c>
      <c r="D814" s="1" t="s">
        <v>1051</v>
      </c>
      <c r="E814" s="1" t="s">
        <v>77</v>
      </c>
      <c r="F814" s="1" t="s">
        <v>78</v>
      </c>
      <c r="G814" s="1" t="s">
        <v>1039</v>
      </c>
      <c r="H814" s="1" t="s">
        <v>71</v>
      </c>
      <c r="I814">
        <v>1</v>
      </c>
      <c r="J814" t="s">
        <v>235</v>
      </c>
      <c r="K814" s="1" t="s">
        <v>183</v>
      </c>
      <c r="L814" s="1" t="s">
        <v>225</v>
      </c>
      <c r="M814">
        <v>48</v>
      </c>
      <c r="N814">
        <v>0</v>
      </c>
      <c r="O814">
        <v>58</v>
      </c>
      <c r="P814">
        <v>0</v>
      </c>
      <c r="T814" t="str">
        <f>Attack[[#This Row],[服装]]&amp;Attack[[#This Row],[名前]]&amp;Attack[[#This Row],[レアリティ]]</f>
        <v>ユニフォーム芦谷洋平ICONIC</v>
      </c>
    </row>
    <row r="815" spans="1:20" x14ac:dyDescent="0.35">
      <c r="A815">
        <f>VLOOKUP(Attack[[#This Row],[No用]],SetNo[[No.用]:[vlookup 用]],2,FALSE)</f>
        <v>203</v>
      </c>
      <c r="B815">
        <f>IF(ROW()=2,1,IF(A814&lt;&gt;Attack[[#This Row],[No]],1,B814+1))</f>
        <v>1</v>
      </c>
      <c r="C815" s="1" t="s">
        <v>108</v>
      </c>
      <c r="D815" s="1" t="s">
        <v>1059</v>
      </c>
      <c r="E815" s="1" t="s">
        <v>73</v>
      </c>
      <c r="F815" s="1" t="s">
        <v>82</v>
      </c>
      <c r="G815" s="1" t="s">
        <v>1039</v>
      </c>
      <c r="H815" s="1" t="s">
        <v>71</v>
      </c>
      <c r="I815">
        <v>1</v>
      </c>
      <c r="J815" t="s">
        <v>235</v>
      </c>
      <c r="K815" s="1" t="s">
        <v>168</v>
      </c>
      <c r="L815" s="1" t="s">
        <v>162</v>
      </c>
      <c r="M815">
        <v>26</v>
      </c>
      <c r="N815">
        <v>0</v>
      </c>
      <c r="O815">
        <v>0</v>
      </c>
      <c r="P815">
        <v>0</v>
      </c>
      <c r="T815" t="str">
        <f>Attack[[#This Row],[服装]]&amp;Attack[[#This Row],[名前]]&amp;Attack[[#This Row],[レアリティ]]</f>
        <v>ユニフォーム仙石伸吾ICONIC</v>
      </c>
    </row>
    <row r="816" spans="1:20" x14ac:dyDescent="0.35">
      <c r="A816">
        <f>VLOOKUP(Attack[[#This Row],[No用]],SetNo[[No.用]:[vlookup 用]],2,FALSE)</f>
        <v>203</v>
      </c>
      <c r="B816">
        <f>IF(ROW()=2,1,IF(A815&lt;&gt;Attack[[#This Row],[No]],1,B815+1))</f>
        <v>2</v>
      </c>
      <c r="C816" s="1" t="s">
        <v>108</v>
      </c>
      <c r="D816" s="1" t="s">
        <v>1059</v>
      </c>
      <c r="E816" s="1" t="s">
        <v>73</v>
      </c>
      <c r="F816" s="1" t="s">
        <v>82</v>
      </c>
      <c r="G816" s="1" t="s">
        <v>1039</v>
      </c>
      <c r="H816" s="1" t="s">
        <v>71</v>
      </c>
      <c r="I816">
        <v>1</v>
      </c>
      <c r="J816" t="s">
        <v>235</v>
      </c>
      <c r="K816" s="1" t="s">
        <v>169</v>
      </c>
      <c r="L816" s="1" t="s">
        <v>162</v>
      </c>
      <c r="M816">
        <v>26</v>
      </c>
      <c r="N816">
        <v>0</v>
      </c>
      <c r="O816">
        <v>0</v>
      </c>
      <c r="P816">
        <v>0</v>
      </c>
      <c r="T816" t="str">
        <f>Attack[[#This Row],[服装]]&amp;Attack[[#This Row],[名前]]&amp;Attack[[#This Row],[レアリティ]]</f>
        <v>ユニフォーム仙石伸吾ICONIC</v>
      </c>
    </row>
    <row r="817" spans="1:20" x14ac:dyDescent="0.35">
      <c r="A817">
        <f>VLOOKUP(Attack[[#This Row],[No用]],SetNo[[No.用]:[vlookup 用]],2,FALSE)</f>
        <v>204</v>
      </c>
      <c r="B817">
        <f>IF(ROW()=2,1,IF(A816&lt;&gt;Attack[[#This Row],[No]],1,B816+1))</f>
        <v>1</v>
      </c>
      <c r="C817" s="1" t="s">
        <v>108</v>
      </c>
      <c r="D817" s="1" t="s">
        <v>1100</v>
      </c>
      <c r="E817" s="1" t="s">
        <v>73</v>
      </c>
      <c r="F817" s="1" t="s">
        <v>80</v>
      </c>
      <c r="G817" s="1" t="s">
        <v>1039</v>
      </c>
      <c r="H817" s="1" t="s">
        <v>71</v>
      </c>
      <c r="I817">
        <v>1</v>
      </c>
      <c r="J817" t="s">
        <v>235</v>
      </c>
      <c r="K817" s="1"/>
      <c r="L817" s="1"/>
      <c r="M817">
        <v>0</v>
      </c>
      <c r="N817">
        <v>0</v>
      </c>
      <c r="O817">
        <v>0</v>
      </c>
      <c r="P817">
        <v>0</v>
      </c>
      <c r="T817" t="str">
        <f>Attack[[#This Row],[服装]]&amp;Attack[[#This Row],[名前]]&amp;Attack[[#This Row],[レアリティ]]</f>
        <v>ユニフォーム中川俊美ICONIC</v>
      </c>
    </row>
    <row r="818" spans="1:20" x14ac:dyDescent="0.35">
      <c r="A818">
        <f>VLOOKUP(Attack[[#This Row],[No用]],SetNo[[No.用]:[vlookup 用]],2,FALSE)</f>
        <v>205</v>
      </c>
      <c r="B818">
        <f>IF(ROW()=2,1,IF(A817&lt;&gt;Attack[[#This Row],[No]],1,B817+1))</f>
        <v>1</v>
      </c>
      <c r="C818" s="1" t="s">
        <v>108</v>
      </c>
      <c r="D818" s="1" t="s">
        <v>1104</v>
      </c>
      <c r="E818" s="1" t="s">
        <v>73</v>
      </c>
      <c r="F818" s="1" t="s">
        <v>74</v>
      </c>
      <c r="G818" s="1" t="s">
        <v>1039</v>
      </c>
      <c r="H818" s="1" t="s">
        <v>71</v>
      </c>
      <c r="I818">
        <v>1</v>
      </c>
      <c r="J818" t="s">
        <v>235</v>
      </c>
      <c r="K818" s="1" t="s">
        <v>168</v>
      </c>
      <c r="L818" s="1" t="s">
        <v>162</v>
      </c>
      <c r="M818">
        <v>24</v>
      </c>
      <c r="N818">
        <v>0</v>
      </c>
      <c r="O818">
        <v>0</v>
      </c>
      <c r="P818">
        <v>0</v>
      </c>
      <c r="T818" t="str">
        <f>Attack[[#This Row],[服装]]&amp;Attack[[#This Row],[名前]]&amp;Attack[[#This Row],[レアリティ]]</f>
        <v>ユニフォーム七沢健吾ICONIC</v>
      </c>
    </row>
    <row r="819" spans="1:20" x14ac:dyDescent="0.35">
      <c r="A819">
        <f>VLOOKUP(Attack[[#This Row],[No用]],SetNo[[No.用]:[vlookup 用]],2,FALSE)</f>
        <v>205</v>
      </c>
      <c r="B819">
        <f>IF(ROW()=2,1,IF(A818&lt;&gt;Attack[[#This Row],[No]],1,B818+1))</f>
        <v>2</v>
      </c>
      <c r="C819" s="1" t="s">
        <v>108</v>
      </c>
      <c r="D819" s="1" t="s">
        <v>1104</v>
      </c>
      <c r="E819" s="1" t="s">
        <v>73</v>
      </c>
      <c r="F819" s="1" t="s">
        <v>74</v>
      </c>
      <c r="G819" s="1" t="s">
        <v>1039</v>
      </c>
      <c r="H819" s="1" t="s">
        <v>71</v>
      </c>
      <c r="I819">
        <v>1</v>
      </c>
      <c r="J819" t="s">
        <v>235</v>
      </c>
      <c r="K819" s="1" t="s">
        <v>169</v>
      </c>
      <c r="L819" s="1" t="s">
        <v>162</v>
      </c>
      <c r="M819">
        <v>24</v>
      </c>
      <c r="N819">
        <v>0</v>
      </c>
      <c r="O819">
        <v>0</v>
      </c>
      <c r="P819">
        <v>0</v>
      </c>
      <c r="T819" t="str">
        <f>Attack[[#This Row],[服装]]&amp;Attack[[#This Row],[名前]]&amp;Attack[[#This Row],[レアリティ]]</f>
        <v>ユニフォーム七沢健吾ICONIC</v>
      </c>
    </row>
    <row r="820" spans="1:20" x14ac:dyDescent="0.35">
      <c r="A820">
        <f>VLOOKUP(Attack[[#This Row],[No用]],SetNo[[No.用]:[vlookup 用]],2,FALSE)</f>
        <v>206</v>
      </c>
      <c r="B820">
        <f>IF(ROW()=2,1,IF(A819&lt;&gt;Attack[[#This Row],[No]],1,B819+1))</f>
        <v>1</v>
      </c>
      <c r="C820" s="1" t="s">
        <v>108</v>
      </c>
      <c r="D820" s="1" t="s">
        <v>1112</v>
      </c>
      <c r="E820" s="1" t="s">
        <v>73</v>
      </c>
      <c r="F820" s="1" t="s">
        <v>82</v>
      </c>
      <c r="G820" s="1" t="s">
        <v>1039</v>
      </c>
      <c r="H820" s="1" t="s">
        <v>71</v>
      </c>
      <c r="I820">
        <v>1</v>
      </c>
      <c r="J820" t="s">
        <v>235</v>
      </c>
      <c r="K820" s="1" t="s">
        <v>168</v>
      </c>
      <c r="L820" s="1" t="s">
        <v>162</v>
      </c>
      <c r="M820">
        <v>26</v>
      </c>
      <c r="N820">
        <v>0</v>
      </c>
      <c r="O820">
        <v>0</v>
      </c>
      <c r="P820">
        <v>0</v>
      </c>
      <c r="T820" t="str">
        <f>Attack[[#This Row],[服装]]&amp;Attack[[#This Row],[名前]]&amp;Attack[[#This Row],[レアリティ]]</f>
        <v>ユニフォーム伊勢原裕次ICONIC</v>
      </c>
    </row>
    <row r="821" spans="1:20" x14ac:dyDescent="0.35">
      <c r="A821">
        <f>VLOOKUP(Attack[[#This Row],[No用]],SetNo[[No.用]:[vlookup 用]],2,FALSE)</f>
        <v>206</v>
      </c>
      <c r="B821">
        <f>IF(ROW()=2,1,IF(A820&lt;&gt;Attack[[#This Row],[No]],1,B820+1))</f>
        <v>2</v>
      </c>
      <c r="C821" s="1" t="s">
        <v>108</v>
      </c>
      <c r="D821" s="1" t="s">
        <v>1112</v>
      </c>
      <c r="E821" s="1" t="s">
        <v>73</v>
      </c>
      <c r="F821" s="1" t="s">
        <v>82</v>
      </c>
      <c r="G821" s="1" t="s">
        <v>1039</v>
      </c>
      <c r="H821" s="1" t="s">
        <v>71</v>
      </c>
      <c r="I821">
        <v>1</v>
      </c>
      <c r="J821" t="s">
        <v>235</v>
      </c>
      <c r="K821" s="1" t="s">
        <v>169</v>
      </c>
      <c r="L821" s="1" t="s">
        <v>162</v>
      </c>
      <c r="M821">
        <v>24</v>
      </c>
      <c r="N821">
        <v>0</v>
      </c>
      <c r="O821">
        <v>0</v>
      </c>
      <c r="P821">
        <v>0</v>
      </c>
      <c r="T821" t="str">
        <f>Attack[[#This Row],[服装]]&amp;Attack[[#This Row],[名前]]&amp;Attack[[#This Row],[レアリティ]]</f>
        <v>ユニフォーム伊勢原裕次ICONIC</v>
      </c>
    </row>
    <row r="822" spans="1:20" x14ac:dyDescent="0.35">
      <c r="A822">
        <f>VLOOKUP(Attack[[#This Row],[No用]],SetNo[[No.用]:[vlookup 用]],2,FALSE)</f>
        <v>206</v>
      </c>
      <c r="B822">
        <f>IF(ROW()=2,1,IF(A821&lt;&gt;Attack[[#This Row],[No]],1,B821+1))</f>
        <v>3</v>
      </c>
      <c r="C822" s="1" t="s">
        <v>108</v>
      </c>
      <c r="D822" s="1" t="s">
        <v>1112</v>
      </c>
      <c r="E822" s="1" t="s">
        <v>73</v>
      </c>
      <c r="F822" s="1" t="s">
        <v>82</v>
      </c>
      <c r="G822" s="1" t="s">
        <v>1039</v>
      </c>
      <c r="H822" s="1" t="s">
        <v>71</v>
      </c>
      <c r="I822">
        <v>1</v>
      </c>
      <c r="J822" t="s">
        <v>235</v>
      </c>
      <c r="K822" s="1" t="s">
        <v>172</v>
      </c>
      <c r="L822" s="1" t="s">
        <v>162</v>
      </c>
      <c r="M822">
        <v>24</v>
      </c>
      <c r="N822">
        <v>0</v>
      </c>
      <c r="O822">
        <v>0</v>
      </c>
      <c r="P822">
        <v>0</v>
      </c>
      <c r="T822" t="str">
        <f>Attack[[#This Row],[服装]]&amp;Attack[[#This Row],[名前]]&amp;Attack[[#This Row],[レアリティ]]</f>
        <v>ユニフォーム伊勢原裕次ICONIC</v>
      </c>
    </row>
    <row r="823" spans="1:20" x14ac:dyDescent="0.35">
      <c r="A823">
        <f>VLOOKUP(Attack[[#This Row],[No用]],SetNo[[No.用]:[vlookup 用]],2,FALSE)</f>
        <v>207</v>
      </c>
      <c r="B823">
        <f>IF(ROW()=2,1,IF(A822&lt;&gt;Attack[[#This Row],[No]],1,B822+1))</f>
        <v>1</v>
      </c>
      <c r="C823" s="1" t="s">
        <v>108</v>
      </c>
      <c r="D823" s="1" t="s">
        <v>1123</v>
      </c>
      <c r="E823" s="1" t="s">
        <v>73</v>
      </c>
      <c r="F823" s="1" t="s">
        <v>78</v>
      </c>
      <c r="G823" s="1" t="s">
        <v>1039</v>
      </c>
      <c r="H823" s="1" t="s">
        <v>71</v>
      </c>
      <c r="I823">
        <v>1</v>
      </c>
      <c r="J823" t="s">
        <v>235</v>
      </c>
      <c r="K823" s="1" t="s">
        <v>168</v>
      </c>
      <c r="L823" s="1" t="s">
        <v>173</v>
      </c>
      <c r="M823">
        <v>38</v>
      </c>
      <c r="N823">
        <v>0</v>
      </c>
      <c r="O823">
        <v>0</v>
      </c>
      <c r="P823">
        <v>0</v>
      </c>
      <c r="T823" t="str">
        <f>Attack[[#This Row],[服装]]&amp;Attack[[#This Row],[名前]]&amp;Attack[[#This Row],[レアリティ]]</f>
        <v>ユニフォーム湯河浩二ICONIC</v>
      </c>
    </row>
    <row r="824" spans="1:20" x14ac:dyDescent="0.35">
      <c r="A824">
        <f>VLOOKUP(Attack[[#This Row],[No用]],SetNo[[No.用]:[vlookup 用]],2,FALSE)</f>
        <v>207</v>
      </c>
      <c r="B824">
        <f>IF(ROW()=2,1,IF(A823&lt;&gt;Attack[[#This Row],[No]],1,B823+1))</f>
        <v>2</v>
      </c>
      <c r="C824" s="1" t="s">
        <v>108</v>
      </c>
      <c r="D824" s="1" t="s">
        <v>1123</v>
      </c>
      <c r="E824" s="1" t="s">
        <v>73</v>
      </c>
      <c r="F824" s="1" t="s">
        <v>78</v>
      </c>
      <c r="G824" s="1" t="s">
        <v>1039</v>
      </c>
      <c r="H824" s="1" t="s">
        <v>71</v>
      </c>
      <c r="I824">
        <v>1</v>
      </c>
      <c r="J824" t="s">
        <v>235</v>
      </c>
      <c r="K824" s="1" t="s">
        <v>169</v>
      </c>
      <c r="L824" s="1" t="s">
        <v>173</v>
      </c>
      <c r="M824">
        <v>38</v>
      </c>
      <c r="N824">
        <v>0</v>
      </c>
      <c r="O824">
        <v>0</v>
      </c>
      <c r="P824">
        <v>0</v>
      </c>
      <c r="T824" t="str">
        <f>Attack[[#This Row],[服装]]&amp;Attack[[#This Row],[名前]]&amp;Attack[[#This Row],[レアリティ]]</f>
        <v>ユニフォーム湯河浩二ICONIC</v>
      </c>
    </row>
    <row r="825" spans="1:20" x14ac:dyDescent="0.35">
      <c r="A825">
        <f>VLOOKUP(Attack[[#This Row],[No用]],SetNo[[No.用]:[vlookup 用]],2,FALSE)</f>
        <v>207</v>
      </c>
      <c r="B825">
        <f>IF(ROW()=2,1,IF(A824&lt;&gt;Attack[[#This Row],[No]],1,B824+1))</f>
        <v>3</v>
      </c>
      <c r="C825" s="1" t="s">
        <v>108</v>
      </c>
      <c r="D825" s="1" t="s">
        <v>1123</v>
      </c>
      <c r="E825" s="1" t="s">
        <v>73</v>
      </c>
      <c r="F825" s="1" t="s">
        <v>78</v>
      </c>
      <c r="G825" s="1" t="s">
        <v>1039</v>
      </c>
      <c r="H825" s="1" t="s">
        <v>71</v>
      </c>
      <c r="I825">
        <v>1</v>
      </c>
      <c r="J825" t="s">
        <v>235</v>
      </c>
      <c r="K825" s="1" t="s">
        <v>271</v>
      </c>
      <c r="L825" s="1" t="s">
        <v>173</v>
      </c>
      <c r="M825">
        <v>41</v>
      </c>
      <c r="N825">
        <v>0</v>
      </c>
      <c r="O825">
        <v>0</v>
      </c>
      <c r="P825">
        <v>0</v>
      </c>
      <c r="T825" t="str">
        <f>Attack[[#This Row],[服装]]&amp;Attack[[#This Row],[名前]]&amp;Attack[[#This Row],[レアリティ]]</f>
        <v>ユニフォーム湯河浩二ICONIC</v>
      </c>
    </row>
    <row r="826" spans="1:20" x14ac:dyDescent="0.35">
      <c r="A826">
        <f>VLOOKUP(Attack[[#This Row],[No用]],SetNo[[No.用]:[vlookup 用]],2,FALSE)</f>
        <v>207</v>
      </c>
      <c r="B826">
        <f>IF(ROW()=2,1,IF(A825&lt;&gt;Attack[[#This Row],[No]],1,B825+1))</f>
        <v>4</v>
      </c>
      <c r="C826" s="1" t="s">
        <v>108</v>
      </c>
      <c r="D826" s="1" t="s">
        <v>1123</v>
      </c>
      <c r="E826" s="1" t="s">
        <v>73</v>
      </c>
      <c r="F826" s="1" t="s">
        <v>78</v>
      </c>
      <c r="G826" s="1" t="s">
        <v>1039</v>
      </c>
      <c r="H826" s="1" t="s">
        <v>71</v>
      </c>
      <c r="I826">
        <v>1</v>
      </c>
      <c r="J826" t="s">
        <v>235</v>
      </c>
      <c r="K826" s="1" t="s">
        <v>183</v>
      </c>
      <c r="L826" s="1" t="s">
        <v>225</v>
      </c>
      <c r="M826">
        <v>48</v>
      </c>
      <c r="N826">
        <v>0</v>
      </c>
      <c r="O826">
        <v>58</v>
      </c>
      <c r="P826">
        <v>0</v>
      </c>
      <c r="T826" t="str">
        <f>Attack[[#This Row],[服装]]&amp;Attack[[#This Row],[名前]]&amp;Attack[[#This Row],[レアリティ]]</f>
        <v>ユニフォーム湯河浩二ICONIC</v>
      </c>
    </row>
    <row r="827" spans="1:20" x14ac:dyDescent="0.35">
      <c r="A827">
        <f>VLOOKUP(Attack[[#This Row],[No用]],SetNo[[No.用]:[vlookup 用]],2,FALSE)</f>
        <v>208</v>
      </c>
      <c r="B827">
        <f>IF(ROW()=2,1,IF(A826&lt;&gt;Attack[[#This Row],[No]],1,B826+1))</f>
        <v>1</v>
      </c>
      <c r="C827" s="1" t="s">
        <v>108</v>
      </c>
      <c r="D827" s="1" t="s">
        <v>1172</v>
      </c>
      <c r="E827" s="1" t="s">
        <v>1173</v>
      </c>
      <c r="F827" s="1" t="s">
        <v>82</v>
      </c>
      <c r="G827" s="1" t="s">
        <v>1175</v>
      </c>
      <c r="H827" s="1" t="s">
        <v>71</v>
      </c>
      <c r="I827">
        <v>1</v>
      </c>
      <c r="J827" t="s">
        <v>235</v>
      </c>
      <c r="K827" s="1" t="s">
        <v>1178</v>
      </c>
      <c r="L827" s="1" t="s">
        <v>173</v>
      </c>
      <c r="M827">
        <v>37</v>
      </c>
      <c r="N827">
        <v>0</v>
      </c>
      <c r="O827">
        <v>0</v>
      </c>
      <c r="P827">
        <v>0</v>
      </c>
      <c r="T827" t="str">
        <f>Attack[[#This Row],[服装]]&amp;Attack[[#This Row],[名前]]&amp;Attack[[#This Row],[レアリティ]]</f>
        <v>ユニフォーム千鹿谷栄吉ICONIC</v>
      </c>
    </row>
    <row r="828" spans="1:20" x14ac:dyDescent="0.35">
      <c r="A828">
        <f>VLOOKUP(Attack[[#This Row],[No用]],SetNo[[No.用]:[vlookup 用]],2,FALSE)</f>
        <v>208</v>
      </c>
      <c r="B828">
        <f>IF(ROW()=2,1,IF(A827&lt;&gt;Attack[[#This Row],[No]],1,B827+1))</f>
        <v>2</v>
      </c>
      <c r="C828" s="1" t="s">
        <v>108</v>
      </c>
      <c r="D828" s="1" t="s">
        <v>1172</v>
      </c>
      <c r="E828" s="1" t="s">
        <v>1173</v>
      </c>
      <c r="F828" s="1" t="s">
        <v>82</v>
      </c>
      <c r="G828" s="1" t="s">
        <v>1175</v>
      </c>
      <c r="H828" s="1" t="s">
        <v>71</v>
      </c>
      <c r="I828">
        <v>1</v>
      </c>
      <c r="J828" t="s">
        <v>235</v>
      </c>
      <c r="K828" s="1" t="s">
        <v>169</v>
      </c>
      <c r="L828" s="1" t="s">
        <v>173</v>
      </c>
      <c r="M828">
        <v>34</v>
      </c>
      <c r="N828">
        <v>0</v>
      </c>
      <c r="O828">
        <v>0</v>
      </c>
      <c r="P828">
        <v>0</v>
      </c>
      <c r="T828" t="str">
        <f>Attack[[#This Row],[服装]]&amp;Attack[[#This Row],[名前]]&amp;Attack[[#This Row],[レアリティ]]</f>
        <v>ユニフォーム千鹿谷栄吉ICONIC</v>
      </c>
    </row>
    <row r="829" spans="1:20" x14ac:dyDescent="0.35">
      <c r="A829">
        <f>VLOOKUP(Attack[[#This Row],[No用]],SetNo[[No.用]:[vlookup 用]],2,FALSE)</f>
        <v>208</v>
      </c>
      <c r="B829">
        <f>IF(ROW()=2,1,IF(A828&lt;&gt;Attack[[#This Row],[No]],1,B828+1))</f>
        <v>3</v>
      </c>
      <c r="C829" s="1" t="s">
        <v>108</v>
      </c>
      <c r="D829" s="1" t="s">
        <v>1172</v>
      </c>
      <c r="E829" s="1" t="s">
        <v>1173</v>
      </c>
      <c r="F829" s="1" t="s">
        <v>82</v>
      </c>
      <c r="G829" s="1" t="s">
        <v>1175</v>
      </c>
      <c r="H829" s="1" t="s">
        <v>71</v>
      </c>
      <c r="I829">
        <v>1</v>
      </c>
      <c r="J829" t="s">
        <v>235</v>
      </c>
      <c r="K829" s="1" t="s">
        <v>171</v>
      </c>
      <c r="L829" s="1" t="s">
        <v>173</v>
      </c>
      <c r="M829">
        <v>40</v>
      </c>
      <c r="N829">
        <v>0</v>
      </c>
      <c r="O829">
        <v>0</v>
      </c>
      <c r="P829">
        <v>0</v>
      </c>
      <c r="T829" t="str">
        <f>Attack[[#This Row],[服装]]&amp;Attack[[#This Row],[名前]]&amp;Attack[[#This Row],[レアリティ]]</f>
        <v>ユニフォーム千鹿谷栄吉ICONIC</v>
      </c>
    </row>
    <row r="830" spans="1:20" x14ac:dyDescent="0.35">
      <c r="A830">
        <f>VLOOKUP(Attack[[#This Row],[No用]],SetNo[[No.用]:[vlookup 用]],2,FALSE)</f>
        <v>208</v>
      </c>
      <c r="B830">
        <f>IF(ROW()=2,1,IF(A829&lt;&gt;Attack[[#This Row],[No]],1,B829+1))</f>
        <v>4</v>
      </c>
      <c r="C830" s="1" t="s">
        <v>108</v>
      </c>
      <c r="D830" s="1" t="s">
        <v>1172</v>
      </c>
      <c r="E830" s="1" t="s">
        <v>1173</v>
      </c>
      <c r="F830" s="1" t="s">
        <v>82</v>
      </c>
      <c r="G830" s="1" t="s">
        <v>1175</v>
      </c>
      <c r="H830" s="1" t="s">
        <v>71</v>
      </c>
      <c r="I830">
        <v>1</v>
      </c>
      <c r="J830" t="s">
        <v>235</v>
      </c>
      <c r="K830" s="1" t="s">
        <v>172</v>
      </c>
      <c r="L830" s="1" t="s">
        <v>178</v>
      </c>
      <c r="M830">
        <v>33</v>
      </c>
      <c r="N830">
        <v>0</v>
      </c>
      <c r="O830">
        <v>0</v>
      </c>
      <c r="P830">
        <v>0</v>
      </c>
      <c r="T830" t="str">
        <f>Attack[[#This Row],[服装]]&amp;Attack[[#This Row],[名前]]&amp;Attack[[#This Row],[レアリティ]]</f>
        <v>ユニフォーム千鹿谷栄吉ICONIC</v>
      </c>
    </row>
    <row r="831" spans="1:20" x14ac:dyDescent="0.35">
      <c r="A831">
        <f>VLOOKUP(Attack[[#This Row],[No用]],SetNo[[No.用]:[vlookup 用]],2,FALSE)</f>
        <v>208</v>
      </c>
      <c r="B831">
        <f>IF(ROW()=2,1,IF(A830&lt;&gt;Attack[[#This Row],[No]],1,B830+1))</f>
        <v>5</v>
      </c>
      <c r="C831" s="1" t="s">
        <v>108</v>
      </c>
      <c r="D831" s="1" t="s">
        <v>1172</v>
      </c>
      <c r="E831" s="1" t="s">
        <v>1173</v>
      </c>
      <c r="F831" s="1" t="s">
        <v>82</v>
      </c>
      <c r="G831" s="1" t="s">
        <v>1175</v>
      </c>
      <c r="H831" s="1" t="s">
        <v>71</v>
      </c>
      <c r="I831">
        <v>1</v>
      </c>
      <c r="J831" t="s">
        <v>235</v>
      </c>
      <c r="K831" s="1" t="s">
        <v>284</v>
      </c>
      <c r="L831" s="1" t="s">
        <v>225</v>
      </c>
      <c r="M831">
        <v>47</v>
      </c>
      <c r="N831">
        <v>0</v>
      </c>
      <c r="O831">
        <v>57</v>
      </c>
      <c r="P831">
        <v>0</v>
      </c>
      <c r="T831" t="str">
        <f>Attack[[#This Row],[服装]]&amp;Attack[[#This Row],[名前]]&amp;Attack[[#This Row],[レアリティ]]</f>
        <v>ユニフォーム千鹿谷栄吉ICONIC</v>
      </c>
    </row>
    <row r="832" spans="1:20" x14ac:dyDescent="0.35">
      <c r="A832">
        <f>VLOOKUP(Attack[[#This Row],[No用]],SetNo[[No.用]:[vlookup 用]],2,FALSE)</f>
        <v>208</v>
      </c>
      <c r="B832">
        <f>IF(ROW()=2,1,IF(A831&lt;&gt;Attack[[#This Row],[No]],1,B831+1))</f>
        <v>6</v>
      </c>
      <c r="C832" s="1" t="s">
        <v>108</v>
      </c>
      <c r="D832" s="1" t="s">
        <v>1172</v>
      </c>
      <c r="E832" s="1" t="s">
        <v>1173</v>
      </c>
      <c r="F832" s="1" t="s">
        <v>82</v>
      </c>
      <c r="G832" s="1" t="s">
        <v>1175</v>
      </c>
      <c r="H832" s="1" t="s">
        <v>71</v>
      </c>
      <c r="I832">
        <v>1</v>
      </c>
      <c r="J832" t="s">
        <v>235</v>
      </c>
      <c r="K832" s="1" t="s">
        <v>171</v>
      </c>
      <c r="L832" s="1" t="s">
        <v>225</v>
      </c>
      <c r="M832">
        <v>47</v>
      </c>
      <c r="N832">
        <v>0</v>
      </c>
      <c r="O832">
        <v>57</v>
      </c>
      <c r="P832">
        <v>0</v>
      </c>
      <c r="T832" t="str">
        <f>Attack[[#This Row],[服装]]&amp;Attack[[#This Row],[名前]]&amp;Attack[[#This Row],[レアリティ]]</f>
        <v>ユニフォーム千鹿谷栄吉ICONIC</v>
      </c>
    </row>
    <row r="833" spans="1:20" x14ac:dyDescent="0.35">
      <c r="A833">
        <f>VLOOKUP(Attack[[#This Row],[No用]],SetNo[[No.用]:[vlookup 用]],2,FALSE)</f>
        <v>209</v>
      </c>
      <c r="B833">
        <f>IF(ROW()=2,1,IF(A832&lt;&gt;Attack[[#This Row],[No]],1,B832+1))</f>
        <v>1</v>
      </c>
      <c r="C833" s="1" t="s">
        <v>108</v>
      </c>
      <c r="D833" s="1" t="s">
        <v>1182</v>
      </c>
      <c r="E833" s="1" t="s">
        <v>90</v>
      </c>
      <c r="F833" s="1" t="s">
        <v>1183</v>
      </c>
      <c r="G833" s="1" t="s">
        <v>1175</v>
      </c>
      <c r="H833" s="1" t="s">
        <v>71</v>
      </c>
      <c r="I833">
        <v>1</v>
      </c>
      <c r="J833" t="s">
        <v>235</v>
      </c>
      <c r="K833" s="1" t="s">
        <v>1189</v>
      </c>
      <c r="L833" s="1" t="s">
        <v>173</v>
      </c>
      <c r="M833">
        <v>33</v>
      </c>
      <c r="N833">
        <v>0</v>
      </c>
      <c r="O833">
        <v>0</v>
      </c>
      <c r="P833">
        <v>0</v>
      </c>
      <c r="T833" t="str">
        <f>Attack[[#This Row],[服装]]&amp;Attack[[#This Row],[名前]]&amp;Attack[[#This Row],[レアリティ]]</f>
        <v>ユニフォーム小鹿野大樹ICONIC</v>
      </c>
    </row>
    <row r="834" spans="1:20" x14ac:dyDescent="0.35">
      <c r="A834">
        <f>VLOOKUP(Attack[[#This Row],[No用]],SetNo[[No.用]:[vlookup 用]],2,FALSE)</f>
        <v>209</v>
      </c>
      <c r="B834">
        <f>IF(ROW()=2,1,IF(A833&lt;&gt;Attack[[#This Row],[No]],1,B833+1))</f>
        <v>2</v>
      </c>
      <c r="C834" s="1" t="s">
        <v>108</v>
      </c>
      <c r="D834" s="1" t="s">
        <v>1182</v>
      </c>
      <c r="E834" s="1" t="s">
        <v>90</v>
      </c>
      <c r="F834" s="1" t="s">
        <v>1183</v>
      </c>
      <c r="G834" s="1" t="s">
        <v>1175</v>
      </c>
      <c r="H834" s="1" t="s">
        <v>71</v>
      </c>
      <c r="I834">
        <v>1</v>
      </c>
      <c r="J834" t="s">
        <v>235</v>
      </c>
      <c r="K834" s="1" t="s">
        <v>169</v>
      </c>
      <c r="L834" s="1" t="s">
        <v>173</v>
      </c>
      <c r="M834">
        <v>33</v>
      </c>
      <c r="N834">
        <v>0</v>
      </c>
      <c r="O834">
        <v>0</v>
      </c>
      <c r="P834">
        <v>0</v>
      </c>
      <c r="T834" t="str">
        <f>Attack[[#This Row],[服装]]&amp;Attack[[#This Row],[名前]]&amp;Attack[[#This Row],[レアリティ]]</f>
        <v>ユニフォーム小鹿野大樹ICONIC</v>
      </c>
    </row>
    <row r="835" spans="1:20" x14ac:dyDescent="0.35">
      <c r="A835">
        <f>VLOOKUP(Attack[[#This Row],[No用]],SetNo[[No.用]:[vlookup 用]],2,FALSE)</f>
        <v>209</v>
      </c>
      <c r="B835">
        <f>IF(ROW()=2,1,IF(A834&lt;&gt;Attack[[#This Row],[No]],1,B834+1))</f>
        <v>3</v>
      </c>
      <c r="C835" s="1" t="s">
        <v>108</v>
      </c>
      <c r="D835" s="1" t="s">
        <v>1182</v>
      </c>
      <c r="E835" s="1" t="s">
        <v>90</v>
      </c>
      <c r="F835" s="1" t="s">
        <v>1183</v>
      </c>
      <c r="G835" s="1" t="s">
        <v>1175</v>
      </c>
      <c r="H835" s="1" t="s">
        <v>71</v>
      </c>
      <c r="I835">
        <v>1</v>
      </c>
      <c r="J835" t="s">
        <v>235</v>
      </c>
      <c r="K835" s="1" t="s">
        <v>170</v>
      </c>
      <c r="L835" s="1" t="s">
        <v>173</v>
      </c>
      <c r="M835">
        <v>36</v>
      </c>
      <c r="N835">
        <v>0</v>
      </c>
      <c r="O835">
        <v>0</v>
      </c>
      <c r="P835">
        <v>0</v>
      </c>
      <c r="T835" t="str">
        <f>Attack[[#This Row],[服装]]&amp;Attack[[#This Row],[名前]]&amp;Attack[[#This Row],[レアリティ]]</f>
        <v>ユニフォーム小鹿野大樹ICONIC</v>
      </c>
    </row>
    <row r="836" spans="1:20" x14ac:dyDescent="0.35">
      <c r="A836">
        <f>VLOOKUP(Attack[[#This Row],[No用]],SetNo[[No.用]:[vlookup 用]],2,FALSE)</f>
        <v>209</v>
      </c>
      <c r="B836">
        <f>IF(ROW()=2,1,IF(A835&lt;&gt;Attack[[#This Row],[No]],1,B835+1))</f>
        <v>4</v>
      </c>
      <c r="C836" s="1" t="s">
        <v>108</v>
      </c>
      <c r="D836" s="1" t="s">
        <v>1182</v>
      </c>
      <c r="E836" s="1" t="s">
        <v>90</v>
      </c>
      <c r="F836" s="1" t="s">
        <v>1183</v>
      </c>
      <c r="G836" s="1" t="s">
        <v>1175</v>
      </c>
      <c r="H836" s="1" t="s">
        <v>71</v>
      </c>
      <c r="I836">
        <v>1</v>
      </c>
      <c r="J836" t="s">
        <v>235</v>
      </c>
      <c r="K836" s="1" t="s">
        <v>172</v>
      </c>
      <c r="L836" s="1" t="s">
        <v>178</v>
      </c>
      <c r="M836">
        <v>33</v>
      </c>
      <c r="N836">
        <v>0</v>
      </c>
      <c r="O836">
        <v>0</v>
      </c>
      <c r="P836">
        <v>0</v>
      </c>
      <c r="T836" t="str">
        <f>Attack[[#This Row],[服装]]&amp;Attack[[#This Row],[名前]]&amp;Attack[[#This Row],[レアリティ]]</f>
        <v>ユニフォーム小鹿野大樹ICONIC</v>
      </c>
    </row>
    <row r="837" spans="1:20" x14ac:dyDescent="0.35">
      <c r="A837">
        <f>VLOOKUP(Attack[[#This Row],[No用]],SetNo[[No.用]:[vlookup 用]],2,FALSE)</f>
        <v>209</v>
      </c>
      <c r="B837">
        <f>IF(ROW()=2,1,IF(A836&lt;&gt;Attack[[#This Row],[No]],1,B836+1))</f>
        <v>5</v>
      </c>
      <c r="C837" s="1" t="s">
        <v>108</v>
      </c>
      <c r="D837" s="1" t="s">
        <v>1182</v>
      </c>
      <c r="E837" s="1" t="s">
        <v>90</v>
      </c>
      <c r="F837" s="1" t="s">
        <v>1183</v>
      </c>
      <c r="G837" s="1" t="s">
        <v>1175</v>
      </c>
      <c r="H837" s="1" t="s">
        <v>71</v>
      </c>
      <c r="I837">
        <v>1</v>
      </c>
      <c r="J837" t="s">
        <v>235</v>
      </c>
      <c r="K837" s="1" t="s">
        <v>183</v>
      </c>
      <c r="L837" s="1" t="s">
        <v>225</v>
      </c>
      <c r="M837">
        <v>45</v>
      </c>
      <c r="N837">
        <v>0</v>
      </c>
      <c r="O837">
        <v>55</v>
      </c>
      <c r="P837">
        <v>0</v>
      </c>
      <c r="T837" t="str">
        <f>Attack[[#This Row],[服装]]&amp;Attack[[#This Row],[名前]]&amp;Attack[[#This Row],[レアリティ]]</f>
        <v>ユニフォーム小鹿野大樹ICONIC</v>
      </c>
    </row>
    <row r="838" spans="1:20" x14ac:dyDescent="0.35">
      <c r="A838">
        <f>VLOOKUP(Attack[[#This Row],[No用]],SetNo[[No.用]:[vlookup 用]],2,FALSE)</f>
        <v>210</v>
      </c>
      <c r="B838">
        <f>IF(ROW()=2,1,IF(A837&lt;&gt;Attack[[#This Row],[No]],1,B837+1))</f>
        <v>1</v>
      </c>
      <c r="C838" s="1" t="s">
        <v>108</v>
      </c>
      <c r="D838" s="1" t="s">
        <v>1207</v>
      </c>
      <c r="E838" s="1" t="s">
        <v>77</v>
      </c>
      <c r="F838" s="1" t="s">
        <v>80</v>
      </c>
      <c r="G838" s="1" t="s">
        <v>1175</v>
      </c>
      <c r="H838" s="1" t="s">
        <v>71</v>
      </c>
      <c r="I838">
        <v>1</v>
      </c>
      <c r="J838" t="s">
        <v>235</v>
      </c>
      <c r="K838" s="1"/>
      <c r="L838" s="1"/>
      <c r="M838">
        <v>0</v>
      </c>
      <c r="N838">
        <v>0</v>
      </c>
      <c r="O838">
        <v>0</v>
      </c>
      <c r="P838">
        <v>0</v>
      </c>
      <c r="T838" t="str">
        <f>Attack[[#This Row],[服装]]&amp;Attack[[#This Row],[名前]]&amp;Attack[[#This Row],[レアリティ]]</f>
        <v>ユニフォーム赤谷勇ICONIC</v>
      </c>
    </row>
    <row r="839" spans="1:20" x14ac:dyDescent="0.35">
      <c r="A839">
        <f>VLOOKUP(Attack[[#This Row],[No用]],SetNo[[No.用]:[vlookup 用]],2,FALSE)</f>
        <v>211</v>
      </c>
      <c r="B839">
        <f>IF(ROW()=2,1,IF(A838&lt;&gt;Attack[[#This Row],[No]],1,B838+1))</f>
        <v>1</v>
      </c>
      <c r="C839" t="s">
        <v>108</v>
      </c>
      <c r="D839" t="s">
        <v>186</v>
      </c>
      <c r="E839" t="s">
        <v>77</v>
      </c>
      <c r="F839" t="s">
        <v>74</v>
      </c>
      <c r="G839" t="s">
        <v>185</v>
      </c>
      <c r="H839" t="s">
        <v>71</v>
      </c>
      <c r="I839">
        <v>1</v>
      </c>
      <c r="J839" t="s">
        <v>235</v>
      </c>
      <c r="K839" s="1" t="s">
        <v>168</v>
      </c>
      <c r="L839" s="1" t="s">
        <v>162</v>
      </c>
      <c r="M839">
        <v>27</v>
      </c>
      <c r="N839">
        <v>0</v>
      </c>
      <c r="O839">
        <v>0</v>
      </c>
      <c r="P839">
        <v>0</v>
      </c>
      <c r="T839" t="str">
        <f>Attack[[#This Row],[服装]]&amp;Attack[[#This Row],[名前]]&amp;Attack[[#This Row],[レアリティ]]</f>
        <v>ユニフォーム宮侑ICONIC</v>
      </c>
    </row>
    <row r="840" spans="1:20" x14ac:dyDescent="0.35">
      <c r="A840">
        <f>VLOOKUP(Attack[[#This Row],[No用]],SetNo[[No.用]:[vlookup 用]],2,FALSE)</f>
        <v>211</v>
      </c>
      <c r="B840">
        <f>IF(ROW()=2,1,IF(A839&lt;&gt;Attack[[#This Row],[No]],1,B839+1))</f>
        <v>2</v>
      </c>
      <c r="C840" t="s">
        <v>108</v>
      </c>
      <c r="D840" t="s">
        <v>186</v>
      </c>
      <c r="E840" t="s">
        <v>77</v>
      </c>
      <c r="F840" t="s">
        <v>74</v>
      </c>
      <c r="G840" t="s">
        <v>185</v>
      </c>
      <c r="H840" t="s">
        <v>71</v>
      </c>
      <c r="I840">
        <v>1</v>
      </c>
      <c r="J840" t="s">
        <v>235</v>
      </c>
      <c r="K840" s="1" t="s">
        <v>169</v>
      </c>
      <c r="L840" s="1" t="s">
        <v>162</v>
      </c>
      <c r="M840">
        <v>26</v>
      </c>
      <c r="N840">
        <v>0</v>
      </c>
      <c r="O840">
        <v>0</v>
      </c>
      <c r="P840">
        <v>0</v>
      </c>
      <c r="T840" t="str">
        <f>Attack[[#This Row],[服装]]&amp;Attack[[#This Row],[名前]]&amp;Attack[[#This Row],[レアリティ]]</f>
        <v>ユニフォーム宮侑ICONIC</v>
      </c>
    </row>
    <row r="841" spans="1:20" x14ac:dyDescent="0.35">
      <c r="A841">
        <f>VLOOKUP(Attack[[#This Row],[No用]],SetNo[[No.用]:[vlookup 用]],2,FALSE)</f>
        <v>212</v>
      </c>
      <c r="B841">
        <f>IF(ROW()=2,1,IF(A840&lt;&gt;Attack[[#This Row],[No]],1,B840+1))</f>
        <v>1</v>
      </c>
      <c r="C841" s="1" t="s">
        <v>769</v>
      </c>
      <c r="D841" t="s">
        <v>186</v>
      </c>
      <c r="E841" s="1" t="s">
        <v>73</v>
      </c>
      <c r="F841" t="s">
        <v>74</v>
      </c>
      <c r="G841" t="s">
        <v>185</v>
      </c>
      <c r="H841" t="s">
        <v>71</v>
      </c>
      <c r="I841">
        <v>1</v>
      </c>
      <c r="J841" t="s">
        <v>235</v>
      </c>
      <c r="K841" s="1" t="s">
        <v>168</v>
      </c>
      <c r="L841" s="1" t="s">
        <v>162</v>
      </c>
      <c r="M841">
        <v>27</v>
      </c>
      <c r="N841">
        <v>0</v>
      </c>
      <c r="O841">
        <v>0</v>
      </c>
      <c r="P841">
        <v>0</v>
      </c>
      <c r="T841" t="str">
        <f>Attack[[#This Row],[服装]]&amp;Attack[[#This Row],[名前]]&amp;Attack[[#This Row],[レアリティ]]</f>
        <v>文化祭宮侑ICONIC</v>
      </c>
    </row>
    <row r="842" spans="1:20" x14ac:dyDescent="0.35">
      <c r="A842">
        <f>VLOOKUP(Attack[[#This Row],[No用]],SetNo[[No.用]:[vlookup 用]],2,FALSE)</f>
        <v>212</v>
      </c>
      <c r="B842">
        <f>IF(ROW()=2,1,IF(A841&lt;&gt;Attack[[#This Row],[No]],1,B841+1))</f>
        <v>2</v>
      </c>
      <c r="C842" s="1" t="s">
        <v>769</v>
      </c>
      <c r="D842" t="s">
        <v>186</v>
      </c>
      <c r="E842" s="1" t="s">
        <v>73</v>
      </c>
      <c r="F842" t="s">
        <v>74</v>
      </c>
      <c r="G842" t="s">
        <v>185</v>
      </c>
      <c r="H842" t="s">
        <v>71</v>
      </c>
      <c r="I842">
        <v>1</v>
      </c>
      <c r="J842" t="s">
        <v>235</v>
      </c>
      <c r="K842" s="1" t="s">
        <v>169</v>
      </c>
      <c r="L842" s="1" t="s">
        <v>162</v>
      </c>
      <c r="M842">
        <v>26</v>
      </c>
      <c r="N842">
        <v>0</v>
      </c>
      <c r="O842">
        <v>0</v>
      </c>
      <c r="P842">
        <v>0</v>
      </c>
      <c r="T842" t="str">
        <f>Attack[[#This Row],[服装]]&amp;Attack[[#This Row],[名前]]&amp;Attack[[#This Row],[レアリティ]]</f>
        <v>文化祭宮侑ICONIC</v>
      </c>
    </row>
    <row r="843" spans="1:20" x14ac:dyDescent="0.35">
      <c r="A843">
        <f>VLOOKUP(Attack[[#This Row],[No用]],SetNo[[No.用]:[vlookup 用]],2,FALSE)</f>
        <v>213</v>
      </c>
      <c r="B843">
        <f>IF(ROW()=2,1,IF(A842&lt;&gt;Attack[[#This Row],[No]],1,B842+1))</f>
        <v>1</v>
      </c>
      <c r="C843" s="1" t="s">
        <v>883</v>
      </c>
      <c r="D843" s="1" t="s">
        <v>186</v>
      </c>
      <c r="E843" s="1" t="s">
        <v>90</v>
      </c>
      <c r="F843" s="1" t="s">
        <v>74</v>
      </c>
      <c r="G843" s="1" t="s">
        <v>185</v>
      </c>
      <c r="H843" s="1" t="s">
        <v>71</v>
      </c>
      <c r="I843">
        <v>1</v>
      </c>
      <c r="J843" t="s">
        <v>235</v>
      </c>
      <c r="K843" s="1" t="s">
        <v>168</v>
      </c>
      <c r="L843" s="1" t="s">
        <v>162</v>
      </c>
      <c r="M843">
        <v>27</v>
      </c>
      <c r="N843">
        <v>0</v>
      </c>
      <c r="O843">
        <v>0</v>
      </c>
      <c r="P843">
        <v>0</v>
      </c>
      <c r="T843" t="str">
        <f>Attack[[#This Row],[服装]]&amp;Attack[[#This Row],[名前]]&amp;Attack[[#This Row],[レアリティ]]</f>
        <v>RPG宮侑ICONIC</v>
      </c>
    </row>
    <row r="844" spans="1:20" x14ac:dyDescent="0.35">
      <c r="A844">
        <f>VLOOKUP(Attack[[#This Row],[No用]],SetNo[[No.用]:[vlookup 用]],2,FALSE)</f>
        <v>213</v>
      </c>
      <c r="B844">
        <f>IF(ROW()=2,1,IF(A843&lt;&gt;Attack[[#This Row],[No]],1,B843+1))</f>
        <v>2</v>
      </c>
      <c r="C844" s="1" t="s">
        <v>883</v>
      </c>
      <c r="D844" s="1" t="s">
        <v>186</v>
      </c>
      <c r="E844" s="1" t="s">
        <v>90</v>
      </c>
      <c r="F844" s="1" t="s">
        <v>74</v>
      </c>
      <c r="G844" s="1" t="s">
        <v>185</v>
      </c>
      <c r="H844" s="1" t="s">
        <v>71</v>
      </c>
      <c r="I844">
        <v>1</v>
      </c>
      <c r="J844" t="s">
        <v>235</v>
      </c>
      <c r="K844" s="1" t="s">
        <v>169</v>
      </c>
      <c r="L844" s="1" t="s">
        <v>162</v>
      </c>
      <c r="M844">
        <v>26</v>
      </c>
      <c r="N844">
        <v>0</v>
      </c>
      <c r="O844">
        <v>0</v>
      </c>
      <c r="P844">
        <v>0</v>
      </c>
      <c r="T844" t="str">
        <f>Attack[[#This Row],[服装]]&amp;Attack[[#This Row],[名前]]&amp;Attack[[#This Row],[レアリティ]]</f>
        <v>RPG宮侑ICONIC</v>
      </c>
    </row>
    <row r="845" spans="1:20" x14ac:dyDescent="0.35">
      <c r="A845">
        <f>VLOOKUP(Attack[[#This Row],[No用]],SetNo[[No.用]:[vlookup 用]],2,FALSE)</f>
        <v>214</v>
      </c>
      <c r="B845">
        <f>IF(ROW()=2,1,IF(A844&lt;&gt;Attack[[#This Row],[No]],1,B844+1))</f>
        <v>1</v>
      </c>
      <c r="C845" s="1" t="s">
        <v>1077</v>
      </c>
      <c r="D845" s="1" t="s">
        <v>186</v>
      </c>
      <c r="E845" s="1" t="s">
        <v>77</v>
      </c>
      <c r="F845" s="1" t="s">
        <v>74</v>
      </c>
      <c r="G845" s="1" t="s">
        <v>185</v>
      </c>
      <c r="H845" s="1" t="s">
        <v>71</v>
      </c>
      <c r="I845">
        <v>1</v>
      </c>
      <c r="J845" t="s">
        <v>235</v>
      </c>
      <c r="K845" s="1" t="s">
        <v>168</v>
      </c>
      <c r="L845" s="1" t="s">
        <v>173</v>
      </c>
      <c r="M845">
        <v>32</v>
      </c>
      <c r="N845">
        <v>0</v>
      </c>
      <c r="O845">
        <v>0</v>
      </c>
      <c r="P845">
        <v>0</v>
      </c>
      <c r="T845" t="str">
        <f>Attack[[#This Row],[服装]]&amp;Attack[[#This Row],[名前]]&amp;Attack[[#This Row],[レアリティ]]</f>
        <v>カンフー宮侑ICONIC</v>
      </c>
    </row>
    <row r="846" spans="1:20" x14ac:dyDescent="0.35">
      <c r="A846">
        <f>VLOOKUP(Attack[[#This Row],[No用]],SetNo[[No.用]:[vlookup 用]],2,FALSE)</f>
        <v>214</v>
      </c>
      <c r="B846">
        <f>IF(ROW()=2,1,IF(A845&lt;&gt;Attack[[#This Row],[No]],1,B845+1))</f>
        <v>2</v>
      </c>
      <c r="C846" s="1" t="s">
        <v>1077</v>
      </c>
      <c r="D846" s="1" t="s">
        <v>186</v>
      </c>
      <c r="E846" s="1" t="s">
        <v>77</v>
      </c>
      <c r="F846" s="1" t="s">
        <v>74</v>
      </c>
      <c r="G846" s="1" t="s">
        <v>185</v>
      </c>
      <c r="H846" s="1" t="s">
        <v>71</v>
      </c>
      <c r="I846">
        <v>1</v>
      </c>
      <c r="J846" t="s">
        <v>235</v>
      </c>
      <c r="K846" s="1" t="s">
        <v>169</v>
      </c>
      <c r="L846" s="1" t="s">
        <v>178</v>
      </c>
      <c r="M846">
        <v>30</v>
      </c>
      <c r="N846">
        <v>0</v>
      </c>
      <c r="O846">
        <v>0</v>
      </c>
      <c r="P846">
        <v>0</v>
      </c>
      <c r="T846" t="str">
        <f>Attack[[#This Row],[服装]]&amp;Attack[[#This Row],[名前]]&amp;Attack[[#This Row],[レアリティ]]</f>
        <v>カンフー宮侑ICONIC</v>
      </c>
    </row>
    <row r="847" spans="1:20" x14ac:dyDescent="0.35">
      <c r="A847">
        <f>VLOOKUP(Attack[[#This Row],[No用]],SetNo[[No.用]:[vlookup 用]],2,FALSE)</f>
        <v>214</v>
      </c>
      <c r="B847">
        <f>IF(ROW()=2,1,IF(A846&lt;&gt;Attack[[#This Row],[No]],1,B846+1))</f>
        <v>3</v>
      </c>
      <c r="C847" s="1" t="s">
        <v>1077</v>
      </c>
      <c r="D847" s="1" t="s">
        <v>186</v>
      </c>
      <c r="E847" s="1" t="s">
        <v>77</v>
      </c>
      <c r="F847" s="1" t="s">
        <v>74</v>
      </c>
      <c r="G847" s="1" t="s">
        <v>185</v>
      </c>
      <c r="H847" s="1" t="s">
        <v>71</v>
      </c>
      <c r="I847">
        <v>1</v>
      </c>
      <c r="J847" t="s">
        <v>235</v>
      </c>
      <c r="K847" s="1" t="s">
        <v>183</v>
      </c>
      <c r="L847" s="1" t="s">
        <v>225</v>
      </c>
      <c r="M847">
        <v>54</v>
      </c>
      <c r="N847">
        <v>0</v>
      </c>
      <c r="O847">
        <v>64</v>
      </c>
      <c r="P847">
        <v>0</v>
      </c>
      <c r="Q847" s="1" t="s">
        <v>1088</v>
      </c>
      <c r="T847" t="str">
        <f>Attack[[#This Row],[服装]]&amp;Attack[[#This Row],[名前]]&amp;Attack[[#This Row],[レアリティ]]</f>
        <v>カンフー宮侑ICONIC</v>
      </c>
    </row>
    <row r="848" spans="1:20" x14ac:dyDescent="0.35">
      <c r="A848">
        <f>VLOOKUP(Attack[[#This Row],[No用]],SetNo[[No.用]:[vlookup 用]],2,FALSE)</f>
        <v>215</v>
      </c>
      <c r="B848">
        <f>IF(ROW()=2,1,IF(A847&lt;&gt;Attack[[#This Row],[No]],1,B847+1))</f>
        <v>1</v>
      </c>
      <c r="C848" t="s">
        <v>108</v>
      </c>
      <c r="D848" t="s">
        <v>187</v>
      </c>
      <c r="E848" t="s">
        <v>90</v>
      </c>
      <c r="F848" t="s">
        <v>78</v>
      </c>
      <c r="G848" t="s">
        <v>185</v>
      </c>
      <c r="H848" t="s">
        <v>71</v>
      </c>
      <c r="I848">
        <v>1</v>
      </c>
      <c r="J848" t="s">
        <v>235</v>
      </c>
      <c r="K848" s="1" t="s">
        <v>168</v>
      </c>
      <c r="L848" s="1" t="s">
        <v>173</v>
      </c>
      <c r="M848">
        <v>38</v>
      </c>
      <c r="N848">
        <v>0</v>
      </c>
      <c r="O848">
        <v>0</v>
      </c>
      <c r="P848">
        <v>0</v>
      </c>
      <c r="T848" t="str">
        <f>Attack[[#This Row],[服装]]&amp;Attack[[#This Row],[名前]]&amp;Attack[[#This Row],[レアリティ]]</f>
        <v>ユニフォーム宮治ICONIC</v>
      </c>
    </row>
    <row r="849" spans="1:20" x14ac:dyDescent="0.35">
      <c r="A849">
        <f>VLOOKUP(Attack[[#This Row],[No用]],SetNo[[No.用]:[vlookup 用]],2,FALSE)</f>
        <v>215</v>
      </c>
      <c r="B849">
        <f>IF(ROW()=2,1,IF(A848&lt;&gt;Attack[[#This Row],[No]],1,B848+1))</f>
        <v>2</v>
      </c>
      <c r="C849" t="s">
        <v>108</v>
      </c>
      <c r="D849" t="s">
        <v>187</v>
      </c>
      <c r="E849" t="s">
        <v>90</v>
      </c>
      <c r="F849" t="s">
        <v>78</v>
      </c>
      <c r="G849" t="s">
        <v>185</v>
      </c>
      <c r="H849" t="s">
        <v>71</v>
      </c>
      <c r="I849">
        <v>1</v>
      </c>
      <c r="J849" t="s">
        <v>235</v>
      </c>
      <c r="K849" s="1" t="s">
        <v>169</v>
      </c>
      <c r="L849" s="1" t="s">
        <v>173</v>
      </c>
      <c r="M849">
        <v>35</v>
      </c>
      <c r="N849">
        <v>0</v>
      </c>
      <c r="O849">
        <v>0</v>
      </c>
      <c r="P849">
        <v>0</v>
      </c>
      <c r="T849" t="str">
        <f>Attack[[#This Row],[服装]]&amp;Attack[[#This Row],[名前]]&amp;Attack[[#This Row],[レアリティ]]</f>
        <v>ユニフォーム宮治ICONIC</v>
      </c>
    </row>
    <row r="850" spans="1:20" x14ac:dyDescent="0.35">
      <c r="A850">
        <f>VLOOKUP(Attack[[#This Row],[No用]],SetNo[[No.用]:[vlookup 用]],2,FALSE)</f>
        <v>215</v>
      </c>
      <c r="B850">
        <f>IF(ROW()=2,1,IF(A849&lt;&gt;Attack[[#This Row],[No]],1,B849+1))</f>
        <v>3</v>
      </c>
      <c r="C850" t="s">
        <v>108</v>
      </c>
      <c r="D850" t="s">
        <v>187</v>
      </c>
      <c r="E850" t="s">
        <v>90</v>
      </c>
      <c r="F850" t="s">
        <v>78</v>
      </c>
      <c r="G850" t="s">
        <v>185</v>
      </c>
      <c r="H850" t="s">
        <v>71</v>
      </c>
      <c r="I850">
        <v>1</v>
      </c>
      <c r="J850" t="s">
        <v>235</v>
      </c>
      <c r="K850" s="1" t="s">
        <v>170</v>
      </c>
      <c r="L850" s="1" t="s">
        <v>173</v>
      </c>
      <c r="M850">
        <v>41</v>
      </c>
      <c r="N850">
        <v>0</v>
      </c>
      <c r="O850">
        <v>0</v>
      </c>
      <c r="P850">
        <v>0</v>
      </c>
      <c r="T850" t="str">
        <f>Attack[[#This Row],[服装]]&amp;Attack[[#This Row],[名前]]&amp;Attack[[#This Row],[レアリティ]]</f>
        <v>ユニフォーム宮治ICONIC</v>
      </c>
    </row>
    <row r="851" spans="1:20" x14ac:dyDescent="0.35">
      <c r="A851">
        <f>VLOOKUP(Attack[[#This Row],[No用]],SetNo[[No.用]:[vlookup 用]],2,FALSE)</f>
        <v>215</v>
      </c>
      <c r="B851">
        <f>IF(ROW()=2,1,IF(A850&lt;&gt;Attack[[#This Row],[No]],1,B850+1))</f>
        <v>4</v>
      </c>
      <c r="C851" t="s">
        <v>108</v>
      </c>
      <c r="D851" t="s">
        <v>187</v>
      </c>
      <c r="E851" t="s">
        <v>90</v>
      </c>
      <c r="F851" t="s">
        <v>78</v>
      </c>
      <c r="G851" t="s">
        <v>185</v>
      </c>
      <c r="H851" t="s">
        <v>71</v>
      </c>
      <c r="I851">
        <v>1</v>
      </c>
      <c r="J851" t="s">
        <v>235</v>
      </c>
      <c r="K851" s="1" t="s">
        <v>172</v>
      </c>
      <c r="L851" s="1" t="s">
        <v>162</v>
      </c>
      <c r="M851">
        <v>32</v>
      </c>
      <c r="N851">
        <v>0</v>
      </c>
      <c r="O851">
        <v>0</v>
      </c>
      <c r="P851">
        <v>0</v>
      </c>
      <c r="T851" t="str">
        <f>Attack[[#This Row],[服装]]&amp;Attack[[#This Row],[名前]]&amp;Attack[[#This Row],[レアリティ]]</f>
        <v>ユニフォーム宮治ICONIC</v>
      </c>
    </row>
    <row r="852" spans="1:20" x14ac:dyDescent="0.35">
      <c r="A852">
        <f>VLOOKUP(Attack[[#This Row],[No用]],SetNo[[No.用]:[vlookup 用]],2,FALSE)</f>
        <v>215</v>
      </c>
      <c r="B852">
        <f>IF(ROW()=2,1,IF(A851&lt;&gt;Attack[[#This Row],[No]],1,B851+1))</f>
        <v>5</v>
      </c>
      <c r="C852" t="s">
        <v>108</v>
      </c>
      <c r="D852" t="s">
        <v>187</v>
      </c>
      <c r="E852" t="s">
        <v>90</v>
      </c>
      <c r="F852" t="s">
        <v>78</v>
      </c>
      <c r="G852" t="s">
        <v>185</v>
      </c>
      <c r="H852" t="s">
        <v>71</v>
      </c>
      <c r="I852">
        <v>1</v>
      </c>
      <c r="J852" t="s">
        <v>235</v>
      </c>
      <c r="K852" s="1" t="s">
        <v>168</v>
      </c>
      <c r="L852" s="1" t="s">
        <v>225</v>
      </c>
      <c r="M852">
        <v>50</v>
      </c>
      <c r="N852">
        <v>0</v>
      </c>
      <c r="O852">
        <v>60</v>
      </c>
      <c r="P852">
        <v>0</v>
      </c>
      <c r="T852" t="str">
        <f>Attack[[#This Row],[服装]]&amp;Attack[[#This Row],[名前]]&amp;Attack[[#This Row],[レアリティ]]</f>
        <v>ユニフォーム宮治ICONIC</v>
      </c>
    </row>
    <row r="853" spans="1:20" x14ac:dyDescent="0.35">
      <c r="A853">
        <f>VLOOKUP(Attack[[#This Row],[No用]],SetNo[[No.用]:[vlookup 用]],2,FALSE)</f>
        <v>215</v>
      </c>
      <c r="B853">
        <f>IF(ROW()=2,1,IF(A852&lt;&gt;Attack[[#This Row],[No]],1,B852+1))</f>
        <v>6</v>
      </c>
      <c r="C853" t="s">
        <v>108</v>
      </c>
      <c r="D853" t="s">
        <v>187</v>
      </c>
      <c r="E853" t="s">
        <v>90</v>
      </c>
      <c r="F853" t="s">
        <v>78</v>
      </c>
      <c r="G853" t="s">
        <v>185</v>
      </c>
      <c r="H853" t="s">
        <v>71</v>
      </c>
      <c r="I853">
        <v>1</v>
      </c>
      <c r="J853" t="s">
        <v>235</v>
      </c>
      <c r="K853" s="1" t="s">
        <v>169</v>
      </c>
      <c r="L853" s="1" t="s">
        <v>225</v>
      </c>
      <c r="M853">
        <v>52</v>
      </c>
      <c r="N853">
        <v>0</v>
      </c>
      <c r="O853">
        <v>62</v>
      </c>
      <c r="P853">
        <v>0</v>
      </c>
      <c r="Q853" s="1" t="s">
        <v>1092</v>
      </c>
      <c r="T853" t="str">
        <f>Attack[[#This Row],[服装]]&amp;Attack[[#This Row],[名前]]&amp;Attack[[#This Row],[レアリティ]]</f>
        <v>ユニフォーム宮治ICONIC</v>
      </c>
    </row>
    <row r="854" spans="1:20" x14ac:dyDescent="0.35">
      <c r="A854">
        <f>VLOOKUP(Attack[[#This Row],[No用]],SetNo[[No.用]:[vlookup 用]],2,FALSE)</f>
        <v>216</v>
      </c>
      <c r="B854">
        <f>IF(ROW()=2,1,IF(A853&lt;&gt;Attack[[#This Row],[No]],1,B853+1))</f>
        <v>1</v>
      </c>
      <c r="C854" s="1" t="s">
        <v>883</v>
      </c>
      <c r="D854" s="1" t="s">
        <v>187</v>
      </c>
      <c r="E854" s="1" t="s">
        <v>90</v>
      </c>
      <c r="F854" s="1" t="s">
        <v>78</v>
      </c>
      <c r="G854" s="1" t="s">
        <v>185</v>
      </c>
      <c r="H854" s="1" t="s">
        <v>71</v>
      </c>
      <c r="I854">
        <v>1</v>
      </c>
      <c r="J854" t="s">
        <v>235</v>
      </c>
      <c r="K854" s="1" t="s">
        <v>168</v>
      </c>
      <c r="L854" s="1" t="s">
        <v>173</v>
      </c>
      <c r="M854">
        <v>38</v>
      </c>
      <c r="N854">
        <v>0</v>
      </c>
      <c r="O854">
        <v>0</v>
      </c>
      <c r="P854">
        <v>0</v>
      </c>
      <c r="T854" t="str">
        <f>Attack[[#This Row],[服装]]&amp;Attack[[#This Row],[名前]]&amp;Attack[[#This Row],[レアリティ]]</f>
        <v>RPG宮治ICONIC</v>
      </c>
    </row>
    <row r="855" spans="1:20" x14ac:dyDescent="0.35">
      <c r="A855">
        <f>VLOOKUP(Attack[[#This Row],[No用]],SetNo[[No.用]:[vlookup 用]],2,FALSE)</f>
        <v>216</v>
      </c>
      <c r="B855">
        <f>IF(ROW()=2,1,IF(A854&lt;&gt;Attack[[#This Row],[No]],1,B854+1))</f>
        <v>2</v>
      </c>
      <c r="C855" s="1" t="s">
        <v>883</v>
      </c>
      <c r="D855" s="1" t="s">
        <v>187</v>
      </c>
      <c r="E855" s="1" t="s">
        <v>90</v>
      </c>
      <c r="F855" s="1" t="s">
        <v>78</v>
      </c>
      <c r="G855" s="1" t="s">
        <v>185</v>
      </c>
      <c r="H855" s="1" t="s">
        <v>71</v>
      </c>
      <c r="I855">
        <v>1</v>
      </c>
      <c r="J855" t="s">
        <v>235</v>
      </c>
      <c r="K855" s="1" t="s">
        <v>169</v>
      </c>
      <c r="L855" s="1" t="s">
        <v>173</v>
      </c>
      <c r="M855">
        <v>35</v>
      </c>
      <c r="N855">
        <v>0</v>
      </c>
      <c r="O855">
        <v>0</v>
      </c>
      <c r="P855">
        <v>0</v>
      </c>
      <c r="T855" t="str">
        <f>Attack[[#This Row],[服装]]&amp;Attack[[#This Row],[名前]]&amp;Attack[[#This Row],[レアリティ]]</f>
        <v>RPG宮治ICONIC</v>
      </c>
    </row>
    <row r="856" spans="1:20" x14ac:dyDescent="0.35">
      <c r="A856">
        <f>VLOOKUP(Attack[[#This Row],[No用]],SetNo[[No.用]:[vlookup 用]],2,FALSE)</f>
        <v>216</v>
      </c>
      <c r="B856">
        <f>IF(ROW()=2,1,IF(A855&lt;&gt;Attack[[#This Row],[No]],1,B855+1))</f>
        <v>3</v>
      </c>
      <c r="C856" s="1" t="s">
        <v>883</v>
      </c>
      <c r="D856" s="1" t="s">
        <v>187</v>
      </c>
      <c r="E856" s="1" t="s">
        <v>90</v>
      </c>
      <c r="F856" s="1" t="s">
        <v>78</v>
      </c>
      <c r="G856" s="1" t="s">
        <v>185</v>
      </c>
      <c r="H856" s="1" t="s">
        <v>71</v>
      </c>
      <c r="I856">
        <v>1</v>
      </c>
      <c r="J856" t="s">
        <v>235</v>
      </c>
      <c r="K856" s="1" t="s">
        <v>170</v>
      </c>
      <c r="L856" s="1" t="s">
        <v>173</v>
      </c>
      <c r="M856">
        <v>41</v>
      </c>
      <c r="N856">
        <v>0</v>
      </c>
      <c r="O856">
        <v>0</v>
      </c>
      <c r="P856">
        <v>0</v>
      </c>
      <c r="T856" t="str">
        <f>Attack[[#This Row],[服装]]&amp;Attack[[#This Row],[名前]]&amp;Attack[[#This Row],[レアリティ]]</f>
        <v>RPG宮治ICONIC</v>
      </c>
    </row>
    <row r="857" spans="1:20" x14ac:dyDescent="0.35">
      <c r="A857">
        <f>VLOOKUP(Attack[[#This Row],[No用]],SetNo[[No.用]:[vlookup 用]],2,FALSE)</f>
        <v>216</v>
      </c>
      <c r="B857">
        <f>IF(ROW()=2,1,IF(A856&lt;&gt;Attack[[#This Row],[No]],1,B856+1))</f>
        <v>4</v>
      </c>
      <c r="C857" s="1" t="s">
        <v>883</v>
      </c>
      <c r="D857" s="1" t="s">
        <v>187</v>
      </c>
      <c r="E857" s="1" t="s">
        <v>90</v>
      </c>
      <c r="F857" s="1" t="s">
        <v>78</v>
      </c>
      <c r="G857" s="1" t="s">
        <v>185</v>
      </c>
      <c r="H857" s="1" t="s">
        <v>71</v>
      </c>
      <c r="I857">
        <v>1</v>
      </c>
      <c r="J857" t="s">
        <v>235</v>
      </c>
      <c r="K857" s="1" t="s">
        <v>172</v>
      </c>
      <c r="L857" s="1" t="s">
        <v>162</v>
      </c>
      <c r="M857">
        <v>32</v>
      </c>
      <c r="N857">
        <v>0</v>
      </c>
      <c r="O857">
        <v>0</v>
      </c>
      <c r="P857">
        <v>0</v>
      </c>
      <c r="T857" t="str">
        <f>Attack[[#This Row],[服装]]&amp;Attack[[#This Row],[名前]]&amp;Attack[[#This Row],[レアリティ]]</f>
        <v>RPG宮治ICONIC</v>
      </c>
    </row>
    <row r="858" spans="1:20" x14ac:dyDescent="0.35">
      <c r="A858">
        <f>VLOOKUP(Attack[[#This Row],[No用]],SetNo[[No.用]:[vlookup 用]],2,FALSE)</f>
        <v>217</v>
      </c>
      <c r="B858">
        <f>IF(ROW()=2,1,IF(A857&lt;&gt;Attack[[#This Row],[No]],1,B857+1))</f>
        <v>1</v>
      </c>
      <c r="C858" s="1" t="s">
        <v>1077</v>
      </c>
      <c r="D858" s="1" t="s">
        <v>187</v>
      </c>
      <c r="E858" s="1" t="s">
        <v>73</v>
      </c>
      <c r="F858" s="1" t="s">
        <v>78</v>
      </c>
      <c r="G858" s="1" t="s">
        <v>185</v>
      </c>
      <c r="H858" s="1" t="s">
        <v>71</v>
      </c>
      <c r="I858">
        <v>1</v>
      </c>
      <c r="J858" t="s">
        <v>235</v>
      </c>
      <c r="K858" s="1" t="s">
        <v>168</v>
      </c>
      <c r="L858" s="1" t="s">
        <v>173</v>
      </c>
      <c r="M858">
        <v>38</v>
      </c>
      <c r="N858">
        <v>0</v>
      </c>
      <c r="O858">
        <v>0</v>
      </c>
      <c r="P858">
        <v>0</v>
      </c>
      <c r="T858" t="str">
        <f>Attack[[#This Row],[服装]]&amp;Attack[[#This Row],[名前]]&amp;Attack[[#This Row],[レアリティ]]</f>
        <v>カンフー宮治ICONIC</v>
      </c>
    </row>
    <row r="859" spans="1:20" x14ac:dyDescent="0.35">
      <c r="A859">
        <f>VLOOKUP(Attack[[#This Row],[No用]],SetNo[[No.用]:[vlookup 用]],2,FALSE)</f>
        <v>217</v>
      </c>
      <c r="B859">
        <f>IF(ROW()=2,1,IF(A858&lt;&gt;Attack[[#This Row],[No]],1,B858+1))</f>
        <v>2</v>
      </c>
      <c r="C859" s="1" t="s">
        <v>1077</v>
      </c>
      <c r="D859" s="1" t="s">
        <v>187</v>
      </c>
      <c r="E859" s="1" t="s">
        <v>73</v>
      </c>
      <c r="F859" s="1" t="s">
        <v>78</v>
      </c>
      <c r="G859" s="1" t="s">
        <v>185</v>
      </c>
      <c r="H859" s="1" t="s">
        <v>71</v>
      </c>
      <c r="I859">
        <v>1</v>
      </c>
      <c r="J859" t="s">
        <v>235</v>
      </c>
      <c r="K859" s="1" t="s">
        <v>169</v>
      </c>
      <c r="L859" s="1" t="s">
        <v>173</v>
      </c>
      <c r="M859">
        <v>35</v>
      </c>
      <c r="N859">
        <v>0</v>
      </c>
      <c r="O859">
        <v>0</v>
      </c>
      <c r="P859">
        <v>0</v>
      </c>
      <c r="T859" t="str">
        <f>Attack[[#This Row],[服装]]&amp;Attack[[#This Row],[名前]]&amp;Attack[[#This Row],[レアリティ]]</f>
        <v>カンフー宮治ICONIC</v>
      </c>
    </row>
    <row r="860" spans="1:20" x14ac:dyDescent="0.35">
      <c r="A860">
        <f>VLOOKUP(Attack[[#This Row],[No用]],SetNo[[No.用]:[vlookup 用]],2,FALSE)</f>
        <v>217</v>
      </c>
      <c r="B860">
        <f>IF(ROW()=2,1,IF(A859&lt;&gt;Attack[[#This Row],[No]],1,B859+1))</f>
        <v>3</v>
      </c>
      <c r="C860" s="1" t="s">
        <v>1077</v>
      </c>
      <c r="D860" s="1" t="s">
        <v>187</v>
      </c>
      <c r="E860" s="1" t="s">
        <v>73</v>
      </c>
      <c r="F860" s="1" t="s">
        <v>78</v>
      </c>
      <c r="G860" s="1" t="s">
        <v>185</v>
      </c>
      <c r="H860" s="1" t="s">
        <v>71</v>
      </c>
      <c r="I860">
        <v>1</v>
      </c>
      <c r="J860" t="s">
        <v>235</v>
      </c>
      <c r="K860" s="1" t="s">
        <v>170</v>
      </c>
      <c r="L860" s="1" t="s">
        <v>173</v>
      </c>
      <c r="M860">
        <v>41</v>
      </c>
      <c r="N860">
        <v>0</v>
      </c>
      <c r="O860">
        <v>0</v>
      </c>
      <c r="P860">
        <v>0</v>
      </c>
      <c r="T860" t="str">
        <f>Attack[[#This Row],[服装]]&amp;Attack[[#This Row],[名前]]&amp;Attack[[#This Row],[レアリティ]]</f>
        <v>カンフー宮治ICONIC</v>
      </c>
    </row>
    <row r="861" spans="1:20" x14ac:dyDescent="0.35">
      <c r="A861">
        <f>VLOOKUP(Attack[[#This Row],[No用]],SetNo[[No.用]:[vlookup 用]],2,FALSE)</f>
        <v>217</v>
      </c>
      <c r="B861">
        <f>IF(ROW()=2,1,IF(A860&lt;&gt;Attack[[#This Row],[No]],1,B860+1))</f>
        <v>4</v>
      </c>
      <c r="C861" s="1" t="s">
        <v>1077</v>
      </c>
      <c r="D861" s="1" t="s">
        <v>187</v>
      </c>
      <c r="E861" s="1" t="s">
        <v>73</v>
      </c>
      <c r="F861" s="1" t="s">
        <v>78</v>
      </c>
      <c r="G861" s="1" t="s">
        <v>185</v>
      </c>
      <c r="H861" s="1" t="s">
        <v>71</v>
      </c>
      <c r="I861">
        <v>1</v>
      </c>
      <c r="J861" t="s">
        <v>235</v>
      </c>
      <c r="K861" s="1" t="s">
        <v>172</v>
      </c>
      <c r="L861" s="1" t="s">
        <v>162</v>
      </c>
      <c r="M861">
        <v>32</v>
      </c>
      <c r="N861">
        <v>0</v>
      </c>
      <c r="O861">
        <v>0</v>
      </c>
      <c r="P861">
        <v>0</v>
      </c>
      <c r="T861" t="str">
        <f>Attack[[#This Row],[服装]]&amp;Attack[[#This Row],[名前]]&amp;Attack[[#This Row],[レアリティ]]</f>
        <v>カンフー宮治ICONIC</v>
      </c>
    </row>
    <row r="862" spans="1:20" x14ac:dyDescent="0.35">
      <c r="A862">
        <f>VLOOKUP(Attack[[#This Row],[No用]],SetNo[[No.用]:[vlookup 用]],2,FALSE)</f>
        <v>218</v>
      </c>
      <c r="B862">
        <f>IF(ROW()=2,1,IF(A861&lt;&gt;Attack[[#This Row],[No]],1,B861+1))</f>
        <v>1</v>
      </c>
      <c r="C862" t="s">
        <v>108</v>
      </c>
      <c r="D862" t="s">
        <v>188</v>
      </c>
      <c r="E862" t="s">
        <v>77</v>
      </c>
      <c r="F862" t="s">
        <v>82</v>
      </c>
      <c r="G862" t="s">
        <v>185</v>
      </c>
      <c r="H862" t="s">
        <v>71</v>
      </c>
      <c r="I862">
        <v>1</v>
      </c>
      <c r="J862" t="s">
        <v>235</v>
      </c>
      <c r="K862" s="1" t="s">
        <v>168</v>
      </c>
      <c r="L862" s="1" t="s">
        <v>178</v>
      </c>
      <c r="M862">
        <v>37</v>
      </c>
      <c r="N862">
        <v>0</v>
      </c>
      <c r="O862">
        <v>0</v>
      </c>
      <c r="P862">
        <v>0</v>
      </c>
      <c r="T862" t="str">
        <f>Attack[[#This Row],[服装]]&amp;Attack[[#This Row],[名前]]&amp;Attack[[#This Row],[レアリティ]]</f>
        <v>ユニフォーム角名倫太郎ICONIC</v>
      </c>
    </row>
    <row r="863" spans="1:20" x14ac:dyDescent="0.35">
      <c r="A863">
        <f>VLOOKUP(Attack[[#This Row],[No用]],SetNo[[No.用]:[vlookup 用]],2,FALSE)</f>
        <v>218</v>
      </c>
      <c r="B863">
        <f>IF(ROW()=2,1,IF(A862&lt;&gt;Attack[[#This Row],[No]],1,B862+1))</f>
        <v>2</v>
      </c>
      <c r="C863" t="s">
        <v>108</v>
      </c>
      <c r="D863" t="s">
        <v>188</v>
      </c>
      <c r="E863" t="s">
        <v>77</v>
      </c>
      <c r="F863" t="s">
        <v>82</v>
      </c>
      <c r="G863" t="s">
        <v>185</v>
      </c>
      <c r="H863" t="s">
        <v>71</v>
      </c>
      <c r="I863">
        <v>1</v>
      </c>
      <c r="J863" t="s">
        <v>235</v>
      </c>
      <c r="K863" s="1" t="s">
        <v>169</v>
      </c>
      <c r="L863" s="1" t="s">
        <v>162</v>
      </c>
      <c r="M863">
        <v>32</v>
      </c>
      <c r="N863">
        <v>0</v>
      </c>
      <c r="O863">
        <v>0</v>
      </c>
      <c r="P863">
        <v>0</v>
      </c>
      <c r="T863" t="str">
        <f>Attack[[#This Row],[服装]]&amp;Attack[[#This Row],[名前]]&amp;Attack[[#This Row],[レアリティ]]</f>
        <v>ユニフォーム角名倫太郎ICONIC</v>
      </c>
    </row>
    <row r="864" spans="1:20" x14ac:dyDescent="0.35">
      <c r="A864">
        <f>VLOOKUP(Attack[[#This Row],[No用]],SetNo[[No.用]:[vlookup 用]],2,FALSE)</f>
        <v>218</v>
      </c>
      <c r="B864">
        <f>IF(ROW()=2,1,IF(A863&lt;&gt;Attack[[#This Row],[No]],1,B863+1))</f>
        <v>3</v>
      </c>
      <c r="C864" t="s">
        <v>108</v>
      </c>
      <c r="D864" t="s">
        <v>188</v>
      </c>
      <c r="E864" t="s">
        <v>77</v>
      </c>
      <c r="F864" t="s">
        <v>82</v>
      </c>
      <c r="G864" t="s">
        <v>185</v>
      </c>
      <c r="H864" t="s">
        <v>71</v>
      </c>
      <c r="I864">
        <v>1</v>
      </c>
      <c r="J864" t="s">
        <v>235</v>
      </c>
      <c r="K864" s="1" t="s">
        <v>171</v>
      </c>
      <c r="L864" s="1" t="s">
        <v>162</v>
      </c>
      <c r="M864">
        <v>34</v>
      </c>
      <c r="N864">
        <v>0</v>
      </c>
      <c r="O864">
        <v>0</v>
      </c>
      <c r="P864">
        <v>0</v>
      </c>
      <c r="T864" t="str">
        <f>Attack[[#This Row],[服装]]&amp;Attack[[#This Row],[名前]]&amp;Attack[[#This Row],[レアリティ]]</f>
        <v>ユニフォーム角名倫太郎ICONIC</v>
      </c>
    </row>
    <row r="865" spans="1:20" x14ac:dyDescent="0.35">
      <c r="A865">
        <f>VLOOKUP(Attack[[#This Row],[No用]],SetNo[[No.用]:[vlookup 用]],2,FALSE)</f>
        <v>218</v>
      </c>
      <c r="B865">
        <f>IF(ROW()=2,1,IF(A864&lt;&gt;Attack[[#This Row],[No]],1,B864+1))</f>
        <v>4</v>
      </c>
      <c r="C865" t="s">
        <v>108</v>
      </c>
      <c r="D865" t="s">
        <v>188</v>
      </c>
      <c r="E865" t="s">
        <v>77</v>
      </c>
      <c r="F865" t="s">
        <v>82</v>
      </c>
      <c r="G865" t="s">
        <v>185</v>
      </c>
      <c r="H865" t="s">
        <v>71</v>
      </c>
      <c r="I865">
        <v>1</v>
      </c>
      <c r="J865" t="s">
        <v>235</v>
      </c>
      <c r="K865" s="1" t="s">
        <v>172</v>
      </c>
      <c r="L865" s="1" t="s">
        <v>162</v>
      </c>
      <c r="M865">
        <v>29</v>
      </c>
      <c r="N865">
        <v>0</v>
      </c>
      <c r="O865">
        <v>0</v>
      </c>
      <c r="P865">
        <v>0</v>
      </c>
      <c r="T865" t="str">
        <f>Attack[[#This Row],[服装]]&amp;Attack[[#This Row],[名前]]&amp;Attack[[#This Row],[レアリティ]]</f>
        <v>ユニフォーム角名倫太郎ICONIC</v>
      </c>
    </row>
    <row r="866" spans="1:20" x14ac:dyDescent="0.35">
      <c r="A866">
        <f>VLOOKUP(Attack[[#This Row],[No用]],SetNo[[No.用]:[vlookup 用]],2,FALSE)</f>
        <v>219</v>
      </c>
      <c r="B866">
        <f>IF(ROW()=2,1,IF(A865&lt;&gt;Attack[[#This Row],[No]],1,B865+1))</f>
        <v>1</v>
      </c>
      <c r="C866" s="1" t="s">
        <v>876</v>
      </c>
      <c r="D866" s="1" t="s">
        <v>188</v>
      </c>
      <c r="E866" s="1" t="s">
        <v>73</v>
      </c>
      <c r="F866" s="1" t="s">
        <v>82</v>
      </c>
      <c r="G866" s="1" t="s">
        <v>185</v>
      </c>
      <c r="H866" s="1" t="s">
        <v>71</v>
      </c>
      <c r="I866">
        <v>1</v>
      </c>
      <c r="J866" t="s">
        <v>235</v>
      </c>
      <c r="K866" s="1" t="s">
        <v>168</v>
      </c>
      <c r="L866" s="1" t="s">
        <v>178</v>
      </c>
      <c r="M866">
        <v>37</v>
      </c>
      <c r="N866">
        <v>0</v>
      </c>
      <c r="O866">
        <v>0</v>
      </c>
      <c r="P866">
        <v>0</v>
      </c>
      <c r="T866" t="str">
        <f>Attack[[#This Row],[服装]]&amp;Attack[[#This Row],[名前]]&amp;Attack[[#This Row],[レアリティ]]</f>
        <v>サバゲ角名倫太郎ICONIC</v>
      </c>
    </row>
    <row r="867" spans="1:20" x14ac:dyDescent="0.35">
      <c r="A867">
        <f>VLOOKUP(Attack[[#This Row],[No用]],SetNo[[No.用]:[vlookup 用]],2,FALSE)</f>
        <v>219</v>
      </c>
      <c r="B867">
        <f>IF(ROW()=2,1,IF(A866&lt;&gt;Attack[[#This Row],[No]],1,B866+1))</f>
        <v>2</v>
      </c>
      <c r="C867" s="1" t="s">
        <v>876</v>
      </c>
      <c r="D867" s="1" t="s">
        <v>188</v>
      </c>
      <c r="E867" s="1" t="s">
        <v>73</v>
      </c>
      <c r="F867" s="1" t="s">
        <v>82</v>
      </c>
      <c r="G867" s="1" t="s">
        <v>185</v>
      </c>
      <c r="H867" s="1" t="s">
        <v>71</v>
      </c>
      <c r="I867">
        <v>1</v>
      </c>
      <c r="J867" t="s">
        <v>235</v>
      </c>
      <c r="K867" s="1" t="s">
        <v>169</v>
      </c>
      <c r="L867" s="1" t="s">
        <v>178</v>
      </c>
      <c r="M867">
        <v>37</v>
      </c>
      <c r="N867">
        <v>0</v>
      </c>
      <c r="O867">
        <v>0</v>
      </c>
      <c r="P867">
        <v>0</v>
      </c>
      <c r="T867" t="str">
        <f>Attack[[#This Row],[服装]]&amp;Attack[[#This Row],[名前]]&amp;Attack[[#This Row],[レアリティ]]</f>
        <v>サバゲ角名倫太郎ICONIC</v>
      </c>
    </row>
    <row r="868" spans="1:20" x14ac:dyDescent="0.35">
      <c r="A868">
        <f>VLOOKUP(Attack[[#This Row],[No用]],SetNo[[No.用]:[vlookup 用]],2,FALSE)</f>
        <v>219</v>
      </c>
      <c r="B868">
        <f>IF(ROW()=2,1,IF(A867&lt;&gt;Attack[[#This Row],[No]],1,B867+1))</f>
        <v>3</v>
      </c>
      <c r="C868" s="1" t="s">
        <v>876</v>
      </c>
      <c r="D868" s="1" t="s">
        <v>188</v>
      </c>
      <c r="E868" s="1" t="s">
        <v>73</v>
      </c>
      <c r="F868" s="1" t="s">
        <v>82</v>
      </c>
      <c r="G868" s="1" t="s">
        <v>185</v>
      </c>
      <c r="H868" s="1" t="s">
        <v>71</v>
      </c>
      <c r="I868">
        <v>1</v>
      </c>
      <c r="J868" t="s">
        <v>235</v>
      </c>
      <c r="K868" s="1" t="s">
        <v>171</v>
      </c>
      <c r="L868" s="1" t="s">
        <v>162</v>
      </c>
      <c r="M868">
        <v>34</v>
      </c>
      <c r="N868">
        <v>0</v>
      </c>
      <c r="O868">
        <v>0</v>
      </c>
      <c r="P868">
        <v>0</v>
      </c>
      <c r="T868" t="str">
        <f>Attack[[#This Row],[服装]]&amp;Attack[[#This Row],[名前]]&amp;Attack[[#This Row],[レアリティ]]</f>
        <v>サバゲ角名倫太郎ICONIC</v>
      </c>
    </row>
    <row r="869" spans="1:20" x14ac:dyDescent="0.35">
      <c r="A869">
        <f>VLOOKUP(Attack[[#This Row],[No用]],SetNo[[No.用]:[vlookup 用]],2,FALSE)</f>
        <v>219</v>
      </c>
      <c r="B869">
        <f>IF(ROW()=2,1,IF(A868&lt;&gt;Attack[[#This Row],[No]],1,B868+1))</f>
        <v>4</v>
      </c>
      <c r="C869" s="1" t="s">
        <v>876</v>
      </c>
      <c r="D869" s="1" t="s">
        <v>188</v>
      </c>
      <c r="E869" s="1" t="s">
        <v>73</v>
      </c>
      <c r="F869" s="1" t="s">
        <v>82</v>
      </c>
      <c r="G869" s="1" t="s">
        <v>185</v>
      </c>
      <c r="H869" s="1" t="s">
        <v>71</v>
      </c>
      <c r="I869">
        <v>1</v>
      </c>
      <c r="J869" t="s">
        <v>235</v>
      </c>
      <c r="K869" s="1" t="s">
        <v>172</v>
      </c>
      <c r="L869" s="1" t="s">
        <v>162</v>
      </c>
      <c r="M869">
        <v>29</v>
      </c>
      <c r="N869">
        <v>0</v>
      </c>
      <c r="O869">
        <v>0</v>
      </c>
      <c r="P869">
        <v>0</v>
      </c>
      <c r="T869" t="str">
        <f>Attack[[#This Row],[服装]]&amp;Attack[[#This Row],[名前]]&amp;Attack[[#This Row],[レアリティ]]</f>
        <v>サバゲ角名倫太郎ICONIC</v>
      </c>
    </row>
    <row r="870" spans="1:20" x14ac:dyDescent="0.35">
      <c r="A870">
        <f>VLOOKUP(Attack[[#This Row],[No用]],SetNo[[No.用]:[vlookup 用]],2,FALSE)</f>
        <v>219</v>
      </c>
      <c r="B870">
        <f>IF(ROW()=2,1,IF(A869&lt;&gt;Attack[[#This Row],[No]],1,B869+1))</f>
        <v>5</v>
      </c>
      <c r="C870" s="1" t="s">
        <v>876</v>
      </c>
      <c r="D870" s="1" t="s">
        <v>188</v>
      </c>
      <c r="E870" s="1" t="s">
        <v>73</v>
      </c>
      <c r="F870" s="1" t="s">
        <v>82</v>
      </c>
      <c r="G870" s="1" t="s">
        <v>185</v>
      </c>
      <c r="H870" s="1" t="s">
        <v>71</v>
      </c>
      <c r="I870">
        <v>1</v>
      </c>
      <c r="J870" t="s">
        <v>235</v>
      </c>
      <c r="K870" s="1" t="s">
        <v>183</v>
      </c>
      <c r="L870" s="1" t="s">
        <v>225</v>
      </c>
      <c r="M870">
        <v>47</v>
      </c>
      <c r="N870">
        <v>0</v>
      </c>
      <c r="O870">
        <v>57</v>
      </c>
      <c r="P870">
        <v>0</v>
      </c>
      <c r="T870" t="str">
        <f>Attack[[#This Row],[服装]]&amp;Attack[[#This Row],[名前]]&amp;Attack[[#This Row],[レアリティ]]</f>
        <v>サバゲ角名倫太郎ICONIC</v>
      </c>
    </row>
    <row r="871" spans="1:20" x14ac:dyDescent="0.35">
      <c r="A871">
        <f>VLOOKUP(Attack[[#This Row],[No用]],SetNo[[No.用]:[vlookup 用]],2,FALSE)</f>
        <v>220</v>
      </c>
      <c r="B871">
        <f>IF(ROW()=2,1,IF(A870&lt;&gt;Attack[[#This Row],[No]],1,B870+1))</f>
        <v>1</v>
      </c>
      <c r="C871" s="1" t="s">
        <v>1006</v>
      </c>
      <c r="D871" s="1" t="s">
        <v>188</v>
      </c>
      <c r="E871" s="1" t="s">
        <v>90</v>
      </c>
      <c r="F871" s="1" t="s">
        <v>82</v>
      </c>
      <c r="G871" s="1" t="s">
        <v>185</v>
      </c>
      <c r="H871" s="1" t="s">
        <v>71</v>
      </c>
      <c r="I871">
        <v>1</v>
      </c>
      <c r="J871" t="s">
        <v>235</v>
      </c>
      <c r="K871" s="1" t="s">
        <v>168</v>
      </c>
      <c r="L871" s="1" t="s">
        <v>178</v>
      </c>
      <c r="M871">
        <v>37</v>
      </c>
      <c r="N871">
        <v>0</v>
      </c>
      <c r="O871">
        <v>0</v>
      </c>
      <c r="P871">
        <v>0</v>
      </c>
      <c r="T871" t="str">
        <f>Attack[[#This Row],[服装]]&amp;Attack[[#This Row],[名前]]&amp;Attack[[#This Row],[レアリティ]]</f>
        <v>花火角名倫太郎ICONIC</v>
      </c>
    </row>
    <row r="872" spans="1:20" x14ac:dyDescent="0.35">
      <c r="A872">
        <f>VLOOKUP(Attack[[#This Row],[No用]],SetNo[[No.用]:[vlookup 用]],2,FALSE)</f>
        <v>220</v>
      </c>
      <c r="B872">
        <f>IF(ROW()=2,1,IF(A871&lt;&gt;Attack[[#This Row],[No]],1,B871+1))</f>
        <v>2</v>
      </c>
      <c r="C872" s="1" t="s">
        <v>1006</v>
      </c>
      <c r="D872" s="1" t="s">
        <v>188</v>
      </c>
      <c r="E872" s="1" t="s">
        <v>90</v>
      </c>
      <c r="F872" s="1" t="s">
        <v>82</v>
      </c>
      <c r="G872" s="1" t="s">
        <v>185</v>
      </c>
      <c r="H872" s="1" t="s">
        <v>71</v>
      </c>
      <c r="I872">
        <v>1</v>
      </c>
      <c r="J872" t="s">
        <v>235</v>
      </c>
      <c r="K872" s="1" t="s">
        <v>169</v>
      </c>
      <c r="L872" s="1" t="s">
        <v>162</v>
      </c>
      <c r="M872">
        <v>32</v>
      </c>
      <c r="N872">
        <v>0</v>
      </c>
      <c r="O872">
        <v>0</v>
      </c>
      <c r="P872">
        <v>0</v>
      </c>
      <c r="T872" t="str">
        <f>Attack[[#This Row],[服装]]&amp;Attack[[#This Row],[名前]]&amp;Attack[[#This Row],[レアリティ]]</f>
        <v>花火角名倫太郎ICONIC</v>
      </c>
    </row>
    <row r="873" spans="1:20" x14ac:dyDescent="0.35">
      <c r="A873">
        <f>VLOOKUP(Attack[[#This Row],[No用]],SetNo[[No.用]:[vlookup 用]],2,FALSE)</f>
        <v>220</v>
      </c>
      <c r="B873">
        <f>IF(ROW()=2,1,IF(A872&lt;&gt;Attack[[#This Row],[No]],1,B872+1))</f>
        <v>3</v>
      </c>
      <c r="C873" s="1" t="s">
        <v>1006</v>
      </c>
      <c r="D873" s="1" t="s">
        <v>188</v>
      </c>
      <c r="E873" s="1" t="s">
        <v>90</v>
      </c>
      <c r="F873" s="1" t="s">
        <v>82</v>
      </c>
      <c r="G873" s="1" t="s">
        <v>185</v>
      </c>
      <c r="H873" s="1" t="s">
        <v>71</v>
      </c>
      <c r="I873">
        <v>1</v>
      </c>
      <c r="J873" t="s">
        <v>235</v>
      </c>
      <c r="K873" s="1" t="s">
        <v>171</v>
      </c>
      <c r="L873" s="1" t="s">
        <v>162</v>
      </c>
      <c r="M873">
        <v>34</v>
      </c>
      <c r="N873">
        <v>0</v>
      </c>
      <c r="O873">
        <v>0</v>
      </c>
      <c r="P873">
        <v>0</v>
      </c>
      <c r="T873" t="str">
        <f>Attack[[#This Row],[服装]]&amp;Attack[[#This Row],[名前]]&amp;Attack[[#This Row],[レアリティ]]</f>
        <v>花火角名倫太郎ICONIC</v>
      </c>
    </row>
    <row r="874" spans="1:20" x14ac:dyDescent="0.35">
      <c r="A874">
        <f>VLOOKUP(Attack[[#This Row],[No用]],SetNo[[No.用]:[vlookup 用]],2,FALSE)</f>
        <v>220</v>
      </c>
      <c r="B874">
        <f>IF(ROW()=2,1,IF(A873&lt;&gt;Attack[[#This Row],[No]],1,B873+1))</f>
        <v>4</v>
      </c>
      <c r="C874" s="1" t="s">
        <v>1006</v>
      </c>
      <c r="D874" s="1" t="s">
        <v>188</v>
      </c>
      <c r="E874" s="1" t="s">
        <v>90</v>
      </c>
      <c r="F874" s="1" t="s">
        <v>82</v>
      </c>
      <c r="G874" s="1" t="s">
        <v>185</v>
      </c>
      <c r="H874" s="1" t="s">
        <v>71</v>
      </c>
      <c r="I874">
        <v>1</v>
      </c>
      <c r="J874" t="s">
        <v>235</v>
      </c>
      <c r="K874" s="1" t="s">
        <v>172</v>
      </c>
      <c r="L874" s="1" t="s">
        <v>162</v>
      </c>
      <c r="M874">
        <v>29</v>
      </c>
      <c r="N874">
        <v>0</v>
      </c>
      <c r="O874">
        <v>0</v>
      </c>
      <c r="P874">
        <v>0</v>
      </c>
      <c r="T874" t="str">
        <f>Attack[[#This Row],[服装]]&amp;Attack[[#This Row],[名前]]&amp;Attack[[#This Row],[レアリティ]]</f>
        <v>花火角名倫太郎ICONIC</v>
      </c>
    </row>
    <row r="875" spans="1:20" x14ac:dyDescent="0.35">
      <c r="A875">
        <f>VLOOKUP(Attack[[#This Row],[No用]],SetNo[[No.用]:[vlookup 用]],2,FALSE)</f>
        <v>220</v>
      </c>
      <c r="B875">
        <f>IF(ROW()=2,1,IF(A874&lt;&gt;Attack[[#This Row],[No]],1,B874+1))</f>
        <v>5</v>
      </c>
      <c r="C875" s="1" t="s">
        <v>1006</v>
      </c>
      <c r="D875" s="1" t="s">
        <v>188</v>
      </c>
      <c r="E875" s="1" t="s">
        <v>90</v>
      </c>
      <c r="F875" s="1" t="s">
        <v>82</v>
      </c>
      <c r="G875" s="1" t="s">
        <v>185</v>
      </c>
      <c r="H875" s="1" t="s">
        <v>71</v>
      </c>
      <c r="I875">
        <v>1</v>
      </c>
      <c r="J875" t="s">
        <v>235</v>
      </c>
      <c r="K875" s="1" t="s">
        <v>183</v>
      </c>
      <c r="L875" s="1" t="s">
        <v>225</v>
      </c>
      <c r="M875">
        <v>47</v>
      </c>
      <c r="N875">
        <v>0</v>
      </c>
      <c r="O875">
        <v>57</v>
      </c>
      <c r="P875">
        <v>0</v>
      </c>
      <c r="T875" t="str">
        <f>Attack[[#This Row],[服装]]&amp;Attack[[#This Row],[名前]]&amp;Attack[[#This Row],[レアリティ]]</f>
        <v>花火角名倫太郎ICONIC</v>
      </c>
    </row>
    <row r="876" spans="1:20" x14ac:dyDescent="0.35">
      <c r="A876">
        <f>VLOOKUP(Attack[[#This Row],[No用]],SetNo[[No.用]:[vlookup 用]],2,FALSE)</f>
        <v>221</v>
      </c>
      <c r="B876">
        <f>IF(ROW()=2,1,IF(A875&lt;&gt;Attack[[#This Row],[No]],1,B875+1))</f>
        <v>1</v>
      </c>
      <c r="C876" t="s">
        <v>108</v>
      </c>
      <c r="D876" t="s">
        <v>189</v>
      </c>
      <c r="E876" t="s">
        <v>77</v>
      </c>
      <c r="F876" t="s">
        <v>78</v>
      </c>
      <c r="G876" t="s">
        <v>185</v>
      </c>
      <c r="H876" t="s">
        <v>71</v>
      </c>
      <c r="I876">
        <v>1</v>
      </c>
      <c r="J876" t="s">
        <v>235</v>
      </c>
      <c r="K876" s="1" t="s">
        <v>168</v>
      </c>
      <c r="L876" s="1" t="s">
        <v>173</v>
      </c>
      <c r="M876">
        <v>36</v>
      </c>
      <c r="N876">
        <v>0</v>
      </c>
      <c r="O876">
        <v>0</v>
      </c>
      <c r="P876">
        <v>0</v>
      </c>
      <c r="T876" t="str">
        <f>Attack[[#This Row],[服装]]&amp;Attack[[#This Row],[名前]]&amp;Attack[[#This Row],[レアリティ]]</f>
        <v>ユニフォーム北信介ICONIC</v>
      </c>
    </row>
    <row r="877" spans="1:20" x14ac:dyDescent="0.35">
      <c r="A877">
        <f>VLOOKUP(Attack[[#This Row],[No用]],SetNo[[No.用]:[vlookup 用]],2,FALSE)</f>
        <v>221</v>
      </c>
      <c r="B877">
        <f>IF(ROW()=2,1,IF(A876&lt;&gt;Attack[[#This Row],[No]],1,B876+1))</f>
        <v>2</v>
      </c>
      <c r="C877" t="s">
        <v>108</v>
      </c>
      <c r="D877" t="s">
        <v>189</v>
      </c>
      <c r="E877" t="s">
        <v>77</v>
      </c>
      <c r="F877" t="s">
        <v>78</v>
      </c>
      <c r="G877" t="s">
        <v>185</v>
      </c>
      <c r="H877" t="s">
        <v>71</v>
      </c>
      <c r="I877">
        <v>1</v>
      </c>
      <c r="J877" t="s">
        <v>235</v>
      </c>
      <c r="K877" s="1" t="s">
        <v>169</v>
      </c>
      <c r="L877" s="1" t="s">
        <v>162</v>
      </c>
      <c r="M877">
        <v>33</v>
      </c>
      <c r="N877">
        <v>0</v>
      </c>
      <c r="O877">
        <v>0</v>
      </c>
      <c r="P877">
        <v>0</v>
      </c>
      <c r="T877" t="str">
        <f>Attack[[#This Row],[服装]]&amp;Attack[[#This Row],[名前]]&amp;Attack[[#This Row],[レアリティ]]</f>
        <v>ユニフォーム北信介ICONIC</v>
      </c>
    </row>
    <row r="878" spans="1:20" x14ac:dyDescent="0.35">
      <c r="A878">
        <f>VLOOKUP(Attack[[#This Row],[No用]],SetNo[[No.用]:[vlookup 用]],2,FALSE)</f>
        <v>221</v>
      </c>
      <c r="B878">
        <f>IF(ROW()=2,1,IF(A877&lt;&gt;Attack[[#This Row],[No]],1,B877+1))</f>
        <v>3</v>
      </c>
      <c r="C878" t="s">
        <v>108</v>
      </c>
      <c r="D878" t="s">
        <v>189</v>
      </c>
      <c r="E878" t="s">
        <v>77</v>
      </c>
      <c r="F878" t="s">
        <v>78</v>
      </c>
      <c r="G878" t="s">
        <v>185</v>
      </c>
      <c r="H878" t="s">
        <v>71</v>
      </c>
      <c r="I878">
        <v>1</v>
      </c>
      <c r="J878" t="s">
        <v>235</v>
      </c>
      <c r="K878" s="1" t="s">
        <v>271</v>
      </c>
      <c r="L878" s="1" t="s">
        <v>173</v>
      </c>
      <c r="M878">
        <v>39</v>
      </c>
      <c r="N878">
        <v>0</v>
      </c>
      <c r="O878">
        <v>0</v>
      </c>
      <c r="P878">
        <v>0</v>
      </c>
      <c r="T878" t="str">
        <f>Attack[[#This Row],[服装]]&amp;Attack[[#This Row],[名前]]&amp;Attack[[#This Row],[レアリティ]]</f>
        <v>ユニフォーム北信介ICONIC</v>
      </c>
    </row>
    <row r="879" spans="1:20" x14ac:dyDescent="0.35">
      <c r="A879">
        <f>VLOOKUP(Attack[[#This Row],[No用]],SetNo[[No.用]:[vlookup 用]],2,FALSE)</f>
        <v>221</v>
      </c>
      <c r="B879">
        <f>IF(ROW()=2,1,IF(A878&lt;&gt;Attack[[#This Row],[No]],1,B878+1))</f>
        <v>4</v>
      </c>
      <c r="C879" t="s">
        <v>108</v>
      </c>
      <c r="D879" t="s">
        <v>189</v>
      </c>
      <c r="E879" t="s">
        <v>77</v>
      </c>
      <c r="F879" t="s">
        <v>78</v>
      </c>
      <c r="G879" t="s">
        <v>185</v>
      </c>
      <c r="H879" t="s">
        <v>71</v>
      </c>
      <c r="I879">
        <v>1</v>
      </c>
      <c r="J879" t="s">
        <v>235</v>
      </c>
      <c r="K879" s="1" t="s">
        <v>183</v>
      </c>
      <c r="L879" s="1" t="s">
        <v>225</v>
      </c>
      <c r="M879">
        <v>47</v>
      </c>
      <c r="N879">
        <v>0</v>
      </c>
      <c r="O879">
        <v>57</v>
      </c>
      <c r="P879">
        <v>0</v>
      </c>
      <c r="T879" t="str">
        <f>Attack[[#This Row],[服装]]&amp;Attack[[#This Row],[名前]]&amp;Attack[[#This Row],[レアリティ]]</f>
        <v>ユニフォーム北信介ICONIC</v>
      </c>
    </row>
    <row r="880" spans="1:20" x14ac:dyDescent="0.35">
      <c r="A880">
        <f>VLOOKUP(Attack[[#This Row],[No用]],SetNo[[No.用]:[vlookup 用]],2,FALSE)</f>
        <v>222</v>
      </c>
      <c r="B880">
        <f>IF(ROW()=2,1,IF(A879&lt;&gt;Attack[[#This Row],[No]],1,B879+1))</f>
        <v>1</v>
      </c>
      <c r="C880" s="1" t="s">
        <v>782</v>
      </c>
      <c r="D880" t="s">
        <v>189</v>
      </c>
      <c r="E880" s="1" t="s">
        <v>73</v>
      </c>
      <c r="F880" t="s">
        <v>78</v>
      </c>
      <c r="G880" t="s">
        <v>185</v>
      </c>
      <c r="H880" t="s">
        <v>71</v>
      </c>
      <c r="I880">
        <v>1</v>
      </c>
      <c r="J880" t="s">
        <v>235</v>
      </c>
      <c r="K880" s="1" t="s">
        <v>168</v>
      </c>
      <c r="L880" s="1" t="s">
        <v>173</v>
      </c>
      <c r="M880">
        <v>36</v>
      </c>
      <c r="N880">
        <v>0</v>
      </c>
      <c r="O880">
        <v>0</v>
      </c>
      <c r="P880">
        <v>0</v>
      </c>
      <c r="T880" t="str">
        <f>Attack[[#This Row],[服装]]&amp;Attack[[#This Row],[名前]]&amp;Attack[[#This Row],[レアリティ]]</f>
        <v>Xmas北信介ICONIC</v>
      </c>
    </row>
    <row r="881" spans="1:20" x14ac:dyDescent="0.35">
      <c r="A881">
        <f>VLOOKUP(Attack[[#This Row],[No用]],SetNo[[No.用]:[vlookup 用]],2,FALSE)</f>
        <v>222</v>
      </c>
      <c r="B881">
        <f>IF(ROW()=2,1,IF(A880&lt;&gt;Attack[[#This Row],[No]],1,B880+1))</f>
        <v>2</v>
      </c>
      <c r="C881" s="1" t="s">
        <v>782</v>
      </c>
      <c r="D881" t="s">
        <v>189</v>
      </c>
      <c r="E881" s="1" t="s">
        <v>73</v>
      </c>
      <c r="F881" t="s">
        <v>78</v>
      </c>
      <c r="G881" t="s">
        <v>185</v>
      </c>
      <c r="H881" t="s">
        <v>71</v>
      </c>
      <c r="I881">
        <v>1</v>
      </c>
      <c r="J881" t="s">
        <v>235</v>
      </c>
      <c r="K881" s="1" t="s">
        <v>169</v>
      </c>
      <c r="L881" s="1" t="s">
        <v>162</v>
      </c>
      <c r="M881">
        <v>33</v>
      </c>
      <c r="N881">
        <v>0</v>
      </c>
      <c r="O881">
        <v>0</v>
      </c>
      <c r="P881">
        <v>0</v>
      </c>
      <c r="T881" t="str">
        <f>Attack[[#This Row],[服装]]&amp;Attack[[#This Row],[名前]]&amp;Attack[[#This Row],[レアリティ]]</f>
        <v>Xmas北信介ICONIC</v>
      </c>
    </row>
    <row r="882" spans="1:20" x14ac:dyDescent="0.35">
      <c r="A882">
        <f>VLOOKUP(Attack[[#This Row],[No用]],SetNo[[No.用]:[vlookup 用]],2,FALSE)</f>
        <v>222</v>
      </c>
      <c r="B882">
        <f>IF(ROW()=2,1,IF(A881&lt;&gt;Attack[[#This Row],[No]],1,B881+1))</f>
        <v>3</v>
      </c>
      <c r="C882" s="1" t="s">
        <v>782</v>
      </c>
      <c r="D882" t="s">
        <v>189</v>
      </c>
      <c r="E882" s="1" t="s">
        <v>73</v>
      </c>
      <c r="F882" t="s">
        <v>78</v>
      </c>
      <c r="G882" t="s">
        <v>185</v>
      </c>
      <c r="H882" t="s">
        <v>71</v>
      </c>
      <c r="I882">
        <v>1</v>
      </c>
      <c r="J882" t="s">
        <v>235</v>
      </c>
      <c r="K882" s="1" t="s">
        <v>271</v>
      </c>
      <c r="L882" s="1" t="s">
        <v>173</v>
      </c>
      <c r="M882">
        <v>39</v>
      </c>
      <c r="N882">
        <v>0</v>
      </c>
      <c r="O882">
        <v>0</v>
      </c>
      <c r="P882">
        <v>0</v>
      </c>
      <c r="T882" t="str">
        <f>Attack[[#This Row],[服装]]&amp;Attack[[#This Row],[名前]]&amp;Attack[[#This Row],[レアリティ]]</f>
        <v>Xmas北信介ICONIC</v>
      </c>
    </row>
    <row r="883" spans="1:20" x14ac:dyDescent="0.35">
      <c r="A883">
        <f>VLOOKUP(Attack[[#This Row],[No用]],SetNo[[No.用]:[vlookup 用]],2,FALSE)</f>
        <v>223</v>
      </c>
      <c r="B883">
        <f>IF(ROW()=2,1,IF(A882&lt;&gt;Attack[[#This Row],[No]],1,B882+1))</f>
        <v>1</v>
      </c>
      <c r="C883" s="1" t="s">
        <v>1064</v>
      </c>
      <c r="D883" s="1" t="s">
        <v>189</v>
      </c>
      <c r="E883" s="1" t="s">
        <v>90</v>
      </c>
      <c r="F883" s="1" t="s">
        <v>78</v>
      </c>
      <c r="G883" s="1" t="s">
        <v>185</v>
      </c>
      <c r="H883" s="1" t="s">
        <v>71</v>
      </c>
      <c r="I883">
        <v>1</v>
      </c>
      <c r="J883" t="s">
        <v>235</v>
      </c>
      <c r="K883" s="1" t="s">
        <v>168</v>
      </c>
      <c r="L883" s="1" t="s">
        <v>178</v>
      </c>
      <c r="M883">
        <v>33</v>
      </c>
      <c r="N883">
        <v>0</v>
      </c>
      <c r="O883">
        <v>0</v>
      </c>
      <c r="P883">
        <v>0</v>
      </c>
      <c r="T883" t="str">
        <f>Attack[[#This Row],[服装]]&amp;Attack[[#This Row],[名前]]&amp;Attack[[#This Row],[レアリティ]]</f>
        <v>スパイ北信介ICONIC</v>
      </c>
    </row>
    <row r="884" spans="1:20" x14ac:dyDescent="0.35">
      <c r="A884">
        <f>VLOOKUP(Attack[[#This Row],[No用]],SetNo[[No.用]:[vlookup 用]],2,FALSE)</f>
        <v>223</v>
      </c>
      <c r="B884">
        <f>IF(ROW()=2,1,IF(A883&lt;&gt;Attack[[#This Row],[No]],1,B883+1))</f>
        <v>2</v>
      </c>
      <c r="C884" s="1" t="s">
        <v>1064</v>
      </c>
      <c r="D884" s="1" t="s">
        <v>189</v>
      </c>
      <c r="E884" s="1" t="s">
        <v>90</v>
      </c>
      <c r="F884" s="1" t="s">
        <v>78</v>
      </c>
      <c r="G884" s="1" t="s">
        <v>185</v>
      </c>
      <c r="H884" s="1" t="s">
        <v>71</v>
      </c>
      <c r="I884">
        <v>1</v>
      </c>
      <c r="J884" t="s">
        <v>235</v>
      </c>
      <c r="K884" s="1" t="s">
        <v>169</v>
      </c>
      <c r="L884" s="1" t="s">
        <v>162</v>
      </c>
      <c r="M884">
        <v>33</v>
      </c>
      <c r="N884">
        <v>0</v>
      </c>
      <c r="O884">
        <v>0</v>
      </c>
      <c r="P884">
        <v>0</v>
      </c>
      <c r="T884" t="str">
        <f>Attack[[#This Row],[服装]]&amp;Attack[[#This Row],[名前]]&amp;Attack[[#This Row],[レアリティ]]</f>
        <v>スパイ北信介ICONIC</v>
      </c>
    </row>
    <row r="885" spans="1:20" x14ac:dyDescent="0.35">
      <c r="A885">
        <f>VLOOKUP(Attack[[#This Row],[No用]],SetNo[[No.用]:[vlookup 用]],2,FALSE)</f>
        <v>223</v>
      </c>
      <c r="B885">
        <f>IF(ROW()=2,1,IF(A884&lt;&gt;Attack[[#This Row],[No]],1,B884+1))</f>
        <v>3</v>
      </c>
      <c r="C885" s="1" t="s">
        <v>1064</v>
      </c>
      <c r="D885" s="1" t="s">
        <v>189</v>
      </c>
      <c r="E885" s="1" t="s">
        <v>90</v>
      </c>
      <c r="F885" s="1" t="s">
        <v>78</v>
      </c>
      <c r="G885" s="1" t="s">
        <v>185</v>
      </c>
      <c r="H885" s="1" t="s">
        <v>71</v>
      </c>
      <c r="I885">
        <v>1</v>
      </c>
      <c r="J885" t="s">
        <v>235</v>
      </c>
      <c r="K885" s="1" t="s">
        <v>271</v>
      </c>
      <c r="L885" s="1" t="s">
        <v>178</v>
      </c>
      <c r="M885">
        <v>36</v>
      </c>
      <c r="N885">
        <v>0</v>
      </c>
      <c r="O885">
        <v>0</v>
      </c>
      <c r="P885">
        <v>0</v>
      </c>
      <c r="T885" t="str">
        <f>Attack[[#This Row],[服装]]&amp;Attack[[#This Row],[名前]]&amp;Attack[[#This Row],[レアリティ]]</f>
        <v>スパイ北信介ICONIC</v>
      </c>
    </row>
    <row r="886" spans="1:20" x14ac:dyDescent="0.35">
      <c r="A886">
        <f>VLOOKUP(Attack[[#This Row],[No用]],SetNo[[No.用]:[vlookup 用]],2,FALSE)</f>
        <v>224</v>
      </c>
      <c r="B886">
        <f>IF(ROW()=2,1,IF(A885&lt;&gt;Attack[[#This Row],[No]],1,B885+1))</f>
        <v>1</v>
      </c>
      <c r="C886" t="s">
        <v>108</v>
      </c>
      <c r="D886" s="1" t="s">
        <v>663</v>
      </c>
      <c r="E886" t="s">
        <v>77</v>
      </c>
      <c r="F886" s="1" t="s">
        <v>78</v>
      </c>
      <c r="G886" t="s">
        <v>185</v>
      </c>
      <c r="H886" t="s">
        <v>71</v>
      </c>
      <c r="I886">
        <v>1</v>
      </c>
      <c r="J886" t="s">
        <v>235</v>
      </c>
      <c r="K886" s="1" t="s">
        <v>168</v>
      </c>
      <c r="L886" s="1" t="s">
        <v>173</v>
      </c>
      <c r="M886">
        <v>37</v>
      </c>
      <c r="N886">
        <v>0</v>
      </c>
      <c r="O886">
        <v>0</v>
      </c>
      <c r="P886">
        <v>0</v>
      </c>
      <c r="T886" t="str">
        <f>Attack[[#This Row],[服装]]&amp;Attack[[#This Row],[名前]]&amp;Attack[[#This Row],[レアリティ]]</f>
        <v>ユニフォーム尾白アランICONIC</v>
      </c>
    </row>
    <row r="887" spans="1:20" x14ac:dyDescent="0.35">
      <c r="A887">
        <f>VLOOKUP(Attack[[#This Row],[No用]],SetNo[[No.用]:[vlookup 用]],2,FALSE)</f>
        <v>224</v>
      </c>
      <c r="B887">
        <f>IF(ROW()=2,1,IF(A886&lt;&gt;Attack[[#This Row],[No]],1,B886+1))</f>
        <v>2</v>
      </c>
      <c r="C887" t="s">
        <v>108</v>
      </c>
      <c r="D887" s="1" t="s">
        <v>663</v>
      </c>
      <c r="E887" t="s">
        <v>77</v>
      </c>
      <c r="F887" s="1" t="s">
        <v>78</v>
      </c>
      <c r="G887" t="s">
        <v>185</v>
      </c>
      <c r="H887" t="s">
        <v>71</v>
      </c>
      <c r="I887">
        <v>1</v>
      </c>
      <c r="J887" t="s">
        <v>235</v>
      </c>
      <c r="K887" s="1" t="s">
        <v>169</v>
      </c>
      <c r="L887" s="1" t="s">
        <v>178</v>
      </c>
      <c r="M887">
        <v>37</v>
      </c>
      <c r="N887">
        <v>0</v>
      </c>
      <c r="O887">
        <v>0</v>
      </c>
      <c r="P887">
        <v>0</v>
      </c>
      <c r="T887" t="str">
        <f>Attack[[#This Row],[服装]]&amp;Attack[[#This Row],[名前]]&amp;Attack[[#This Row],[レアリティ]]</f>
        <v>ユニフォーム尾白アランICONIC</v>
      </c>
    </row>
    <row r="888" spans="1:20" x14ac:dyDescent="0.35">
      <c r="A888">
        <f>VLOOKUP(Attack[[#This Row],[No用]],SetNo[[No.用]:[vlookup 用]],2,FALSE)</f>
        <v>224</v>
      </c>
      <c r="B888">
        <f>IF(ROW()=2,1,IF(A887&lt;&gt;Attack[[#This Row],[No]],1,B887+1))</f>
        <v>3</v>
      </c>
      <c r="C888" t="s">
        <v>108</v>
      </c>
      <c r="D888" s="1" t="s">
        <v>663</v>
      </c>
      <c r="E888" t="s">
        <v>77</v>
      </c>
      <c r="F888" s="1" t="s">
        <v>78</v>
      </c>
      <c r="G888" t="s">
        <v>185</v>
      </c>
      <c r="H888" t="s">
        <v>71</v>
      </c>
      <c r="I888">
        <v>1</v>
      </c>
      <c r="J888" t="s">
        <v>235</v>
      </c>
      <c r="K888" s="1" t="s">
        <v>170</v>
      </c>
      <c r="L888" s="1" t="s">
        <v>173</v>
      </c>
      <c r="M888">
        <v>42</v>
      </c>
      <c r="N888">
        <v>0</v>
      </c>
      <c r="O888">
        <v>0</v>
      </c>
      <c r="P888">
        <v>0</v>
      </c>
      <c r="T888" t="str">
        <f>Attack[[#This Row],[服装]]&amp;Attack[[#This Row],[名前]]&amp;Attack[[#This Row],[レアリティ]]</f>
        <v>ユニフォーム尾白アランICONIC</v>
      </c>
    </row>
    <row r="889" spans="1:20" x14ac:dyDescent="0.35">
      <c r="A889">
        <f>VLOOKUP(Attack[[#This Row],[No用]],SetNo[[No.用]:[vlookup 用]],2,FALSE)</f>
        <v>224</v>
      </c>
      <c r="B889">
        <f>IF(ROW()=2,1,IF(A888&lt;&gt;Attack[[#This Row],[No]],1,B888+1))</f>
        <v>4</v>
      </c>
      <c r="C889" t="s">
        <v>108</v>
      </c>
      <c r="D889" s="1" t="s">
        <v>663</v>
      </c>
      <c r="E889" t="s">
        <v>77</v>
      </c>
      <c r="F889" s="1" t="s">
        <v>78</v>
      </c>
      <c r="G889" t="s">
        <v>185</v>
      </c>
      <c r="H889" t="s">
        <v>71</v>
      </c>
      <c r="I889">
        <v>1</v>
      </c>
      <c r="J889" t="s">
        <v>235</v>
      </c>
      <c r="K889" s="1" t="s">
        <v>271</v>
      </c>
      <c r="L889" s="1" t="s">
        <v>173</v>
      </c>
      <c r="M889">
        <v>39</v>
      </c>
      <c r="N889">
        <v>0</v>
      </c>
      <c r="O889">
        <v>0</v>
      </c>
      <c r="P889">
        <v>0</v>
      </c>
      <c r="T889" t="str">
        <f>Attack[[#This Row],[服装]]&amp;Attack[[#This Row],[名前]]&amp;Attack[[#This Row],[レアリティ]]</f>
        <v>ユニフォーム尾白アランICONIC</v>
      </c>
    </row>
    <row r="890" spans="1:20" x14ac:dyDescent="0.35">
      <c r="A890">
        <f>VLOOKUP(Attack[[#This Row],[No用]],SetNo[[No.用]:[vlookup 用]],2,FALSE)</f>
        <v>224</v>
      </c>
      <c r="B890">
        <f>IF(ROW()=2,1,IF(A889&lt;&gt;Attack[[#This Row],[No]],1,B889+1))</f>
        <v>5</v>
      </c>
      <c r="C890" t="s">
        <v>108</v>
      </c>
      <c r="D890" s="1" t="s">
        <v>663</v>
      </c>
      <c r="E890" t="s">
        <v>77</v>
      </c>
      <c r="F890" s="1" t="s">
        <v>78</v>
      </c>
      <c r="G890" t="s">
        <v>185</v>
      </c>
      <c r="H890" t="s">
        <v>71</v>
      </c>
      <c r="I890">
        <v>1</v>
      </c>
      <c r="J890" t="s">
        <v>235</v>
      </c>
      <c r="K890" s="1" t="s">
        <v>183</v>
      </c>
      <c r="L890" s="1" t="s">
        <v>225</v>
      </c>
      <c r="M890">
        <v>45</v>
      </c>
      <c r="N890">
        <v>0</v>
      </c>
      <c r="O890">
        <v>55</v>
      </c>
      <c r="P890">
        <v>0</v>
      </c>
      <c r="T890" t="str">
        <f>Attack[[#This Row],[服装]]&amp;Attack[[#This Row],[名前]]&amp;Attack[[#This Row],[レアリティ]]</f>
        <v>ユニフォーム尾白アランICONIC</v>
      </c>
    </row>
    <row r="891" spans="1:20" x14ac:dyDescent="0.35">
      <c r="A891">
        <f>VLOOKUP(Attack[[#This Row],[No用]],SetNo[[No.用]:[vlookup 用]],2,FALSE)</f>
        <v>225</v>
      </c>
      <c r="B891">
        <f>IF(ROW()=2,1,IF(A890&lt;&gt;Attack[[#This Row],[No]],1,B890+1))</f>
        <v>1</v>
      </c>
      <c r="C891" s="1" t="s">
        <v>812</v>
      </c>
      <c r="D891" s="1" t="s">
        <v>663</v>
      </c>
      <c r="E891" s="1" t="s">
        <v>824</v>
      </c>
      <c r="F891" s="1" t="s">
        <v>78</v>
      </c>
      <c r="G891" t="s">
        <v>185</v>
      </c>
      <c r="H891" t="s">
        <v>71</v>
      </c>
      <c r="I891">
        <v>1</v>
      </c>
      <c r="J891" t="s">
        <v>235</v>
      </c>
      <c r="K891" s="1" t="s">
        <v>168</v>
      </c>
      <c r="L891" s="1" t="s">
        <v>173</v>
      </c>
      <c r="M891">
        <v>37</v>
      </c>
      <c r="N891">
        <v>0</v>
      </c>
      <c r="O891">
        <v>0</v>
      </c>
      <c r="P891">
        <v>0</v>
      </c>
      <c r="T891" t="str">
        <f>Attack[[#This Row],[服装]]&amp;Attack[[#This Row],[名前]]&amp;Attack[[#This Row],[レアリティ]]</f>
        <v>雪遊び尾白アランICONIC</v>
      </c>
    </row>
    <row r="892" spans="1:20" x14ac:dyDescent="0.35">
      <c r="A892">
        <f>VLOOKUP(Attack[[#This Row],[No用]],SetNo[[No.用]:[vlookup 用]],2,FALSE)</f>
        <v>225</v>
      </c>
      <c r="B892">
        <f>IF(ROW()=2,1,IF(A891&lt;&gt;Attack[[#This Row],[No]],1,B891+1))</f>
        <v>2</v>
      </c>
      <c r="C892" s="1" t="s">
        <v>812</v>
      </c>
      <c r="D892" s="1" t="s">
        <v>663</v>
      </c>
      <c r="E892" s="1" t="s">
        <v>824</v>
      </c>
      <c r="F892" s="1" t="s">
        <v>78</v>
      </c>
      <c r="G892" t="s">
        <v>185</v>
      </c>
      <c r="H892" t="s">
        <v>71</v>
      </c>
      <c r="I892">
        <v>1</v>
      </c>
      <c r="J892" t="s">
        <v>235</v>
      </c>
      <c r="K892" s="1" t="s">
        <v>169</v>
      </c>
      <c r="L892" s="1" t="s">
        <v>178</v>
      </c>
      <c r="M892">
        <v>37</v>
      </c>
      <c r="N892">
        <v>0</v>
      </c>
      <c r="O892">
        <v>0</v>
      </c>
      <c r="P892">
        <v>0</v>
      </c>
      <c r="T892" t="str">
        <f>Attack[[#This Row],[服装]]&amp;Attack[[#This Row],[名前]]&amp;Attack[[#This Row],[レアリティ]]</f>
        <v>雪遊び尾白アランICONIC</v>
      </c>
    </row>
    <row r="893" spans="1:20" x14ac:dyDescent="0.35">
      <c r="A893">
        <f>VLOOKUP(Attack[[#This Row],[No用]],SetNo[[No.用]:[vlookup 用]],2,FALSE)</f>
        <v>225</v>
      </c>
      <c r="B893">
        <f>IF(ROW()=2,1,IF(A892&lt;&gt;Attack[[#This Row],[No]],1,B892+1))</f>
        <v>3</v>
      </c>
      <c r="C893" s="1" t="s">
        <v>812</v>
      </c>
      <c r="D893" s="1" t="s">
        <v>663</v>
      </c>
      <c r="E893" s="1" t="s">
        <v>824</v>
      </c>
      <c r="F893" s="1" t="s">
        <v>78</v>
      </c>
      <c r="G893" t="s">
        <v>185</v>
      </c>
      <c r="H893" t="s">
        <v>71</v>
      </c>
      <c r="I893">
        <v>1</v>
      </c>
      <c r="J893" t="s">
        <v>235</v>
      </c>
      <c r="K893" s="1" t="s">
        <v>170</v>
      </c>
      <c r="L893" s="1" t="s">
        <v>173</v>
      </c>
      <c r="M893">
        <v>42</v>
      </c>
      <c r="N893">
        <v>0</v>
      </c>
      <c r="O893">
        <v>0</v>
      </c>
      <c r="P893">
        <v>0</v>
      </c>
      <c r="T893" t="str">
        <f>Attack[[#This Row],[服装]]&amp;Attack[[#This Row],[名前]]&amp;Attack[[#This Row],[レアリティ]]</f>
        <v>雪遊び尾白アランICONIC</v>
      </c>
    </row>
    <row r="894" spans="1:20" x14ac:dyDescent="0.35">
      <c r="A894">
        <f>VLOOKUP(Attack[[#This Row],[No用]],SetNo[[No.用]:[vlookup 用]],2,FALSE)</f>
        <v>225</v>
      </c>
      <c r="B894">
        <f>IF(ROW()=2,1,IF(A893&lt;&gt;Attack[[#This Row],[No]],1,B893+1))</f>
        <v>4</v>
      </c>
      <c r="C894" s="1" t="s">
        <v>812</v>
      </c>
      <c r="D894" s="1" t="s">
        <v>663</v>
      </c>
      <c r="E894" s="1" t="s">
        <v>824</v>
      </c>
      <c r="F894" s="1" t="s">
        <v>78</v>
      </c>
      <c r="G894" t="s">
        <v>185</v>
      </c>
      <c r="H894" t="s">
        <v>71</v>
      </c>
      <c r="I894">
        <v>1</v>
      </c>
      <c r="J894" t="s">
        <v>235</v>
      </c>
      <c r="K894" s="1" t="s">
        <v>271</v>
      </c>
      <c r="L894" s="1" t="s">
        <v>173</v>
      </c>
      <c r="M894">
        <v>39</v>
      </c>
      <c r="N894">
        <v>0</v>
      </c>
      <c r="O894">
        <v>0</v>
      </c>
      <c r="P894">
        <v>0</v>
      </c>
      <c r="T894" t="str">
        <f>Attack[[#This Row],[服装]]&amp;Attack[[#This Row],[名前]]&amp;Attack[[#This Row],[レアリティ]]</f>
        <v>雪遊び尾白アランICONIC</v>
      </c>
    </row>
    <row r="895" spans="1:20" x14ac:dyDescent="0.35">
      <c r="A895">
        <f>VLOOKUP(Attack[[#This Row],[No用]],SetNo[[No.用]:[vlookup 用]],2,FALSE)</f>
        <v>225</v>
      </c>
      <c r="B895">
        <f>IF(ROW()=2,1,IF(A894&lt;&gt;Attack[[#This Row],[No]],1,B894+1))</f>
        <v>5</v>
      </c>
      <c r="C895" s="1" t="s">
        <v>812</v>
      </c>
      <c r="D895" s="1" t="s">
        <v>663</v>
      </c>
      <c r="E895" s="1" t="s">
        <v>824</v>
      </c>
      <c r="F895" s="1" t="s">
        <v>78</v>
      </c>
      <c r="G895" t="s">
        <v>185</v>
      </c>
      <c r="H895" t="s">
        <v>71</v>
      </c>
      <c r="I895">
        <v>1</v>
      </c>
      <c r="J895" t="s">
        <v>235</v>
      </c>
      <c r="K895" s="1" t="s">
        <v>183</v>
      </c>
      <c r="L895" s="1" t="s">
        <v>225</v>
      </c>
      <c r="M895">
        <v>45</v>
      </c>
      <c r="N895">
        <v>0</v>
      </c>
      <c r="O895">
        <v>55</v>
      </c>
      <c r="P895">
        <v>0</v>
      </c>
      <c r="T895" t="str">
        <f>Attack[[#This Row],[服装]]&amp;Attack[[#This Row],[名前]]&amp;Attack[[#This Row],[レアリティ]]</f>
        <v>雪遊び尾白アランICONIC</v>
      </c>
    </row>
    <row r="896" spans="1:20" x14ac:dyDescent="0.35">
      <c r="A896">
        <f>VLOOKUP(Attack[[#This Row],[No用]],SetNo[[No.用]:[vlookup 用]],2,FALSE)</f>
        <v>226</v>
      </c>
      <c r="B896">
        <f>IF(ROW()=2,1,IF(A895&lt;&gt;Attack[[#This Row],[No]],1,B895+1))</f>
        <v>1</v>
      </c>
      <c r="C896" t="s">
        <v>108</v>
      </c>
      <c r="D896" s="1" t="s">
        <v>665</v>
      </c>
      <c r="E896" t="s">
        <v>77</v>
      </c>
      <c r="F896" s="1" t="s">
        <v>80</v>
      </c>
      <c r="G896" t="s">
        <v>185</v>
      </c>
      <c r="H896" t="s">
        <v>71</v>
      </c>
      <c r="I896">
        <v>1</v>
      </c>
      <c r="J896" t="s">
        <v>235</v>
      </c>
      <c r="M896">
        <v>0</v>
      </c>
      <c r="N896">
        <v>0</v>
      </c>
      <c r="O896">
        <v>0</v>
      </c>
      <c r="P896">
        <v>0</v>
      </c>
      <c r="T896" t="str">
        <f>Attack[[#This Row],[服装]]&amp;Attack[[#This Row],[名前]]&amp;Attack[[#This Row],[レアリティ]]</f>
        <v>ユニフォーム赤木路成ICONIC</v>
      </c>
    </row>
    <row r="897" spans="1:20" x14ac:dyDescent="0.35">
      <c r="A897">
        <f>VLOOKUP(Attack[[#This Row],[No用]],SetNo[[No.用]:[vlookup 用]],2,FALSE)</f>
        <v>227</v>
      </c>
      <c r="B897">
        <f>IF(ROW()=2,1,IF(A896&lt;&gt;Attack[[#This Row],[No]],1,B896+1))</f>
        <v>1</v>
      </c>
      <c r="C897" s="1" t="s">
        <v>1195</v>
      </c>
      <c r="D897" s="1" t="s">
        <v>665</v>
      </c>
      <c r="E897" s="1" t="s">
        <v>73</v>
      </c>
      <c r="F897" s="1" t="s">
        <v>80</v>
      </c>
      <c r="G897" s="1" t="s">
        <v>185</v>
      </c>
      <c r="H897" s="1" t="s">
        <v>71</v>
      </c>
      <c r="I897">
        <v>1</v>
      </c>
      <c r="J897" t="s">
        <v>235</v>
      </c>
      <c r="M897">
        <v>0</v>
      </c>
      <c r="N897">
        <v>0</v>
      </c>
      <c r="O897">
        <v>0</v>
      </c>
      <c r="P897">
        <v>0</v>
      </c>
      <c r="T897" t="str">
        <f>Attack[[#This Row],[服装]]&amp;Attack[[#This Row],[名前]]&amp;Attack[[#This Row],[レアリティ]]</f>
        <v>Xmas2赤木路成ICONIC</v>
      </c>
    </row>
    <row r="898" spans="1:20" x14ac:dyDescent="0.35">
      <c r="A898">
        <f>VLOOKUP(Attack[[#This Row],[No用]],SetNo[[No.用]:[vlookup 用]],2,FALSE)</f>
        <v>228</v>
      </c>
      <c r="B898">
        <f>IF(ROW()=2,1,IF(A897&lt;&gt;Attack[[#This Row],[No]],1,B897+1))</f>
        <v>1</v>
      </c>
      <c r="C898" t="s">
        <v>108</v>
      </c>
      <c r="D898" s="1" t="s">
        <v>667</v>
      </c>
      <c r="E898" t="s">
        <v>77</v>
      </c>
      <c r="F898" s="1" t="s">
        <v>82</v>
      </c>
      <c r="G898" t="s">
        <v>185</v>
      </c>
      <c r="H898" t="s">
        <v>71</v>
      </c>
      <c r="I898">
        <v>1</v>
      </c>
      <c r="J898" t="s">
        <v>235</v>
      </c>
      <c r="K898" s="1" t="s">
        <v>168</v>
      </c>
      <c r="L898" s="1" t="s">
        <v>178</v>
      </c>
      <c r="M898">
        <v>33</v>
      </c>
      <c r="N898">
        <v>0</v>
      </c>
      <c r="O898">
        <v>0</v>
      </c>
      <c r="P898">
        <v>0</v>
      </c>
      <c r="T898" t="str">
        <f>Attack[[#This Row],[服装]]&amp;Attack[[#This Row],[名前]]&amp;Attack[[#This Row],[レアリティ]]</f>
        <v>ユニフォーム大耳練ICONIC</v>
      </c>
    </row>
    <row r="899" spans="1:20" x14ac:dyDescent="0.35">
      <c r="A899">
        <f>VLOOKUP(Attack[[#This Row],[No用]],SetNo[[No.用]:[vlookup 用]],2,FALSE)</f>
        <v>228</v>
      </c>
      <c r="B899">
        <f>IF(ROW()=2,1,IF(A898&lt;&gt;Attack[[#This Row],[No]],1,B898+1))</f>
        <v>2</v>
      </c>
      <c r="C899" t="s">
        <v>108</v>
      </c>
      <c r="D899" s="1" t="s">
        <v>667</v>
      </c>
      <c r="E899" t="s">
        <v>77</v>
      </c>
      <c r="F899" s="1" t="s">
        <v>82</v>
      </c>
      <c r="G899" t="s">
        <v>185</v>
      </c>
      <c r="H899" t="s">
        <v>71</v>
      </c>
      <c r="I899">
        <v>1</v>
      </c>
      <c r="J899" t="s">
        <v>235</v>
      </c>
      <c r="K899" s="1" t="s">
        <v>169</v>
      </c>
      <c r="L899" s="1" t="s">
        <v>162</v>
      </c>
      <c r="M899">
        <v>30</v>
      </c>
      <c r="N899">
        <v>0</v>
      </c>
      <c r="O899">
        <v>0</v>
      </c>
      <c r="P899">
        <v>0</v>
      </c>
      <c r="T899" t="str">
        <f>Attack[[#This Row],[服装]]&amp;Attack[[#This Row],[名前]]&amp;Attack[[#This Row],[レアリティ]]</f>
        <v>ユニフォーム大耳練ICONIC</v>
      </c>
    </row>
    <row r="900" spans="1:20" x14ac:dyDescent="0.35">
      <c r="A900">
        <f>VLOOKUP(Attack[[#This Row],[No用]],SetNo[[No.用]:[vlookup 用]],2,FALSE)</f>
        <v>228</v>
      </c>
      <c r="B900">
        <f>IF(ROW()=2,1,IF(A899&lt;&gt;Attack[[#This Row],[No]],1,B899+1))</f>
        <v>3</v>
      </c>
      <c r="C900" t="s">
        <v>108</v>
      </c>
      <c r="D900" s="1" t="s">
        <v>667</v>
      </c>
      <c r="E900" t="s">
        <v>77</v>
      </c>
      <c r="F900" s="1" t="s">
        <v>82</v>
      </c>
      <c r="G900" t="s">
        <v>185</v>
      </c>
      <c r="H900" t="s">
        <v>71</v>
      </c>
      <c r="I900">
        <v>1</v>
      </c>
      <c r="J900" t="s">
        <v>235</v>
      </c>
      <c r="K900" s="1" t="s">
        <v>172</v>
      </c>
      <c r="L900" s="1" t="s">
        <v>162</v>
      </c>
      <c r="M900">
        <v>28</v>
      </c>
      <c r="N900">
        <v>0</v>
      </c>
      <c r="O900">
        <v>0</v>
      </c>
      <c r="P900">
        <v>0</v>
      </c>
      <c r="T900" t="str">
        <f>Attack[[#This Row],[服装]]&amp;Attack[[#This Row],[名前]]&amp;Attack[[#This Row],[レアリティ]]</f>
        <v>ユニフォーム大耳練ICONIC</v>
      </c>
    </row>
    <row r="901" spans="1:20" x14ac:dyDescent="0.35">
      <c r="A901">
        <f>VLOOKUP(Attack[[#This Row],[No用]],SetNo[[No.用]:[vlookup 用]],2,FALSE)</f>
        <v>229</v>
      </c>
      <c r="B901">
        <f>IF(ROW()=2,1,IF(A900&lt;&gt;Attack[[#This Row],[No]],1,B900+1))</f>
        <v>1</v>
      </c>
      <c r="C901" t="s">
        <v>108</v>
      </c>
      <c r="D901" s="1" t="s">
        <v>669</v>
      </c>
      <c r="E901" t="s">
        <v>77</v>
      </c>
      <c r="F901" s="1" t="s">
        <v>78</v>
      </c>
      <c r="G901" t="s">
        <v>185</v>
      </c>
      <c r="H901" t="s">
        <v>71</v>
      </c>
      <c r="I901">
        <v>1</v>
      </c>
      <c r="J901" t="s">
        <v>235</v>
      </c>
      <c r="K901" s="1" t="s">
        <v>168</v>
      </c>
      <c r="L901" s="1" t="s">
        <v>162</v>
      </c>
      <c r="M901">
        <v>33</v>
      </c>
      <c r="N901">
        <v>0</v>
      </c>
      <c r="O901">
        <v>0</v>
      </c>
      <c r="P901">
        <v>0</v>
      </c>
      <c r="T901" t="str">
        <f>Attack[[#This Row],[服装]]&amp;Attack[[#This Row],[名前]]&amp;Attack[[#This Row],[レアリティ]]</f>
        <v>ユニフォーム理石平介ICONIC</v>
      </c>
    </row>
    <row r="902" spans="1:20" x14ac:dyDescent="0.35">
      <c r="A902">
        <f>VLOOKUP(Attack[[#This Row],[No用]],SetNo[[No.用]:[vlookup 用]],2,FALSE)</f>
        <v>229</v>
      </c>
      <c r="B902">
        <f>IF(ROW()=2,1,IF(A901&lt;&gt;Attack[[#This Row],[No]],1,B901+1))</f>
        <v>2</v>
      </c>
      <c r="C902" t="s">
        <v>108</v>
      </c>
      <c r="D902" s="1" t="s">
        <v>669</v>
      </c>
      <c r="E902" t="s">
        <v>77</v>
      </c>
      <c r="F902" s="1" t="s">
        <v>78</v>
      </c>
      <c r="G902" t="s">
        <v>185</v>
      </c>
      <c r="H902" t="s">
        <v>71</v>
      </c>
      <c r="I902">
        <v>1</v>
      </c>
      <c r="J902" t="s">
        <v>235</v>
      </c>
      <c r="K902" s="1" t="s">
        <v>169</v>
      </c>
      <c r="L902" s="1" t="s">
        <v>162</v>
      </c>
      <c r="M902">
        <v>33</v>
      </c>
      <c r="N902">
        <v>0</v>
      </c>
      <c r="O902">
        <v>0</v>
      </c>
      <c r="P902">
        <v>0</v>
      </c>
      <c r="T902" t="str">
        <f>Attack[[#This Row],[服装]]&amp;Attack[[#This Row],[名前]]&amp;Attack[[#This Row],[レアリティ]]</f>
        <v>ユニフォーム理石平介ICONIC</v>
      </c>
    </row>
    <row r="903" spans="1:20" x14ac:dyDescent="0.35">
      <c r="A903">
        <f>VLOOKUP(Attack[[#This Row],[No用]],SetNo[[No.用]:[vlookup 用]],2,FALSE)</f>
        <v>229</v>
      </c>
      <c r="B903">
        <f>IF(ROW()=2,1,IF(A902&lt;&gt;Attack[[#This Row],[No]],1,B902+1))</f>
        <v>3</v>
      </c>
      <c r="C903" t="s">
        <v>108</v>
      </c>
      <c r="D903" s="1" t="s">
        <v>669</v>
      </c>
      <c r="E903" t="s">
        <v>77</v>
      </c>
      <c r="F903" s="1" t="s">
        <v>78</v>
      </c>
      <c r="G903" t="s">
        <v>185</v>
      </c>
      <c r="H903" t="s">
        <v>71</v>
      </c>
      <c r="I903">
        <v>1</v>
      </c>
      <c r="J903" t="s">
        <v>235</v>
      </c>
      <c r="K903" s="1" t="s">
        <v>271</v>
      </c>
      <c r="L903" s="1" t="s">
        <v>162</v>
      </c>
      <c r="M903">
        <v>35</v>
      </c>
      <c r="N903">
        <v>0</v>
      </c>
      <c r="O903">
        <v>0</v>
      </c>
      <c r="P903">
        <v>0</v>
      </c>
      <c r="T903" t="str">
        <f>Attack[[#This Row],[服装]]&amp;Attack[[#This Row],[名前]]&amp;Attack[[#This Row],[レアリティ]]</f>
        <v>ユニフォーム理石平介ICONIC</v>
      </c>
    </row>
    <row r="904" spans="1:20" x14ac:dyDescent="0.35">
      <c r="A904">
        <f>VLOOKUP(Attack[[#This Row],[No用]],SetNo[[No.用]:[vlookup 用]],2,FALSE)</f>
        <v>230</v>
      </c>
      <c r="B904">
        <f>IF(ROW()=2,1,IF(A903&lt;&gt;Attack[[#This Row],[No]],1,B903+1))</f>
        <v>1</v>
      </c>
      <c r="C904" s="1" t="s">
        <v>108</v>
      </c>
      <c r="D904" s="1" t="s">
        <v>951</v>
      </c>
      <c r="E904" s="1" t="s">
        <v>77</v>
      </c>
      <c r="F904" s="1" t="s">
        <v>78</v>
      </c>
      <c r="G904" s="1" t="s">
        <v>185</v>
      </c>
      <c r="H904" s="1" t="s">
        <v>71</v>
      </c>
      <c r="I904">
        <v>1</v>
      </c>
      <c r="J904" t="s">
        <v>235</v>
      </c>
      <c r="K904" s="1" t="s">
        <v>168</v>
      </c>
      <c r="L904" s="1" t="s">
        <v>173</v>
      </c>
      <c r="M904">
        <v>36</v>
      </c>
      <c r="N904">
        <v>0</v>
      </c>
      <c r="O904">
        <v>0</v>
      </c>
      <c r="P904">
        <v>0</v>
      </c>
      <c r="T904" t="str">
        <f>Attack[[#This Row],[服装]]&amp;Attack[[#This Row],[名前]]&amp;Attack[[#This Row],[レアリティ]]</f>
        <v>ユニフォーム銀島結ICONIC</v>
      </c>
    </row>
    <row r="905" spans="1:20" x14ac:dyDescent="0.35">
      <c r="A905">
        <f>VLOOKUP(Attack[[#This Row],[No用]],SetNo[[No.用]:[vlookup 用]],2,FALSE)</f>
        <v>230</v>
      </c>
      <c r="B905">
        <f>IF(ROW()=2,1,IF(A904&lt;&gt;Attack[[#This Row],[No]],1,B904+1))</f>
        <v>2</v>
      </c>
      <c r="C905" s="1" t="s">
        <v>108</v>
      </c>
      <c r="D905" s="1" t="s">
        <v>951</v>
      </c>
      <c r="E905" s="1" t="s">
        <v>77</v>
      </c>
      <c r="F905" s="1" t="s">
        <v>78</v>
      </c>
      <c r="G905" s="1" t="s">
        <v>185</v>
      </c>
      <c r="H905" s="1" t="s">
        <v>71</v>
      </c>
      <c r="I905">
        <v>1</v>
      </c>
      <c r="J905" t="s">
        <v>235</v>
      </c>
      <c r="K905" s="1" t="s">
        <v>169</v>
      </c>
      <c r="L905" s="1" t="s">
        <v>173</v>
      </c>
      <c r="M905">
        <v>36</v>
      </c>
      <c r="N905">
        <v>0</v>
      </c>
      <c r="O905">
        <v>0</v>
      </c>
      <c r="P905">
        <v>0</v>
      </c>
      <c r="T905" t="str">
        <f>Attack[[#This Row],[服装]]&amp;Attack[[#This Row],[名前]]&amp;Attack[[#This Row],[レアリティ]]</f>
        <v>ユニフォーム銀島結ICONIC</v>
      </c>
    </row>
    <row r="906" spans="1:20" x14ac:dyDescent="0.35">
      <c r="A906">
        <f>VLOOKUP(Attack[[#This Row],[No用]],SetNo[[No.用]:[vlookup 用]],2,FALSE)</f>
        <v>230</v>
      </c>
      <c r="B906">
        <f>IF(ROW()=2,1,IF(A905&lt;&gt;Attack[[#This Row],[No]],1,B905+1))</f>
        <v>3</v>
      </c>
      <c r="C906" s="1" t="s">
        <v>108</v>
      </c>
      <c r="D906" s="1" t="s">
        <v>951</v>
      </c>
      <c r="E906" s="1" t="s">
        <v>77</v>
      </c>
      <c r="F906" s="1" t="s">
        <v>78</v>
      </c>
      <c r="G906" s="1" t="s">
        <v>185</v>
      </c>
      <c r="H906" s="1" t="s">
        <v>71</v>
      </c>
      <c r="I906">
        <v>1</v>
      </c>
      <c r="J906" t="s">
        <v>235</v>
      </c>
      <c r="K906" s="1" t="s">
        <v>271</v>
      </c>
      <c r="L906" s="1" t="s">
        <v>173</v>
      </c>
      <c r="M906">
        <v>39</v>
      </c>
      <c r="N906">
        <v>0</v>
      </c>
      <c r="O906">
        <v>0</v>
      </c>
      <c r="P906">
        <v>0</v>
      </c>
      <c r="T906" t="str">
        <f>Attack[[#This Row],[服装]]&amp;Attack[[#This Row],[名前]]&amp;Attack[[#This Row],[レアリティ]]</f>
        <v>ユニフォーム銀島結ICONIC</v>
      </c>
    </row>
    <row r="907" spans="1:20" x14ac:dyDescent="0.35">
      <c r="A907">
        <f>VLOOKUP(Attack[[#This Row],[No用]],SetNo[[No.用]:[vlookup 用]],2,FALSE)</f>
        <v>230</v>
      </c>
      <c r="B907">
        <f>IF(ROW()=2,1,IF(A906&lt;&gt;Attack[[#This Row],[No]],1,B906+1))</f>
        <v>4</v>
      </c>
      <c r="C907" s="1" t="s">
        <v>108</v>
      </c>
      <c r="D907" s="1" t="s">
        <v>951</v>
      </c>
      <c r="E907" s="1" t="s">
        <v>77</v>
      </c>
      <c r="F907" s="1" t="s">
        <v>78</v>
      </c>
      <c r="G907" s="1" t="s">
        <v>185</v>
      </c>
      <c r="H907" s="1" t="s">
        <v>71</v>
      </c>
      <c r="I907">
        <v>1</v>
      </c>
      <c r="J907" t="s">
        <v>235</v>
      </c>
      <c r="K907" s="1" t="s">
        <v>172</v>
      </c>
      <c r="L907" s="1" t="s">
        <v>162</v>
      </c>
      <c r="M907">
        <v>33</v>
      </c>
      <c r="N907">
        <v>0</v>
      </c>
      <c r="O907">
        <v>0</v>
      </c>
      <c r="P907">
        <v>0</v>
      </c>
      <c r="T907" t="str">
        <f>Attack[[#This Row],[服装]]&amp;Attack[[#This Row],[名前]]&amp;Attack[[#This Row],[レアリティ]]</f>
        <v>ユニフォーム銀島結ICONIC</v>
      </c>
    </row>
    <row r="908" spans="1:20" x14ac:dyDescent="0.35">
      <c r="A908">
        <f>VLOOKUP(Attack[[#This Row],[No用]],SetNo[[No.用]:[vlookup 用]],2,FALSE)</f>
        <v>230</v>
      </c>
      <c r="B908">
        <f>IF(ROW()=2,1,IF(A907&lt;&gt;Attack[[#This Row],[No]],1,B907+1))</f>
        <v>5</v>
      </c>
      <c r="C908" s="1" t="s">
        <v>108</v>
      </c>
      <c r="D908" s="1" t="s">
        <v>951</v>
      </c>
      <c r="E908" s="1" t="s">
        <v>77</v>
      </c>
      <c r="F908" s="1" t="s">
        <v>78</v>
      </c>
      <c r="G908" s="1" t="s">
        <v>185</v>
      </c>
      <c r="H908" s="1" t="s">
        <v>71</v>
      </c>
      <c r="I908">
        <v>1</v>
      </c>
      <c r="J908" t="s">
        <v>235</v>
      </c>
      <c r="K908" s="1" t="s">
        <v>271</v>
      </c>
      <c r="L908" s="1" t="s">
        <v>225</v>
      </c>
      <c r="M908">
        <v>46</v>
      </c>
      <c r="N908">
        <v>0</v>
      </c>
      <c r="O908">
        <v>56</v>
      </c>
      <c r="P908">
        <v>0</v>
      </c>
      <c r="T908" t="str">
        <f>Attack[[#This Row],[服装]]&amp;Attack[[#This Row],[名前]]&amp;Attack[[#This Row],[レアリティ]]</f>
        <v>ユニフォーム銀島結ICONIC</v>
      </c>
    </row>
    <row r="909" spans="1:20" x14ac:dyDescent="0.35">
      <c r="A909">
        <f>VLOOKUP(Attack[[#This Row],[No用]],SetNo[[No.用]:[vlookup 用]],2,FALSE)</f>
        <v>230</v>
      </c>
      <c r="B909">
        <f>IF(ROW()=2,1,IF(A908&lt;&gt;Attack[[#This Row],[No]],1,B908+1))</f>
        <v>6</v>
      </c>
      <c r="C909" s="1" t="s">
        <v>108</v>
      </c>
      <c r="D909" s="1" t="s">
        <v>951</v>
      </c>
      <c r="E909" s="1" t="s">
        <v>77</v>
      </c>
      <c r="F909" s="1" t="s">
        <v>78</v>
      </c>
      <c r="G909" s="1" t="s">
        <v>185</v>
      </c>
      <c r="H909" s="1" t="s">
        <v>71</v>
      </c>
      <c r="I909">
        <v>1</v>
      </c>
      <c r="J909" t="s">
        <v>235</v>
      </c>
      <c r="K909" s="1" t="s">
        <v>183</v>
      </c>
      <c r="L909" s="1" t="s">
        <v>225</v>
      </c>
      <c r="M909">
        <v>46</v>
      </c>
      <c r="N909">
        <v>0</v>
      </c>
      <c r="O909">
        <v>56</v>
      </c>
      <c r="P909">
        <v>0</v>
      </c>
      <c r="T909" t="str">
        <f>Attack[[#This Row],[服装]]&amp;Attack[[#This Row],[名前]]&amp;Attack[[#This Row],[レアリティ]]</f>
        <v>ユニフォーム銀島結ICONIC</v>
      </c>
    </row>
    <row r="910" spans="1:20" x14ac:dyDescent="0.35">
      <c r="A910">
        <f>VLOOKUP(Attack[[#This Row],[No用]],SetNo[[No.用]:[vlookup 用]],2,FALSE)</f>
        <v>231</v>
      </c>
      <c r="B910">
        <f>IF(ROW()=2,1,IF(A909&lt;&gt;Attack[[#This Row],[No]],1,B909+1))</f>
        <v>1</v>
      </c>
      <c r="C910" s="1" t="s">
        <v>1195</v>
      </c>
      <c r="D910" s="1" t="s">
        <v>951</v>
      </c>
      <c r="E910" s="1" t="s">
        <v>73</v>
      </c>
      <c r="F910" s="1" t="s">
        <v>78</v>
      </c>
      <c r="G910" s="1" t="s">
        <v>185</v>
      </c>
      <c r="H910" s="1" t="s">
        <v>71</v>
      </c>
      <c r="I910">
        <v>1</v>
      </c>
      <c r="J910" t="s">
        <v>235</v>
      </c>
      <c r="K910" s="1" t="s">
        <v>168</v>
      </c>
      <c r="L910" s="1" t="s">
        <v>173</v>
      </c>
      <c r="M910">
        <v>36</v>
      </c>
      <c r="N910">
        <v>0</v>
      </c>
      <c r="O910">
        <v>0</v>
      </c>
      <c r="P910">
        <v>0</v>
      </c>
      <c r="T910" t="str">
        <f>Attack[[#This Row],[服装]]&amp;Attack[[#This Row],[名前]]&amp;Attack[[#This Row],[レアリティ]]</f>
        <v>Xmas2銀島結ICONIC</v>
      </c>
    </row>
    <row r="911" spans="1:20" x14ac:dyDescent="0.35">
      <c r="A911">
        <f>VLOOKUP(Attack[[#This Row],[No用]],SetNo[[No.用]:[vlookup 用]],2,FALSE)</f>
        <v>231</v>
      </c>
      <c r="B911">
        <f>IF(ROW()=2,1,IF(A910&lt;&gt;Attack[[#This Row],[No]],1,B910+1))</f>
        <v>2</v>
      </c>
      <c r="C911" s="1" t="s">
        <v>1195</v>
      </c>
      <c r="D911" s="1" t="s">
        <v>951</v>
      </c>
      <c r="E911" s="1" t="s">
        <v>73</v>
      </c>
      <c r="F911" s="1" t="s">
        <v>78</v>
      </c>
      <c r="G911" s="1" t="s">
        <v>185</v>
      </c>
      <c r="H911" s="1" t="s">
        <v>71</v>
      </c>
      <c r="I911">
        <v>1</v>
      </c>
      <c r="J911" t="s">
        <v>235</v>
      </c>
      <c r="K911" s="1" t="s">
        <v>169</v>
      </c>
      <c r="L911" s="1" t="s">
        <v>173</v>
      </c>
      <c r="M911">
        <v>36</v>
      </c>
      <c r="N911">
        <v>0</v>
      </c>
      <c r="O911">
        <v>0</v>
      </c>
      <c r="P911">
        <v>0</v>
      </c>
      <c r="T911" t="str">
        <f>Attack[[#This Row],[服装]]&amp;Attack[[#This Row],[名前]]&amp;Attack[[#This Row],[レアリティ]]</f>
        <v>Xmas2銀島結ICONIC</v>
      </c>
    </row>
    <row r="912" spans="1:20" x14ac:dyDescent="0.35">
      <c r="A912">
        <f>VLOOKUP(Attack[[#This Row],[No用]],SetNo[[No.用]:[vlookup 用]],2,FALSE)</f>
        <v>231</v>
      </c>
      <c r="B912">
        <f>IF(ROW()=2,1,IF(A911&lt;&gt;Attack[[#This Row],[No]],1,B911+1))</f>
        <v>3</v>
      </c>
      <c r="C912" s="1" t="s">
        <v>1195</v>
      </c>
      <c r="D912" s="1" t="s">
        <v>951</v>
      </c>
      <c r="E912" s="1" t="s">
        <v>73</v>
      </c>
      <c r="F912" s="1" t="s">
        <v>78</v>
      </c>
      <c r="G912" s="1" t="s">
        <v>185</v>
      </c>
      <c r="H912" s="1" t="s">
        <v>71</v>
      </c>
      <c r="I912">
        <v>1</v>
      </c>
      <c r="J912" t="s">
        <v>235</v>
      </c>
      <c r="K912" s="1" t="s">
        <v>271</v>
      </c>
      <c r="L912" s="1" t="s">
        <v>173</v>
      </c>
      <c r="M912">
        <v>39</v>
      </c>
      <c r="N912">
        <v>0</v>
      </c>
      <c r="O912">
        <v>0</v>
      </c>
      <c r="P912">
        <v>0</v>
      </c>
      <c r="T912" t="str">
        <f>Attack[[#This Row],[服装]]&amp;Attack[[#This Row],[名前]]&amp;Attack[[#This Row],[レアリティ]]</f>
        <v>Xmas2銀島結ICONIC</v>
      </c>
    </row>
    <row r="913" spans="1:20" x14ac:dyDescent="0.35">
      <c r="A913">
        <f>VLOOKUP(Attack[[#This Row],[No用]],SetNo[[No.用]:[vlookup 用]],2,FALSE)</f>
        <v>231</v>
      </c>
      <c r="B913">
        <f>IF(ROW()=2,1,IF(A912&lt;&gt;Attack[[#This Row],[No]],1,B912+1))</f>
        <v>4</v>
      </c>
      <c r="C913" s="1" t="s">
        <v>1195</v>
      </c>
      <c r="D913" s="1" t="s">
        <v>951</v>
      </c>
      <c r="E913" s="1" t="s">
        <v>73</v>
      </c>
      <c r="F913" s="1" t="s">
        <v>78</v>
      </c>
      <c r="G913" s="1" t="s">
        <v>185</v>
      </c>
      <c r="H913" s="1" t="s">
        <v>71</v>
      </c>
      <c r="I913">
        <v>1</v>
      </c>
      <c r="J913" t="s">
        <v>235</v>
      </c>
      <c r="K913" s="1" t="s">
        <v>172</v>
      </c>
      <c r="L913" s="1" t="s">
        <v>162</v>
      </c>
      <c r="M913">
        <v>33</v>
      </c>
      <c r="N913">
        <v>0</v>
      </c>
      <c r="O913">
        <v>0</v>
      </c>
      <c r="P913">
        <v>0</v>
      </c>
      <c r="T913" t="str">
        <f>Attack[[#This Row],[服装]]&amp;Attack[[#This Row],[名前]]&amp;Attack[[#This Row],[レアリティ]]</f>
        <v>Xmas2銀島結ICONIC</v>
      </c>
    </row>
    <row r="914" spans="1:20" x14ac:dyDescent="0.35">
      <c r="A914">
        <f>VLOOKUP(Attack[[#This Row],[No用]],SetNo[[No.用]:[vlookup 用]],2,FALSE)</f>
        <v>231</v>
      </c>
      <c r="B914">
        <f>IF(ROW()=2,1,IF(A913&lt;&gt;Attack[[#This Row],[No]],1,B913+1))</f>
        <v>5</v>
      </c>
      <c r="C914" s="1" t="s">
        <v>1195</v>
      </c>
      <c r="D914" s="1" t="s">
        <v>951</v>
      </c>
      <c r="E914" s="1" t="s">
        <v>73</v>
      </c>
      <c r="F914" s="1" t="s">
        <v>78</v>
      </c>
      <c r="G914" s="1" t="s">
        <v>185</v>
      </c>
      <c r="H914" s="1" t="s">
        <v>71</v>
      </c>
      <c r="I914">
        <v>1</v>
      </c>
      <c r="J914" t="s">
        <v>235</v>
      </c>
      <c r="K914" s="1" t="s">
        <v>183</v>
      </c>
      <c r="L914" s="1" t="s">
        <v>225</v>
      </c>
      <c r="M914">
        <v>46</v>
      </c>
      <c r="N914">
        <v>0</v>
      </c>
      <c r="O914">
        <v>56</v>
      </c>
      <c r="P914">
        <v>0</v>
      </c>
      <c r="T914" t="str">
        <f>Attack[[#This Row],[服装]]&amp;Attack[[#This Row],[名前]]&amp;Attack[[#This Row],[レアリティ]]</f>
        <v>Xmas2銀島結ICONIC</v>
      </c>
    </row>
    <row r="915" spans="1:20" x14ac:dyDescent="0.35">
      <c r="A915">
        <f>VLOOKUP(Attack[[#This Row],[No用]],SetNo[[No.用]:[vlookup 用]],2,FALSE)</f>
        <v>231</v>
      </c>
      <c r="B915">
        <f>IF(ROW()=2,1,IF(A914&lt;&gt;Attack[[#This Row],[No]],1,B914+1))</f>
        <v>6</v>
      </c>
      <c r="C915" s="1" t="s">
        <v>1195</v>
      </c>
      <c r="D915" s="1" t="s">
        <v>951</v>
      </c>
      <c r="E915" s="1" t="s">
        <v>73</v>
      </c>
      <c r="F915" s="1" t="s">
        <v>78</v>
      </c>
      <c r="G915" s="1" t="s">
        <v>185</v>
      </c>
      <c r="H915" s="1" t="s">
        <v>71</v>
      </c>
      <c r="I915">
        <v>1</v>
      </c>
      <c r="J915" t="s">
        <v>235</v>
      </c>
      <c r="K915" s="1" t="s">
        <v>284</v>
      </c>
      <c r="L915" s="1" t="s">
        <v>225</v>
      </c>
      <c r="M915">
        <v>46</v>
      </c>
      <c r="N915">
        <v>0</v>
      </c>
      <c r="O915">
        <v>56</v>
      </c>
      <c r="P915">
        <v>0</v>
      </c>
      <c r="T915" t="str">
        <f>Attack[[#This Row],[服装]]&amp;Attack[[#This Row],[名前]]&amp;Attack[[#This Row],[レアリティ]]</f>
        <v>Xmas2銀島結ICONIC</v>
      </c>
    </row>
    <row r="916" spans="1:20" x14ac:dyDescent="0.35">
      <c r="A916">
        <f>VLOOKUP(Attack[[#This Row],[No用]],SetNo[[No.用]:[vlookup 用]],2,FALSE)</f>
        <v>232</v>
      </c>
      <c r="B916">
        <f>IF(ROW()=2,1,IF(A915&lt;&gt;Attack[[#This Row],[No]],1,B915+1))</f>
        <v>1</v>
      </c>
      <c r="C916" t="s">
        <v>108</v>
      </c>
      <c r="D916" t="s">
        <v>122</v>
      </c>
      <c r="E916" t="s">
        <v>90</v>
      </c>
      <c r="F916" t="s">
        <v>78</v>
      </c>
      <c r="G916" t="s">
        <v>128</v>
      </c>
      <c r="H916" t="s">
        <v>71</v>
      </c>
      <c r="I916">
        <v>1</v>
      </c>
      <c r="J916" t="s">
        <v>235</v>
      </c>
      <c r="K916" s="1" t="s">
        <v>168</v>
      </c>
      <c r="L916" s="1" t="s">
        <v>173</v>
      </c>
      <c r="M916">
        <v>39</v>
      </c>
      <c r="N916">
        <v>0</v>
      </c>
      <c r="O916">
        <v>0</v>
      </c>
      <c r="P916">
        <v>0</v>
      </c>
      <c r="T916" t="str">
        <f>Attack[[#This Row],[服装]]&amp;Attack[[#This Row],[名前]]&amp;Attack[[#This Row],[レアリティ]]</f>
        <v>ユニフォーム木兎光太郎ICONIC</v>
      </c>
    </row>
    <row r="917" spans="1:20" x14ac:dyDescent="0.35">
      <c r="A917">
        <f>VLOOKUP(Attack[[#This Row],[No用]],SetNo[[No.用]:[vlookup 用]],2,FALSE)</f>
        <v>232</v>
      </c>
      <c r="B917">
        <f>IF(ROW()=2,1,IF(A916&lt;&gt;Attack[[#This Row],[No]],1,B916+1))</f>
        <v>2</v>
      </c>
      <c r="C917" t="s">
        <v>108</v>
      </c>
      <c r="D917" t="s">
        <v>122</v>
      </c>
      <c r="E917" t="s">
        <v>90</v>
      </c>
      <c r="F917" t="s">
        <v>78</v>
      </c>
      <c r="G917" t="s">
        <v>128</v>
      </c>
      <c r="H917" t="s">
        <v>71</v>
      </c>
      <c r="I917">
        <v>1</v>
      </c>
      <c r="J917" t="s">
        <v>235</v>
      </c>
      <c r="K917" s="1" t="s">
        <v>169</v>
      </c>
      <c r="L917" s="1" t="s">
        <v>162</v>
      </c>
      <c r="M917">
        <v>33</v>
      </c>
      <c r="N917">
        <v>0</v>
      </c>
      <c r="O917">
        <v>0</v>
      </c>
      <c r="P917">
        <v>0</v>
      </c>
      <c r="T917" t="str">
        <f>Attack[[#This Row],[服装]]&amp;Attack[[#This Row],[名前]]&amp;Attack[[#This Row],[レアリティ]]</f>
        <v>ユニフォーム木兎光太郎ICONIC</v>
      </c>
    </row>
    <row r="918" spans="1:20" x14ac:dyDescent="0.35">
      <c r="A918">
        <f>VLOOKUP(Attack[[#This Row],[No用]],SetNo[[No.用]:[vlookup 用]],2,FALSE)</f>
        <v>232</v>
      </c>
      <c r="B918">
        <f>IF(ROW()=2,1,IF(A917&lt;&gt;Attack[[#This Row],[No]],1,B917+1))</f>
        <v>3</v>
      </c>
      <c r="C918" t="s">
        <v>108</v>
      </c>
      <c r="D918" t="s">
        <v>122</v>
      </c>
      <c r="E918" t="s">
        <v>90</v>
      </c>
      <c r="F918" t="s">
        <v>78</v>
      </c>
      <c r="G918" t="s">
        <v>128</v>
      </c>
      <c r="H918" t="s">
        <v>71</v>
      </c>
      <c r="I918">
        <v>1</v>
      </c>
      <c r="J918" t="s">
        <v>235</v>
      </c>
      <c r="K918" s="1" t="s">
        <v>170</v>
      </c>
      <c r="L918" s="1" t="s">
        <v>173</v>
      </c>
      <c r="M918">
        <v>39</v>
      </c>
      <c r="N918">
        <v>0</v>
      </c>
      <c r="O918">
        <v>0</v>
      </c>
      <c r="P918">
        <v>0</v>
      </c>
      <c r="T918" t="str">
        <f>Attack[[#This Row],[服装]]&amp;Attack[[#This Row],[名前]]&amp;Attack[[#This Row],[レアリティ]]</f>
        <v>ユニフォーム木兎光太郎ICONIC</v>
      </c>
    </row>
    <row r="919" spans="1:20" x14ac:dyDescent="0.35">
      <c r="A919">
        <f>VLOOKUP(Attack[[#This Row],[No用]],SetNo[[No.用]:[vlookup 用]],2,FALSE)</f>
        <v>232</v>
      </c>
      <c r="B919">
        <f>IF(ROW()=2,1,IF(A918&lt;&gt;Attack[[#This Row],[No]],1,B918+1))</f>
        <v>4</v>
      </c>
      <c r="C919" t="s">
        <v>108</v>
      </c>
      <c r="D919" t="s">
        <v>122</v>
      </c>
      <c r="E919" t="s">
        <v>90</v>
      </c>
      <c r="F919" t="s">
        <v>78</v>
      </c>
      <c r="G919" t="s">
        <v>128</v>
      </c>
      <c r="H919" t="s">
        <v>71</v>
      </c>
      <c r="I919">
        <v>1</v>
      </c>
      <c r="J919" t="s">
        <v>235</v>
      </c>
      <c r="K919" s="1" t="s">
        <v>271</v>
      </c>
      <c r="L919" s="1" t="s">
        <v>173</v>
      </c>
      <c r="M919">
        <v>42</v>
      </c>
      <c r="N919">
        <v>0</v>
      </c>
      <c r="O919">
        <v>0</v>
      </c>
      <c r="P919">
        <v>0</v>
      </c>
      <c r="T919" t="str">
        <f>Attack[[#This Row],[服装]]&amp;Attack[[#This Row],[名前]]&amp;Attack[[#This Row],[レアリティ]]</f>
        <v>ユニフォーム木兎光太郎ICONIC</v>
      </c>
    </row>
    <row r="920" spans="1:20" x14ac:dyDescent="0.35">
      <c r="A920">
        <f>VLOOKUP(Attack[[#This Row],[No用]],SetNo[[No.用]:[vlookup 用]],2,FALSE)</f>
        <v>232</v>
      </c>
      <c r="B920">
        <f>IF(ROW()=2,1,IF(A919&lt;&gt;Attack[[#This Row],[No]],1,B919+1))</f>
        <v>5</v>
      </c>
      <c r="C920" t="s">
        <v>108</v>
      </c>
      <c r="D920" t="s">
        <v>122</v>
      </c>
      <c r="E920" t="s">
        <v>90</v>
      </c>
      <c r="F920" t="s">
        <v>78</v>
      </c>
      <c r="G920" t="s">
        <v>128</v>
      </c>
      <c r="H920" t="s">
        <v>71</v>
      </c>
      <c r="I920">
        <v>1</v>
      </c>
      <c r="J920" t="s">
        <v>235</v>
      </c>
      <c r="K920" s="1" t="s">
        <v>171</v>
      </c>
      <c r="L920" s="1" t="s">
        <v>162</v>
      </c>
      <c r="M920">
        <v>33</v>
      </c>
      <c r="N920">
        <v>0</v>
      </c>
      <c r="O920">
        <v>0</v>
      </c>
      <c r="P920">
        <v>0</v>
      </c>
      <c r="T920" t="str">
        <f>Attack[[#This Row],[服装]]&amp;Attack[[#This Row],[名前]]&amp;Attack[[#This Row],[レアリティ]]</f>
        <v>ユニフォーム木兎光太郎ICONIC</v>
      </c>
    </row>
    <row r="921" spans="1:20" x14ac:dyDescent="0.35">
      <c r="A921">
        <f>VLOOKUP(Attack[[#This Row],[No用]],SetNo[[No.用]:[vlookup 用]],2,FALSE)</f>
        <v>232</v>
      </c>
      <c r="B921">
        <f>IF(ROW()=2,1,IF(A920&lt;&gt;Attack[[#This Row],[No]],1,B920+1))</f>
        <v>6</v>
      </c>
      <c r="C921" t="s">
        <v>108</v>
      </c>
      <c r="D921" t="s">
        <v>122</v>
      </c>
      <c r="E921" t="s">
        <v>90</v>
      </c>
      <c r="F921" t="s">
        <v>78</v>
      </c>
      <c r="G921" t="s">
        <v>128</v>
      </c>
      <c r="H921" t="s">
        <v>71</v>
      </c>
      <c r="I921">
        <v>1</v>
      </c>
      <c r="J921" t="s">
        <v>235</v>
      </c>
      <c r="K921" s="1" t="s">
        <v>286</v>
      </c>
      <c r="L921" s="1" t="s">
        <v>162</v>
      </c>
      <c r="M921">
        <v>33</v>
      </c>
      <c r="N921">
        <v>0</v>
      </c>
      <c r="O921">
        <v>0</v>
      </c>
      <c r="P921">
        <v>0</v>
      </c>
      <c r="T921" t="str">
        <f>Attack[[#This Row],[服装]]&amp;Attack[[#This Row],[名前]]&amp;Attack[[#This Row],[レアリティ]]</f>
        <v>ユニフォーム木兎光太郎ICONIC</v>
      </c>
    </row>
    <row r="922" spans="1:20" x14ac:dyDescent="0.35">
      <c r="A922">
        <f>VLOOKUP(Attack[[#This Row],[No用]],SetNo[[No.用]:[vlookup 用]],2,FALSE)</f>
        <v>232</v>
      </c>
      <c r="B922">
        <f>IF(ROW()=2,1,IF(A921&lt;&gt;Attack[[#This Row],[No]],1,B921+1))</f>
        <v>7</v>
      </c>
      <c r="C922" t="s">
        <v>108</v>
      </c>
      <c r="D922" t="s">
        <v>122</v>
      </c>
      <c r="E922" t="s">
        <v>90</v>
      </c>
      <c r="F922" t="s">
        <v>78</v>
      </c>
      <c r="G922" t="s">
        <v>128</v>
      </c>
      <c r="H922" t="s">
        <v>71</v>
      </c>
      <c r="I922">
        <v>1</v>
      </c>
      <c r="J922" t="s">
        <v>235</v>
      </c>
      <c r="K922" s="1" t="s">
        <v>172</v>
      </c>
      <c r="L922" s="1" t="s">
        <v>162</v>
      </c>
      <c r="M922">
        <v>33</v>
      </c>
      <c r="N922">
        <v>0</v>
      </c>
      <c r="O922">
        <v>0</v>
      </c>
      <c r="P922">
        <v>0</v>
      </c>
      <c r="T922" t="str">
        <f>Attack[[#This Row],[服装]]&amp;Attack[[#This Row],[名前]]&amp;Attack[[#This Row],[レアリティ]]</f>
        <v>ユニフォーム木兎光太郎ICONIC</v>
      </c>
    </row>
    <row r="923" spans="1:20" x14ac:dyDescent="0.35">
      <c r="A923">
        <f>VLOOKUP(Attack[[#This Row],[No用]],SetNo[[No.用]:[vlookup 用]],2,FALSE)</f>
        <v>232</v>
      </c>
      <c r="B923">
        <f>IF(ROW()=2,1,IF(A922&lt;&gt;Attack[[#This Row],[No]],1,B922+1))</f>
        <v>8</v>
      </c>
      <c r="C923" t="s">
        <v>108</v>
      </c>
      <c r="D923" t="s">
        <v>122</v>
      </c>
      <c r="E923" t="s">
        <v>90</v>
      </c>
      <c r="F923" t="s">
        <v>78</v>
      </c>
      <c r="G923" t="s">
        <v>128</v>
      </c>
      <c r="H923" t="s">
        <v>71</v>
      </c>
      <c r="I923">
        <v>1</v>
      </c>
      <c r="J923" t="s">
        <v>235</v>
      </c>
      <c r="K923" s="1" t="s">
        <v>183</v>
      </c>
      <c r="L923" s="1" t="s">
        <v>225</v>
      </c>
      <c r="M923">
        <v>51</v>
      </c>
      <c r="N923">
        <v>0</v>
      </c>
      <c r="O923">
        <v>61</v>
      </c>
      <c r="P923">
        <v>0</v>
      </c>
      <c r="Q923" s="1" t="s">
        <v>837</v>
      </c>
      <c r="T923" t="str">
        <f>Attack[[#This Row],[服装]]&amp;Attack[[#This Row],[名前]]&amp;Attack[[#This Row],[レアリティ]]</f>
        <v>ユニフォーム木兎光太郎ICONIC</v>
      </c>
    </row>
    <row r="924" spans="1:20" x14ac:dyDescent="0.35">
      <c r="A924">
        <f>VLOOKUP(Attack[[#This Row],[No用]],SetNo[[No.用]:[vlookup 用]],2,FALSE)</f>
        <v>232</v>
      </c>
      <c r="B924">
        <f>IF(ROW()=2,1,IF(A923&lt;&gt;Attack[[#This Row],[No]],1,B923+1))</f>
        <v>9</v>
      </c>
      <c r="C924" t="s">
        <v>108</v>
      </c>
      <c r="D924" t="s">
        <v>122</v>
      </c>
      <c r="E924" t="s">
        <v>90</v>
      </c>
      <c r="F924" t="s">
        <v>78</v>
      </c>
      <c r="G924" t="s">
        <v>128</v>
      </c>
      <c r="H924" t="s">
        <v>71</v>
      </c>
      <c r="I924">
        <v>1</v>
      </c>
      <c r="J924" t="s">
        <v>235</v>
      </c>
      <c r="K924" s="1" t="s">
        <v>183</v>
      </c>
      <c r="L924" s="1" t="s">
        <v>225</v>
      </c>
      <c r="M924">
        <v>51</v>
      </c>
      <c r="N924">
        <v>0</v>
      </c>
      <c r="O924">
        <v>61</v>
      </c>
      <c r="P924">
        <v>0</v>
      </c>
      <c r="T924" t="str">
        <f>Attack[[#This Row],[服装]]&amp;Attack[[#This Row],[名前]]&amp;Attack[[#This Row],[レアリティ]]</f>
        <v>ユニフォーム木兎光太郎ICONIC</v>
      </c>
    </row>
    <row r="925" spans="1:20" x14ac:dyDescent="0.35">
      <c r="A925">
        <f>VLOOKUP(Attack[[#This Row],[No用]],SetNo[[No.用]:[vlookup 用]],2,FALSE)</f>
        <v>233</v>
      </c>
      <c r="B925">
        <f>IF(ROW()=2,1,IF(A924&lt;&gt;Attack[[#This Row],[No]],1,B924+1))</f>
        <v>1</v>
      </c>
      <c r="C925" t="s">
        <v>150</v>
      </c>
      <c r="D925" t="s">
        <v>122</v>
      </c>
      <c r="E925" t="s">
        <v>77</v>
      </c>
      <c r="F925" t="s">
        <v>78</v>
      </c>
      <c r="G925" t="s">
        <v>128</v>
      </c>
      <c r="H925" t="s">
        <v>71</v>
      </c>
      <c r="I925">
        <v>1</v>
      </c>
      <c r="J925" t="s">
        <v>235</v>
      </c>
      <c r="K925" s="1" t="s">
        <v>168</v>
      </c>
      <c r="L925" s="1" t="s">
        <v>173</v>
      </c>
      <c r="M925">
        <v>39</v>
      </c>
      <c r="N925">
        <v>0</v>
      </c>
      <c r="O925">
        <v>0</v>
      </c>
      <c r="P925">
        <v>0</v>
      </c>
      <c r="T925" t="str">
        <f>Attack[[#This Row],[服装]]&amp;Attack[[#This Row],[名前]]&amp;Attack[[#This Row],[レアリティ]]</f>
        <v>夏祭り木兎光太郎ICONIC</v>
      </c>
    </row>
    <row r="926" spans="1:20" x14ac:dyDescent="0.35">
      <c r="A926">
        <f>VLOOKUP(Attack[[#This Row],[No用]],SetNo[[No.用]:[vlookup 用]],2,FALSE)</f>
        <v>233</v>
      </c>
      <c r="B926">
        <f>IF(ROW()=2,1,IF(A925&lt;&gt;Attack[[#This Row],[No]],1,B925+1))</f>
        <v>2</v>
      </c>
      <c r="C926" t="s">
        <v>150</v>
      </c>
      <c r="D926" t="s">
        <v>122</v>
      </c>
      <c r="E926" t="s">
        <v>77</v>
      </c>
      <c r="F926" t="s">
        <v>78</v>
      </c>
      <c r="G926" t="s">
        <v>128</v>
      </c>
      <c r="H926" t="s">
        <v>71</v>
      </c>
      <c r="I926">
        <v>1</v>
      </c>
      <c r="J926" t="s">
        <v>235</v>
      </c>
      <c r="K926" s="1" t="s">
        <v>169</v>
      </c>
      <c r="L926" s="1" t="s">
        <v>178</v>
      </c>
      <c r="M926">
        <v>36</v>
      </c>
      <c r="N926">
        <v>0</v>
      </c>
      <c r="O926">
        <v>0</v>
      </c>
      <c r="P926">
        <v>0</v>
      </c>
      <c r="T926" t="str">
        <f>Attack[[#This Row],[服装]]&amp;Attack[[#This Row],[名前]]&amp;Attack[[#This Row],[レアリティ]]</f>
        <v>夏祭り木兎光太郎ICONIC</v>
      </c>
    </row>
    <row r="927" spans="1:20" x14ac:dyDescent="0.35">
      <c r="A927">
        <f>VLOOKUP(Attack[[#This Row],[No用]],SetNo[[No.用]:[vlookup 用]],2,FALSE)</f>
        <v>233</v>
      </c>
      <c r="B927">
        <f>IF(ROW()=2,1,IF(A926&lt;&gt;Attack[[#This Row],[No]],1,B926+1))</f>
        <v>3</v>
      </c>
      <c r="C927" t="s">
        <v>150</v>
      </c>
      <c r="D927" t="s">
        <v>122</v>
      </c>
      <c r="E927" t="s">
        <v>77</v>
      </c>
      <c r="F927" t="s">
        <v>78</v>
      </c>
      <c r="G927" t="s">
        <v>128</v>
      </c>
      <c r="H927" t="s">
        <v>71</v>
      </c>
      <c r="I927">
        <v>1</v>
      </c>
      <c r="J927" t="s">
        <v>235</v>
      </c>
      <c r="K927" s="1" t="s">
        <v>170</v>
      </c>
      <c r="L927" s="1" t="s">
        <v>173</v>
      </c>
      <c r="M927">
        <v>39</v>
      </c>
      <c r="N927">
        <v>0</v>
      </c>
      <c r="O927">
        <v>0</v>
      </c>
      <c r="P927">
        <v>0</v>
      </c>
      <c r="T927" t="str">
        <f>Attack[[#This Row],[服装]]&amp;Attack[[#This Row],[名前]]&amp;Attack[[#This Row],[レアリティ]]</f>
        <v>夏祭り木兎光太郎ICONIC</v>
      </c>
    </row>
    <row r="928" spans="1:20" x14ac:dyDescent="0.35">
      <c r="A928">
        <f>VLOOKUP(Attack[[#This Row],[No用]],SetNo[[No.用]:[vlookup 用]],2,FALSE)</f>
        <v>233</v>
      </c>
      <c r="B928">
        <f>IF(ROW()=2,1,IF(A927&lt;&gt;Attack[[#This Row],[No]],1,B927+1))</f>
        <v>4</v>
      </c>
      <c r="C928" t="s">
        <v>150</v>
      </c>
      <c r="D928" t="s">
        <v>122</v>
      </c>
      <c r="E928" t="s">
        <v>77</v>
      </c>
      <c r="F928" t="s">
        <v>78</v>
      </c>
      <c r="G928" t="s">
        <v>128</v>
      </c>
      <c r="H928" t="s">
        <v>71</v>
      </c>
      <c r="I928">
        <v>1</v>
      </c>
      <c r="J928" t="s">
        <v>235</v>
      </c>
      <c r="K928" s="1" t="s">
        <v>271</v>
      </c>
      <c r="L928" s="1" t="s">
        <v>173</v>
      </c>
      <c r="M928">
        <v>42</v>
      </c>
      <c r="N928">
        <v>0</v>
      </c>
      <c r="O928">
        <v>0</v>
      </c>
      <c r="P928">
        <v>0</v>
      </c>
      <c r="T928" t="str">
        <f>Attack[[#This Row],[服装]]&amp;Attack[[#This Row],[名前]]&amp;Attack[[#This Row],[レアリティ]]</f>
        <v>夏祭り木兎光太郎ICONIC</v>
      </c>
    </row>
    <row r="929" spans="1:20" x14ac:dyDescent="0.35">
      <c r="A929">
        <f>VLOOKUP(Attack[[#This Row],[No用]],SetNo[[No.用]:[vlookup 用]],2,FALSE)</f>
        <v>233</v>
      </c>
      <c r="B929">
        <f>IF(ROW()=2,1,IF(A928&lt;&gt;Attack[[#This Row],[No]],1,B928+1))</f>
        <v>5</v>
      </c>
      <c r="C929" t="s">
        <v>150</v>
      </c>
      <c r="D929" t="s">
        <v>122</v>
      </c>
      <c r="E929" t="s">
        <v>77</v>
      </c>
      <c r="F929" t="s">
        <v>78</v>
      </c>
      <c r="G929" t="s">
        <v>128</v>
      </c>
      <c r="H929" t="s">
        <v>71</v>
      </c>
      <c r="I929">
        <v>1</v>
      </c>
      <c r="J929" t="s">
        <v>235</v>
      </c>
      <c r="K929" s="1" t="s">
        <v>171</v>
      </c>
      <c r="L929" s="1" t="s">
        <v>162</v>
      </c>
      <c r="M929">
        <v>33</v>
      </c>
      <c r="N929">
        <v>0</v>
      </c>
      <c r="O929">
        <v>0</v>
      </c>
      <c r="P929">
        <v>0</v>
      </c>
      <c r="T929" t="str">
        <f>Attack[[#This Row],[服装]]&amp;Attack[[#This Row],[名前]]&amp;Attack[[#This Row],[レアリティ]]</f>
        <v>夏祭り木兎光太郎ICONIC</v>
      </c>
    </row>
    <row r="930" spans="1:20" x14ac:dyDescent="0.35">
      <c r="A930">
        <f>VLOOKUP(Attack[[#This Row],[No用]],SetNo[[No.用]:[vlookup 用]],2,FALSE)</f>
        <v>233</v>
      </c>
      <c r="B930">
        <f>IF(ROW()=2,1,IF(A929&lt;&gt;Attack[[#This Row],[No]],1,B929+1))</f>
        <v>6</v>
      </c>
      <c r="C930" t="s">
        <v>150</v>
      </c>
      <c r="D930" t="s">
        <v>122</v>
      </c>
      <c r="E930" t="s">
        <v>77</v>
      </c>
      <c r="F930" t="s">
        <v>78</v>
      </c>
      <c r="G930" t="s">
        <v>128</v>
      </c>
      <c r="H930" t="s">
        <v>71</v>
      </c>
      <c r="I930">
        <v>1</v>
      </c>
      <c r="J930" t="s">
        <v>235</v>
      </c>
      <c r="K930" s="1" t="s">
        <v>286</v>
      </c>
      <c r="L930" s="1" t="s">
        <v>162</v>
      </c>
      <c r="M930">
        <v>33</v>
      </c>
      <c r="N930">
        <v>0</v>
      </c>
      <c r="O930">
        <v>0</v>
      </c>
      <c r="P930">
        <v>0</v>
      </c>
      <c r="T930" t="str">
        <f>Attack[[#This Row],[服装]]&amp;Attack[[#This Row],[名前]]&amp;Attack[[#This Row],[レアリティ]]</f>
        <v>夏祭り木兎光太郎ICONIC</v>
      </c>
    </row>
    <row r="931" spans="1:20" x14ac:dyDescent="0.35">
      <c r="A931">
        <f>VLOOKUP(Attack[[#This Row],[No用]],SetNo[[No.用]:[vlookup 用]],2,FALSE)</f>
        <v>233</v>
      </c>
      <c r="B931">
        <f>IF(ROW()=2,1,IF(A930&lt;&gt;Attack[[#This Row],[No]],1,B930+1))</f>
        <v>7</v>
      </c>
      <c r="C931" t="s">
        <v>150</v>
      </c>
      <c r="D931" t="s">
        <v>122</v>
      </c>
      <c r="E931" t="s">
        <v>77</v>
      </c>
      <c r="F931" t="s">
        <v>78</v>
      </c>
      <c r="G931" t="s">
        <v>128</v>
      </c>
      <c r="H931" t="s">
        <v>71</v>
      </c>
      <c r="I931">
        <v>1</v>
      </c>
      <c r="J931" t="s">
        <v>235</v>
      </c>
      <c r="K931" s="1" t="s">
        <v>172</v>
      </c>
      <c r="L931" s="1" t="s">
        <v>162</v>
      </c>
      <c r="M931">
        <v>33</v>
      </c>
      <c r="N931">
        <v>0</v>
      </c>
      <c r="O931">
        <v>0</v>
      </c>
      <c r="P931">
        <v>0</v>
      </c>
      <c r="T931" t="str">
        <f>Attack[[#This Row],[服装]]&amp;Attack[[#This Row],[名前]]&amp;Attack[[#This Row],[レアリティ]]</f>
        <v>夏祭り木兎光太郎ICONIC</v>
      </c>
    </row>
    <row r="932" spans="1:20" x14ac:dyDescent="0.35">
      <c r="A932">
        <f>VLOOKUP(Attack[[#This Row],[No用]],SetNo[[No.用]:[vlookup 用]],2,FALSE)</f>
        <v>233</v>
      </c>
      <c r="B932">
        <f>IF(ROW()=2,1,IF(A931&lt;&gt;Attack[[#This Row],[No]],1,B931+1))</f>
        <v>8</v>
      </c>
      <c r="C932" t="s">
        <v>150</v>
      </c>
      <c r="D932" t="s">
        <v>122</v>
      </c>
      <c r="E932" t="s">
        <v>77</v>
      </c>
      <c r="F932" t="s">
        <v>78</v>
      </c>
      <c r="G932" t="s">
        <v>128</v>
      </c>
      <c r="H932" t="s">
        <v>71</v>
      </c>
      <c r="I932">
        <v>1</v>
      </c>
      <c r="J932" t="s">
        <v>235</v>
      </c>
      <c r="K932" s="1" t="s">
        <v>183</v>
      </c>
      <c r="L932" s="1" t="s">
        <v>225</v>
      </c>
      <c r="M932">
        <v>51</v>
      </c>
      <c r="N932">
        <v>0</v>
      </c>
      <c r="O932">
        <v>61</v>
      </c>
      <c r="P932">
        <v>0</v>
      </c>
      <c r="Q932" s="1" t="s">
        <v>837</v>
      </c>
      <c r="T932" t="str">
        <f>Attack[[#This Row],[服装]]&amp;Attack[[#This Row],[名前]]&amp;Attack[[#This Row],[レアリティ]]</f>
        <v>夏祭り木兎光太郎ICONIC</v>
      </c>
    </row>
    <row r="933" spans="1:20" x14ac:dyDescent="0.35">
      <c r="A933">
        <f>VLOOKUP(Attack[[#This Row],[No用]],SetNo[[No.用]:[vlookup 用]],2,FALSE)</f>
        <v>233</v>
      </c>
      <c r="B933">
        <f>IF(ROW()=2,1,IF(A932&lt;&gt;Attack[[#This Row],[No]],1,B932+1))</f>
        <v>9</v>
      </c>
      <c r="C933" t="s">
        <v>150</v>
      </c>
      <c r="D933" t="s">
        <v>122</v>
      </c>
      <c r="E933" t="s">
        <v>77</v>
      </c>
      <c r="F933" t="s">
        <v>78</v>
      </c>
      <c r="G933" t="s">
        <v>128</v>
      </c>
      <c r="H933" t="s">
        <v>71</v>
      </c>
      <c r="I933">
        <v>1</v>
      </c>
      <c r="J933" t="s">
        <v>235</v>
      </c>
      <c r="K933" s="1" t="s">
        <v>271</v>
      </c>
      <c r="L933" s="1" t="s">
        <v>225</v>
      </c>
      <c r="M933">
        <v>51</v>
      </c>
      <c r="N933">
        <v>0</v>
      </c>
      <c r="O933">
        <v>61</v>
      </c>
      <c r="P933">
        <v>0</v>
      </c>
      <c r="T933" t="str">
        <f>Attack[[#This Row],[服装]]&amp;Attack[[#This Row],[名前]]&amp;Attack[[#This Row],[レアリティ]]</f>
        <v>夏祭り木兎光太郎ICONIC</v>
      </c>
    </row>
    <row r="934" spans="1:20" x14ac:dyDescent="0.35">
      <c r="A934">
        <f>VLOOKUP(Attack[[#This Row],[No用]],SetNo[[No.用]:[vlookup 用]],2,FALSE)</f>
        <v>234</v>
      </c>
      <c r="B934">
        <f>IF(ROW()=2,1,IF(A933&lt;&gt;Attack[[#This Row],[No]],1,B933+1))</f>
        <v>1</v>
      </c>
      <c r="C934" s="1" t="s">
        <v>782</v>
      </c>
      <c r="D934" t="s">
        <v>122</v>
      </c>
      <c r="E934" s="1" t="s">
        <v>73</v>
      </c>
      <c r="F934" t="s">
        <v>78</v>
      </c>
      <c r="G934" t="s">
        <v>128</v>
      </c>
      <c r="H934" t="s">
        <v>71</v>
      </c>
      <c r="I934">
        <v>1</v>
      </c>
      <c r="J934" t="s">
        <v>235</v>
      </c>
      <c r="K934" s="1" t="s">
        <v>168</v>
      </c>
      <c r="L934" s="1" t="s">
        <v>173</v>
      </c>
      <c r="M934">
        <v>39</v>
      </c>
      <c r="N934">
        <v>0</v>
      </c>
      <c r="O934">
        <v>0</v>
      </c>
      <c r="P934">
        <v>0</v>
      </c>
      <c r="T934" t="str">
        <f>Attack[[#This Row],[服装]]&amp;Attack[[#This Row],[名前]]&amp;Attack[[#This Row],[レアリティ]]</f>
        <v>Xmas木兎光太郎ICONIC</v>
      </c>
    </row>
    <row r="935" spans="1:20" x14ac:dyDescent="0.35">
      <c r="A935">
        <f>VLOOKUP(Attack[[#This Row],[No用]],SetNo[[No.用]:[vlookup 用]],2,FALSE)</f>
        <v>234</v>
      </c>
      <c r="B935">
        <f>IF(ROW()=2,1,IF(A934&lt;&gt;Attack[[#This Row],[No]],1,B934+1))</f>
        <v>2</v>
      </c>
      <c r="C935" s="1" t="s">
        <v>782</v>
      </c>
      <c r="D935" t="s">
        <v>122</v>
      </c>
      <c r="E935" s="1" t="s">
        <v>73</v>
      </c>
      <c r="F935" t="s">
        <v>78</v>
      </c>
      <c r="G935" t="s">
        <v>128</v>
      </c>
      <c r="H935" t="s">
        <v>71</v>
      </c>
      <c r="I935">
        <v>1</v>
      </c>
      <c r="J935" t="s">
        <v>235</v>
      </c>
      <c r="K935" s="1" t="s">
        <v>169</v>
      </c>
      <c r="L935" s="1" t="s">
        <v>178</v>
      </c>
      <c r="M935">
        <v>37</v>
      </c>
      <c r="N935">
        <v>0</v>
      </c>
      <c r="O935">
        <v>0</v>
      </c>
      <c r="P935">
        <v>0</v>
      </c>
      <c r="T935" t="str">
        <f>Attack[[#This Row],[服装]]&amp;Attack[[#This Row],[名前]]&amp;Attack[[#This Row],[レアリティ]]</f>
        <v>Xmas木兎光太郎ICONIC</v>
      </c>
    </row>
    <row r="936" spans="1:20" x14ac:dyDescent="0.35">
      <c r="A936">
        <f>VLOOKUP(Attack[[#This Row],[No用]],SetNo[[No.用]:[vlookup 用]],2,FALSE)</f>
        <v>234</v>
      </c>
      <c r="B936">
        <f>IF(ROW()=2,1,IF(A935&lt;&gt;Attack[[#This Row],[No]],1,B935+1))</f>
        <v>3</v>
      </c>
      <c r="C936" s="1" t="s">
        <v>782</v>
      </c>
      <c r="D936" t="s">
        <v>122</v>
      </c>
      <c r="E936" s="1" t="s">
        <v>73</v>
      </c>
      <c r="F936" t="s">
        <v>78</v>
      </c>
      <c r="G936" t="s">
        <v>128</v>
      </c>
      <c r="H936" t="s">
        <v>71</v>
      </c>
      <c r="I936">
        <v>1</v>
      </c>
      <c r="J936" t="s">
        <v>235</v>
      </c>
      <c r="K936" s="1" t="s">
        <v>170</v>
      </c>
      <c r="L936" s="1" t="s">
        <v>173</v>
      </c>
      <c r="M936">
        <v>39</v>
      </c>
      <c r="N936">
        <v>0</v>
      </c>
      <c r="O936">
        <v>0</v>
      </c>
      <c r="P936">
        <v>0</v>
      </c>
      <c r="T936" t="str">
        <f>Attack[[#This Row],[服装]]&amp;Attack[[#This Row],[名前]]&amp;Attack[[#This Row],[レアリティ]]</f>
        <v>Xmas木兎光太郎ICONIC</v>
      </c>
    </row>
    <row r="937" spans="1:20" x14ac:dyDescent="0.35">
      <c r="A937">
        <f>VLOOKUP(Attack[[#This Row],[No用]],SetNo[[No.用]:[vlookup 用]],2,FALSE)</f>
        <v>234</v>
      </c>
      <c r="B937">
        <f>IF(ROW()=2,1,IF(A936&lt;&gt;Attack[[#This Row],[No]],1,B936+1))</f>
        <v>4</v>
      </c>
      <c r="C937" s="1" t="s">
        <v>782</v>
      </c>
      <c r="D937" t="s">
        <v>122</v>
      </c>
      <c r="E937" s="1" t="s">
        <v>73</v>
      </c>
      <c r="F937" t="s">
        <v>78</v>
      </c>
      <c r="G937" t="s">
        <v>128</v>
      </c>
      <c r="H937" t="s">
        <v>71</v>
      </c>
      <c r="I937">
        <v>1</v>
      </c>
      <c r="J937" t="s">
        <v>235</v>
      </c>
      <c r="K937" s="1" t="s">
        <v>271</v>
      </c>
      <c r="L937" s="1" t="s">
        <v>173</v>
      </c>
      <c r="M937">
        <v>42</v>
      </c>
      <c r="N937">
        <v>0</v>
      </c>
      <c r="O937">
        <v>0</v>
      </c>
      <c r="P937">
        <v>0</v>
      </c>
      <c r="T937" t="str">
        <f>Attack[[#This Row],[服装]]&amp;Attack[[#This Row],[名前]]&amp;Attack[[#This Row],[レアリティ]]</f>
        <v>Xmas木兎光太郎ICONIC</v>
      </c>
    </row>
    <row r="938" spans="1:20" x14ac:dyDescent="0.35">
      <c r="A938">
        <f>VLOOKUP(Attack[[#This Row],[No用]],SetNo[[No.用]:[vlookup 用]],2,FALSE)</f>
        <v>234</v>
      </c>
      <c r="B938">
        <f>IF(ROW()=2,1,IF(A937&lt;&gt;Attack[[#This Row],[No]],1,B937+1))</f>
        <v>5</v>
      </c>
      <c r="C938" s="1" t="s">
        <v>782</v>
      </c>
      <c r="D938" t="s">
        <v>122</v>
      </c>
      <c r="E938" s="1" t="s">
        <v>73</v>
      </c>
      <c r="F938" t="s">
        <v>78</v>
      </c>
      <c r="G938" t="s">
        <v>128</v>
      </c>
      <c r="H938" t="s">
        <v>71</v>
      </c>
      <c r="I938">
        <v>1</v>
      </c>
      <c r="J938" t="s">
        <v>235</v>
      </c>
      <c r="K938" s="1" t="s">
        <v>171</v>
      </c>
      <c r="L938" s="1" t="s">
        <v>178</v>
      </c>
      <c r="M938">
        <v>37</v>
      </c>
      <c r="N938">
        <v>0</v>
      </c>
      <c r="O938">
        <v>0</v>
      </c>
      <c r="P938">
        <v>0</v>
      </c>
      <c r="T938" t="str">
        <f>Attack[[#This Row],[服装]]&amp;Attack[[#This Row],[名前]]&amp;Attack[[#This Row],[レアリティ]]</f>
        <v>Xmas木兎光太郎ICONIC</v>
      </c>
    </row>
    <row r="939" spans="1:20" x14ac:dyDescent="0.35">
      <c r="A939">
        <f>VLOOKUP(Attack[[#This Row],[No用]],SetNo[[No.用]:[vlookup 用]],2,FALSE)</f>
        <v>234</v>
      </c>
      <c r="B939">
        <f>IF(ROW()=2,1,IF(A938&lt;&gt;Attack[[#This Row],[No]],1,B938+1))</f>
        <v>6</v>
      </c>
      <c r="C939" s="1" t="s">
        <v>782</v>
      </c>
      <c r="D939" t="s">
        <v>122</v>
      </c>
      <c r="E939" s="1" t="s">
        <v>73</v>
      </c>
      <c r="F939" t="s">
        <v>78</v>
      </c>
      <c r="G939" t="s">
        <v>128</v>
      </c>
      <c r="H939" t="s">
        <v>71</v>
      </c>
      <c r="I939">
        <v>1</v>
      </c>
      <c r="J939" t="s">
        <v>235</v>
      </c>
      <c r="K939" s="1" t="s">
        <v>286</v>
      </c>
      <c r="L939" s="1" t="s">
        <v>178</v>
      </c>
      <c r="M939">
        <v>37</v>
      </c>
      <c r="N939">
        <v>0</v>
      </c>
      <c r="O939">
        <v>0</v>
      </c>
      <c r="P939">
        <v>0</v>
      </c>
      <c r="T939" t="str">
        <f>Attack[[#This Row],[服装]]&amp;Attack[[#This Row],[名前]]&amp;Attack[[#This Row],[レアリティ]]</f>
        <v>Xmas木兎光太郎ICONIC</v>
      </c>
    </row>
    <row r="940" spans="1:20" x14ac:dyDescent="0.35">
      <c r="A940">
        <f>VLOOKUP(Attack[[#This Row],[No用]],SetNo[[No.用]:[vlookup 用]],2,FALSE)</f>
        <v>234</v>
      </c>
      <c r="B940">
        <f>IF(ROW()=2,1,IF(A939&lt;&gt;Attack[[#This Row],[No]],1,B939+1))</f>
        <v>7</v>
      </c>
      <c r="C940" s="1" t="s">
        <v>782</v>
      </c>
      <c r="D940" t="s">
        <v>122</v>
      </c>
      <c r="E940" s="1" t="s">
        <v>73</v>
      </c>
      <c r="F940" t="s">
        <v>78</v>
      </c>
      <c r="G940" t="s">
        <v>128</v>
      </c>
      <c r="H940" t="s">
        <v>71</v>
      </c>
      <c r="I940">
        <v>1</v>
      </c>
      <c r="J940" t="s">
        <v>235</v>
      </c>
      <c r="K940" s="1" t="s">
        <v>172</v>
      </c>
      <c r="L940" s="1" t="s">
        <v>178</v>
      </c>
      <c r="M940">
        <v>33</v>
      </c>
      <c r="N940">
        <v>0</v>
      </c>
      <c r="O940">
        <v>0</v>
      </c>
      <c r="P940">
        <v>0</v>
      </c>
      <c r="T940" t="str">
        <f>Attack[[#This Row],[服装]]&amp;Attack[[#This Row],[名前]]&amp;Attack[[#This Row],[レアリティ]]</f>
        <v>Xmas木兎光太郎ICONIC</v>
      </c>
    </row>
    <row r="941" spans="1:20" x14ac:dyDescent="0.35">
      <c r="A941">
        <f>VLOOKUP(Attack[[#This Row],[No用]],SetNo[[No.用]:[vlookup 用]],2,FALSE)</f>
        <v>234</v>
      </c>
      <c r="B941">
        <f>IF(ROW()=2,1,IF(A940&lt;&gt;Attack[[#This Row],[No]],1,B940+1))</f>
        <v>8</v>
      </c>
      <c r="C941" s="1" t="s">
        <v>782</v>
      </c>
      <c r="D941" t="s">
        <v>122</v>
      </c>
      <c r="E941" s="1" t="s">
        <v>73</v>
      </c>
      <c r="F941" t="s">
        <v>78</v>
      </c>
      <c r="G941" t="s">
        <v>128</v>
      </c>
      <c r="H941" t="s">
        <v>71</v>
      </c>
      <c r="I941">
        <v>1</v>
      </c>
      <c r="J941" t="s">
        <v>235</v>
      </c>
      <c r="K941" s="1" t="s">
        <v>171</v>
      </c>
      <c r="L941" s="1" t="s">
        <v>225</v>
      </c>
      <c r="M941">
        <v>51</v>
      </c>
      <c r="N941">
        <v>0</v>
      </c>
      <c r="O941">
        <v>61</v>
      </c>
      <c r="P941">
        <v>0</v>
      </c>
      <c r="T941" t="str">
        <f>Attack[[#This Row],[服装]]&amp;Attack[[#This Row],[名前]]&amp;Attack[[#This Row],[レアリティ]]</f>
        <v>Xmas木兎光太郎ICONIC</v>
      </c>
    </row>
    <row r="942" spans="1:20" x14ac:dyDescent="0.35">
      <c r="A942">
        <f>VLOOKUP(Attack[[#This Row],[No用]],SetNo[[No.用]:[vlookup 用]],2,FALSE)</f>
        <v>234</v>
      </c>
      <c r="B942">
        <f>IF(ROW()=2,1,IF(A941&lt;&gt;Attack[[#This Row],[No]],1,B941+1))</f>
        <v>9</v>
      </c>
      <c r="C942" s="1" t="s">
        <v>782</v>
      </c>
      <c r="D942" t="s">
        <v>122</v>
      </c>
      <c r="E942" s="1" t="s">
        <v>73</v>
      </c>
      <c r="F942" t="s">
        <v>78</v>
      </c>
      <c r="G942" t="s">
        <v>128</v>
      </c>
      <c r="H942" t="s">
        <v>71</v>
      </c>
      <c r="I942">
        <v>1</v>
      </c>
      <c r="J942" t="s">
        <v>235</v>
      </c>
      <c r="K942" s="1" t="s">
        <v>286</v>
      </c>
      <c r="L942" s="1" t="s">
        <v>225</v>
      </c>
      <c r="M942">
        <v>51</v>
      </c>
      <c r="N942">
        <v>0</v>
      </c>
      <c r="O942">
        <v>61</v>
      </c>
      <c r="P942">
        <v>0</v>
      </c>
      <c r="T942" t="str">
        <f>Attack[[#This Row],[服装]]&amp;Attack[[#This Row],[名前]]&amp;Attack[[#This Row],[レアリティ]]</f>
        <v>Xmas木兎光太郎ICONIC</v>
      </c>
    </row>
    <row r="943" spans="1:20" x14ac:dyDescent="0.35">
      <c r="A943">
        <f>VLOOKUP(Attack[[#This Row],[No用]],SetNo[[No.用]:[vlookup 用]],2,FALSE)</f>
        <v>235</v>
      </c>
      <c r="B943">
        <f>IF(ROW()=2,1,IF(A942&lt;&gt;Attack[[#This Row],[No]],1,B942+1))</f>
        <v>1</v>
      </c>
      <c r="C943" s="1" t="s">
        <v>149</v>
      </c>
      <c r="D943" t="s">
        <v>122</v>
      </c>
      <c r="E943" s="1" t="s">
        <v>90</v>
      </c>
      <c r="F943" t="s">
        <v>78</v>
      </c>
      <c r="G943" t="s">
        <v>128</v>
      </c>
      <c r="H943" t="s">
        <v>71</v>
      </c>
      <c r="I943">
        <v>1</v>
      </c>
      <c r="J943" t="s">
        <v>235</v>
      </c>
      <c r="K943" s="1" t="s">
        <v>168</v>
      </c>
      <c r="L943" s="1" t="s">
        <v>173</v>
      </c>
      <c r="M943">
        <v>39</v>
      </c>
      <c r="N943">
        <v>0</v>
      </c>
      <c r="O943">
        <v>0</v>
      </c>
      <c r="P943">
        <v>0</v>
      </c>
      <c r="T943" t="str">
        <f>Attack[[#This Row],[服装]]&amp;Attack[[#This Row],[名前]]&amp;Attack[[#This Row],[レアリティ]]</f>
        <v>制服木兎光太郎ICONIC</v>
      </c>
    </row>
    <row r="944" spans="1:20" x14ac:dyDescent="0.35">
      <c r="A944">
        <f>VLOOKUP(Attack[[#This Row],[No用]],SetNo[[No.用]:[vlookup 用]],2,FALSE)</f>
        <v>235</v>
      </c>
      <c r="B944">
        <f>IF(ROW()=2,1,IF(A943&lt;&gt;Attack[[#This Row],[No]],1,B943+1))</f>
        <v>2</v>
      </c>
      <c r="C944" s="1" t="s">
        <v>149</v>
      </c>
      <c r="D944" t="s">
        <v>122</v>
      </c>
      <c r="E944" s="1" t="s">
        <v>90</v>
      </c>
      <c r="F944" t="s">
        <v>78</v>
      </c>
      <c r="G944" t="s">
        <v>128</v>
      </c>
      <c r="H944" t="s">
        <v>71</v>
      </c>
      <c r="I944">
        <v>1</v>
      </c>
      <c r="J944" t="s">
        <v>235</v>
      </c>
      <c r="K944" s="1" t="s">
        <v>169</v>
      </c>
      <c r="L944" s="1" t="s">
        <v>162</v>
      </c>
      <c r="M944">
        <v>33</v>
      </c>
      <c r="N944">
        <v>0</v>
      </c>
      <c r="O944">
        <v>0</v>
      </c>
      <c r="P944">
        <v>0</v>
      </c>
      <c r="T944" t="str">
        <f>Attack[[#This Row],[服装]]&amp;Attack[[#This Row],[名前]]&amp;Attack[[#This Row],[レアリティ]]</f>
        <v>制服木兎光太郎ICONIC</v>
      </c>
    </row>
    <row r="945" spans="1:20" x14ac:dyDescent="0.35">
      <c r="A945">
        <f>VLOOKUP(Attack[[#This Row],[No用]],SetNo[[No.用]:[vlookup 用]],2,FALSE)</f>
        <v>235</v>
      </c>
      <c r="B945">
        <f>IF(ROW()=2,1,IF(A944&lt;&gt;Attack[[#This Row],[No]],1,B944+1))</f>
        <v>3</v>
      </c>
      <c r="C945" s="1" t="s">
        <v>149</v>
      </c>
      <c r="D945" t="s">
        <v>122</v>
      </c>
      <c r="E945" s="1" t="s">
        <v>90</v>
      </c>
      <c r="F945" t="s">
        <v>78</v>
      </c>
      <c r="G945" t="s">
        <v>128</v>
      </c>
      <c r="H945" t="s">
        <v>71</v>
      </c>
      <c r="I945">
        <v>1</v>
      </c>
      <c r="J945" t="s">
        <v>235</v>
      </c>
      <c r="K945" s="1" t="s">
        <v>170</v>
      </c>
      <c r="L945" s="1" t="s">
        <v>173</v>
      </c>
      <c r="M945">
        <v>39</v>
      </c>
      <c r="N945">
        <v>0</v>
      </c>
      <c r="O945">
        <v>0</v>
      </c>
      <c r="P945">
        <v>0</v>
      </c>
      <c r="T945" t="str">
        <f>Attack[[#This Row],[服装]]&amp;Attack[[#This Row],[名前]]&amp;Attack[[#This Row],[レアリティ]]</f>
        <v>制服木兎光太郎ICONIC</v>
      </c>
    </row>
    <row r="946" spans="1:20" x14ac:dyDescent="0.35">
      <c r="A946">
        <f>VLOOKUP(Attack[[#This Row],[No用]],SetNo[[No.用]:[vlookup 用]],2,FALSE)</f>
        <v>235</v>
      </c>
      <c r="B946">
        <f>IF(ROW()=2,1,IF(A945&lt;&gt;Attack[[#This Row],[No]],1,B945+1))</f>
        <v>4</v>
      </c>
      <c r="C946" s="1" t="s">
        <v>149</v>
      </c>
      <c r="D946" t="s">
        <v>122</v>
      </c>
      <c r="E946" s="1" t="s">
        <v>90</v>
      </c>
      <c r="F946" t="s">
        <v>78</v>
      </c>
      <c r="G946" t="s">
        <v>128</v>
      </c>
      <c r="H946" t="s">
        <v>71</v>
      </c>
      <c r="I946">
        <v>1</v>
      </c>
      <c r="J946" t="s">
        <v>235</v>
      </c>
      <c r="K946" s="1" t="s">
        <v>271</v>
      </c>
      <c r="L946" s="1" t="s">
        <v>173</v>
      </c>
      <c r="M946">
        <v>42</v>
      </c>
      <c r="N946">
        <v>0</v>
      </c>
      <c r="O946">
        <v>0</v>
      </c>
      <c r="P946">
        <v>0</v>
      </c>
      <c r="T946" t="str">
        <f>Attack[[#This Row],[服装]]&amp;Attack[[#This Row],[名前]]&amp;Attack[[#This Row],[レアリティ]]</f>
        <v>制服木兎光太郎ICONIC</v>
      </c>
    </row>
    <row r="947" spans="1:20" x14ac:dyDescent="0.35">
      <c r="A947">
        <f>VLOOKUP(Attack[[#This Row],[No用]],SetNo[[No.用]:[vlookup 用]],2,FALSE)</f>
        <v>235</v>
      </c>
      <c r="B947">
        <f>IF(ROW()=2,1,IF(A946&lt;&gt;Attack[[#This Row],[No]],1,B946+1))</f>
        <v>5</v>
      </c>
      <c r="C947" s="1" t="s">
        <v>149</v>
      </c>
      <c r="D947" t="s">
        <v>122</v>
      </c>
      <c r="E947" s="1" t="s">
        <v>90</v>
      </c>
      <c r="F947" t="s">
        <v>78</v>
      </c>
      <c r="G947" t="s">
        <v>128</v>
      </c>
      <c r="H947" t="s">
        <v>71</v>
      </c>
      <c r="I947">
        <v>1</v>
      </c>
      <c r="J947" t="s">
        <v>235</v>
      </c>
      <c r="K947" s="1" t="s">
        <v>171</v>
      </c>
      <c r="L947" s="1" t="s">
        <v>178</v>
      </c>
      <c r="M947">
        <v>36</v>
      </c>
      <c r="N947">
        <v>0</v>
      </c>
      <c r="O947">
        <v>0</v>
      </c>
      <c r="P947">
        <v>0</v>
      </c>
      <c r="T947" t="str">
        <f>Attack[[#This Row],[服装]]&amp;Attack[[#This Row],[名前]]&amp;Attack[[#This Row],[レアリティ]]</f>
        <v>制服木兎光太郎ICONIC</v>
      </c>
    </row>
    <row r="948" spans="1:20" x14ac:dyDescent="0.35">
      <c r="A948">
        <f>VLOOKUP(Attack[[#This Row],[No用]],SetNo[[No.用]:[vlookup 用]],2,FALSE)</f>
        <v>235</v>
      </c>
      <c r="B948">
        <f>IF(ROW()=2,1,IF(A947&lt;&gt;Attack[[#This Row],[No]],1,B947+1))</f>
        <v>6</v>
      </c>
      <c r="C948" s="1" t="s">
        <v>149</v>
      </c>
      <c r="D948" t="s">
        <v>122</v>
      </c>
      <c r="E948" s="1" t="s">
        <v>90</v>
      </c>
      <c r="F948" t="s">
        <v>78</v>
      </c>
      <c r="G948" t="s">
        <v>128</v>
      </c>
      <c r="H948" t="s">
        <v>71</v>
      </c>
      <c r="I948">
        <v>1</v>
      </c>
      <c r="J948" t="s">
        <v>235</v>
      </c>
      <c r="K948" s="1" t="s">
        <v>286</v>
      </c>
      <c r="L948" s="1" t="s">
        <v>162</v>
      </c>
      <c r="M948">
        <v>33</v>
      </c>
      <c r="N948">
        <v>0</v>
      </c>
      <c r="O948">
        <v>0</v>
      </c>
      <c r="P948">
        <v>0</v>
      </c>
      <c r="T948" t="str">
        <f>Attack[[#This Row],[服装]]&amp;Attack[[#This Row],[名前]]&amp;Attack[[#This Row],[レアリティ]]</f>
        <v>制服木兎光太郎ICONIC</v>
      </c>
    </row>
    <row r="949" spans="1:20" x14ac:dyDescent="0.35">
      <c r="A949">
        <f>VLOOKUP(Attack[[#This Row],[No用]],SetNo[[No.用]:[vlookup 用]],2,FALSE)</f>
        <v>235</v>
      </c>
      <c r="B949">
        <f>IF(ROW()=2,1,IF(A948&lt;&gt;Attack[[#This Row],[No]],1,B948+1))</f>
        <v>7</v>
      </c>
      <c r="C949" s="1" t="s">
        <v>149</v>
      </c>
      <c r="D949" t="s">
        <v>122</v>
      </c>
      <c r="E949" s="1" t="s">
        <v>90</v>
      </c>
      <c r="F949" t="s">
        <v>78</v>
      </c>
      <c r="G949" t="s">
        <v>128</v>
      </c>
      <c r="H949" t="s">
        <v>71</v>
      </c>
      <c r="I949">
        <v>1</v>
      </c>
      <c r="J949" t="s">
        <v>235</v>
      </c>
      <c r="K949" s="1" t="s">
        <v>172</v>
      </c>
      <c r="L949" s="1" t="s">
        <v>162</v>
      </c>
      <c r="M949">
        <v>33</v>
      </c>
      <c r="N949">
        <v>0</v>
      </c>
      <c r="O949">
        <v>0</v>
      </c>
      <c r="P949">
        <v>0</v>
      </c>
      <c r="T949" t="str">
        <f>Attack[[#This Row],[服装]]&amp;Attack[[#This Row],[名前]]&amp;Attack[[#This Row],[レアリティ]]</f>
        <v>制服木兎光太郎ICONIC</v>
      </c>
    </row>
    <row r="950" spans="1:20" x14ac:dyDescent="0.35">
      <c r="A950">
        <f>VLOOKUP(Attack[[#This Row],[No用]],SetNo[[No.用]:[vlookup 用]],2,FALSE)</f>
        <v>235</v>
      </c>
      <c r="B950">
        <f>IF(ROW()=2,1,IF(A949&lt;&gt;Attack[[#This Row],[No]],1,B949+1))</f>
        <v>8</v>
      </c>
      <c r="C950" s="1" t="s">
        <v>149</v>
      </c>
      <c r="D950" t="s">
        <v>122</v>
      </c>
      <c r="E950" s="1" t="s">
        <v>90</v>
      </c>
      <c r="F950" t="s">
        <v>78</v>
      </c>
      <c r="G950" t="s">
        <v>128</v>
      </c>
      <c r="H950" t="s">
        <v>71</v>
      </c>
      <c r="I950">
        <v>1</v>
      </c>
      <c r="J950" t="s">
        <v>235</v>
      </c>
      <c r="K950" s="1" t="s">
        <v>183</v>
      </c>
      <c r="L950" s="1" t="s">
        <v>225</v>
      </c>
      <c r="M950">
        <v>51</v>
      </c>
      <c r="N950">
        <v>0</v>
      </c>
      <c r="O950">
        <v>61</v>
      </c>
      <c r="P950">
        <v>0</v>
      </c>
      <c r="T950" t="str">
        <f>Attack[[#This Row],[服装]]&amp;Attack[[#This Row],[名前]]&amp;Attack[[#This Row],[レアリティ]]</f>
        <v>制服木兎光太郎ICONIC</v>
      </c>
    </row>
    <row r="951" spans="1:20" x14ac:dyDescent="0.35">
      <c r="A951">
        <f>VLOOKUP(Attack[[#This Row],[No用]],SetNo[[No.用]:[vlookup 用]],2,FALSE)</f>
        <v>235</v>
      </c>
      <c r="B951">
        <f>IF(ROW()=2,1,IF(A950&lt;&gt;Attack[[#This Row],[No]],1,B950+1))</f>
        <v>9</v>
      </c>
      <c r="C951" s="1" t="s">
        <v>149</v>
      </c>
      <c r="D951" t="s">
        <v>122</v>
      </c>
      <c r="E951" s="1" t="s">
        <v>90</v>
      </c>
      <c r="F951" t="s">
        <v>78</v>
      </c>
      <c r="G951" t="s">
        <v>128</v>
      </c>
      <c r="H951" t="s">
        <v>71</v>
      </c>
      <c r="I951">
        <v>1</v>
      </c>
      <c r="J951" t="s">
        <v>235</v>
      </c>
      <c r="K951" s="1" t="s">
        <v>271</v>
      </c>
      <c r="L951" s="1" t="s">
        <v>225</v>
      </c>
      <c r="M951">
        <v>51</v>
      </c>
      <c r="N951">
        <v>0</v>
      </c>
      <c r="O951">
        <v>61</v>
      </c>
      <c r="P951">
        <v>0</v>
      </c>
      <c r="Q951" s="1" t="s">
        <v>837</v>
      </c>
      <c r="T951" t="str">
        <f>Attack[[#This Row],[服装]]&amp;Attack[[#This Row],[名前]]&amp;Attack[[#This Row],[レアリティ]]</f>
        <v>制服木兎光太郎ICONIC</v>
      </c>
    </row>
    <row r="952" spans="1:20" x14ac:dyDescent="0.35">
      <c r="A952">
        <f>VLOOKUP(Attack[[#This Row],[No用]],SetNo[[No.用]:[vlookup 用]],2,FALSE)</f>
        <v>236</v>
      </c>
      <c r="B952">
        <f>IF(ROW()=2,1,IF(A951&lt;&gt;Attack[[#This Row],[No]],1,B951+1))</f>
        <v>1</v>
      </c>
      <c r="C952" s="1" t="s">
        <v>968</v>
      </c>
      <c r="D952" s="1" t="s">
        <v>122</v>
      </c>
      <c r="E952" s="1" t="s">
        <v>77</v>
      </c>
      <c r="F952" s="1" t="s">
        <v>78</v>
      </c>
      <c r="G952" s="1" t="s">
        <v>128</v>
      </c>
      <c r="H952" s="1" t="s">
        <v>71</v>
      </c>
      <c r="I952">
        <v>1</v>
      </c>
      <c r="J952" t="s">
        <v>235</v>
      </c>
      <c r="K952" s="1" t="s">
        <v>168</v>
      </c>
      <c r="L952" s="1" t="s">
        <v>173</v>
      </c>
      <c r="M952">
        <v>40</v>
      </c>
      <c r="N952">
        <v>0</v>
      </c>
      <c r="O952">
        <v>0</v>
      </c>
      <c r="P952">
        <v>0</v>
      </c>
      <c r="Q952" s="1"/>
      <c r="T952" t="str">
        <f>Attack[[#This Row],[服装]]&amp;Attack[[#This Row],[名前]]&amp;Attack[[#This Row],[レアリティ]]</f>
        <v>キャンプ木兎光太郎ICONIC</v>
      </c>
    </row>
    <row r="953" spans="1:20" x14ac:dyDescent="0.35">
      <c r="A953">
        <f>VLOOKUP(Attack[[#This Row],[No用]],SetNo[[No.用]:[vlookup 用]],2,FALSE)</f>
        <v>236</v>
      </c>
      <c r="B953">
        <f>IF(ROW()=2,1,IF(A952&lt;&gt;Attack[[#This Row],[No]],1,B952+1))</f>
        <v>2</v>
      </c>
      <c r="C953" s="1" t="s">
        <v>968</v>
      </c>
      <c r="D953" s="1" t="s">
        <v>122</v>
      </c>
      <c r="E953" s="1" t="s">
        <v>77</v>
      </c>
      <c r="F953" s="1" t="s">
        <v>78</v>
      </c>
      <c r="G953" s="1" t="s">
        <v>128</v>
      </c>
      <c r="H953" s="1" t="s">
        <v>71</v>
      </c>
      <c r="I953">
        <v>1</v>
      </c>
      <c r="J953" t="s">
        <v>235</v>
      </c>
      <c r="K953" s="1" t="s">
        <v>169</v>
      </c>
      <c r="L953" s="1" t="s">
        <v>173</v>
      </c>
      <c r="M953">
        <v>40</v>
      </c>
      <c r="N953">
        <v>0</v>
      </c>
      <c r="O953">
        <v>0</v>
      </c>
      <c r="P953">
        <v>0</v>
      </c>
      <c r="Q953" s="1"/>
      <c r="T953" t="str">
        <f>Attack[[#This Row],[服装]]&amp;Attack[[#This Row],[名前]]&amp;Attack[[#This Row],[レアリティ]]</f>
        <v>キャンプ木兎光太郎ICONIC</v>
      </c>
    </row>
    <row r="954" spans="1:20" x14ac:dyDescent="0.35">
      <c r="A954">
        <f>VLOOKUP(Attack[[#This Row],[No用]],SetNo[[No.用]:[vlookup 用]],2,FALSE)</f>
        <v>236</v>
      </c>
      <c r="B954">
        <f>IF(ROW()=2,1,IF(A953&lt;&gt;Attack[[#This Row],[No]],1,B953+1))</f>
        <v>3</v>
      </c>
      <c r="C954" s="1" t="s">
        <v>968</v>
      </c>
      <c r="D954" s="1" t="s">
        <v>122</v>
      </c>
      <c r="E954" s="1" t="s">
        <v>77</v>
      </c>
      <c r="F954" s="1" t="s">
        <v>78</v>
      </c>
      <c r="G954" s="1" t="s">
        <v>128</v>
      </c>
      <c r="H954" s="1" t="s">
        <v>71</v>
      </c>
      <c r="I954">
        <v>1</v>
      </c>
      <c r="J954" t="s">
        <v>235</v>
      </c>
      <c r="K954" s="1" t="s">
        <v>170</v>
      </c>
      <c r="L954" s="1" t="s">
        <v>173</v>
      </c>
      <c r="M954">
        <v>40</v>
      </c>
      <c r="N954">
        <v>0</v>
      </c>
      <c r="O954">
        <v>0</v>
      </c>
      <c r="P954">
        <v>0</v>
      </c>
      <c r="Q954" s="1"/>
      <c r="T954" t="str">
        <f>Attack[[#This Row],[服装]]&amp;Attack[[#This Row],[名前]]&amp;Attack[[#This Row],[レアリティ]]</f>
        <v>キャンプ木兎光太郎ICONIC</v>
      </c>
    </row>
    <row r="955" spans="1:20" x14ac:dyDescent="0.35">
      <c r="A955">
        <f>VLOOKUP(Attack[[#This Row],[No用]],SetNo[[No.用]:[vlookup 用]],2,FALSE)</f>
        <v>236</v>
      </c>
      <c r="B955">
        <f>IF(ROW()=2,1,IF(A954&lt;&gt;Attack[[#This Row],[No]],1,B954+1))</f>
        <v>4</v>
      </c>
      <c r="C955" s="1" t="s">
        <v>968</v>
      </c>
      <c r="D955" s="1" t="s">
        <v>122</v>
      </c>
      <c r="E955" s="1" t="s">
        <v>77</v>
      </c>
      <c r="F955" s="1" t="s">
        <v>78</v>
      </c>
      <c r="G955" s="1" t="s">
        <v>128</v>
      </c>
      <c r="H955" s="1" t="s">
        <v>71</v>
      </c>
      <c r="I955">
        <v>1</v>
      </c>
      <c r="J955" t="s">
        <v>235</v>
      </c>
      <c r="K955" s="1" t="s">
        <v>271</v>
      </c>
      <c r="L955" s="1" t="s">
        <v>173</v>
      </c>
      <c r="M955">
        <v>43</v>
      </c>
      <c r="N955">
        <v>0</v>
      </c>
      <c r="O955">
        <v>0</v>
      </c>
      <c r="P955">
        <v>0</v>
      </c>
      <c r="Q955" s="1"/>
      <c r="T955" t="str">
        <f>Attack[[#This Row],[服装]]&amp;Attack[[#This Row],[名前]]&amp;Attack[[#This Row],[レアリティ]]</f>
        <v>キャンプ木兎光太郎ICONIC</v>
      </c>
    </row>
    <row r="956" spans="1:20" x14ac:dyDescent="0.35">
      <c r="A956">
        <f>VLOOKUP(Attack[[#This Row],[No用]],SetNo[[No.用]:[vlookup 用]],2,FALSE)</f>
        <v>236</v>
      </c>
      <c r="B956">
        <f>IF(ROW()=2,1,IF(A955&lt;&gt;Attack[[#This Row],[No]],1,B955+1))</f>
        <v>5</v>
      </c>
      <c r="C956" s="1" t="s">
        <v>968</v>
      </c>
      <c r="D956" s="1" t="s">
        <v>122</v>
      </c>
      <c r="E956" s="1" t="s">
        <v>77</v>
      </c>
      <c r="F956" s="1" t="s">
        <v>78</v>
      </c>
      <c r="G956" s="1" t="s">
        <v>128</v>
      </c>
      <c r="H956" s="1" t="s">
        <v>71</v>
      </c>
      <c r="I956">
        <v>1</v>
      </c>
      <c r="J956" t="s">
        <v>235</v>
      </c>
      <c r="K956" s="1" t="s">
        <v>171</v>
      </c>
      <c r="L956" s="1" t="s">
        <v>178</v>
      </c>
      <c r="M956">
        <v>36</v>
      </c>
      <c r="N956">
        <v>0</v>
      </c>
      <c r="O956">
        <v>0</v>
      </c>
      <c r="P956">
        <v>0</v>
      </c>
      <c r="Q956" s="1"/>
      <c r="T956" t="str">
        <f>Attack[[#This Row],[服装]]&amp;Attack[[#This Row],[名前]]&amp;Attack[[#This Row],[レアリティ]]</f>
        <v>キャンプ木兎光太郎ICONIC</v>
      </c>
    </row>
    <row r="957" spans="1:20" x14ac:dyDescent="0.35">
      <c r="A957">
        <f>VLOOKUP(Attack[[#This Row],[No用]],SetNo[[No.用]:[vlookup 用]],2,FALSE)</f>
        <v>236</v>
      </c>
      <c r="B957">
        <f>IF(ROW()=2,1,IF(A956&lt;&gt;Attack[[#This Row],[No]],1,B956+1))</f>
        <v>6</v>
      </c>
      <c r="C957" s="1" t="s">
        <v>968</v>
      </c>
      <c r="D957" s="1" t="s">
        <v>122</v>
      </c>
      <c r="E957" s="1" t="s">
        <v>77</v>
      </c>
      <c r="F957" s="1" t="s">
        <v>78</v>
      </c>
      <c r="G957" s="1" t="s">
        <v>128</v>
      </c>
      <c r="H957" s="1" t="s">
        <v>71</v>
      </c>
      <c r="I957">
        <v>1</v>
      </c>
      <c r="J957" t="s">
        <v>235</v>
      </c>
      <c r="K957" s="1" t="s">
        <v>286</v>
      </c>
      <c r="L957" s="1" t="s">
        <v>178</v>
      </c>
      <c r="M957">
        <v>36</v>
      </c>
      <c r="N957">
        <v>0</v>
      </c>
      <c r="O957">
        <v>0</v>
      </c>
      <c r="P957">
        <v>0</v>
      </c>
      <c r="Q957" s="1"/>
      <c r="T957" t="str">
        <f>Attack[[#This Row],[服装]]&amp;Attack[[#This Row],[名前]]&amp;Attack[[#This Row],[レアリティ]]</f>
        <v>キャンプ木兎光太郎ICONIC</v>
      </c>
    </row>
    <row r="958" spans="1:20" x14ac:dyDescent="0.35">
      <c r="A958">
        <f>VLOOKUP(Attack[[#This Row],[No用]],SetNo[[No.用]:[vlookup 用]],2,FALSE)</f>
        <v>236</v>
      </c>
      <c r="B958">
        <f>IF(ROW()=2,1,IF(A957&lt;&gt;Attack[[#This Row],[No]],1,B957+1))</f>
        <v>7</v>
      </c>
      <c r="C958" s="1" t="s">
        <v>968</v>
      </c>
      <c r="D958" s="1" t="s">
        <v>122</v>
      </c>
      <c r="E958" s="1" t="s">
        <v>77</v>
      </c>
      <c r="F958" s="1" t="s">
        <v>78</v>
      </c>
      <c r="G958" s="1" t="s">
        <v>128</v>
      </c>
      <c r="H958" s="1" t="s">
        <v>71</v>
      </c>
      <c r="I958">
        <v>1</v>
      </c>
      <c r="J958" t="s">
        <v>235</v>
      </c>
      <c r="K958" s="1" t="s">
        <v>172</v>
      </c>
      <c r="L958" s="1" t="s">
        <v>178</v>
      </c>
      <c r="M958">
        <v>36</v>
      </c>
      <c r="N958">
        <v>0</v>
      </c>
      <c r="O958">
        <v>0</v>
      </c>
      <c r="P958">
        <v>0</v>
      </c>
      <c r="Q958" s="1"/>
      <c r="T958" t="str">
        <f>Attack[[#This Row],[服装]]&amp;Attack[[#This Row],[名前]]&amp;Attack[[#This Row],[レアリティ]]</f>
        <v>キャンプ木兎光太郎ICONIC</v>
      </c>
    </row>
    <row r="959" spans="1:20" x14ac:dyDescent="0.35">
      <c r="A959">
        <f>VLOOKUP(Attack[[#This Row],[No用]],SetNo[[No.用]:[vlookup 用]],2,FALSE)</f>
        <v>236</v>
      </c>
      <c r="B959">
        <f>IF(ROW()=2,1,IF(A958&lt;&gt;Attack[[#This Row],[No]],1,B958+1))</f>
        <v>8</v>
      </c>
      <c r="C959" s="1" t="s">
        <v>968</v>
      </c>
      <c r="D959" s="1" t="s">
        <v>122</v>
      </c>
      <c r="E959" s="1" t="s">
        <v>77</v>
      </c>
      <c r="F959" s="1" t="s">
        <v>78</v>
      </c>
      <c r="G959" s="1" t="s">
        <v>128</v>
      </c>
      <c r="H959" s="1" t="s">
        <v>71</v>
      </c>
      <c r="I959">
        <v>1</v>
      </c>
      <c r="J959" t="s">
        <v>235</v>
      </c>
      <c r="K959" s="1" t="s">
        <v>183</v>
      </c>
      <c r="L959" s="1" t="s">
        <v>225</v>
      </c>
      <c r="M959">
        <v>51</v>
      </c>
      <c r="N959">
        <v>0</v>
      </c>
      <c r="O959">
        <v>61</v>
      </c>
      <c r="P959">
        <v>0</v>
      </c>
      <c r="Q959" s="1"/>
      <c r="T959" t="str">
        <f>Attack[[#This Row],[服装]]&amp;Attack[[#This Row],[名前]]&amp;Attack[[#This Row],[レアリティ]]</f>
        <v>キャンプ木兎光太郎ICONIC</v>
      </c>
    </row>
    <row r="960" spans="1:20" x14ac:dyDescent="0.35">
      <c r="A960">
        <f>VLOOKUP(Attack[[#This Row],[No用]],SetNo[[No.用]:[vlookup 用]],2,FALSE)</f>
        <v>237</v>
      </c>
      <c r="B960">
        <f>IF(ROW()=2,1,IF(A959&lt;&gt;Attack[[#This Row],[No]],1,B959+1))</f>
        <v>1</v>
      </c>
      <c r="C960" t="s">
        <v>108</v>
      </c>
      <c r="D960" t="s">
        <v>123</v>
      </c>
      <c r="E960" t="s">
        <v>90</v>
      </c>
      <c r="F960" t="s">
        <v>78</v>
      </c>
      <c r="G960" t="s">
        <v>128</v>
      </c>
      <c r="H960" t="s">
        <v>71</v>
      </c>
      <c r="I960">
        <v>1</v>
      </c>
      <c r="J960" t="s">
        <v>235</v>
      </c>
      <c r="K960" s="1" t="s">
        <v>168</v>
      </c>
      <c r="L960" s="1" t="s">
        <v>173</v>
      </c>
      <c r="M960">
        <v>33</v>
      </c>
      <c r="N960">
        <v>0</v>
      </c>
      <c r="O960">
        <v>0</v>
      </c>
      <c r="P960">
        <v>0</v>
      </c>
      <c r="T960" t="str">
        <f>Attack[[#This Row],[服装]]&amp;Attack[[#This Row],[名前]]&amp;Attack[[#This Row],[レアリティ]]</f>
        <v>ユニフォーム木葉秋紀ICONIC</v>
      </c>
    </row>
    <row r="961" spans="1:20" x14ac:dyDescent="0.35">
      <c r="A961">
        <f>VLOOKUP(Attack[[#This Row],[No用]],SetNo[[No.用]:[vlookup 用]],2,FALSE)</f>
        <v>237</v>
      </c>
      <c r="B961">
        <f>IF(ROW()=2,1,IF(A960&lt;&gt;Attack[[#This Row],[No]],1,B960+1))</f>
        <v>2</v>
      </c>
      <c r="C961" t="s">
        <v>108</v>
      </c>
      <c r="D961" t="s">
        <v>123</v>
      </c>
      <c r="E961" t="s">
        <v>90</v>
      </c>
      <c r="F961" t="s">
        <v>78</v>
      </c>
      <c r="G961" t="s">
        <v>128</v>
      </c>
      <c r="H961" t="s">
        <v>71</v>
      </c>
      <c r="I961">
        <v>1</v>
      </c>
      <c r="J961" t="s">
        <v>235</v>
      </c>
      <c r="K961" s="1" t="s">
        <v>169</v>
      </c>
      <c r="L961" s="1" t="s">
        <v>178</v>
      </c>
      <c r="M961">
        <v>30</v>
      </c>
      <c r="N961">
        <v>0</v>
      </c>
      <c r="O961">
        <v>0</v>
      </c>
      <c r="P961">
        <v>0</v>
      </c>
      <c r="T961" t="str">
        <f>Attack[[#This Row],[服装]]&amp;Attack[[#This Row],[名前]]&amp;Attack[[#This Row],[レアリティ]]</f>
        <v>ユニフォーム木葉秋紀ICONIC</v>
      </c>
    </row>
    <row r="962" spans="1:20" x14ac:dyDescent="0.35">
      <c r="A962">
        <f>VLOOKUP(Attack[[#This Row],[No用]],SetNo[[No.用]:[vlookup 用]],2,FALSE)</f>
        <v>237</v>
      </c>
      <c r="B962">
        <f>IF(ROW()=2,1,IF(A961&lt;&gt;Attack[[#This Row],[No]],1,B961+1))</f>
        <v>3</v>
      </c>
      <c r="C962" t="s">
        <v>108</v>
      </c>
      <c r="D962" t="s">
        <v>123</v>
      </c>
      <c r="E962" t="s">
        <v>90</v>
      </c>
      <c r="F962" t="s">
        <v>78</v>
      </c>
      <c r="G962" t="s">
        <v>128</v>
      </c>
      <c r="H962" t="s">
        <v>71</v>
      </c>
      <c r="I962">
        <v>1</v>
      </c>
      <c r="J962" t="s">
        <v>235</v>
      </c>
      <c r="K962" s="1" t="s">
        <v>171</v>
      </c>
      <c r="L962" s="1" t="s">
        <v>173</v>
      </c>
      <c r="M962">
        <v>36</v>
      </c>
      <c r="N962">
        <v>0</v>
      </c>
      <c r="O962">
        <v>0</v>
      </c>
      <c r="P962">
        <v>0</v>
      </c>
      <c r="T962" t="str">
        <f>Attack[[#This Row],[服装]]&amp;Attack[[#This Row],[名前]]&amp;Attack[[#This Row],[レアリティ]]</f>
        <v>ユニフォーム木葉秋紀ICONIC</v>
      </c>
    </row>
    <row r="963" spans="1:20" x14ac:dyDescent="0.35">
      <c r="A963">
        <f>VLOOKUP(Attack[[#This Row],[No用]],SetNo[[No.用]:[vlookup 用]],2,FALSE)</f>
        <v>237</v>
      </c>
      <c r="B963">
        <f>IF(ROW()=2,1,IF(A962&lt;&gt;Attack[[#This Row],[No]],1,B962+1))</f>
        <v>4</v>
      </c>
      <c r="C963" t="s">
        <v>108</v>
      </c>
      <c r="D963" t="s">
        <v>123</v>
      </c>
      <c r="E963" t="s">
        <v>90</v>
      </c>
      <c r="F963" t="s">
        <v>78</v>
      </c>
      <c r="G963" t="s">
        <v>128</v>
      </c>
      <c r="H963" t="s">
        <v>71</v>
      </c>
      <c r="I963">
        <v>1</v>
      </c>
      <c r="J963" t="s">
        <v>235</v>
      </c>
      <c r="K963" s="1" t="s">
        <v>183</v>
      </c>
      <c r="L963" s="1" t="s">
        <v>225</v>
      </c>
      <c r="M963">
        <v>49</v>
      </c>
      <c r="N963">
        <v>0</v>
      </c>
      <c r="O963">
        <v>59</v>
      </c>
      <c r="P963">
        <v>0</v>
      </c>
      <c r="T963" t="str">
        <f>Attack[[#This Row],[服装]]&amp;Attack[[#This Row],[名前]]&amp;Attack[[#This Row],[レアリティ]]</f>
        <v>ユニフォーム木葉秋紀ICONIC</v>
      </c>
    </row>
    <row r="964" spans="1:20" x14ac:dyDescent="0.35">
      <c r="A964">
        <f>VLOOKUP(Attack[[#This Row],[No用]],SetNo[[No.用]:[vlookup 用]],2,FALSE)</f>
        <v>238</v>
      </c>
      <c r="B964">
        <f>IF(ROW()=2,1,IF(A963&lt;&gt;Attack[[#This Row],[No]],1,B963+1))</f>
        <v>1</v>
      </c>
      <c r="C964" s="1" t="s">
        <v>386</v>
      </c>
      <c r="D964" t="s">
        <v>123</v>
      </c>
      <c r="E964" s="1" t="s">
        <v>77</v>
      </c>
      <c r="F964" t="s">
        <v>78</v>
      </c>
      <c r="G964" t="s">
        <v>128</v>
      </c>
      <c r="H964" t="s">
        <v>71</v>
      </c>
      <c r="I964">
        <v>1</v>
      </c>
      <c r="J964" t="s">
        <v>235</v>
      </c>
      <c r="K964" s="1" t="s">
        <v>168</v>
      </c>
      <c r="L964" s="1" t="s">
        <v>173</v>
      </c>
      <c r="M964">
        <v>33</v>
      </c>
      <c r="N964">
        <v>0</v>
      </c>
      <c r="O964">
        <v>0</v>
      </c>
      <c r="P964">
        <v>0</v>
      </c>
      <c r="T964" t="str">
        <f>Attack[[#This Row],[服装]]&amp;Attack[[#This Row],[名前]]&amp;Attack[[#This Row],[レアリティ]]</f>
        <v>探偵木葉秋紀ICONIC</v>
      </c>
    </row>
    <row r="965" spans="1:20" x14ac:dyDescent="0.35">
      <c r="A965">
        <f>VLOOKUP(Attack[[#This Row],[No用]],SetNo[[No.用]:[vlookup 用]],2,FALSE)</f>
        <v>238</v>
      </c>
      <c r="B965">
        <f>IF(ROW()=2,1,IF(A964&lt;&gt;Attack[[#This Row],[No]],1,B964+1))</f>
        <v>2</v>
      </c>
      <c r="C965" s="1" t="s">
        <v>386</v>
      </c>
      <c r="D965" t="s">
        <v>123</v>
      </c>
      <c r="E965" s="1" t="s">
        <v>77</v>
      </c>
      <c r="F965" t="s">
        <v>78</v>
      </c>
      <c r="G965" t="s">
        <v>128</v>
      </c>
      <c r="H965" t="s">
        <v>71</v>
      </c>
      <c r="I965">
        <v>1</v>
      </c>
      <c r="J965" t="s">
        <v>235</v>
      </c>
      <c r="K965" s="1" t="s">
        <v>169</v>
      </c>
      <c r="L965" s="1" t="s">
        <v>178</v>
      </c>
      <c r="M965">
        <v>31</v>
      </c>
      <c r="N965">
        <v>0</v>
      </c>
      <c r="O965">
        <v>0</v>
      </c>
      <c r="P965">
        <v>0</v>
      </c>
      <c r="T965" t="str">
        <f>Attack[[#This Row],[服装]]&amp;Attack[[#This Row],[名前]]&amp;Attack[[#This Row],[レアリティ]]</f>
        <v>探偵木葉秋紀ICONIC</v>
      </c>
    </row>
    <row r="966" spans="1:20" x14ac:dyDescent="0.35">
      <c r="A966">
        <f>VLOOKUP(Attack[[#This Row],[No用]],SetNo[[No.用]:[vlookup 用]],2,FALSE)</f>
        <v>238</v>
      </c>
      <c r="B966">
        <f>IF(ROW()=2,1,IF(A965&lt;&gt;Attack[[#This Row],[No]],1,B965+1))</f>
        <v>3</v>
      </c>
      <c r="C966" s="1" t="s">
        <v>386</v>
      </c>
      <c r="D966" t="s">
        <v>123</v>
      </c>
      <c r="E966" s="1" t="s">
        <v>77</v>
      </c>
      <c r="F966" t="s">
        <v>78</v>
      </c>
      <c r="G966" t="s">
        <v>128</v>
      </c>
      <c r="H966" t="s">
        <v>71</v>
      </c>
      <c r="I966">
        <v>1</v>
      </c>
      <c r="J966" t="s">
        <v>401</v>
      </c>
      <c r="K966" s="1" t="s">
        <v>171</v>
      </c>
      <c r="L966" s="1" t="s">
        <v>173</v>
      </c>
      <c r="M966">
        <v>36</v>
      </c>
      <c r="N966">
        <v>0</v>
      </c>
      <c r="O966">
        <v>0</v>
      </c>
      <c r="P966">
        <v>0</v>
      </c>
      <c r="T966" t="str">
        <f>Attack[[#This Row],[服装]]&amp;Attack[[#This Row],[名前]]&amp;Attack[[#This Row],[レアリティ]]</f>
        <v>探偵木葉秋紀ICONIC</v>
      </c>
    </row>
    <row r="967" spans="1:20" x14ac:dyDescent="0.35">
      <c r="A967">
        <f>VLOOKUP(Attack[[#This Row],[No用]],SetNo[[No.用]:[vlookup 用]],2,FALSE)</f>
        <v>238</v>
      </c>
      <c r="B967">
        <f>IF(ROW()=2,1,IF(A966&lt;&gt;Attack[[#This Row],[No]],1,B966+1))</f>
        <v>4</v>
      </c>
      <c r="C967" s="1" t="s">
        <v>386</v>
      </c>
      <c r="D967" t="s">
        <v>123</v>
      </c>
      <c r="E967" s="1" t="s">
        <v>77</v>
      </c>
      <c r="F967" t="s">
        <v>78</v>
      </c>
      <c r="G967" t="s">
        <v>128</v>
      </c>
      <c r="H967" t="s">
        <v>71</v>
      </c>
      <c r="I967">
        <v>1</v>
      </c>
      <c r="J967" t="s">
        <v>401</v>
      </c>
      <c r="K967" s="1" t="s">
        <v>172</v>
      </c>
      <c r="L967" s="1" t="s">
        <v>178</v>
      </c>
      <c r="M967">
        <v>31</v>
      </c>
      <c r="N967">
        <v>0</v>
      </c>
      <c r="O967">
        <v>0</v>
      </c>
      <c r="P967">
        <v>0</v>
      </c>
      <c r="T967" t="str">
        <f>Attack[[#This Row],[服装]]&amp;Attack[[#This Row],[名前]]&amp;Attack[[#This Row],[レアリティ]]</f>
        <v>探偵木葉秋紀ICONIC</v>
      </c>
    </row>
    <row r="968" spans="1:20" x14ac:dyDescent="0.35">
      <c r="A968">
        <f>VLOOKUP(Attack[[#This Row],[No用]],SetNo[[No.用]:[vlookup 用]],2,FALSE)</f>
        <v>238</v>
      </c>
      <c r="B968">
        <f>IF(ROW()=2,1,IF(A967&lt;&gt;Attack[[#This Row],[No]],1,B967+1))</f>
        <v>5</v>
      </c>
      <c r="C968" s="1" t="s">
        <v>386</v>
      </c>
      <c r="D968" t="s">
        <v>123</v>
      </c>
      <c r="E968" s="1" t="s">
        <v>77</v>
      </c>
      <c r="F968" t="s">
        <v>78</v>
      </c>
      <c r="G968" t="s">
        <v>128</v>
      </c>
      <c r="H968" t="s">
        <v>71</v>
      </c>
      <c r="I968">
        <v>1</v>
      </c>
      <c r="J968" t="s">
        <v>235</v>
      </c>
      <c r="K968" s="1" t="s">
        <v>183</v>
      </c>
      <c r="L968" s="1" t="s">
        <v>225</v>
      </c>
      <c r="M968">
        <v>49</v>
      </c>
      <c r="N968">
        <v>0</v>
      </c>
      <c r="O968">
        <v>59</v>
      </c>
      <c r="P968">
        <v>0</v>
      </c>
      <c r="T968" t="str">
        <f>Attack[[#This Row],[服装]]&amp;Attack[[#This Row],[名前]]&amp;Attack[[#This Row],[レアリティ]]</f>
        <v>探偵木葉秋紀ICONIC</v>
      </c>
    </row>
    <row r="969" spans="1:20" x14ac:dyDescent="0.35">
      <c r="A969">
        <f>VLOOKUP(Attack[[#This Row],[No用]],SetNo[[No.用]:[vlookup 用]],2,FALSE)</f>
        <v>239</v>
      </c>
      <c r="B969">
        <f>IF(ROW()=2,1,IF(A968&lt;&gt;Attack[[#This Row],[No]],1,B968+1))</f>
        <v>1</v>
      </c>
      <c r="C969" s="1" t="s">
        <v>956</v>
      </c>
      <c r="D969" s="1" t="s">
        <v>123</v>
      </c>
      <c r="E969" s="1" t="s">
        <v>73</v>
      </c>
      <c r="F969" s="1" t="s">
        <v>78</v>
      </c>
      <c r="G969" s="1" t="s">
        <v>128</v>
      </c>
      <c r="H969" s="1" t="s">
        <v>71</v>
      </c>
      <c r="I969">
        <v>1</v>
      </c>
      <c r="J969" t="s">
        <v>235</v>
      </c>
      <c r="K969" s="1" t="s">
        <v>168</v>
      </c>
      <c r="L969" s="1" t="s">
        <v>173</v>
      </c>
      <c r="M969">
        <v>33</v>
      </c>
      <c r="N969">
        <v>0</v>
      </c>
      <c r="O969">
        <v>0</v>
      </c>
      <c r="P969">
        <v>0</v>
      </c>
      <c r="T969" t="str">
        <f>Attack[[#This Row],[服装]]&amp;Attack[[#This Row],[名前]]&amp;Attack[[#This Row],[レアリティ]]</f>
        <v>梅雨木葉秋紀ICONIC</v>
      </c>
    </row>
    <row r="970" spans="1:20" x14ac:dyDescent="0.35">
      <c r="A970">
        <f>VLOOKUP(Attack[[#This Row],[No用]],SetNo[[No.用]:[vlookup 用]],2,FALSE)</f>
        <v>239</v>
      </c>
      <c r="B970">
        <f>IF(ROW()=2,1,IF(A969&lt;&gt;Attack[[#This Row],[No]],1,B969+1))</f>
        <v>2</v>
      </c>
      <c r="C970" s="1" t="s">
        <v>956</v>
      </c>
      <c r="D970" s="1" t="s">
        <v>123</v>
      </c>
      <c r="E970" s="1" t="s">
        <v>73</v>
      </c>
      <c r="F970" s="1" t="s">
        <v>78</v>
      </c>
      <c r="G970" s="1" t="s">
        <v>128</v>
      </c>
      <c r="H970" s="1" t="s">
        <v>71</v>
      </c>
      <c r="I970">
        <v>1</v>
      </c>
      <c r="J970" t="s">
        <v>235</v>
      </c>
      <c r="K970" s="1" t="s">
        <v>169</v>
      </c>
      <c r="L970" s="1" t="s">
        <v>162</v>
      </c>
      <c r="M970">
        <v>30</v>
      </c>
      <c r="N970">
        <v>0</v>
      </c>
      <c r="O970">
        <v>0</v>
      </c>
      <c r="P970">
        <v>0</v>
      </c>
      <c r="T970" t="str">
        <f>Attack[[#This Row],[服装]]&amp;Attack[[#This Row],[名前]]&amp;Attack[[#This Row],[レアリティ]]</f>
        <v>梅雨木葉秋紀ICONIC</v>
      </c>
    </row>
    <row r="971" spans="1:20" x14ac:dyDescent="0.35">
      <c r="A971">
        <f>VLOOKUP(Attack[[#This Row],[No用]],SetNo[[No.用]:[vlookup 用]],2,FALSE)</f>
        <v>239</v>
      </c>
      <c r="B971">
        <f>IF(ROW()=2,1,IF(A970&lt;&gt;Attack[[#This Row],[No]],1,B970+1))</f>
        <v>3</v>
      </c>
      <c r="C971" s="1" t="s">
        <v>956</v>
      </c>
      <c r="D971" s="1" t="s">
        <v>123</v>
      </c>
      <c r="E971" s="1" t="s">
        <v>73</v>
      </c>
      <c r="F971" s="1" t="s">
        <v>78</v>
      </c>
      <c r="G971" s="1" t="s">
        <v>128</v>
      </c>
      <c r="H971" s="1" t="s">
        <v>71</v>
      </c>
      <c r="I971">
        <v>1</v>
      </c>
      <c r="J971" t="s">
        <v>235</v>
      </c>
      <c r="K971" s="1" t="s">
        <v>171</v>
      </c>
      <c r="L971" s="1" t="s">
        <v>173</v>
      </c>
      <c r="M971">
        <v>36</v>
      </c>
      <c r="N971">
        <v>0</v>
      </c>
      <c r="O971">
        <v>0</v>
      </c>
      <c r="P971">
        <v>0</v>
      </c>
      <c r="T971" t="str">
        <f>Attack[[#This Row],[服装]]&amp;Attack[[#This Row],[名前]]&amp;Attack[[#This Row],[レアリティ]]</f>
        <v>梅雨木葉秋紀ICONIC</v>
      </c>
    </row>
    <row r="972" spans="1:20" x14ac:dyDescent="0.35">
      <c r="A972">
        <f>VLOOKUP(Attack[[#This Row],[No用]],SetNo[[No.用]:[vlookup 用]],2,FALSE)</f>
        <v>240</v>
      </c>
      <c r="B972">
        <f>IF(ROW()=2,1,IF(A971&lt;&gt;Attack[[#This Row],[No]],1,B971+1))</f>
        <v>1</v>
      </c>
      <c r="C972" t="s">
        <v>108</v>
      </c>
      <c r="D972" t="s">
        <v>124</v>
      </c>
      <c r="E972" t="s">
        <v>90</v>
      </c>
      <c r="F972" t="s">
        <v>78</v>
      </c>
      <c r="G972" t="s">
        <v>128</v>
      </c>
      <c r="H972" t="s">
        <v>71</v>
      </c>
      <c r="I972">
        <v>1</v>
      </c>
      <c r="J972" t="s">
        <v>235</v>
      </c>
      <c r="K972" s="1" t="s">
        <v>168</v>
      </c>
      <c r="L972" s="1" t="s">
        <v>173</v>
      </c>
      <c r="M972">
        <v>35</v>
      </c>
      <c r="N972">
        <v>0</v>
      </c>
      <c r="O972">
        <v>0</v>
      </c>
      <c r="P972">
        <v>0</v>
      </c>
      <c r="T972" t="str">
        <f>Attack[[#This Row],[服装]]&amp;Attack[[#This Row],[名前]]&amp;Attack[[#This Row],[レアリティ]]</f>
        <v>ユニフォーム猿杙大和ICONIC</v>
      </c>
    </row>
    <row r="973" spans="1:20" x14ac:dyDescent="0.35">
      <c r="A973">
        <f>VLOOKUP(Attack[[#This Row],[No用]],SetNo[[No.用]:[vlookup 用]],2,FALSE)</f>
        <v>240</v>
      </c>
      <c r="B973">
        <f>IF(ROW()=2,1,IF(A972&lt;&gt;Attack[[#This Row],[No]],1,B972+1))</f>
        <v>2</v>
      </c>
      <c r="C973" t="s">
        <v>108</v>
      </c>
      <c r="D973" t="s">
        <v>124</v>
      </c>
      <c r="E973" t="s">
        <v>90</v>
      </c>
      <c r="F973" t="s">
        <v>78</v>
      </c>
      <c r="G973" t="s">
        <v>128</v>
      </c>
      <c r="H973" t="s">
        <v>71</v>
      </c>
      <c r="I973">
        <v>1</v>
      </c>
      <c r="J973" t="s">
        <v>235</v>
      </c>
      <c r="K973" s="1" t="s">
        <v>169</v>
      </c>
      <c r="L973" s="1" t="s">
        <v>173</v>
      </c>
      <c r="M973">
        <v>38</v>
      </c>
      <c r="N973">
        <v>0</v>
      </c>
      <c r="O973">
        <v>0</v>
      </c>
      <c r="P973">
        <v>0</v>
      </c>
      <c r="T973" t="str">
        <f>Attack[[#This Row],[服装]]&amp;Attack[[#This Row],[名前]]&amp;Attack[[#This Row],[レアリティ]]</f>
        <v>ユニフォーム猿杙大和ICONIC</v>
      </c>
    </row>
    <row r="974" spans="1:20" x14ac:dyDescent="0.35">
      <c r="A974">
        <f>VLOOKUP(Attack[[#This Row],[No用]],SetNo[[No.用]:[vlookup 用]],2,FALSE)</f>
        <v>240</v>
      </c>
      <c r="B974">
        <f>IF(ROW()=2,1,IF(A973&lt;&gt;Attack[[#This Row],[No]],1,B973+1))</f>
        <v>3</v>
      </c>
      <c r="C974" t="s">
        <v>108</v>
      </c>
      <c r="D974" t="s">
        <v>124</v>
      </c>
      <c r="E974" t="s">
        <v>90</v>
      </c>
      <c r="F974" t="s">
        <v>78</v>
      </c>
      <c r="G974" t="s">
        <v>128</v>
      </c>
      <c r="H974" t="s">
        <v>71</v>
      </c>
      <c r="I974">
        <v>1</v>
      </c>
      <c r="J974" t="s">
        <v>235</v>
      </c>
      <c r="K974" s="1" t="s">
        <v>171</v>
      </c>
      <c r="L974" s="1" t="s">
        <v>173</v>
      </c>
      <c r="M974">
        <v>38</v>
      </c>
      <c r="N974">
        <v>0</v>
      </c>
      <c r="O974">
        <v>0</v>
      </c>
      <c r="P974">
        <v>0</v>
      </c>
      <c r="T974" t="str">
        <f>Attack[[#This Row],[服装]]&amp;Attack[[#This Row],[名前]]&amp;Attack[[#This Row],[レアリティ]]</f>
        <v>ユニフォーム猿杙大和ICONIC</v>
      </c>
    </row>
    <row r="975" spans="1:20" x14ac:dyDescent="0.35">
      <c r="A975">
        <f>VLOOKUP(Attack[[#This Row],[No用]],SetNo[[No.用]:[vlookup 用]],2,FALSE)</f>
        <v>240</v>
      </c>
      <c r="B975">
        <f>IF(ROW()=2,1,IF(A974&lt;&gt;Attack[[#This Row],[No]],1,B974+1))</f>
        <v>4</v>
      </c>
      <c r="C975" t="s">
        <v>108</v>
      </c>
      <c r="D975" t="s">
        <v>124</v>
      </c>
      <c r="E975" t="s">
        <v>90</v>
      </c>
      <c r="F975" t="s">
        <v>78</v>
      </c>
      <c r="G975" t="s">
        <v>128</v>
      </c>
      <c r="H975" t="s">
        <v>71</v>
      </c>
      <c r="I975">
        <v>1</v>
      </c>
      <c r="J975" t="s">
        <v>235</v>
      </c>
      <c r="K975" s="1" t="s">
        <v>172</v>
      </c>
      <c r="L975" s="1" t="s">
        <v>162</v>
      </c>
      <c r="M975">
        <v>32</v>
      </c>
      <c r="N975">
        <v>0</v>
      </c>
      <c r="O975">
        <v>0</v>
      </c>
      <c r="P975">
        <v>0</v>
      </c>
      <c r="T975" t="str">
        <f>Attack[[#This Row],[服装]]&amp;Attack[[#This Row],[名前]]&amp;Attack[[#This Row],[レアリティ]]</f>
        <v>ユニフォーム猿杙大和ICONIC</v>
      </c>
    </row>
    <row r="976" spans="1:20" x14ac:dyDescent="0.35">
      <c r="A976">
        <f>VLOOKUP(Attack[[#This Row],[No用]],SetNo[[No.用]:[vlookup 用]],2,FALSE)</f>
        <v>240</v>
      </c>
      <c r="B976">
        <f>IF(ROW()=2,1,IF(A975&lt;&gt;Attack[[#This Row],[No]],1,B975+1))</f>
        <v>5</v>
      </c>
      <c r="C976" t="s">
        <v>108</v>
      </c>
      <c r="D976" t="s">
        <v>124</v>
      </c>
      <c r="E976" t="s">
        <v>90</v>
      </c>
      <c r="F976" t="s">
        <v>78</v>
      </c>
      <c r="G976" t="s">
        <v>128</v>
      </c>
      <c r="H976" t="s">
        <v>71</v>
      </c>
      <c r="I976">
        <v>1</v>
      </c>
      <c r="J976" t="s">
        <v>235</v>
      </c>
      <c r="K976" s="1" t="s">
        <v>183</v>
      </c>
      <c r="L976" s="1" t="s">
        <v>225</v>
      </c>
      <c r="M976">
        <v>47</v>
      </c>
      <c r="N976">
        <v>0</v>
      </c>
      <c r="O976">
        <v>57</v>
      </c>
      <c r="P976">
        <v>0</v>
      </c>
      <c r="T976" t="str">
        <f>Attack[[#This Row],[服装]]&amp;Attack[[#This Row],[名前]]&amp;Attack[[#This Row],[レアリティ]]</f>
        <v>ユニフォーム猿杙大和ICONIC</v>
      </c>
    </row>
    <row r="977" spans="1:20" x14ac:dyDescent="0.35">
      <c r="A977">
        <f>VLOOKUP(Attack[[#This Row],[No用]],SetNo[[No.用]:[vlookup 用]],2,FALSE)</f>
        <v>241</v>
      </c>
      <c r="B977">
        <f>IF(ROW()=2,1,IF(A976&lt;&gt;Attack[[#This Row],[No]],1,B976+1))</f>
        <v>1</v>
      </c>
      <c r="C977" t="s">
        <v>108</v>
      </c>
      <c r="D977" t="s">
        <v>125</v>
      </c>
      <c r="E977" t="s">
        <v>90</v>
      </c>
      <c r="F977" t="s">
        <v>80</v>
      </c>
      <c r="G977" t="s">
        <v>128</v>
      </c>
      <c r="H977" t="s">
        <v>71</v>
      </c>
      <c r="I977">
        <v>1</v>
      </c>
      <c r="J977" t="s">
        <v>235</v>
      </c>
      <c r="M977">
        <v>0</v>
      </c>
      <c r="N977">
        <v>0</v>
      </c>
      <c r="O977">
        <v>0</v>
      </c>
      <c r="P977">
        <v>0</v>
      </c>
      <c r="T977" t="str">
        <f>Attack[[#This Row],[服装]]&amp;Attack[[#This Row],[名前]]&amp;Attack[[#This Row],[レアリティ]]</f>
        <v>ユニフォーム小見春樹ICONIC</v>
      </c>
    </row>
    <row r="978" spans="1:20" x14ac:dyDescent="0.35">
      <c r="A978">
        <f>VLOOKUP(Attack[[#This Row],[No用]],SetNo[[No.用]:[vlookup 用]],2,FALSE)</f>
        <v>242</v>
      </c>
      <c r="B978">
        <f>IF(ROW()=2,1,IF(A977&lt;&gt;Attack[[#This Row],[No]],1,B977+1))</f>
        <v>1</v>
      </c>
      <c r="C978" t="s">
        <v>108</v>
      </c>
      <c r="D978" t="s">
        <v>126</v>
      </c>
      <c r="E978" t="s">
        <v>90</v>
      </c>
      <c r="F978" t="s">
        <v>82</v>
      </c>
      <c r="G978" t="s">
        <v>128</v>
      </c>
      <c r="H978" t="s">
        <v>71</v>
      </c>
      <c r="I978">
        <v>1</v>
      </c>
      <c r="J978" t="s">
        <v>235</v>
      </c>
      <c r="K978" s="1" t="s">
        <v>168</v>
      </c>
      <c r="L978" s="1" t="s">
        <v>162</v>
      </c>
      <c r="M978">
        <v>27</v>
      </c>
      <c r="N978">
        <v>0</v>
      </c>
      <c r="O978">
        <v>0</v>
      </c>
      <c r="P978">
        <v>0</v>
      </c>
      <c r="T978" t="str">
        <f>Attack[[#This Row],[服装]]&amp;Attack[[#This Row],[名前]]&amp;Attack[[#This Row],[レアリティ]]</f>
        <v>ユニフォーム尾長渉ICONIC</v>
      </c>
    </row>
    <row r="979" spans="1:20" x14ac:dyDescent="0.35">
      <c r="A979">
        <f>VLOOKUP(Attack[[#This Row],[No用]],SetNo[[No.用]:[vlookup 用]],2,FALSE)</f>
        <v>242</v>
      </c>
      <c r="B979">
        <f>IF(ROW()=2,1,IF(A978&lt;&gt;Attack[[#This Row],[No]],1,B978+1))</f>
        <v>2</v>
      </c>
      <c r="C979" t="s">
        <v>108</v>
      </c>
      <c r="D979" t="s">
        <v>126</v>
      </c>
      <c r="E979" t="s">
        <v>90</v>
      </c>
      <c r="F979" t="s">
        <v>82</v>
      </c>
      <c r="G979" t="s">
        <v>128</v>
      </c>
      <c r="H979" t="s">
        <v>71</v>
      </c>
      <c r="I979">
        <v>1</v>
      </c>
      <c r="J979" t="s">
        <v>235</v>
      </c>
      <c r="K979" s="1" t="s">
        <v>169</v>
      </c>
      <c r="L979" s="1" t="s">
        <v>162</v>
      </c>
      <c r="M979">
        <v>27</v>
      </c>
      <c r="N979">
        <v>0</v>
      </c>
      <c r="O979">
        <v>0</v>
      </c>
      <c r="P979">
        <v>0</v>
      </c>
      <c r="T979" t="str">
        <f>Attack[[#This Row],[服装]]&amp;Attack[[#This Row],[名前]]&amp;Attack[[#This Row],[レアリティ]]</f>
        <v>ユニフォーム尾長渉ICONIC</v>
      </c>
    </row>
    <row r="980" spans="1:20" x14ac:dyDescent="0.35">
      <c r="A980">
        <f>VLOOKUP(Attack[[#This Row],[No用]],SetNo[[No.用]:[vlookup 用]],2,FALSE)</f>
        <v>243</v>
      </c>
      <c r="B980">
        <f>IF(ROW()=2,1,IF(A979&lt;&gt;Attack[[#This Row],[No]],1,B979+1))</f>
        <v>1</v>
      </c>
      <c r="C980" t="s">
        <v>108</v>
      </c>
      <c r="D980" t="s">
        <v>127</v>
      </c>
      <c r="E980" t="s">
        <v>90</v>
      </c>
      <c r="F980" t="s">
        <v>82</v>
      </c>
      <c r="G980" t="s">
        <v>128</v>
      </c>
      <c r="H980" t="s">
        <v>71</v>
      </c>
      <c r="I980">
        <v>1</v>
      </c>
      <c r="J980" t="s">
        <v>235</v>
      </c>
      <c r="K980" s="1" t="s">
        <v>168</v>
      </c>
      <c r="L980" s="1" t="s">
        <v>162</v>
      </c>
      <c r="M980">
        <v>30</v>
      </c>
      <c r="N980">
        <v>0</v>
      </c>
      <c r="O980">
        <v>0</v>
      </c>
      <c r="P980">
        <v>0</v>
      </c>
      <c r="T980" t="str">
        <f>Attack[[#This Row],[服装]]&amp;Attack[[#This Row],[名前]]&amp;Attack[[#This Row],[レアリティ]]</f>
        <v>ユニフォーム鷲尾辰生ICONIC</v>
      </c>
    </row>
    <row r="981" spans="1:20" x14ac:dyDescent="0.35">
      <c r="A981">
        <f>VLOOKUP(Attack[[#This Row],[No用]],SetNo[[No.用]:[vlookup 用]],2,FALSE)</f>
        <v>243</v>
      </c>
      <c r="B981">
        <f>IF(ROW()=2,1,IF(A980&lt;&gt;Attack[[#This Row],[No]],1,B980+1))</f>
        <v>2</v>
      </c>
      <c r="C981" t="s">
        <v>108</v>
      </c>
      <c r="D981" t="s">
        <v>127</v>
      </c>
      <c r="E981" t="s">
        <v>90</v>
      </c>
      <c r="F981" t="s">
        <v>82</v>
      </c>
      <c r="G981" t="s">
        <v>128</v>
      </c>
      <c r="H981" t="s">
        <v>71</v>
      </c>
      <c r="I981">
        <v>1</v>
      </c>
      <c r="J981" t="s">
        <v>235</v>
      </c>
      <c r="K981" s="1" t="s">
        <v>169</v>
      </c>
      <c r="L981" s="1" t="s">
        <v>162</v>
      </c>
      <c r="M981">
        <v>30</v>
      </c>
      <c r="N981">
        <v>0</v>
      </c>
      <c r="O981">
        <v>0</v>
      </c>
      <c r="P981">
        <v>0</v>
      </c>
      <c r="T981" t="str">
        <f>Attack[[#This Row],[服装]]&amp;Attack[[#This Row],[名前]]&amp;Attack[[#This Row],[レアリティ]]</f>
        <v>ユニフォーム鷲尾辰生ICONIC</v>
      </c>
    </row>
    <row r="982" spans="1:20" x14ac:dyDescent="0.35">
      <c r="A982">
        <f>VLOOKUP(Attack[[#This Row],[No用]],SetNo[[No.用]:[vlookup 用]],2,FALSE)</f>
        <v>243</v>
      </c>
      <c r="B982">
        <f>IF(ROW()=2,1,IF(A981&lt;&gt;Attack[[#This Row],[No]],1,B981+1))</f>
        <v>3</v>
      </c>
      <c r="C982" t="s">
        <v>108</v>
      </c>
      <c r="D982" t="s">
        <v>127</v>
      </c>
      <c r="E982" t="s">
        <v>90</v>
      </c>
      <c r="F982" t="s">
        <v>82</v>
      </c>
      <c r="G982" t="s">
        <v>128</v>
      </c>
      <c r="H982" t="s">
        <v>71</v>
      </c>
      <c r="I982">
        <v>1</v>
      </c>
      <c r="J982" t="s">
        <v>235</v>
      </c>
      <c r="K982" s="1" t="s">
        <v>172</v>
      </c>
      <c r="L982" s="1" t="s">
        <v>162</v>
      </c>
      <c r="M982">
        <v>28</v>
      </c>
      <c r="N982">
        <v>0</v>
      </c>
      <c r="O982">
        <v>0</v>
      </c>
      <c r="P982">
        <v>0</v>
      </c>
      <c r="T982" t="str">
        <f>Attack[[#This Row],[服装]]&amp;Attack[[#This Row],[名前]]&amp;Attack[[#This Row],[レアリティ]]</f>
        <v>ユニフォーム鷲尾辰生ICONIC</v>
      </c>
    </row>
    <row r="983" spans="1:20" x14ac:dyDescent="0.35">
      <c r="A983">
        <f>VLOOKUP(Attack[[#This Row],[No用]],SetNo[[No.用]:[vlookup 用]],2,FALSE)</f>
        <v>244</v>
      </c>
      <c r="B983">
        <f>IF(ROW()=2,1,IF(A982&lt;&gt;Attack[[#This Row],[No]],1,B982+1))</f>
        <v>1</v>
      </c>
      <c r="C983" t="s">
        <v>108</v>
      </c>
      <c r="D983" t="s">
        <v>129</v>
      </c>
      <c r="E983" t="s">
        <v>73</v>
      </c>
      <c r="F983" t="s">
        <v>74</v>
      </c>
      <c r="G983" t="s">
        <v>128</v>
      </c>
      <c r="H983" t="s">
        <v>71</v>
      </c>
      <c r="I983">
        <v>1</v>
      </c>
      <c r="J983" t="s">
        <v>235</v>
      </c>
      <c r="K983" s="1" t="s">
        <v>168</v>
      </c>
      <c r="L983" s="1" t="s">
        <v>162</v>
      </c>
      <c r="M983">
        <v>28</v>
      </c>
      <c r="N983">
        <v>0</v>
      </c>
      <c r="O983">
        <v>0</v>
      </c>
      <c r="P983">
        <v>0</v>
      </c>
      <c r="T983" t="str">
        <f>Attack[[#This Row],[服装]]&amp;Attack[[#This Row],[名前]]&amp;Attack[[#This Row],[レアリティ]]</f>
        <v>ユニフォーム赤葦京治ICONIC</v>
      </c>
    </row>
    <row r="984" spans="1:20" x14ac:dyDescent="0.35">
      <c r="A984">
        <f>VLOOKUP(Attack[[#This Row],[No用]],SetNo[[No.用]:[vlookup 用]],2,FALSE)</f>
        <v>244</v>
      </c>
      <c r="B984">
        <f>IF(ROW()=2,1,IF(A983&lt;&gt;Attack[[#This Row],[No]],1,B983+1))</f>
        <v>2</v>
      </c>
      <c r="C984" t="s">
        <v>108</v>
      </c>
      <c r="D984" t="s">
        <v>129</v>
      </c>
      <c r="E984" t="s">
        <v>73</v>
      </c>
      <c r="F984" t="s">
        <v>74</v>
      </c>
      <c r="G984" t="s">
        <v>128</v>
      </c>
      <c r="H984" t="s">
        <v>71</v>
      </c>
      <c r="I984">
        <v>1</v>
      </c>
      <c r="J984" t="s">
        <v>235</v>
      </c>
      <c r="K984" s="1" t="s">
        <v>169</v>
      </c>
      <c r="L984" s="1" t="s">
        <v>162</v>
      </c>
      <c r="M984">
        <v>27</v>
      </c>
      <c r="N984">
        <v>0</v>
      </c>
      <c r="O984">
        <v>0</v>
      </c>
      <c r="P984">
        <v>0</v>
      </c>
      <c r="T984" t="str">
        <f>Attack[[#This Row],[服装]]&amp;Attack[[#This Row],[名前]]&amp;Attack[[#This Row],[レアリティ]]</f>
        <v>ユニフォーム赤葦京治ICONIC</v>
      </c>
    </row>
    <row r="985" spans="1:20" x14ac:dyDescent="0.35">
      <c r="A985">
        <f>VLOOKUP(Attack[[#This Row],[No用]],SetNo[[No.用]:[vlookup 用]],2,FALSE)</f>
        <v>245</v>
      </c>
      <c r="B985">
        <f>IF(ROW()=2,1,IF(A984&lt;&gt;Attack[[#This Row],[No]],1,B984+1))</f>
        <v>1</v>
      </c>
      <c r="C985" t="s">
        <v>150</v>
      </c>
      <c r="D985" t="s">
        <v>129</v>
      </c>
      <c r="E985" t="s">
        <v>90</v>
      </c>
      <c r="F985" t="s">
        <v>74</v>
      </c>
      <c r="G985" t="s">
        <v>128</v>
      </c>
      <c r="H985" t="s">
        <v>71</v>
      </c>
      <c r="I985">
        <v>1</v>
      </c>
      <c r="J985" t="s">
        <v>235</v>
      </c>
      <c r="K985" s="1" t="s">
        <v>168</v>
      </c>
      <c r="L985" s="1" t="s">
        <v>162</v>
      </c>
      <c r="M985">
        <v>28</v>
      </c>
      <c r="N985">
        <v>0</v>
      </c>
      <c r="O985">
        <v>0</v>
      </c>
      <c r="P985">
        <v>0</v>
      </c>
      <c r="T985" t="str">
        <f>Attack[[#This Row],[服装]]&amp;Attack[[#This Row],[名前]]&amp;Attack[[#This Row],[レアリティ]]</f>
        <v>夏祭り赤葦京治ICONIC</v>
      </c>
    </row>
    <row r="986" spans="1:20" x14ac:dyDescent="0.35">
      <c r="A986">
        <f>VLOOKUP(Attack[[#This Row],[No用]],SetNo[[No.用]:[vlookup 用]],2,FALSE)</f>
        <v>245</v>
      </c>
      <c r="B986">
        <f>IF(ROW()=2,1,IF(A985&lt;&gt;Attack[[#This Row],[No]],1,B985+1))</f>
        <v>2</v>
      </c>
      <c r="C986" t="s">
        <v>150</v>
      </c>
      <c r="D986" t="s">
        <v>129</v>
      </c>
      <c r="E986" t="s">
        <v>90</v>
      </c>
      <c r="F986" t="s">
        <v>74</v>
      </c>
      <c r="G986" t="s">
        <v>128</v>
      </c>
      <c r="H986" t="s">
        <v>71</v>
      </c>
      <c r="I986">
        <v>1</v>
      </c>
      <c r="J986" t="s">
        <v>235</v>
      </c>
      <c r="K986" s="1" t="s">
        <v>169</v>
      </c>
      <c r="L986" s="1" t="s">
        <v>162</v>
      </c>
      <c r="M986">
        <v>27</v>
      </c>
      <c r="N986">
        <v>0</v>
      </c>
      <c r="O986">
        <v>0</v>
      </c>
      <c r="P986">
        <v>0</v>
      </c>
      <c r="T986" t="str">
        <f>Attack[[#This Row],[服装]]&amp;Attack[[#This Row],[名前]]&amp;Attack[[#This Row],[レアリティ]]</f>
        <v>夏祭り赤葦京治ICONIC</v>
      </c>
    </row>
    <row r="987" spans="1:20" x14ac:dyDescent="0.35">
      <c r="A987">
        <f>VLOOKUP(Attack[[#This Row],[No用]],SetNo[[No.用]:[vlookup 用]],2,FALSE)</f>
        <v>246</v>
      </c>
      <c r="B987">
        <f>IF(ROW()=2,1,IF(A986&lt;&gt;Attack[[#This Row],[No]],1,B986+1))</f>
        <v>1</v>
      </c>
      <c r="C987" s="1" t="s">
        <v>149</v>
      </c>
      <c r="D987" s="1" t="s">
        <v>129</v>
      </c>
      <c r="E987" s="1" t="s">
        <v>77</v>
      </c>
      <c r="F987" s="1" t="s">
        <v>74</v>
      </c>
      <c r="G987" s="1" t="s">
        <v>128</v>
      </c>
      <c r="H987" s="1" t="s">
        <v>71</v>
      </c>
      <c r="I987">
        <v>1</v>
      </c>
      <c r="J987" t="s">
        <v>235</v>
      </c>
      <c r="K987" s="1" t="s">
        <v>168</v>
      </c>
      <c r="L987" s="1" t="s">
        <v>162</v>
      </c>
      <c r="M987">
        <v>28</v>
      </c>
      <c r="N987">
        <v>0</v>
      </c>
      <c r="O987">
        <v>0</v>
      </c>
      <c r="P987">
        <v>0</v>
      </c>
      <c r="T987" t="str">
        <f>Attack[[#This Row],[服装]]&amp;Attack[[#This Row],[名前]]&amp;Attack[[#This Row],[レアリティ]]</f>
        <v>制服赤葦京治ICONIC</v>
      </c>
    </row>
    <row r="988" spans="1:20" x14ac:dyDescent="0.35">
      <c r="A988">
        <f>VLOOKUP(Attack[[#This Row],[No用]],SetNo[[No.用]:[vlookup 用]],2,FALSE)</f>
        <v>246</v>
      </c>
      <c r="B988">
        <f>IF(ROW()=2,1,IF(A987&lt;&gt;Attack[[#This Row],[No]],1,B987+1))</f>
        <v>2</v>
      </c>
      <c r="C988" s="1" t="s">
        <v>149</v>
      </c>
      <c r="D988" s="1" t="s">
        <v>129</v>
      </c>
      <c r="E988" s="1" t="s">
        <v>77</v>
      </c>
      <c r="F988" s="1" t="s">
        <v>74</v>
      </c>
      <c r="G988" s="1" t="s">
        <v>128</v>
      </c>
      <c r="H988" s="1" t="s">
        <v>71</v>
      </c>
      <c r="I988">
        <v>1</v>
      </c>
      <c r="J988" t="s">
        <v>235</v>
      </c>
      <c r="K988" s="1" t="s">
        <v>169</v>
      </c>
      <c r="L988" s="1" t="s">
        <v>162</v>
      </c>
      <c r="M988">
        <v>27</v>
      </c>
      <c r="N988">
        <v>0</v>
      </c>
      <c r="O988">
        <v>0</v>
      </c>
      <c r="P988">
        <v>0</v>
      </c>
      <c r="T988" t="str">
        <f>Attack[[#This Row],[服装]]&amp;Attack[[#This Row],[名前]]&amp;Attack[[#This Row],[レアリティ]]</f>
        <v>制服赤葦京治ICONIC</v>
      </c>
    </row>
    <row r="989" spans="1:20" x14ac:dyDescent="0.35">
      <c r="A989">
        <f>VLOOKUP(Attack[[#This Row],[No用]],SetNo[[No.用]:[vlookup 用]],2,FALSE)</f>
        <v>247</v>
      </c>
      <c r="B989">
        <f>IF(ROW()=2,1,IF(A988&lt;&gt;Attack[[#This Row],[No]],1,B988+1))</f>
        <v>1</v>
      </c>
      <c r="C989" s="1" t="s">
        <v>943</v>
      </c>
      <c r="D989" s="1" t="s">
        <v>129</v>
      </c>
      <c r="E989" s="1" t="s">
        <v>73</v>
      </c>
      <c r="F989" s="1" t="s">
        <v>74</v>
      </c>
      <c r="G989" s="1" t="s">
        <v>128</v>
      </c>
      <c r="H989" s="1" t="s">
        <v>71</v>
      </c>
      <c r="I989">
        <v>1</v>
      </c>
      <c r="J989" t="s">
        <v>235</v>
      </c>
      <c r="K989" s="1" t="s">
        <v>168</v>
      </c>
      <c r="L989" s="1" t="s">
        <v>162</v>
      </c>
      <c r="M989">
        <v>28</v>
      </c>
      <c r="N989">
        <v>0</v>
      </c>
      <c r="O989">
        <v>0</v>
      </c>
      <c r="P989">
        <v>0</v>
      </c>
      <c r="T989" t="str">
        <f>Attack[[#This Row],[服装]]&amp;Attack[[#This Row],[名前]]&amp;Attack[[#This Row],[レアリティ]]</f>
        <v>バーガー赤葦京治ICONIC</v>
      </c>
    </row>
    <row r="990" spans="1:20" x14ac:dyDescent="0.35">
      <c r="A990">
        <f>VLOOKUP(Attack[[#This Row],[No用]],SetNo[[No.用]:[vlookup 用]],2,FALSE)</f>
        <v>247</v>
      </c>
      <c r="B990">
        <f>IF(ROW()=2,1,IF(A989&lt;&gt;Attack[[#This Row],[No]],1,B989+1))</f>
        <v>2</v>
      </c>
      <c r="C990" s="1" t="s">
        <v>943</v>
      </c>
      <c r="D990" s="1" t="s">
        <v>129</v>
      </c>
      <c r="E990" s="1" t="s">
        <v>73</v>
      </c>
      <c r="F990" s="1" t="s">
        <v>74</v>
      </c>
      <c r="G990" s="1" t="s">
        <v>128</v>
      </c>
      <c r="H990" s="1" t="s">
        <v>71</v>
      </c>
      <c r="I990">
        <v>1</v>
      </c>
      <c r="J990" t="s">
        <v>235</v>
      </c>
      <c r="K990" s="1" t="s">
        <v>169</v>
      </c>
      <c r="L990" s="1" t="s">
        <v>162</v>
      </c>
      <c r="M990">
        <v>27</v>
      </c>
      <c r="N990">
        <v>0</v>
      </c>
      <c r="O990">
        <v>0</v>
      </c>
      <c r="P990">
        <v>0</v>
      </c>
      <c r="T990" t="str">
        <f>Attack[[#This Row],[服装]]&amp;Attack[[#This Row],[名前]]&amp;Attack[[#This Row],[レアリティ]]</f>
        <v>バーガー赤葦京治ICONIC</v>
      </c>
    </row>
    <row r="991" spans="1:20" x14ac:dyDescent="0.35">
      <c r="A991">
        <f>VLOOKUP(Attack[[#This Row],[No用]],SetNo[[No.用]:[vlookup 用]],2,FALSE)</f>
        <v>248</v>
      </c>
      <c r="B991">
        <f>IF(ROW()=2,1,IF(A990&lt;&gt;Attack[[#This Row],[No]],1,B990+1))</f>
        <v>1</v>
      </c>
      <c r="C991" s="1" t="s">
        <v>1096</v>
      </c>
      <c r="D991" s="1" t="s">
        <v>129</v>
      </c>
      <c r="E991" s="1" t="s">
        <v>90</v>
      </c>
      <c r="F991" s="1" t="s">
        <v>74</v>
      </c>
      <c r="G991" s="1" t="s">
        <v>128</v>
      </c>
      <c r="H991" s="1" t="s">
        <v>71</v>
      </c>
      <c r="I991">
        <v>1</v>
      </c>
      <c r="J991" t="s">
        <v>235</v>
      </c>
      <c r="K991" s="1" t="s">
        <v>168</v>
      </c>
      <c r="L991" s="1" t="s">
        <v>162</v>
      </c>
      <c r="M991">
        <v>28</v>
      </c>
      <c r="N991">
        <v>0</v>
      </c>
      <c r="O991">
        <v>0</v>
      </c>
      <c r="P991">
        <v>0</v>
      </c>
      <c r="T991" t="str">
        <f>Attack[[#This Row],[服装]]&amp;Attack[[#This Row],[名前]]&amp;Attack[[#This Row],[レアリティ]]</f>
        <v>仮装赤葦京治ICONIC</v>
      </c>
    </row>
    <row r="992" spans="1:20" x14ac:dyDescent="0.35">
      <c r="A992">
        <f>VLOOKUP(Attack[[#This Row],[No用]],SetNo[[No.用]:[vlookup 用]],2,FALSE)</f>
        <v>248</v>
      </c>
      <c r="B992">
        <f>IF(ROW()=2,1,IF(A991&lt;&gt;Attack[[#This Row],[No]],1,B991+1))</f>
        <v>2</v>
      </c>
      <c r="C992" s="1" t="s">
        <v>1096</v>
      </c>
      <c r="D992" s="1" t="s">
        <v>129</v>
      </c>
      <c r="E992" s="1" t="s">
        <v>90</v>
      </c>
      <c r="F992" s="1" t="s">
        <v>74</v>
      </c>
      <c r="G992" s="1" t="s">
        <v>128</v>
      </c>
      <c r="H992" s="1" t="s">
        <v>71</v>
      </c>
      <c r="I992">
        <v>1</v>
      </c>
      <c r="J992" t="s">
        <v>235</v>
      </c>
      <c r="K992" s="1" t="s">
        <v>169</v>
      </c>
      <c r="L992" s="1" t="s">
        <v>162</v>
      </c>
      <c r="M992">
        <v>27</v>
      </c>
      <c r="N992">
        <v>0</v>
      </c>
      <c r="O992">
        <v>0</v>
      </c>
      <c r="P992">
        <v>0</v>
      </c>
      <c r="T992" t="str">
        <f>Attack[[#This Row],[服装]]&amp;Attack[[#This Row],[名前]]&amp;Attack[[#This Row],[レアリティ]]</f>
        <v>仮装赤葦京治ICONIC</v>
      </c>
    </row>
    <row r="993" spans="1:20" x14ac:dyDescent="0.35">
      <c r="A993">
        <f>VLOOKUP(Attack[[#This Row],[No用]],SetNo[[No.用]:[vlookup 用]],2,FALSE)</f>
        <v>249</v>
      </c>
      <c r="B993">
        <f>IF(ROW()=2,1,IF(A992&lt;&gt;Attack[[#This Row],[No]],1,B992+1))</f>
        <v>1</v>
      </c>
      <c r="C993" s="1" t="s">
        <v>108</v>
      </c>
      <c r="D993" s="1" t="s">
        <v>905</v>
      </c>
      <c r="E993" s="1" t="s">
        <v>90</v>
      </c>
      <c r="F993" s="1" t="s">
        <v>78</v>
      </c>
      <c r="G993" s="1" t="s">
        <v>893</v>
      </c>
      <c r="H993" s="1" t="s">
        <v>688</v>
      </c>
      <c r="I993">
        <v>1</v>
      </c>
      <c r="J993" t="s">
        <v>235</v>
      </c>
      <c r="K993" s="1" t="s">
        <v>168</v>
      </c>
      <c r="L993" s="1" t="s">
        <v>178</v>
      </c>
      <c r="M993">
        <v>27</v>
      </c>
      <c r="N993">
        <v>0</v>
      </c>
      <c r="O993">
        <v>0</v>
      </c>
      <c r="P993">
        <v>0</v>
      </c>
      <c r="T993" t="str">
        <f>Attack[[#This Row],[服装]]&amp;Attack[[#This Row],[名前]]&amp;Attack[[#This Row],[レアリティ]]</f>
        <v>ユニフォーム姫川葵ICONIC</v>
      </c>
    </row>
    <row r="994" spans="1:20" x14ac:dyDescent="0.35">
      <c r="A994">
        <f>VLOOKUP(Attack[[#This Row],[No用]],SetNo[[No.用]:[vlookup 用]],2,FALSE)</f>
        <v>249</v>
      </c>
      <c r="B994">
        <f>IF(ROW()=2,1,IF(A993&lt;&gt;Attack[[#This Row],[No]],1,B993+1))</f>
        <v>2</v>
      </c>
      <c r="C994" s="1" t="s">
        <v>108</v>
      </c>
      <c r="D994" s="1" t="s">
        <v>905</v>
      </c>
      <c r="E994" s="1" t="s">
        <v>90</v>
      </c>
      <c r="F994" s="1" t="s">
        <v>78</v>
      </c>
      <c r="G994" s="1" t="s">
        <v>893</v>
      </c>
      <c r="H994" s="1" t="s">
        <v>688</v>
      </c>
      <c r="I994">
        <v>1</v>
      </c>
      <c r="J994" t="s">
        <v>235</v>
      </c>
      <c r="K994" s="1" t="s">
        <v>169</v>
      </c>
      <c r="L994" s="1" t="s">
        <v>173</v>
      </c>
      <c r="M994">
        <v>28</v>
      </c>
      <c r="N994">
        <v>0</v>
      </c>
      <c r="O994">
        <v>0</v>
      </c>
      <c r="P994">
        <v>0</v>
      </c>
      <c r="T994" t="str">
        <f>Attack[[#This Row],[服装]]&amp;Attack[[#This Row],[名前]]&amp;Attack[[#This Row],[レアリティ]]</f>
        <v>ユニフォーム姫川葵ICONIC</v>
      </c>
    </row>
    <row r="995" spans="1:20" x14ac:dyDescent="0.35">
      <c r="A995">
        <f>VLOOKUP(Attack[[#This Row],[No用]],SetNo[[No.用]:[vlookup 用]],2,FALSE)</f>
        <v>249</v>
      </c>
      <c r="B995">
        <f>IF(ROW()=2,1,IF(A994&lt;&gt;Attack[[#This Row],[No]],1,B994+1))</f>
        <v>3</v>
      </c>
      <c r="C995" s="1" t="s">
        <v>108</v>
      </c>
      <c r="D995" s="1" t="s">
        <v>905</v>
      </c>
      <c r="E995" s="1" t="s">
        <v>90</v>
      </c>
      <c r="F995" s="1" t="s">
        <v>78</v>
      </c>
      <c r="G995" s="1" t="s">
        <v>893</v>
      </c>
      <c r="H995" s="1" t="s">
        <v>688</v>
      </c>
      <c r="I995">
        <v>1</v>
      </c>
      <c r="J995" t="s">
        <v>235</v>
      </c>
      <c r="K995" s="1" t="s">
        <v>172</v>
      </c>
      <c r="L995" s="1" t="s">
        <v>162</v>
      </c>
      <c r="M995">
        <v>28</v>
      </c>
      <c r="N995">
        <v>0</v>
      </c>
      <c r="O995">
        <v>0</v>
      </c>
      <c r="P995">
        <v>0</v>
      </c>
      <c r="T995" t="str">
        <f>Attack[[#This Row],[服装]]&amp;Attack[[#This Row],[名前]]&amp;Attack[[#This Row],[レアリティ]]</f>
        <v>ユニフォーム姫川葵ICONIC</v>
      </c>
    </row>
    <row r="996" spans="1:20" x14ac:dyDescent="0.35">
      <c r="A996">
        <f>VLOOKUP(Attack[[#This Row],[No用]],SetNo[[No.用]:[vlookup 用]],2,FALSE)</f>
        <v>250</v>
      </c>
      <c r="B996">
        <f>IF(ROW()=2,1,IF(A995&lt;&gt;Attack[[#This Row],[No]],1,B995+1))</f>
        <v>1</v>
      </c>
      <c r="C996" s="1" t="s">
        <v>1006</v>
      </c>
      <c r="D996" s="1" t="s">
        <v>905</v>
      </c>
      <c r="E996" s="11" t="s">
        <v>77</v>
      </c>
      <c r="F996" s="1" t="s">
        <v>78</v>
      </c>
      <c r="G996" s="1" t="s">
        <v>893</v>
      </c>
      <c r="H996" s="1" t="s">
        <v>688</v>
      </c>
      <c r="I996">
        <v>1</v>
      </c>
      <c r="J996" t="s">
        <v>235</v>
      </c>
      <c r="K996" s="1" t="s">
        <v>168</v>
      </c>
      <c r="L996" s="1" t="s">
        <v>178</v>
      </c>
      <c r="M996">
        <v>27</v>
      </c>
      <c r="N996">
        <v>0</v>
      </c>
      <c r="O996">
        <v>0</v>
      </c>
      <c r="P996">
        <v>0</v>
      </c>
      <c r="T996" t="str">
        <f>Attack[[#This Row],[服装]]&amp;Attack[[#This Row],[名前]]&amp;Attack[[#This Row],[レアリティ]]</f>
        <v>花火姫川葵ICONIC</v>
      </c>
    </row>
    <row r="997" spans="1:20" x14ac:dyDescent="0.35">
      <c r="A997">
        <f>VLOOKUP(Attack[[#This Row],[No用]],SetNo[[No.用]:[vlookup 用]],2,FALSE)</f>
        <v>250</v>
      </c>
      <c r="B997">
        <f>IF(ROW()=2,1,IF(A996&lt;&gt;Attack[[#This Row],[No]],1,B996+1))</f>
        <v>2</v>
      </c>
      <c r="C997" s="1" t="s">
        <v>1006</v>
      </c>
      <c r="D997" s="1" t="s">
        <v>905</v>
      </c>
      <c r="E997" s="11" t="s">
        <v>77</v>
      </c>
      <c r="F997" s="1" t="s">
        <v>78</v>
      </c>
      <c r="G997" s="1" t="s">
        <v>893</v>
      </c>
      <c r="H997" s="1" t="s">
        <v>688</v>
      </c>
      <c r="I997">
        <v>1</v>
      </c>
      <c r="J997" t="s">
        <v>235</v>
      </c>
      <c r="K997" s="1" t="s">
        <v>169</v>
      </c>
      <c r="L997" s="1" t="s">
        <v>173</v>
      </c>
      <c r="M997">
        <v>28</v>
      </c>
      <c r="N997">
        <v>0</v>
      </c>
      <c r="O997">
        <v>0</v>
      </c>
      <c r="P997">
        <v>0</v>
      </c>
      <c r="T997" t="str">
        <f>Attack[[#This Row],[服装]]&amp;Attack[[#This Row],[名前]]&amp;Attack[[#This Row],[レアリティ]]</f>
        <v>花火姫川葵ICONIC</v>
      </c>
    </row>
    <row r="998" spans="1:20" x14ac:dyDescent="0.35">
      <c r="A998">
        <f>VLOOKUP(Attack[[#This Row],[No用]],SetNo[[No.用]:[vlookup 用]],2,FALSE)</f>
        <v>250</v>
      </c>
      <c r="B998">
        <f>IF(ROW()=2,1,IF(A997&lt;&gt;Attack[[#This Row],[No]],1,B997+1))</f>
        <v>3</v>
      </c>
      <c r="C998" s="1" t="s">
        <v>1006</v>
      </c>
      <c r="D998" s="1" t="s">
        <v>905</v>
      </c>
      <c r="E998" s="11" t="s">
        <v>77</v>
      </c>
      <c r="F998" s="1" t="s">
        <v>78</v>
      </c>
      <c r="G998" s="1" t="s">
        <v>893</v>
      </c>
      <c r="H998" s="1" t="s">
        <v>688</v>
      </c>
      <c r="I998">
        <v>1</v>
      </c>
      <c r="J998" t="s">
        <v>235</v>
      </c>
      <c r="K998" s="1" t="s">
        <v>172</v>
      </c>
      <c r="L998" s="1" t="s">
        <v>162</v>
      </c>
      <c r="M998">
        <v>28</v>
      </c>
      <c r="N998">
        <v>0</v>
      </c>
      <c r="O998">
        <v>0</v>
      </c>
      <c r="P998">
        <v>0</v>
      </c>
      <c r="T998" t="str">
        <f>Attack[[#This Row],[服装]]&amp;Attack[[#This Row],[名前]]&amp;Attack[[#This Row],[レアリティ]]</f>
        <v>花火姫川葵ICONIC</v>
      </c>
    </row>
    <row r="999" spans="1:20" x14ac:dyDescent="0.35">
      <c r="A999">
        <f>VLOOKUP(Attack[[#This Row],[No用]],SetNo[[No.用]:[vlookup 用]],2,FALSE)</f>
        <v>251</v>
      </c>
      <c r="B999">
        <f>IF(ROW()=2,1,IF(A998&lt;&gt;Attack[[#This Row],[No]],1,B998+1))</f>
        <v>1</v>
      </c>
      <c r="C999" s="1" t="s">
        <v>108</v>
      </c>
      <c r="D999" s="1" t="s">
        <v>915</v>
      </c>
      <c r="E999" s="1" t="s">
        <v>90</v>
      </c>
      <c r="F999" s="1" t="s">
        <v>82</v>
      </c>
      <c r="G999" s="1" t="s">
        <v>893</v>
      </c>
      <c r="H999" s="1" t="s">
        <v>71</v>
      </c>
      <c r="I999">
        <v>1</v>
      </c>
      <c r="J999" t="s">
        <v>235</v>
      </c>
      <c r="K999" s="1" t="s">
        <v>168</v>
      </c>
      <c r="L999" s="1" t="s">
        <v>162</v>
      </c>
      <c r="M999">
        <v>27</v>
      </c>
      <c r="N999">
        <v>0</v>
      </c>
      <c r="O999">
        <v>0</v>
      </c>
      <c r="P999">
        <v>0</v>
      </c>
      <c r="T999" t="str">
        <f>Attack[[#This Row],[服装]]&amp;Attack[[#This Row],[名前]]&amp;Attack[[#This Row],[レアリティ]]</f>
        <v>ユニフォーム当間義友ICONIC</v>
      </c>
    </row>
    <row r="1000" spans="1:20" x14ac:dyDescent="0.35">
      <c r="A1000">
        <f>VLOOKUP(Attack[[#This Row],[No用]],SetNo[[No.用]:[vlookup 用]],2,FALSE)</f>
        <v>251</v>
      </c>
      <c r="B1000">
        <f>IF(ROW()=2,1,IF(A999&lt;&gt;Attack[[#This Row],[No]],1,B999+1))</f>
        <v>2</v>
      </c>
      <c r="C1000" s="1" t="s">
        <v>108</v>
      </c>
      <c r="D1000" s="1" t="s">
        <v>915</v>
      </c>
      <c r="E1000" s="1" t="s">
        <v>90</v>
      </c>
      <c r="F1000" s="1" t="s">
        <v>82</v>
      </c>
      <c r="G1000" s="1" t="s">
        <v>893</v>
      </c>
      <c r="H1000" s="1" t="s">
        <v>71</v>
      </c>
      <c r="I1000">
        <v>1</v>
      </c>
      <c r="J1000" t="s">
        <v>235</v>
      </c>
      <c r="K1000" s="1" t="s">
        <v>169</v>
      </c>
      <c r="L1000" s="1" t="s">
        <v>162</v>
      </c>
      <c r="M1000">
        <v>27</v>
      </c>
      <c r="N1000">
        <v>0</v>
      </c>
      <c r="O1000">
        <v>0</v>
      </c>
      <c r="P1000">
        <v>0</v>
      </c>
      <c r="T1000" t="str">
        <f>Attack[[#This Row],[服装]]&amp;Attack[[#This Row],[名前]]&amp;Attack[[#This Row],[レアリティ]]</f>
        <v>ユニフォーム当間義友ICONIC</v>
      </c>
    </row>
    <row r="1001" spans="1:20" x14ac:dyDescent="0.35">
      <c r="A1001">
        <f>VLOOKUP(Attack[[#This Row],[No用]],SetNo[[No.用]:[vlookup 用]],2,FALSE)</f>
        <v>252</v>
      </c>
      <c r="B1001">
        <f>IF(ROW()=2,1,IF(A1000&lt;&gt;Attack[[#This Row],[No]],1,B1000+1))</f>
        <v>1</v>
      </c>
      <c r="C1001" s="1" t="s">
        <v>108</v>
      </c>
      <c r="D1001" s="1" t="s">
        <v>891</v>
      </c>
      <c r="E1001" s="1" t="s">
        <v>90</v>
      </c>
      <c r="F1001" s="1" t="s">
        <v>74</v>
      </c>
      <c r="G1001" s="1" t="s">
        <v>893</v>
      </c>
      <c r="H1001" s="1" t="s">
        <v>71</v>
      </c>
      <c r="I1001">
        <v>1</v>
      </c>
      <c r="J1001" t="s">
        <v>235</v>
      </c>
      <c r="K1001" s="1" t="s">
        <v>168</v>
      </c>
      <c r="L1001" s="1" t="s">
        <v>162</v>
      </c>
      <c r="M1001">
        <v>27</v>
      </c>
      <c r="N1001">
        <v>0</v>
      </c>
      <c r="O1001">
        <v>0</v>
      </c>
      <c r="P1001">
        <v>0</v>
      </c>
      <c r="T1001" t="str">
        <f>Attack[[#This Row],[服装]]&amp;Attack[[#This Row],[名前]]&amp;Attack[[#This Row],[レアリティ]]</f>
        <v>ユニフォーム越後栄ICONIC</v>
      </c>
    </row>
    <row r="1002" spans="1:20" x14ac:dyDescent="0.35">
      <c r="A1002">
        <f>VLOOKUP(Attack[[#This Row],[No用]],SetNo[[No.用]:[vlookup 用]],2,FALSE)</f>
        <v>252</v>
      </c>
      <c r="B1002">
        <f>IF(ROW()=2,1,IF(A1001&lt;&gt;Attack[[#This Row],[No]],1,B1001+1))</f>
        <v>2</v>
      </c>
      <c r="C1002" s="1" t="s">
        <v>108</v>
      </c>
      <c r="D1002" s="1" t="s">
        <v>891</v>
      </c>
      <c r="E1002" s="1" t="s">
        <v>90</v>
      </c>
      <c r="F1002" s="1" t="s">
        <v>74</v>
      </c>
      <c r="G1002" s="1" t="s">
        <v>893</v>
      </c>
      <c r="H1002" s="1" t="s">
        <v>71</v>
      </c>
      <c r="I1002">
        <v>1</v>
      </c>
      <c r="J1002" t="s">
        <v>235</v>
      </c>
      <c r="K1002" s="1" t="s">
        <v>169</v>
      </c>
      <c r="L1002" s="1" t="s">
        <v>162</v>
      </c>
      <c r="M1002">
        <v>27</v>
      </c>
      <c r="N1002">
        <v>0</v>
      </c>
      <c r="O1002">
        <v>0</v>
      </c>
      <c r="P1002">
        <v>0</v>
      </c>
      <c r="T1002" t="str">
        <f>Attack[[#This Row],[服装]]&amp;Attack[[#This Row],[名前]]&amp;Attack[[#This Row],[レアリティ]]</f>
        <v>ユニフォーム越後栄ICONIC</v>
      </c>
    </row>
    <row r="1003" spans="1:20" x14ac:dyDescent="0.35">
      <c r="A1003">
        <f>VLOOKUP(Attack[[#This Row],[No用]],SetNo[[No.用]:[vlookup 用]],2,FALSE)</f>
        <v>253</v>
      </c>
      <c r="B1003">
        <f>IF(ROW()=2,1,IF(A1002&lt;&gt;Attack[[#This Row],[No]],1,B1002+1))</f>
        <v>1</v>
      </c>
      <c r="C1003" s="1" t="s">
        <v>108</v>
      </c>
      <c r="D1003" s="1" t="s">
        <v>920</v>
      </c>
      <c r="E1003" s="1" t="s">
        <v>90</v>
      </c>
      <c r="F1003" s="1" t="s">
        <v>80</v>
      </c>
      <c r="G1003" s="1" t="s">
        <v>893</v>
      </c>
      <c r="H1003" s="1" t="s">
        <v>71</v>
      </c>
      <c r="I1003">
        <v>1</v>
      </c>
      <c r="J1003" t="s">
        <v>235</v>
      </c>
      <c r="K1003" s="1"/>
      <c r="L1003" s="1"/>
      <c r="M1003">
        <v>0</v>
      </c>
      <c r="N1003">
        <v>0</v>
      </c>
      <c r="O1003">
        <v>0</v>
      </c>
      <c r="P1003">
        <v>0</v>
      </c>
      <c r="T1003" t="str">
        <f>Attack[[#This Row],[服装]]&amp;Attack[[#This Row],[名前]]&amp;Attack[[#This Row],[レアリティ]]</f>
        <v>ユニフォーム貝掛亮文ICONIC</v>
      </c>
    </row>
    <row r="1004" spans="1:20" x14ac:dyDescent="0.35">
      <c r="A1004">
        <f>VLOOKUP(Attack[[#This Row],[No用]],SetNo[[No.用]:[vlookup 用]],2,FALSE)</f>
        <v>254</v>
      </c>
      <c r="B1004">
        <f>IF(ROW()=2,1,IF(A1003&lt;&gt;Attack[[#This Row],[No]],1,B1003+1))</f>
        <v>1</v>
      </c>
      <c r="C1004" s="1" t="s">
        <v>108</v>
      </c>
      <c r="D1004" s="1" t="s">
        <v>928</v>
      </c>
      <c r="E1004" s="1" t="s">
        <v>73</v>
      </c>
      <c r="F1004" s="1" t="s">
        <v>78</v>
      </c>
      <c r="G1004" s="1" t="s">
        <v>893</v>
      </c>
      <c r="H1004" s="1" t="s">
        <v>71</v>
      </c>
      <c r="I1004">
        <v>1</v>
      </c>
      <c r="J1004" t="s">
        <v>235</v>
      </c>
      <c r="K1004" s="1" t="s">
        <v>168</v>
      </c>
      <c r="L1004" s="1" t="s">
        <v>173</v>
      </c>
      <c r="M1004">
        <v>36</v>
      </c>
      <c r="N1004">
        <v>0</v>
      </c>
      <c r="O1004">
        <v>0</v>
      </c>
      <c r="P1004">
        <v>0</v>
      </c>
      <c r="T1004" t="str">
        <f>Attack[[#This Row],[服装]]&amp;Attack[[#This Row],[名前]]&amp;Attack[[#This Row],[レアリティ]]</f>
        <v>ユニフォーム丸山一喜ICONIC</v>
      </c>
    </row>
    <row r="1005" spans="1:20" x14ac:dyDescent="0.35">
      <c r="A1005">
        <f>VLOOKUP(Attack[[#This Row],[No用]],SetNo[[No.用]:[vlookup 用]],2,FALSE)</f>
        <v>254</v>
      </c>
      <c r="B1005">
        <f>IF(ROW()=2,1,IF(A1004&lt;&gt;Attack[[#This Row],[No]],1,B1004+1))</f>
        <v>2</v>
      </c>
      <c r="C1005" s="1" t="s">
        <v>108</v>
      </c>
      <c r="D1005" s="1" t="s">
        <v>928</v>
      </c>
      <c r="E1005" s="1" t="s">
        <v>73</v>
      </c>
      <c r="F1005" s="1" t="s">
        <v>78</v>
      </c>
      <c r="G1005" s="1" t="s">
        <v>893</v>
      </c>
      <c r="H1005" s="1" t="s">
        <v>71</v>
      </c>
      <c r="I1005">
        <v>1</v>
      </c>
      <c r="J1005" t="s">
        <v>235</v>
      </c>
      <c r="K1005" s="1" t="s">
        <v>169</v>
      </c>
      <c r="L1005" s="1" t="s">
        <v>178</v>
      </c>
      <c r="M1005">
        <v>36</v>
      </c>
      <c r="N1005">
        <v>0</v>
      </c>
      <c r="O1005">
        <v>0</v>
      </c>
      <c r="P1005">
        <v>0</v>
      </c>
      <c r="T1005" t="str">
        <f>Attack[[#This Row],[服装]]&amp;Attack[[#This Row],[名前]]&amp;Attack[[#This Row],[レアリティ]]</f>
        <v>ユニフォーム丸山一喜ICONIC</v>
      </c>
    </row>
    <row r="1006" spans="1:20" x14ac:dyDescent="0.35">
      <c r="A1006">
        <f>VLOOKUP(Attack[[#This Row],[No用]],SetNo[[No.用]:[vlookup 用]],2,FALSE)</f>
        <v>254</v>
      </c>
      <c r="B1006">
        <f>IF(ROW()=2,1,IF(A1005&lt;&gt;Attack[[#This Row],[No]],1,B1005+1))</f>
        <v>3</v>
      </c>
      <c r="C1006" s="1" t="s">
        <v>108</v>
      </c>
      <c r="D1006" s="1" t="s">
        <v>928</v>
      </c>
      <c r="E1006" s="1" t="s">
        <v>73</v>
      </c>
      <c r="F1006" s="1" t="s">
        <v>78</v>
      </c>
      <c r="G1006" s="1" t="s">
        <v>893</v>
      </c>
      <c r="H1006" s="1" t="s">
        <v>71</v>
      </c>
      <c r="I1006">
        <v>1</v>
      </c>
      <c r="J1006" t="s">
        <v>235</v>
      </c>
      <c r="K1006" s="1" t="s">
        <v>271</v>
      </c>
      <c r="L1006" s="1" t="s">
        <v>173</v>
      </c>
      <c r="M1006">
        <v>39</v>
      </c>
      <c r="N1006">
        <v>0</v>
      </c>
      <c r="O1006">
        <v>0</v>
      </c>
      <c r="P1006">
        <v>0</v>
      </c>
      <c r="T1006" t="str">
        <f>Attack[[#This Row],[服装]]&amp;Attack[[#This Row],[名前]]&amp;Attack[[#This Row],[レアリティ]]</f>
        <v>ユニフォーム丸山一喜ICONIC</v>
      </c>
    </row>
    <row r="1007" spans="1:20" x14ac:dyDescent="0.35">
      <c r="A1007">
        <f>VLOOKUP(Attack[[#This Row],[No用]],SetNo[[No.用]:[vlookup 用]],2,FALSE)</f>
        <v>254</v>
      </c>
      <c r="B1007">
        <f>IF(ROW()=2,1,IF(A1006&lt;&gt;Attack[[#This Row],[No]],1,B1006+1))</f>
        <v>4</v>
      </c>
      <c r="C1007" s="1" t="s">
        <v>108</v>
      </c>
      <c r="D1007" s="1" t="s">
        <v>928</v>
      </c>
      <c r="E1007" s="1" t="s">
        <v>73</v>
      </c>
      <c r="F1007" s="1" t="s">
        <v>78</v>
      </c>
      <c r="G1007" s="1" t="s">
        <v>893</v>
      </c>
      <c r="H1007" s="1" t="s">
        <v>71</v>
      </c>
      <c r="I1007">
        <v>1</v>
      </c>
      <c r="J1007" t="s">
        <v>235</v>
      </c>
      <c r="K1007" s="1" t="s">
        <v>171</v>
      </c>
      <c r="L1007" s="1" t="s">
        <v>173</v>
      </c>
      <c r="M1007">
        <v>36</v>
      </c>
      <c r="N1007">
        <v>0</v>
      </c>
      <c r="O1007">
        <v>0</v>
      </c>
      <c r="P1007">
        <v>0</v>
      </c>
      <c r="T1007" t="str">
        <f>Attack[[#This Row],[服装]]&amp;Attack[[#This Row],[名前]]&amp;Attack[[#This Row],[レアリティ]]</f>
        <v>ユニフォーム丸山一喜ICONIC</v>
      </c>
    </row>
    <row r="1008" spans="1:20" x14ac:dyDescent="0.35">
      <c r="A1008">
        <f>VLOOKUP(Attack[[#This Row],[No用]],SetNo[[No.用]:[vlookup 用]],2,FALSE)</f>
        <v>254</v>
      </c>
      <c r="B1008">
        <f>IF(ROW()=2,1,IF(A1007&lt;&gt;Attack[[#This Row],[No]],1,B1007+1))</f>
        <v>5</v>
      </c>
      <c r="C1008" s="1" t="s">
        <v>108</v>
      </c>
      <c r="D1008" s="1" t="s">
        <v>928</v>
      </c>
      <c r="E1008" s="1" t="s">
        <v>73</v>
      </c>
      <c r="F1008" s="1" t="s">
        <v>78</v>
      </c>
      <c r="G1008" s="1" t="s">
        <v>893</v>
      </c>
      <c r="H1008" s="1" t="s">
        <v>71</v>
      </c>
      <c r="I1008">
        <v>1</v>
      </c>
      <c r="J1008" t="s">
        <v>235</v>
      </c>
      <c r="K1008" s="1" t="s">
        <v>172</v>
      </c>
      <c r="L1008" s="1" t="s">
        <v>162</v>
      </c>
      <c r="M1008">
        <v>33</v>
      </c>
      <c r="N1008">
        <v>0</v>
      </c>
      <c r="O1008">
        <v>0</v>
      </c>
      <c r="P1008">
        <v>0</v>
      </c>
      <c r="T1008" t="str">
        <f>Attack[[#This Row],[服装]]&amp;Attack[[#This Row],[名前]]&amp;Attack[[#This Row],[レアリティ]]</f>
        <v>ユニフォーム丸山一喜ICONIC</v>
      </c>
    </row>
    <row r="1009" spans="1:20" x14ac:dyDescent="0.35">
      <c r="A1009">
        <f>VLOOKUP(Attack[[#This Row],[No用]],SetNo[[No.用]:[vlookup 用]],2,FALSE)</f>
        <v>254</v>
      </c>
      <c r="B1009">
        <f>IF(ROW()=2,1,IF(A1008&lt;&gt;Attack[[#This Row],[No]],1,B1008+1))</f>
        <v>6</v>
      </c>
      <c r="C1009" s="1" t="s">
        <v>108</v>
      </c>
      <c r="D1009" s="1" t="s">
        <v>928</v>
      </c>
      <c r="E1009" s="1" t="s">
        <v>73</v>
      </c>
      <c r="F1009" s="1" t="s">
        <v>78</v>
      </c>
      <c r="G1009" s="1" t="s">
        <v>893</v>
      </c>
      <c r="H1009" s="1" t="s">
        <v>71</v>
      </c>
      <c r="I1009">
        <v>1</v>
      </c>
      <c r="J1009" t="s">
        <v>235</v>
      </c>
      <c r="K1009" s="1" t="s">
        <v>271</v>
      </c>
      <c r="L1009" s="1" t="s">
        <v>225</v>
      </c>
      <c r="M1009">
        <v>46</v>
      </c>
      <c r="N1009">
        <v>0</v>
      </c>
      <c r="O1009">
        <v>56</v>
      </c>
      <c r="P1009">
        <v>0</v>
      </c>
      <c r="T1009" t="str">
        <f>Attack[[#This Row],[服装]]&amp;Attack[[#This Row],[名前]]&amp;Attack[[#This Row],[レアリティ]]</f>
        <v>ユニフォーム丸山一喜ICONIC</v>
      </c>
    </row>
    <row r="1010" spans="1:20" x14ac:dyDescent="0.35">
      <c r="A1010">
        <f>VLOOKUP(Attack[[#This Row],[No用]],SetNo[[No.用]:[vlookup 用]],2,FALSE)</f>
        <v>255</v>
      </c>
      <c r="B1010">
        <f>IF(ROW()=2,1,IF(A1009&lt;&gt;Attack[[#This Row],[No]],1,B1009+1))</f>
        <v>1</v>
      </c>
      <c r="C1010" s="1" t="s">
        <v>108</v>
      </c>
      <c r="D1010" s="1" t="s">
        <v>932</v>
      </c>
      <c r="E1010" s="1" t="s">
        <v>90</v>
      </c>
      <c r="F1010" s="1" t="s">
        <v>78</v>
      </c>
      <c r="G1010" s="1" t="s">
        <v>893</v>
      </c>
      <c r="H1010" s="1" t="s">
        <v>71</v>
      </c>
      <c r="I1010">
        <v>1</v>
      </c>
      <c r="J1010" t="s">
        <v>235</v>
      </c>
      <c r="K1010" s="1" t="s">
        <v>168</v>
      </c>
      <c r="L1010" s="1" t="s">
        <v>173</v>
      </c>
      <c r="M1010">
        <v>28</v>
      </c>
      <c r="N1010">
        <v>0</v>
      </c>
      <c r="O1010">
        <v>0</v>
      </c>
      <c r="P1010">
        <v>0</v>
      </c>
      <c r="T1010" t="str">
        <f>Attack[[#This Row],[服装]]&amp;Attack[[#This Row],[名前]]&amp;Attack[[#This Row],[レアリティ]]</f>
        <v>ユニフォーム舞子侑志ICONIC</v>
      </c>
    </row>
    <row r="1011" spans="1:20" x14ac:dyDescent="0.35">
      <c r="A1011">
        <f>VLOOKUP(Attack[[#This Row],[No用]],SetNo[[No.用]:[vlookup 用]],2,FALSE)</f>
        <v>255</v>
      </c>
      <c r="B1011">
        <f>IF(ROW()=2,1,IF(A1010&lt;&gt;Attack[[#This Row],[No]],1,B1010+1))</f>
        <v>2</v>
      </c>
      <c r="C1011" s="1" t="s">
        <v>108</v>
      </c>
      <c r="D1011" s="1" t="s">
        <v>932</v>
      </c>
      <c r="E1011" s="1" t="s">
        <v>90</v>
      </c>
      <c r="F1011" s="1" t="s">
        <v>78</v>
      </c>
      <c r="G1011" s="1" t="s">
        <v>893</v>
      </c>
      <c r="H1011" s="1" t="s">
        <v>71</v>
      </c>
      <c r="I1011">
        <v>1</v>
      </c>
      <c r="J1011" t="s">
        <v>235</v>
      </c>
      <c r="K1011" s="1" t="s">
        <v>169</v>
      </c>
      <c r="L1011" s="1" t="s">
        <v>162</v>
      </c>
      <c r="M1011">
        <v>25</v>
      </c>
      <c r="N1011">
        <v>0</v>
      </c>
      <c r="O1011">
        <v>0</v>
      </c>
      <c r="P1011">
        <v>0</v>
      </c>
      <c r="T1011" t="str">
        <f>Attack[[#This Row],[服装]]&amp;Attack[[#This Row],[名前]]&amp;Attack[[#This Row],[レアリティ]]</f>
        <v>ユニフォーム舞子侑志ICONIC</v>
      </c>
    </row>
    <row r="1012" spans="1:20" x14ac:dyDescent="0.35">
      <c r="A1012">
        <f>VLOOKUP(Attack[[#This Row],[No用]],SetNo[[No.用]:[vlookup 用]],2,FALSE)</f>
        <v>255</v>
      </c>
      <c r="B1012">
        <f>IF(ROW()=2,1,IF(A1011&lt;&gt;Attack[[#This Row],[No]],1,B1011+1))</f>
        <v>3</v>
      </c>
      <c r="C1012" s="1" t="s">
        <v>108</v>
      </c>
      <c r="D1012" s="1" t="s">
        <v>932</v>
      </c>
      <c r="E1012" s="1" t="s">
        <v>90</v>
      </c>
      <c r="F1012" s="1" t="s">
        <v>78</v>
      </c>
      <c r="G1012" s="1" t="s">
        <v>893</v>
      </c>
      <c r="H1012" s="1" t="s">
        <v>71</v>
      </c>
      <c r="I1012">
        <v>1</v>
      </c>
      <c r="J1012" t="s">
        <v>235</v>
      </c>
      <c r="K1012" s="1" t="s">
        <v>170</v>
      </c>
      <c r="L1012" s="1" t="s">
        <v>162</v>
      </c>
      <c r="M1012">
        <v>29</v>
      </c>
      <c r="N1012">
        <v>0</v>
      </c>
      <c r="O1012">
        <v>0</v>
      </c>
      <c r="P1012">
        <v>0</v>
      </c>
      <c r="T1012" t="str">
        <f>Attack[[#This Row],[服装]]&amp;Attack[[#This Row],[名前]]&amp;Attack[[#This Row],[レアリティ]]</f>
        <v>ユニフォーム舞子侑志ICONIC</v>
      </c>
    </row>
    <row r="1013" spans="1:20" x14ac:dyDescent="0.35">
      <c r="A1013">
        <f>VLOOKUP(Attack[[#This Row],[No用]],SetNo[[No.用]:[vlookup 用]],2,FALSE)</f>
        <v>255</v>
      </c>
      <c r="B1013">
        <f>IF(ROW()=2,1,IF(A1012&lt;&gt;Attack[[#This Row],[No]],1,B1012+1))</f>
        <v>4</v>
      </c>
      <c r="C1013" s="1" t="s">
        <v>108</v>
      </c>
      <c r="D1013" s="1" t="s">
        <v>932</v>
      </c>
      <c r="E1013" s="1" t="s">
        <v>90</v>
      </c>
      <c r="F1013" s="1" t="s">
        <v>78</v>
      </c>
      <c r="G1013" s="1" t="s">
        <v>893</v>
      </c>
      <c r="H1013" s="1" t="s">
        <v>71</v>
      </c>
      <c r="I1013">
        <v>1</v>
      </c>
      <c r="J1013" t="s">
        <v>235</v>
      </c>
      <c r="K1013" s="1" t="s">
        <v>172</v>
      </c>
      <c r="L1013" s="1" t="s">
        <v>162</v>
      </c>
      <c r="M1013">
        <v>20</v>
      </c>
      <c r="N1013">
        <v>0</v>
      </c>
      <c r="O1013">
        <v>0</v>
      </c>
      <c r="P1013">
        <v>0</v>
      </c>
      <c r="T1013" t="str">
        <f>Attack[[#This Row],[服装]]&amp;Attack[[#This Row],[名前]]&amp;Attack[[#This Row],[レアリティ]]</f>
        <v>ユニフォーム舞子侑志ICONIC</v>
      </c>
    </row>
    <row r="1014" spans="1:20" x14ac:dyDescent="0.35">
      <c r="A1014">
        <f>VLOOKUP(Attack[[#This Row],[No用]],SetNo[[No.用]:[vlookup 用]],2,FALSE)</f>
        <v>255</v>
      </c>
      <c r="B1014">
        <f>IF(ROW()=2,1,IF(A1013&lt;&gt;Attack[[#This Row],[No]],1,B1013+1))</f>
        <v>5</v>
      </c>
      <c r="C1014" s="1" t="s">
        <v>108</v>
      </c>
      <c r="D1014" s="1" t="s">
        <v>932</v>
      </c>
      <c r="E1014" s="1" t="s">
        <v>90</v>
      </c>
      <c r="F1014" s="1" t="s">
        <v>78</v>
      </c>
      <c r="G1014" s="1" t="s">
        <v>893</v>
      </c>
      <c r="H1014" s="1" t="s">
        <v>71</v>
      </c>
      <c r="I1014">
        <v>1</v>
      </c>
      <c r="J1014" t="s">
        <v>235</v>
      </c>
      <c r="K1014" s="1" t="s">
        <v>183</v>
      </c>
      <c r="L1014" s="1" t="s">
        <v>225</v>
      </c>
      <c r="M1014">
        <v>38</v>
      </c>
      <c r="N1014">
        <v>0</v>
      </c>
      <c r="O1014">
        <v>48</v>
      </c>
      <c r="P1014">
        <v>0</v>
      </c>
      <c r="T1014" t="str">
        <f>Attack[[#This Row],[服装]]&amp;Attack[[#This Row],[名前]]&amp;Attack[[#This Row],[レアリティ]]</f>
        <v>ユニフォーム舞子侑志ICONIC</v>
      </c>
    </row>
    <row r="1015" spans="1:20" x14ac:dyDescent="0.35">
      <c r="A1015">
        <f>VLOOKUP(Attack[[#This Row],[No用]],SetNo[[No.用]:[vlookup 用]],2,FALSE)</f>
        <v>256</v>
      </c>
      <c r="B1015">
        <f>IF(ROW()=2,1,IF(A1014&lt;&gt;Attack[[#This Row],[No]],1,B1014+1))</f>
        <v>1</v>
      </c>
      <c r="C1015" s="1" t="s">
        <v>108</v>
      </c>
      <c r="D1015" s="1" t="s">
        <v>900</v>
      </c>
      <c r="E1015" s="1" t="s">
        <v>90</v>
      </c>
      <c r="F1015" s="1" t="s">
        <v>78</v>
      </c>
      <c r="G1015" s="1" t="s">
        <v>893</v>
      </c>
      <c r="H1015" s="1" t="s">
        <v>71</v>
      </c>
      <c r="I1015">
        <v>1</v>
      </c>
      <c r="J1015" t="s">
        <v>235</v>
      </c>
      <c r="K1015" s="1" t="s">
        <v>168</v>
      </c>
      <c r="L1015" s="1" t="s">
        <v>173</v>
      </c>
      <c r="M1015">
        <v>38</v>
      </c>
      <c r="N1015">
        <v>0</v>
      </c>
      <c r="O1015">
        <v>0</v>
      </c>
      <c r="P1015">
        <v>0</v>
      </c>
      <c r="T1015" t="str">
        <f>Attack[[#This Row],[服装]]&amp;Attack[[#This Row],[名前]]&amp;Attack[[#This Row],[レアリティ]]</f>
        <v>ユニフォーム寺泊基希ICONIC</v>
      </c>
    </row>
    <row r="1016" spans="1:20" x14ac:dyDescent="0.35">
      <c r="A1016">
        <f>VLOOKUP(Attack[[#This Row],[No用]],SetNo[[No.用]:[vlookup 用]],2,FALSE)</f>
        <v>256</v>
      </c>
      <c r="B1016">
        <f>IF(ROW()=2,1,IF(A1015&lt;&gt;Attack[[#This Row],[No]],1,B1015+1))</f>
        <v>2</v>
      </c>
      <c r="C1016" s="1" t="s">
        <v>108</v>
      </c>
      <c r="D1016" s="1" t="s">
        <v>900</v>
      </c>
      <c r="E1016" s="1" t="s">
        <v>90</v>
      </c>
      <c r="F1016" s="1" t="s">
        <v>78</v>
      </c>
      <c r="G1016" s="1" t="s">
        <v>893</v>
      </c>
      <c r="H1016" s="1" t="s">
        <v>71</v>
      </c>
      <c r="I1016">
        <v>1</v>
      </c>
      <c r="J1016" t="s">
        <v>235</v>
      </c>
      <c r="K1016" s="1" t="s">
        <v>169</v>
      </c>
      <c r="L1016" s="1" t="s">
        <v>173</v>
      </c>
      <c r="M1016">
        <v>38</v>
      </c>
      <c r="N1016">
        <v>0</v>
      </c>
      <c r="O1016">
        <v>0</v>
      </c>
      <c r="P1016">
        <v>0</v>
      </c>
      <c r="T1016" t="str">
        <f>Attack[[#This Row],[服装]]&amp;Attack[[#This Row],[名前]]&amp;Attack[[#This Row],[レアリティ]]</f>
        <v>ユニフォーム寺泊基希ICONIC</v>
      </c>
    </row>
    <row r="1017" spans="1:20" x14ac:dyDescent="0.35">
      <c r="A1017">
        <f>VLOOKUP(Attack[[#This Row],[No用]],SetNo[[No.用]:[vlookup 用]],2,FALSE)</f>
        <v>256</v>
      </c>
      <c r="B1017">
        <f>IF(ROW()=2,1,IF(A1016&lt;&gt;Attack[[#This Row],[No]],1,B1016+1))</f>
        <v>3</v>
      </c>
      <c r="C1017" s="1" t="s">
        <v>108</v>
      </c>
      <c r="D1017" s="1" t="s">
        <v>900</v>
      </c>
      <c r="E1017" s="1" t="s">
        <v>90</v>
      </c>
      <c r="F1017" s="1" t="s">
        <v>78</v>
      </c>
      <c r="G1017" s="1" t="s">
        <v>893</v>
      </c>
      <c r="H1017" s="1" t="s">
        <v>71</v>
      </c>
      <c r="I1017">
        <v>1</v>
      </c>
      <c r="J1017" t="s">
        <v>235</v>
      </c>
      <c r="K1017" s="1" t="s">
        <v>170</v>
      </c>
      <c r="L1017" s="1" t="s">
        <v>162</v>
      </c>
      <c r="M1017">
        <v>35</v>
      </c>
      <c r="N1017">
        <v>0</v>
      </c>
      <c r="O1017">
        <v>0</v>
      </c>
      <c r="P1017">
        <v>0</v>
      </c>
      <c r="T1017" t="str">
        <f>Attack[[#This Row],[服装]]&amp;Attack[[#This Row],[名前]]&amp;Attack[[#This Row],[レアリティ]]</f>
        <v>ユニフォーム寺泊基希ICONIC</v>
      </c>
    </row>
    <row r="1018" spans="1:20" x14ac:dyDescent="0.35">
      <c r="A1018">
        <f>VLOOKUP(Attack[[#This Row],[No用]],SetNo[[No.用]:[vlookup 用]],2,FALSE)</f>
        <v>256</v>
      </c>
      <c r="B1018">
        <f>IF(ROW()=2,1,IF(A1017&lt;&gt;Attack[[#This Row],[No]],1,B1017+1))</f>
        <v>4</v>
      </c>
      <c r="C1018" s="1" t="s">
        <v>108</v>
      </c>
      <c r="D1018" s="1" t="s">
        <v>900</v>
      </c>
      <c r="E1018" s="1" t="s">
        <v>90</v>
      </c>
      <c r="F1018" s="1" t="s">
        <v>78</v>
      </c>
      <c r="G1018" s="1" t="s">
        <v>893</v>
      </c>
      <c r="H1018" s="1" t="s">
        <v>71</v>
      </c>
      <c r="I1018">
        <v>1</v>
      </c>
      <c r="J1018" t="s">
        <v>235</v>
      </c>
      <c r="K1018" s="1" t="s">
        <v>171</v>
      </c>
      <c r="L1018" s="1" t="s">
        <v>173</v>
      </c>
      <c r="M1018">
        <v>41</v>
      </c>
      <c r="N1018">
        <v>0</v>
      </c>
      <c r="O1018">
        <v>0</v>
      </c>
      <c r="P1018">
        <v>0</v>
      </c>
      <c r="T1018" t="str">
        <f>Attack[[#This Row],[服装]]&amp;Attack[[#This Row],[名前]]&amp;Attack[[#This Row],[レアリティ]]</f>
        <v>ユニフォーム寺泊基希ICONIC</v>
      </c>
    </row>
    <row r="1019" spans="1:20" x14ac:dyDescent="0.35">
      <c r="A1019">
        <f>VLOOKUP(Attack[[#This Row],[No用]],SetNo[[No.用]:[vlookup 用]],2,FALSE)</f>
        <v>256</v>
      </c>
      <c r="B1019">
        <f>IF(ROW()=2,1,IF(A1018&lt;&gt;Attack[[#This Row],[No]],1,B1018+1))</f>
        <v>5</v>
      </c>
      <c r="C1019" s="1" t="s">
        <v>108</v>
      </c>
      <c r="D1019" s="1" t="s">
        <v>900</v>
      </c>
      <c r="E1019" s="1" t="s">
        <v>90</v>
      </c>
      <c r="F1019" s="1" t="s">
        <v>78</v>
      </c>
      <c r="G1019" s="1" t="s">
        <v>893</v>
      </c>
      <c r="H1019" s="1" t="s">
        <v>71</v>
      </c>
      <c r="I1019">
        <v>1</v>
      </c>
      <c r="J1019" t="s">
        <v>235</v>
      </c>
      <c r="K1019" s="1" t="s">
        <v>172</v>
      </c>
      <c r="L1019" s="1" t="s">
        <v>178</v>
      </c>
      <c r="M1019">
        <v>38</v>
      </c>
      <c r="N1019">
        <v>0</v>
      </c>
      <c r="O1019">
        <v>0</v>
      </c>
      <c r="P1019">
        <v>0</v>
      </c>
      <c r="T1019" t="str">
        <f>Attack[[#This Row],[服装]]&amp;Attack[[#This Row],[名前]]&amp;Attack[[#This Row],[レアリティ]]</f>
        <v>ユニフォーム寺泊基希ICONIC</v>
      </c>
    </row>
    <row r="1020" spans="1:20" x14ac:dyDescent="0.35">
      <c r="A1020">
        <f>VLOOKUP(Attack[[#This Row],[No用]],SetNo[[No.用]:[vlookup 用]],2,FALSE)</f>
        <v>256</v>
      </c>
      <c r="B1020">
        <f>IF(ROW()=2,1,IF(A1019&lt;&gt;Attack[[#This Row],[No]],1,B1019+1))</f>
        <v>6</v>
      </c>
      <c r="C1020" s="1" t="s">
        <v>108</v>
      </c>
      <c r="D1020" s="1" t="s">
        <v>900</v>
      </c>
      <c r="E1020" s="1" t="s">
        <v>90</v>
      </c>
      <c r="F1020" s="1" t="s">
        <v>78</v>
      </c>
      <c r="G1020" s="1" t="s">
        <v>893</v>
      </c>
      <c r="H1020" s="1" t="s">
        <v>71</v>
      </c>
      <c r="I1020">
        <v>1</v>
      </c>
      <c r="J1020" t="s">
        <v>235</v>
      </c>
      <c r="K1020" s="1" t="s">
        <v>183</v>
      </c>
      <c r="L1020" s="1" t="s">
        <v>225</v>
      </c>
      <c r="M1020">
        <v>46</v>
      </c>
      <c r="N1020">
        <v>0</v>
      </c>
      <c r="O1020">
        <v>56</v>
      </c>
      <c r="P1020">
        <v>0</v>
      </c>
      <c r="T1020" t="str">
        <f>Attack[[#This Row],[服装]]&amp;Attack[[#This Row],[名前]]&amp;Attack[[#This Row],[レアリティ]]</f>
        <v>ユニフォーム寺泊基希ICONIC</v>
      </c>
    </row>
    <row r="1021" spans="1:20" x14ac:dyDescent="0.35">
      <c r="A1021">
        <f>VLOOKUP(Attack[[#This Row],[No用]],SetNo[[No.用]:[vlookup 用]],2,FALSE)</f>
        <v>256</v>
      </c>
      <c r="B1021">
        <f>IF(ROW()=2,1,IF(A1020&lt;&gt;Attack[[#This Row],[No]],1,B1020+1))</f>
        <v>7</v>
      </c>
      <c r="C1021" s="1" t="s">
        <v>108</v>
      </c>
      <c r="D1021" s="1" t="s">
        <v>900</v>
      </c>
      <c r="E1021" s="1" t="s">
        <v>90</v>
      </c>
      <c r="F1021" s="1" t="s">
        <v>78</v>
      </c>
      <c r="G1021" s="1" t="s">
        <v>893</v>
      </c>
      <c r="H1021" s="1" t="s">
        <v>71</v>
      </c>
      <c r="I1021">
        <v>1</v>
      </c>
      <c r="J1021" t="s">
        <v>235</v>
      </c>
      <c r="K1021" s="1" t="s">
        <v>169</v>
      </c>
      <c r="L1021" s="1" t="s">
        <v>225</v>
      </c>
      <c r="M1021">
        <v>46</v>
      </c>
      <c r="N1021">
        <v>0</v>
      </c>
      <c r="O1021">
        <v>56</v>
      </c>
      <c r="P1021">
        <v>0</v>
      </c>
      <c r="T1021" t="str">
        <f>Attack[[#This Row],[服装]]&amp;Attack[[#This Row],[名前]]&amp;Attack[[#This Row],[レアリティ]]</f>
        <v>ユニフォーム寺泊基希ICONIC</v>
      </c>
    </row>
    <row r="1022" spans="1:20" x14ac:dyDescent="0.35">
      <c r="A1022">
        <f>VLOOKUP(Attack[[#This Row],[No用]],SetNo[[No.用]:[vlookup 用]],2,FALSE)</f>
        <v>257</v>
      </c>
      <c r="B1022">
        <f>IF(ROW()=2,1,IF(A1021&lt;&gt;Attack[[#This Row],[No]],1,B1021+1))</f>
        <v>1</v>
      </c>
      <c r="C1022" t="s">
        <v>108</v>
      </c>
      <c r="D1022" t="s">
        <v>283</v>
      </c>
      <c r="E1022" t="s">
        <v>77</v>
      </c>
      <c r="F1022" t="s">
        <v>78</v>
      </c>
      <c r="G1022" t="s">
        <v>134</v>
      </c>
      <c r="H1022" t="s">
        <v>71</v>
      </c>
      <c r="I1022">
        <v>1</v>
      </c>
      <c r="J1022" t="s">
        <v>235</v>
      </c>
      <c r="K1022" s="1" t="s">
        <v>168</v>
      </c>
      <c r="L1022" s="1" t="s">
        <v>173</v>
      </c>
      <c r="M1022">
        <v>39</v>
      </c>
      <c r="N1022">
        <v>0</v>
      </c>
      <c r="O1022">
        <v>0</v>
      </c>
      <c r="P1022">
        <v>0</v>
      </c>
      <c r="T1022" t="str">
        <f>Attack[[#This Row],[服装]]&amp;Attack[[#This Row],[名前]]&amp;Attack[[#This Row],[レアリティ]]</f>
        <v>ユニフォーム星海光来ICONIC</v>
      </c>
    </row>
    <row r="1023" spans="1:20" x14ac:dyDescent="0.35">
      <c r="A1023">
        <f>VLOOKUP(Attack[[#This Row],[No用]],SetNo[[No.用]:[vlookup 用]],2,FALSE)</f>
        <v>257</v>
      </c>
      <c r="B1023">
        <f>IF(ROW()=2,1,IF(A1022&lt;&gt;Attack[[#This Row],[No]],1,B1022+1))</f>
        <v>2</v>
      </c>
      <c r="C1023" t="s">
        <v>108</v>
      </c>
      <c r="D1023" t="s">
        <v>283</v>
      </c>
      <c r="E1023" t="s">
        <v>77</v>
      </c>
      <c r="F1023" t="s">
        <v>78</v>
      </c>
      <c r="G1023" t="s">
        <v>134</v>
      </c>
      <c r="H1023" t="s">
        <v>71</v>
      </c>
      <c r="I1023">
        <v>1</v>
      </c>
      <c r="J1023" t="s">
        <v>235</v>
      </c>
      <c r="K1023" s="1" t="s">
        <v>169</v>
      </c>
      <c r="L1023" s="1" t="s">
        <v>162</v>
      </c>
      <c r="M1023">
        <v>33</v>
      </c>
      <c r="N1023">
        <v>0</v>
      </c>
      <c r="O1023">
        <v>0</v>
      </c>
      <c r="P1023">
        <v>0</v>
      </c>
      <c r="T1023" t="str">
        <f>Attack[[#This Row],[服装]]&amp;Attack[[#This Row],[名前]]&amp;Attack[[#This Row],[レアリティ]]</f>
        <v>ユニフォーム星海光来ICONIC</v>
      </c>
    </row>
    <row r="1024" spans="1:20" x14ac:dyDescent="0.35">
      <c r="A1024">
        <f>VLOOKUP(Attack[[#This Row],[No用]],SetNo[[No.用]:[vlookup 用]],2,FALSE)</f>
        <v>257</v>
      </c>
      <c r="B1024">
        <f>IF(ROW()=2,1,IF(A1023&lt;&gt;Attack[[#This Row],[No]],1,B1023+1))</f>
        <v>3</v>
      </c>
      <c r="C1024" t="s">
        <v>108</v>
      </c>
      <c r="D1024" t="s">
        <v>283</v>
      </c>
      <c r="E1024" t="s">
        <v>77</v>
      </c>
      <c r="F1024" t="s">
        <v>78</v>
      </c>
      <c r="G1024" t="s">
        <v>134</v>
      </c>
      <c r="H1024" t="s">
        <v>71</v>
      </c>
      <c r="I1024">
        <v>1</v>
      </c>
      <c r="J1024" t="s">
        <v>235</v>
      </c>
      <c r="K1024" s="1" t="s">
        <v>271</v>
      </c>
      <c r="L1024" s="1" t="s">
        <v>173</v>
      </c>
      <c r="M1024">
        <v>42</v>
      </c>
      <c r="N1024">
        <v>0</v>
      </c>
      <c r="O1024">
        <v>0</v>
      </c>
      <c r="P1024">
        <v>0</v>
      </c>
      <c r="T1024" t="str">
        <f>Attack[[#This Row],[服装]]&amp;Attack[[#This Row],[名前]]&amp;Attack[[#This Row],[レアリティ]]</f>
        <v>ユニフォーム星海光来ICONIC</v>
      </c>
    </row>
    <row r="1025" spans="1:20" x14ac:dyDescent="0.35">
      <c r="A1025">
        <f>VLOOKUP(Attack[[#This Row],[No用]],SetNo[[No.用]:[vlookup 用]],2,FALSE)</f>
        <v>257</v>
      </c>
      <c r="B1025">
        <f>IF(ROW()=2,1,IF(A1024&lt;&gt;Attack[[#This Row],[No]],1,B1024+1))</f>
        <v>4</v>
      </c>
      <c r="C1025" t="s">
        <v>108</v>
      </c>
      <c r="D1025" t="s">
        <v>283</v>
      </c>
      <c r="E1025" t="s">
        <v>77</v>
      </c>
      <c r="F1025" t="s">
        <v>78</v>
      </c>
      <c r="G1025" t="s">
        <v>134</v>
      </c>
      <c r="H1025" t="s">
        <v>71</v>
      </c>
      <c r="I1025">
        <v>1</v>
      </c>
      <c r="J1025" t="s">
        <v>235</v>
      </c>
      <c r="K1025" s="1" t="s">
        <v>171</v>
      </c>
      <c r="L1025" s="1" t="s">
        <v>162</v>
      </c>
      <c r="M1025">
        <v>36</v>
      </c>
      <c r="N1025">
        <v>0</v>
      </c>
      <c r="O1025">
        <v>0</v>
      </c>
      <c r="P1025">
        <v>0</v>
      </c>
      <c r="T1025" t="str">
        <f>Attack[[#This Row],[服装]]&amp;Attack[[#This Row],[名前]]&amp;Attack[[#This Row],[レアリティ]]</f>
        <v>ユニフォーム星海光来ICONIC</v>
      </c>
    </row>
    <row r="1026" spans="1:20" x14ac:dyDescent="0.35">
      <c r="A1026">
        <f>VLOOKUP(Attack[[#This Row],[No用]],SetNo[[No.用]:[vlookup 用]],2,FALSE)</f>
        <v>257</v>
      </c>
      <c r="B1026">
        <f>IF(ROW()=2,1,IF(A1025&lt;&gt;Attack[[#This Row],[No]],1,B1025+1))</f>
        <v>5</v>
      </c>
      <c r="C1026" t="s">
        <v>108</v>
      </c>
      <c r="D1026" t="s">
        <v>283</v>
      </c>
      <c r="E1026" t="s">
        <v>77</v>
      </c>
      <c r="F1026" t="s">
        <v>78</v>
      </c>
      <c r="G1026" t="s">
        <v>134</v>
      </c>
      <c r="H1026" t="s">
        <v>71</v>
      </c>
      <c r="I1026">
        <v>1</v>
      </c>
      <c r="J1026" t="s">
        <v>235</v>
      </c>
      <c r="K1026" s="1" t="s">
        <v>286</v>
      </c>
      <c r="L1026" s="1" t="s">
        <v>173</v>
      </c>
      <c r="M1026">
        <v>39</v>
      </c>
      <c r="N1026">
        <v>0</v>
      </c>
      <c r="O1026">
        <v>0</v>
      </c>
      <c r="P1026">
        <v>0</v>
      </c>
      <c r="T1026" t="str">
        <f>Attack[[#This Row],[服装]]&amp;Attack[[#This Row],[名前]]&amp;Attack[[#This Row],[レアリティ]]</f>
        <v>ユニフォーム星海光来ICONIC</v>
      </c>
    </row>
    <row r="1027" spans="1:20" x14ac:dyDescent="0.35">
      <c r="A1027">
        <f>VLOOKUP(Attack[[#This Row],[No用]],SetNo[[No.用]:[vlookup 用]],2,FALSE)</f>
        <v>257</v>
      </c>
      <c r="B1027">
        <f>IF(ROW()=2,1,IF(A1026&lt;&gt;Attack[[#This Row],[No]],1,B1026+1))</f>
        <v>6</v>
      </c>
      <c r="C1027" t="s">
        <v>108</v>
      </c>
      <c r="D1027" t="s">
        <v>283</v>
      </c>
      <c r="E1027" t="s">
        <v>77</v>
      </c>
      <c r="F1027" t="s">
        <v>78</v>
      </c>
      <c r="G1027" t="s">
        <v>134</v>
      </c>
      <c r="H1027" t="s">
        <v>71</v>
      </c>
      <c r="I1027">
        <v>1</v>
      </c>
      <c r="J1027" t="s">
        <v>235</v>
      </c>
      <c r="K1027" s="1" t="s">
        <v>172</v>
      </c>
      <c r="L1027" s="1" t="s">
        <v>162</v>
      </c>
      <c r="M1027">
        <v>33</v>
      </c>
      <c r="N1027">
        <v>0</v>
      </c>
      <c r="O1027">
        <v>0</v>
      </c>
      <c r="P1027">
        <v>0</v>
      </c>
      <c r="T1027" t="str">
        <f>Attack[[#This Row],[服装]]&amp;Attack[[#This Row],[名前]]&amp;Attack[[#This Row],[レアリティ]]</f>
        <v>ユニフォーム星海光来ICONIC</v>
      </c>
    </row>
    <row r="1028" spans="1:20" x14ac:dyDescent="0.35">
      <c r="A1028">
        <f>VLOOKUP(Attack[[#This Row],[No用]],SetNo[[No.用]:[vlookup 用]],2,FALSE)</f>
        <v>257</v>
      </c>
      <c r="B1028">
        <f>IF(ROW()=2,1,IF(A1027&lt;&gt;Attack[[#This Row],[No]],1,B1027+1))</f>
        <v>7</v>
      </c>
      <c r="C1028" t="s">
        <v>108</v>
      </c>
      <c r="D1028" t="s">
        <v>283</v>
      </c>
      <c r="E1028" t="s">
        <v>77</v>
      </c>
      <c r="F1028" t="s">
        <v>78</v>
      </c>
      <c r="G1028" t="s">
        <v>134</v>
      </c>
      <c r="H1028" t="s">
        <v>71</v>
      </c>
      <c r="I1028">
        <v>1</v>
      </c>
      <c r="J1028" t="s">
        <v>235</v>
      </c>
      <c r="K1028" s="1" t="s">
        <v>183</v>
      </c>
      <c r="L1028" s="1" t="s">
        <v>225</v>
      </c>
      <c r="M1028">
        <v>51</v>
      </c>
      <c r="N1028">
        <v>0</v>
      </c>
      <c r="O1028">
        <v>61</v>
      </c>
      <c r="P1028">
        <v>0</v>
      </c>
      <c r="T1028" t="str">
        <f>Attack[[#This Row],[服装]]&amp;Attack[[#This Row],[名前]]&amp;Attack[[#This Row],[レアリティ]]</f>
        <v>ユニフォーム星海光来ICONIC</v>
      </c>
    </row>
    <row r="1029" spans="1:20" x14ac:dyDescent="0.35">
      <c r="A1029">
        <f>VLOOKUP(Attack[[#This Row],[No用]],SetNo[[No.用]:[vlookup 用]],2,FALSE)</f>
        <v>258</v>
      </c>
      <c r="B1029">
        <f>IF(ROW()=2,1,IF(A1028&lt;&gt;Attack[[#This Row],[No]],1,B1028+1))</f>
        <v>1</v>
      </c>
      <c r="C1029" s="1" t="s">
        <v>769</v>
      </c>
      <c r="D1029" t="s">
        <v>283</v>
      </c>
      <c r="E1029" s="1" t="s">
        <v>73</v>
      </c>
      <c r="F1029" t="s">
        <v>78</v>
      </c>
      <c r="G1029" t="s">
        <v>134</v>
      </c>
      <c r="H1029" t="s">
        <v>71</v>
      </c>
      <c r="I1029">
        <v>1</v>
      </c>
      <c r="J1029" t="s">
        <v>235</v>
      </c>
      <c r="K1029" s="1" t="s">
        <v>168</v>
      </c>
      <c r="L1029" s="1" t="s">
        <v>173</v>
      </c>
      <c r="M1029">
        <v>39</v>
      </c>
      <c r="N1029">
        <v>0</v>
      </c>
      <c r="O1029">
        <v>0</v>
      </c>
      <c r="P1029">
        <v>0</v>
      </c>
      <c r="T1029" t="str">
        <f>Attack[[#This Row],[服装]]&amp;Attack[[#This Row],[名前]]&amp;Attack[[#This Row],[レアリティ]]</f>
        <v>文化祭星海光来ICONIC</v>
      </c>
    </row>
    <row r="1030" spans="1:20" x14ac:dyDescent="0.35">
      <c r="A1030">
        <f>VLOOKUP(Attack[[#This Row],[No用]],SetNo[[No.用]:[vlookup 用]],2,FALSE)</f>
        <v>258</v>
      </c>
      <c r="B1030">
        <f>IF(ROW()=2,1,IF(A1029&lt;&gt;Attack[[#This Row],[No]],1,B1029+1))</f>
        <v>2</v>
      </c>
      <c r="C1030" s="1" t="s">
        <v>769</v>
      </c>
      <c r="D1030" t="s">
        <v>283</v>
      </c>
      <c r="E1030" s="1" t="s">
        <v>73</v>
      </c>
      <c r="F1030" t="s">
        <v>78</v>
      </c>
      <c r="G1030" t="s">
        <v>134</v>
      </c>
      <c r="H1030" t="s">
        <v>71</v>
      </c>
      <c r="I1030">
        <v>1</v>
      </c>
      <c r="J1030" t="s">
        <v>235</v>
      </c>
      <c r="K1030" s="1" t="s">
        <v>169</v>
      </c>
      <c r="L1030" s="1" t="s">
        <v>162</v>
      </c>
      <c r="M1030">
        <v>33</v>
      </c>
      <c r="N1030">
        <v>0</v>
      </c>
      <c r="O1030">
        <v>0</v>
      </c>
      <c r="P1030">
        <v>0</v>
      </c>
      <c r="T1030" t="str">
        <f>Attack[[#This Row],[服装]]&amp;Attack[[#This Row],[名前]]&amp;Attack[[#This Row],[レアリティ]]</f>
        <v>文化祭星海光来ICONIC</v>
      </c>
    </row>
    <row r="1031" spans="1:20" x14ac:dyDescent="0.35">
      <c r="A1031">
        <f>VLOOKUP(Attack[[#This Row],[No用]],SetNo[[No.用]:[vlookup 用]],2,FALSE)</f>
        <v>258</v>
      </c>
      <c r="B1031">
        <f>IF(ROW()=2,1,IF(A1030&lt;&gt;Attack[[#This Row],[No]],1,B1030+1))</f>
        <v>3</v>
      </c>
      <c r="C1031" s="1" t="s">
        <v>769</v>
      </c>
      <c r="D1031" t="s">
        <v>283</v>
      </c>
      <c r="E1031" s="1" t="s">
        <v>73</v>
      </c>
      <c r="F1031" t="s">
        <v>78</v>
      </c>
      <c r="G1031" t="s">
        <v>134</v>
      </c>
      <c r="H1031" t="s">
        <v>71</v>
      </c>
      <c r="I1031">
        <v>1</v>
      </c>
      <c r="J1031" t="s">
        <v>235</v>
      </c>
      <c r="K1031" s="1" t="s">
        <v>271</v>
      </c>
      <c r="L1031" s="1" t="s">
        <v>173</v>
      </c>
      <c r="M1031">
        <v>42</v>
      </c>
      <c r="N1031">
        <v>0</v>
      </c>
      <c r="O1031">
        <v>0</v>
      </c>
      <c r="P1031">
        <v>0</v>
      </c>
      <c r="T1031" t="str">
        <f>Attack[[#This Row],[服装]]&amp;Attack[[#This Row],[名前]]&amp;Attack[[#This Row],[レアリティ]]</f>
        <v>文化祭星海光来ICONIC</v>
      </c>
    </row>
    <row r="1032" spans="1:20" x14ac:dyDescent="0.35">
      <c r="A1032">
        <f>VLOOKUP(Attack[[#This Row],[No用]],SetNo[[No.用]:[vlookup 用]],2,FALSE)</f>
        <v>258</v>
      </c>
      <c r="B1032">
        <f>IF(ROW()=2,1,IF(A1031&lt;&gt;Attack[[#This Row],[No]],1,B1031+1))</f>
        <v>4</v>
      </c>
      <c r="C1032" s="1" t="s">
        <v>769</v>
      </c>
      <c r="D1032" t="s">
        <v>283</v>
      </c>
      <c r="E1032" s="1" t="s">
        <v>73</v>
      </c>
      <c r="F1032" t="s">
        <v>78</v>
      </c>
      <c r="G1032" t="s">
        <v>134</v>
      </c>
      <c r="H1032" t="s">
        <v>71</v>
      </c>
      <c r="I1032">
        <v>1</v>
      </c>
      <c r="J1032" t="s">
        <v>235</v>
      </c>
      <c r="K1032" s="1" t="s">
        <v>171</v>
      </c>
      <c r="L1032" s="1" t="s">
        <v>162</v>
      </c>
      <c r="M1032">
        <v>36</v>
      </c>
      <c r="N1032">
        <v>0</v>
      </c>
      <c r="O1032">
        <v>0</v>
      </c>
      <c r="P1032">
        <v>0</v>
      </c>
      <c r="T1032" t="str">
        <f>Attack[[#This Row],[服装]]&amp;Attack[[#This Row],[名前]]&amp;Attack[[#This Row],[レアリティ]]</f>
        <v>文化祭星海光来ICONIC</v>
      </c>
    </row>
    <row r="1033" spans="1:20" x14ac:dyDescent="0.35">
      <c r="A1033">
        <f>VLOOKUP(Attack[[#This Row],[No用]],SetNo[[No.用]:[vlookup 用]],2,FALSE)</f>
        <v>258</v>
      </c>
      <c r="B1033">
        <f>IF(ROW()=2,1,IF(A1032&lt;&gt;Attack[[#This Row],[No]],1,B1032+1))</f>
        <v>5</v>
      </c>
      <c r="C1033" s="1" t="s">
        <v>769</v>
      </c>
      <c r="D1033" t="s">
        <v>283</v>
      </c>
      <c r="E1033" s="1" t="s">
        <v>73</v>
      </c>
      <c r="F1033" t="s">
        <v>78</v>
      </c>
      <c r="G1033" t="s">
        <v>134</v>
      </c>
      <c r="H1033" t="s">
        <v>71</v>
      </c>
      <c r="I1033">
        <v>1</v>
      </c>
      <c r="J1033" t="s">
        <v>235</v>
      </c>
      <c r="K1033" s="1" t="s">
        <v>284</v>
      </c>
      <c r="L1033" s="1" t="s">
        <v>173</v>
      </c>
      <c r="M1033">
        <v>39</v>
      </c>
      <c r="N1033">
        <v>0</v>
      </c>
      <c r="O1033">
        <v>0</v>
      </c>
      <c r="P1033">
        <v>0</v>
      </c>
      <c r="T1033" t="str">
        <f>Attack[[#This Row],[服装]]&amp;Attack[[#This Row],[名前]]&amp;Attack[[#This Row],[レアリティ]]</f>
        <v>文化祭星海光来ICONIC</v>
      </c>
    </row>
    <row r="1034" spans="1:20" x14ac:dyDescent="0.35">
      <c r="A1034">
        <f>VLOOKUP(Attack[[#This Row],[No用]],SetNo[[No.用]:[vlookup 用]],2,FALSE)</f>
        <v>258</v>
      </c>
      <c r="B1034">
        <f>IF(ROW()=2,1,IF(A1033&lt;&gt;Attack[[#This Row],[No]],1,B1033+1))</f>
        <v>6</v>
      </c>
      <c r="C1034" s="1" t="s">
        <v>769</v>
      </c>
      <c r="D1034" t="s">
        <v>283</v>
      </c>
      <c r="E1034" s="1" t="s">
        <v>73</v>
      </c>
      <c r="F1034" t="s">
        <v>78</v>
      </c>
      <c r="G1034" t="s">
        <v>134</v>
      </c>
      <c r="H1034" t="s">
        <v>71</v>
      </c>
      <c r="I1034">
        <v>1</v>
      </c>
      <c r="J1034" t="s">
        <v>235</v>
      </c>
      <c r="K1034" s="1" t="s">
        <v>172</v>
      </c>
      <c r="L1034" s="1" t="s">
        <v>162</v>
      </c>
      <c r="M1034">
        <v>33</v>
      </c>
      <c r="N1034">
        <v>0</v>
      </c>
      <c r="O1034">
        <v>0</v>
      </c>
      <c r="P1034">
        <v>0</v>
      </c>
      <c r="T1034" t="str">
        <f>Attack[[#This Row],[服装]]&amp;Attack[[#This Row],[名前]]&amp;Attack[[#This Row],[レアリティ]]</f>
        <v>文化祭星海光来ICONIC</v>
      </c>
    </row>
    <row r="1035" spans="1:20" x14ac:dyDescent="0.35">
      <c r="A1035">
        <f>VLOOKUP(Attack[[#This Row],[No用]],SetNo[[No.用]:[vlookup 用]],2,FALSE)</f>
        <v>258</v>
      </c>
      <c r="B1035">
        <f>IF(ROW()=2,1,IF(A1034&lt;&gt;Attack[[#This Row],[No]],1,B1034+1))</f>
        <v>7</v>
      </c>
      <c r="C1035" s="1" t="s">
        <v>769</v>
      </c>
      <c r="D1035" t="s">
        <v>283</v>
      </c>
      <c r="E1035" s="1" t="s">
        <v>73</v>
      </c>
      <c r="F1035" t="s">
        <v>78</v>
      </c>
      <c r="G1035" t="s">
        <v>134</v>
      </c>
      <c r="H1035" t="s">
        <v>71</v>
      </c>
      <c r="I1035">
        <v>1</v>
      </c>
      <c r="J1035" t="s">
        <v>235</v>
      </c>
      <c r="K1035" s="1" t="s">
        <v>183</v>
      </c>
      <c r="L1035" s="1" t="s">
        <v>225</v>
      </c>
      <c r="M1035">
        <v>51</v>
      </c>
      <c r="N1035">
        <v>0</v>
      </c>
      <c r="O1035">
        <v>61</v>
      </c>
      <c r="P1035">
        <v>0</v>
      </c>
      <c r="T1035" t="str">
        <f>Attack[[#This Row],[服装]]&amp;Attack[[#This Row],[名前]]&amp;Attack[[#This Row],[レアリティ]]</f>
        <v>文化祭星海光来ICONIC</v>
      </c>
    </row>
    <row r="1036" spans="1:20" x14ac:dyDescent="0.35">
      <c r="A1036">
        <f>VLOOKUP(Attack[[#This Row],[No用]],SetNo[[No.用]:[vlookup 用]],2,FALSE)</f>
        <v>259</v>
      </c>
      <c r="B1036">
        <f>IF(ROW()=2,1,IF(A1035&lt;&gt;Attack[[#This Row],[No]],1,B1035+1))</f>
        <v>1</v>
      </c>
      <c r="C1036" s="1" t="s">
        <v>876</v>
      </c>
      <c r="D1036" s="1" t="s">
        <v>283</v>
      </c>
      <c r="E1036" s="1" t="s">
        <v>90</v>
      </c>
      <c r="F1036" s="1" t="s">
        <v>78</v>
      </c>
      <c r="G1036" s="1" t="s">
        <v>134</v>
      </c>
      <c r="H1036" s="1" t="s">
        <v>71</v>
      </c>
      <c r="I1036">
        <v>1</v>
      </c>
      <c r="J1036" t="s">
        <v>235</v>
      </c>
      <c r="K1036" s="1" t="s">
        <v>168</v>
      </c>
      <c r="L1036" s="1" t="s">
        <v>173</v>
      </c>
      <c r="M1036">
        <v>39</v>
      </c>
      <c r="N1036">
        <v>0</v>
      </c>
      <c r="O1036">
        <v>0</v>
      </c>
      <c r="P1036">
        <v>0</v>
      </c>
      <c r="T1036" t="str">
        <f>Attack[[#This Row],[服装]]&amp;Attack[[#This Row],[名前]]&amp;Attack[[#This Row],[レアリティ]]</f>
        <v>サバゲ星海光来ICONIC</v>
      </c>
    </row>
    <row r="1037" spans="1:20" x14ac:dyDescent="0.35">
      <c r="A1037">
        <f>VLOOKUP(Attack[[#This Row],[No用]],SetNo[[No.用]:[vlookup 用]],2,FALSE)</f>
        <v>259</v>
      </c>
      <c r="B1037">
        <f>IF(ROW()=2,1,IF(A1036&lt;&gt;Attack[[#This Row],[No]],1,B1036+1))</f>
        <v>2</v>
      </c>
      <c r="C1037" s="1" t="s">
        <v>876</v>
      </c>
      <c r="D1037" s="1" t="s">
        <v>283</v>
      </c>
      <c r="E1037" s="1" t="s">
        <v>90</v>
      </c>
      <c r="F1037" s="1" t="s">
        <v>78</v>
      </c>
      <c r="G1037" s="1" t="s">
        <v>134</v>
      </c>
      <c r="H1037" s="1" t="s">
        <v>71</v>
      </c>
      <c r="I1037">
        <v>1</v>
      </c>
      <c r="J1037" t="s">
        <v>235</v>
      </c>
      <c r="K1037" s="1" t="s">
        <v>169</v>
      </c>
      <c r="L1037" s="1" t="s">
        <v>162</v>
      </c>
      <c r="M1037">
        <v>33</v>
      </c>
      <c r="N1037">
        <v>0</v>
      </c>
      <c r="O1037">
        <v>0</v>
      </c>
      <c r="P1037">
        <v>0</v>
      </c>
      <c r="T1037" t="str">
        <f>Attack[[#This Row],[服装]]&amp;Attack[[#This Row],[名前]]&amp;Attack[[#This Row],[レアリティ]]</f>
        <v>サバゲ星海光来ICONIC</v>
      </c>
    </row>
    <row r="1038" spans="1:20" x14ac:dyDescent="0.35">
      <c r="A1038">
        <f>VLOOKUP(Attack[[#This Row],[No用]],SetNo[[No.用]:[vlookup 用]],2,FALSE)</f>
        <v>259</v>
      </c>
      <c r="B1038">
        <f>IF(ROW()=2,1,IF(A1037&lt;&gt;Attack[[#This Row],[No]],1,B1037+1))</f>
        <v>3</v>
      </c>
      <c r="C1038" s="1" t="s">
        <v>876</v>
      </c>
      <c r="D1038" s="1" t="s">
        <v>283</v>
      </c>
      <c r="E1038" s="1" t="s">
        <v>90</v>
      </c>
      <c r="F1038" s="1" t="s">
        <v>78</v>
      </c>
      <c r="G1038" s="1" t="s">
        <v>134</v>
      </c>
      <c r="H1038" s="1" t="s">
        <v>71</v>
      </c>
      <c r="I1038">
        <v>1</v>
      </c>
      <c r="J1038" t="s">
        <v>235</v>
      </c>
      <c r="K1038" s="1" t="s">
        <v>271</v>
      </c>
      <c r="L1038" s="1" t="s">
        <v>178</v>
      </c>
      <c r="M1038">
        <v>36</v>
      </c>
      <c r="N1038">
        <v>0</v>
      </c>
      <c r="O1038">
        <v>0</v>
      </c>
      <c r="P1038">
        <v>0</v>
      </c>
      <c r="T1038" t="str">
        <f>Attack[[#This Row],[服装]]&amp;Attack[[#This Row],[名前]]&amp;Attack[[#This Row],[レアリティ]]</f>
        <v>サバゲ星海光来ICONIC</v>
      </c>
    </row>
    <row r="1039" spans="1:20" x14ac:dyDescent="0.35">
      <c r="A1039">
        <f>VLOOKUP(Attack[[#This Row],[No用]],SetNo[[No.用]:[vlookup 用]],2,FALSE)</f>
        <v>259</v>
      </c>
      <c r="B1039">
        <f>IF(ROW()=2,1,IF(A1038&lt;&gt;Attack[[#This Row],[No]],1,B1038+1))</f>
        <v>4</v>
      </c>
      <c r="C1039" s="1" t="s">
        <v>876</v>
      </c>
      <c r="D1039" s="1" t="s">
        <v>283</v>
      </c>
      <c r="E1039" s="1" t="s">
        <v>90</v>
      </c>
      <c r="F1039" s="1" t="s">
        <v>78</v>
      </c>
      <c r="G1039" s="1" t="s">
        <v>134</v>
      </c>
      <c r="H1039" s="1" t="s">
        <v>71</v>
      </c>
      <c r="I1039">
        <v>1</v>
      </c>
      <c r="J1039" t="s">
        <v>235</v>
      </c>
      <c r="K1039" s="1" t="s">
        <v>171</v>
      </c>
      <c r="L1039" s="1" t="s">
        <v>162</v>
      </c>
      <c r="M1039">
        <v>36</v>
      </c>
      <c r="N1039">
        <v>0</v>
      </c>
      <c r="O1039">
        <v>0</v>
      </c>
      <c r="P1039">
        <v>0</v>
      </c>
      <c r="T1039" t="str">
        <f>Attack[[#This Row],[服装]]&amp;Attack[[#This Row],[名前]]&amp;Attack[[#This Row],[レアリティ]]</f>
        <v>サバゲ星海光来ICONIC</v>
      </c>
    </row>
    <row r="1040" spans="1:20" x14ac:dyDescent="0.35">
      <c r="A1040">
        <f>VLOOKUP(Attack[[#This Row],[No用]],SetNo[[No.用]:[vlookup 用]],2,FALSE)</f>
        <v>259</v>
      </c>
      <c r="B1040">
        <f>IF(ROW()=2,1,IF(A1039&lt;&gt;Attack[[#This Row],[No]],1,B1039+1))</f>
        <v>5</v>
      </c>
      <c r="C1040" s="1" t="s">
        <v>876</v>
      </c>
      <c r="D1040" s="1" t="s">
        <v>283</v>
      </c>
      <c r="E1040" s="1" t="s">
        <v>90</v>
      </c>
      <c r="F1040" s="1" t="s">
        <v>78</v>
      </c>
      <c r="G1040" s="1" t="s">
        <v>134</v>
      </c>
      <c r="H1040" s="1" t="s">
        <v>71</v>
      </c>
      <c r="I1040">
        <v>1</v>
      </c>
      <c r="J1040" t="s">
        <v>235</v>
      </c>
      <c r="K1040" s="1" t="s">
        <v>284</v>
      </c>
      <c r="L1040" s="1" t="s">
        <v>178</v>
      </c>
      <c r="M1040">
        <v>36</v>
      </c>
      <c r="N1040">
        <v>0</v>
      </c>
      <c r="O1040">
        <v>0</v>
      </c>
      <c r="P1040">
        <v>0</v>
      </c>
      <c r="T1040" t="str">
        <f>Attack[[#This Row],[服装]]&amp;Attack[[#This Row],[名前]]&amp;Attack[[#This Row],[レアリティ]]</f>
        <v>サバゲ星海光来ICONIC</v>
      </c>
    </row>
    <row r="1041" spans="1:20" x14ac:dyDescent="0.35">
      <c r="A1041">
        <f>VLOOKUP(Attack[[#This Row],[No用]],SetNo[[No.用]:[vlookup 用]],2,FALSE)</f>
        <v>259</v>
      </c>
      <c r="B1041">
        <f>IF(ROW()=2,1,IF(A1040&lt;&gt;Attack[[#This Row],[No]],1,B1040+1))</f>
        <v>6</v>
      </c>
      <c r="C1041" s="1" t="s">
        <v>876</v>
      </c>
      <c r="D1041" s="1" t="s">
        <v>283</v>
      </c>
      <c r="E1041" s="1" t="s">
        <v>90</v>
      </c>
      <c r="F1041" s="1" t="s">
        <v>78</v>
      </c>
      <c r="G1041" s="1" t="s">
        <v>134</v>
      </c>
      <c r="H1041" s="1" t="s">
        <v>71</v>
      </c>
      <c r="I1041">
        <v>1</v>
      </c>
      <c r="J1041" t="s">
        <v>235</v>
      </c>
      <c r="K1041" s="1" t="s">
        <v>172</v>
      </c>
      <c r="L1041" s="1" t="s">
        <v>162</v>
      </c>
      <c r="M1041">
        <v>33</v>
      </c>
      <c r="N1041">
        <v>0</v>
      </c>
      <c r="O1041">
        <v>0</v>
      </c>
      <c r="P1041">
        <v>0</v>
      </c>
      <c r="T1041" t="str">
        <f>Attack[[#This Row],[服装]]&amp;Attack[[#This Row],[名前]]&amp;Attack[[#This Row],[レアリティ]]</f>
        <v>サバゲ星海光来ICONIC</v>
      </c>
    </row>
    <row r="1042" spans="1:20" x14ac:dyDescent="0.35">
      <c r="A1042">
        <f>VLOOKUP(Attack[[#This Row],[No用]],SetNo[[No.用]:[vlookup 用]],2,FALSE)</f>
        <v>260</v>
      </c>
      <c r="B1042">
        <f>IF(ROW()=2,1,IF(A1041&lt;&gt;Attack[[#This Row],[No]],1,B1041+1))</f>
        <v>1</v>
      </c>
      <c r="C1042" s="1" t="s">
        <v>1006</v>
      </c>
      <c r="D1042" s="1" t="s">
        <v>283</v>
      </c>
      <c r="E1042" s="1" t="s">
        <v>77</v>
      </c>
      <c r="F1042" s="1" t="s">
        <v>78</v>
      </c>
      <c r="G1042" s="1" t="s">
        <v>134</v>
      </c>
      <c r="H1042" s="1" t="s">
        <v>71</v>
      </c>
      <c r="I1042">
        <v>1</v>
      </c>
      <c r="J1042" t="s">
        <v>235</v>
      </c>
      <c r="K1042" s="1" t="s">
        <v>168</v>
      </c>
      <c r="L1042" s="1" t="s">
        <v>173</v>
      </c>
      <c r="M1042">
        <v>39</v>
      </c>
      <c r="N1042">
        <v>0</v>
      </c>
      <c r="O1042">
        <v>0</v>
      </c>
      <c r="P1042">
        <v>0</v>
      </c>
      <c r="T1042" t="str">
        <f>Attack[[#This Row],[服装]]&amp;Attack[[#This Row],[名前]]&amp;Attack[[#This Row],[レアリティ]]</f>
        <v>花火星海光来ICONIC</v>
      </c>
    </row>
    <row r="1043" spans="1:20" x14ac:dyDescent="0.35">
      <c r="A1043">
        <f>VLOOKUP(Attack[[#This Row],[No用]],SetNo[[No.用]:[vlookup 用]],2,FALSE)</f>
        <v>260</v>
      </c>
      <c r="B1043">
        <f>IF(ROW()=2,1,IF(A1042&lt;&gt;Attack[[#This Row],[No]],1,B1042+1))</f>
        <v>2</v>
      </c>
      <c r="C1043" s="1" t="s">
        <v>1006</v>
      </c>
      <c r="D1043" s="1" t="s">
        <v>283</v>
      </c>
      <c r="E1043" s="1" t="s">
        <v>77</v>
      </c>
      <c r="F1043" s="1" t="s">
        <v>78</v>
      </c>
      <c r="G1043" s="1" t="s">
        <v>134</v>
      </c>
      <c r="H1043" s="1" t="s">
        <v>71</v>
      </c>
      <c r="I1043">
        <v>1</v>
      </c>
      <c r="J1043" t="s">
        <v>235</v>
      </c>
      <c r="K1043" s="1" t="s">
        <v>169</v>
      </c>
      <c r="L1043" s="1" t="s">
        <v>162</v>
      </c>
      <c r="M1043">
        <v>33</v>
      </c>
      <c r="N1043">
        <v>0</v>
      </c>
      <c r="O1043">
        <v>0</v>
      </c>
      <c r="P1043">
        <v>0</v>
      </c>
      <c r="T1043" t="str">
        <f>Attack[[#This Row],[服装]]&amp;Attack[[#This Row],[名前]]&amp;Attack[[#This Row],[レアリティ]]</f>
        <v>花火星海光来ICONIC</v>
      </c>
    </row>
    <row r="1044" spans="1:20" x14ac:dyDescent="0.35">
      <c r="A1044">
        <f>VLOOKUP(Attack[[#This Row],[No用]],SetNo[[No.用]:[vlookup 用]],2,FALSE)</f>
        <v>260</v>
      </c>
      <c r="B1044">
        <f>IF(ROW()=2,1,IF(A1043&lt;&gt;Attack[[#This Row],[No]],1,B1043+1))</f>
        <v>3</v>
      </c>
      <c r="C1044" s="1" t="s">
        <v>1006</v>
      </c>
      <c r="D1044" s="1" t="s">
        <v>283</v>
      </c>
      <c r="E1044" s="1" t="s">
        <v>77</v>
      </c>
      <c r="F1044" s="1" t="s">
        <v>78</v>
      </c>
      <c r="G1044" s="1" t="s">
        <v>134</v>
      </c>
      <c r="H1044" s="1" t="s">
        <v>71</v>
      </c>
      <c r="I1044">
        <v>1</v>
      </c>
      <c r="J1044" t="s">
        <v>235</v>
      </c>
      <c r="K1044" s="1" t="s">
        <v>271</v>
      </c>
      <c r="L1044" s="1" t="s">
        <v>173</v>
      </c>
      <c r="M1044">
        <v>42</v>
      </c>
      <c r="N1044">
        <v>0</v>
      </c>
      <c r="O1044">
        <v>0</v>
      </c>
      <c r="P1044">
        <v>0</v>
      </c>
      <c r="T1044" t="str">
        <f>Attack[[#This Row],[服装]]&amp;Attack[[#This Row],[名前]]&amp;Attack[[#This Row],[レアリティ]]</f>
        <v>花火星海光来ICONIC</v>
      </c>
    </row>
    <row r="1045" spans="1:20" x14ac:dyDescent="0.35">
      <c r="A1045">
        <f>VLOOKUP(Attack[[#This Row],[No用]],SetNo[[No.用]:[vlookup 用]],2,FALSE)</f>
        <v>260</v>
      </c>
      <c r="B1045">
        <f>IF(ROW()=2,1,IF(A1044&lt;&gt;Attack[[#This Row],[No]],1,B1044+1))</f>
        <v>4</v>
      </c>
      <c r="C1045" s="1" t="s">
        <v>1006</v>
      </c>
      <c r="D1045" s="1" t="s">
        <v>283</v>
      </c>
      <c r="E1045" s="1" t="s">
        <v>77</v>
      </c>
      <c r="F1045" s="1" t="s">
        <v>78</v>
      </c>
      <c r="G1045" s="1" t="s">
        <v>134</v>
      </c>
      <c r="H1045" s="1" t="s">
        <v>71</v>
      </c>
      <c r="I1045">
        <v>1</v>
      </c>
      <c r="J1045" t="s">
        <v>235</v>
      </c>
      <c r="K1045" s="1" t="s">
        <v>171</v>
      </c>
      <c r="L1045" s="1" t="s">
        <v>162</v>
      </c>
      <c r="M1045">
        <v>36</v>
      </c>
      <c r="N1045">
        <v>0</v>
      </c>
      <c r="O1045">
        <v>0</v>
      </c>
      <c r="P1045">
        <v>0</v>
      </c>
      <c r="T1045" t="str">
        <f>Attack[[#This Row],[服装]]&amp;Attack[[#This Row],[名前]]&amp;Attack[[#This Row],[レアリティ]]</f>
        <v>花火星海光来ICONIC</v>
      </c>
    </row>
    <row r="1046" spans="1:20" x14ac:dyDescent="0.35">
      <c r="A1046">
        <f>VLOOKUP(Attack[[#This Row],[No用]],SetNo[[No.用]:[vlookup 用]],2,FALSE)</f>
        <v>260</v>
      </c>
      <c r="B1046">
        <f>IF(ROW()=2,1,IF(A1045&lt;&gt;Attack[[#This Row],[No]],1,B1045+1))</f>
        <v>5</v>
      </c>
      <c r="C1046" s="1" t="s">
        <v>1006</v>
      </c>
      <c r="D1046" s="1" t="s">
        <v>283</v>
      </c>
      <c r="E1046" s="1" t="s">
        <v>77</v>
      </c>
      <c r="F1046" s="1" t="s">
        <v>78</v>
      </c>
      <c r="G1046" s="1" t="s">
        <v>134</v>
      </c>
      <c r="H1046" s="1" t="s">
        <v>71</v>
      </c>
      <c r="I1046">
        <v>1</v>
      </c>
      <c r="J1046" t="s">
        <v>235</v>
      </c>
      <c r="K1046" s="1" t="s">
        <v>286</v>
      </c>
      <c r="L1046" s="1" t="s">
        <v>173</v>
      </c>
      <c r="M1046">
        <v>39</v>
      </c>
      <c r="N1046">
        <v>0</v>
      </c>
      <c r="O1046">
        <v>0</v>
      </c>
      <c r="P1046">
        <v>0</v>
      </c>
      <c r="T1046" t="str">
        <f>Attack[[#This Row],[服装]]&amp;Attack[[#This Row],[名前]]&amp;Attack[[#This Row],[レアリティ]]</f>
        <v>花火星海光来ICONIC</v>
      </c>
    </row>
    <row r="1047" spans="1:20" x14ac:dyDescent="0.35">
      <c r="A1047">
        <f>VLOOKUP(Attack[[#This Row],[No用]],SetNo[[No.用]:[vlookup 用]],2,FALSE)</f>
        <v>260</v>
      </c>
      <c r="B1047">
        <f>IF(ROW()=2,1,IF(A1046&lt;&gt;Attack[[#This Row],[No]],1,B1046+1))</f>
        <v>6</v>
      </c>
      <c r="C1047" s="1" t="s">
        <v>1006</v>
      </c>
      <c r="D1047" s="1" t="s">
        <v>283</v>
      </c>
      <c r="E1047" s="1" t="s">
        <v>77</v>
      </c>
      <c r="F1047" s="1" t="s">
        <v>78</v>
      </c>
      <c r="G1047" s="1" t="s">
        <v>134</v>
      </c>
      <c r="H1047" s="1" t="s">
        <v>71</v>
      </c>
      <c r="I1047">
        <v>1</v>
      </c>
      <c r="J1047" t="s">
        <v>235</v>
      </c>
      <c r="K1047" s="1" t="s">
        <v>172</v>
      </c>
      <c r="L1047" s="1" t="s">
        <v>162</v>
      </c>
      <c r="M1047">
        <v>33</v>
      </c>
      <c r="N1047">
        <v>0</v>
      </c>
      <c r="O1047">
        <v>0</v>
      </c>
      <c r="P1047">
        <v>0</v>
      </c>
      <c r="T1047" t="str">
        <f>Attack[[#This Row],[服装]]&amp;Attack[[#This Row],[名前]]&amp;Attack[[#This Row],[レアリティ]]</f>
        <v>花火星海光来ICONIC</v>
      </c>
    </row>
    <row r="1048" spans="1:20" x14ac:dyDescent="0.35">
      <c r="A1048">
        <f>VLOOKUP(Attack[[#This Row],[No用]],SetNo[[No.用]:[vlookup 用]],2,FALSE)</f>
        <v>261</v>
      </c>
      <c r="B1048">
        <f>IF(ROW()=2,1,IF(A1047&lt;&gt;Attack[[#This Row],[No]],1,B1047+1))</f>
        <v>1</v>
      </c>
      <c r="C1048" t="s">
        <v>108</v>
      </c>
      <c r="D1048" t="s">
        <v>133</v>
      </c>
      <c r="E1048" t="s">
        <v>77</v>
      </c>
      <c r="F1048" t="s">
        <v>82</v>
      </c>
      <c r="G1048" t="s">
        <v>134</v>
      </c>
      <c r="H1048" t="s">
        <v>71</v>
      </c>
      <c r="I1048">
        <v>1</v>
      </c>
      <c r="J1048" t="s">
        <v>235</v>
      </c>
      <c r="K1048" s="1" t="s">
        <v>168</v>
      </c>
      <c r="L1048" s="1" t="s">
        <v>162</v>
      </c>
      <c r="M1048">
        <v>27</v>
      </c>
      <c r="N1048">
        <v>0</v>
      </c>
      <c r="O1048">
        <v>0</v>
      </c>
      <c r="P1048">
        <v>0</v>
      </c>
      <c r="T1048" t="str">
        <f>Attack[[#This Row],[服装]]&amp;Attack[[#This Row],[名前]]&amp;Attack[[#This Row],[レアリティ]]</f>
        <v>ユニフォーム昼神幸郎ICONIC</v>
      </c>
    </row>
    <row r="1049" spans="1:20" x14ac:dyDescent="0.35">
      <c r="A1049">
        <f>VLOOKUP(Attack[[#This Row],[No用]],SetNo[[No.用]:[vlookup 用]],2,FALSE)</f>
        <v>261</v>
      </c>
      <c r="B1049">
        <f>IF(ROW()=2,1,IF(A1048&lt;&gt;Attack[[#This Row],[No]],1,B1048+1))</f>
        <v>2</v>
      </c>
      <c r="C1049" t="s">
        <v>108</v>
      </c>
      <c r="D1049" t="s">
        <v>133</v>
      </c>
      <c r="E1049" t="s">
        <v>77</v>
      </c>
      <c r="F1049" t="s">
        <v>82</v>
      </c>
      <c r="G1049" t="s">
        <v>134</v>
      </c>
      <c r="H1049" t="s">
        <v>71</v>
      </c>
      <c r="I1049">
        <v>1</v>
      </c>
      <c r="J1049" t="s">
        <v>235</v>
      </c>
      <c r="K1049" s="1" t="s">
        <v>169</v>
      </c>
      <c r="L1049" s="1" t="s">
        <v>162</v>
      </c>
      <c r="M1049">
        <v>27</v>
      </c>
      <c r="N1049">
        <v>0</v>
      </c>
      <c r="O1049">
        <v>0</v>
      </c>
      <c r="P1049">
        <v>0</v>
      </c>
      <c r="T1049" t="str">
        <f>Attack[[#This Row],[服装]]&amp;Attack[[#This Row],[名前]]&amp;Attack[[#This Row],[レアリティ]]</f>
        <v>ユニフォーム昼神幸郎ICONIC</v>
      </c>
    </row>
    <row r="1050" spans="1:20" x14ac:dyDescent="0.35">
      <c r="A1050">
        <f>VLOOKUP(Attack[[#This Row],[No用]],SetNo[[No.用]:[vlookup 用]],2,FALSE)</f>
        <v>261</v>
      </c>
      <c r="B1050">
        <f>IF(ROW()=2,1,IF(A1049&lt;&gt;Attack[[#This Row],[No]],1,B1049+1))</f>
        <v>3</v>
      </c>
      <c r="C1050" t="s">
        <v>108</v>
      </c>
      <c r="D1050" t="s">
        <v>133</v>
      </c>
      <c r="E1050" t="s">
        <v>77</v>
      </c>
      <c r="F1050" t="s">
        <v>82</v>
      </c>
      <c r="G1050" t="s">
        <v>134</v>
      </c>
      <c r="H1050" t="s">
        <v>71</v>
      </c>
      <c r="I1050">
        <v>1</v>
      </c>
      <c r="J1050" t="s">
        <v>235</v>
      </c>
      <c r="K1050" s="1" t="s">
        <v>172</v>
      </c>
      <c r="L1050" s="1" t="s">
        <v>162</v>
      </c>
      <c r="M1050">
        <v>25</v>
      </c>
      <c r="N1050">
        <v>0</v>
      </c>
      <c r="O1050">
        <v>0</v>
      </c>
      <c r="P1050">
        <v>0</v>
      </c>
      <c r="T1050" t="str">
        <f>Attack[[#This Row],[服装]]&amp;Attack[[#This Row],[名前]]&amp;Attack[[#This Row],[レアリティ]]</f>
        <v>ユニフォーム昼神幸郎ICONIC</v>
      </c>
    </row>
    <row r="1051" spans="1:20" x14ac:dyDescent="0.35">
      <c r="A1051">
        <f>VLOOKUP(Attack[[#This Row],[No用]],SetNo[[No.用]:[vlookup 用]],2,FALSE)</f>
        <v>262</v>
      </c>
      <c r="B1051">
        <f>IF(ROW()=2,1,IF(A1050&lt;&gt;Attack[[#This Row],[No]],1,B1050+1))</f>
        <v>1</v>
      </c>
      <c r="C1051" s="1" t="s">
        <v>782</v>
      </c>
      <c r="D1051" t="s">
        <v>133</v>
      </c>
      <c r="E1051" s="1" t="s">
        <v>73</v>
      </c>
      <c r="F1051" t="s">
        <v>82</v>
      </c>
      <c r="G1051" t="s">
        <v>134</v>
      </c>
      <c r="H1051" t="s">
        <v>71</v>
      </c>
      <c r="I1051">
        <v>1</v>
      </c>
      <c r="J1051" t="s">
        <v>235</v>
      </c>
      <c r="K1051" s="1" t="s">
        <v>168</v>
      </c>
      <c r="L1051" s="1" t="s">
        <v>178</v>
      </c>
      <c r="M1051">
        <v>30</v>
      </c>
      <c r="N1051">
        <v>0</v>
      </c>
      <c r="O1051">
        <v>0</v>
      </c>
      <c r="P1051">
        <v>0</v>
      </c>
      <c r="T1051" t="str">
        <f>Attack[[#This Row],[服装]]&amp;Attack[[#This Row],[名前]]&amp;Attack[[#This Row],[レアリティ]]</f>
        <v>Xmas昼神幸郎ICONIC</v>
      </c>
    </row>
    <row r="1052" spans="1:20" x14ac:dyDescent="0.35">
      <c r="A1052">
        <f>VLOOKUP(Attack[[#This Row],[No用]],SetNo[[No.用]:[vlookup 用]],2,FALSE)</f>
        <v>262</v>
      </c>
      <c r="B1052">
        <f>IF(ROW()=2,1,IF(A1051&lt;&gt;Attack[[#This Row],[No]],1,B1051+1))</f>
        <v>2</v>
      </c>
      <c r="C1052" s="1" t="s">
        <v>782</v>
      </c>
      <c r="D1052" t="s">
        <v>133</v>
      </c>
      <c r="E1052" s="1" t="s">
        <v>73</v>
      </c>
      <c r="F1052" t="s">
        <v>82</v>
      </c>
      <c r="G1052" t="s">
        <v>134</v>
      </c>
      <c r="H1052" t="s">
        <v>71</v>
      </c>
      <c r="I1052">
        <v>1</v>
      </c>
      <c r="J1052" t="s">
        <v>235</v>
      </c>
      <c r="K1052" s="1" t="s">
        <v>169</v>
      </c>
      <c r="L1052" s="1" t="s">
        <v>178</v>
      </c>
      <c r="M1052">
        <v>30</v>
      </c>
      <c r="N1052">
        <v>0</v>
      </c>
      <c r="O1052">
        <v>0</v>
      </c>
      <c r="P1052">
        <v>0</v>
      </c>
      <c r="T1052" t="str">
        <f>Attack[[#This Row],[服装]]&amp;Attack[[#This Row],[名前]]&amp;Attack[[#This Row],[レアリティ]]</f>
        <v>Xmas昼神幸郎ICONIC</v>
      </c>
    </row>
    <row r="1053" spans="1:20" x14ac:dyDescent="0.35">
      <c r="A1053">
        <f>VLOOKUP(Attack[[#This Row],[No用]],SetNo[[No.用]:[vlookup 用]],2,FALSE)</f>
        <v>262</v>
      </c>
      <c r="B1053">
        <f>IF(ROW()=2,1,IF(A1052&lt;&gt;Attack[[#This Row],[No]],1,B1052+1))</f>
        <v>3</v>
      </c>
      <c r="C1053" s="1" t="s">
        <v>782</v>
      </c>
      <c r="D1053" t="s">
        <v>133</v>
      </c>
      <c r="E1053" s="1" t="s">
        <v>73</v>
      </c>
      <c r="F1053" t="s">
        <v>82</v>
      </c>
      <c r="G1053" t="s">
        <v>134</v>
      </c>
      <c r="H1053" t="s">
        <v>71</v>
      </c>
      <c r="I1053">
        <v>1</v>
      </c>
      <c r="J1053" t="s">
        <v>235</v>
      </c>
      <c r="K1053" s="1" t="s">
        <v>172</v>
      </c>
      <c r="L1053" s="1" t="s">
        <v>162</v>
      </c>
      <c r="M1053">
        <v>25</v>
      </c>
      <c r="N1053">
        <v>0</v>
      </c>
      <c r="O1053">
        <v>0</v>
      </c>
      <c r="P1053">
        <v>0</v>
      </c>
      <c r="T1053" t="str">
        <f>Attack[[#This Row],[服装]]&amp;Attack[[#This Row],[名前]]&amp;Attack[[#This Row],[レアリティ]]</f>
        <v>Xmas昼神幸郎ICONIC</v>
      </c>
    </row>
    <row r="1054" spans="1:20" x14ac:dyDescent="0.35">
      <c r="A1054">
        <f>VLOOKUP(Attack[[#This Row],[No用]],SetNo[[No.用]:[vlookup 用]],2,FALSE)</f>
        <v>263</v>
      </c>
      <c r="B1054">
        <f>IF(ROW()=2,1,IF(A1053&lt;&gt;Attack[[#This Row],[No]],1,B1053+1))</f>
        <v>1</v>
      </c>
      <c r="C1054" t="s">
        <v>108</v>
      </c>
      <c r="D1054" t="s">
        <v>131</v>
      </c>
      <c r="E1054" t="s">
        <v>77</v>
      </c>
      <c r="F1054" t="s">
        <v>78</v>
      </c>
      <c r="G1054" t="s">
        <v>135</v>
      </c>
      <c r="H1054" t="s">
        <v>71</v>
      </c>
      <c r="I1054">
        <v>1</v>
      </c>
      <c r="J1054" t="s">
        <v>235</v>
      </c>
      <c r="K1054" s="1" t="s">
        <v>168</v>
      </c>
      <c r="L1054" s="1" t="s">
        <v>162</v>
      </c>
      <c r="M1054">
        <v>36</v>
      </c>
      <c r="N1054">
        <v>0</v>
      </c>
      <c r="O1054">
        <v>0</v>
      </c>
      <c r="P1054">
        <v>0</v>
      </c>
      <c r="T1054" t="str">
        <f>Attack[[#This Row],[服装]]&amp;Attack[[#This Row],[名前]]&amp;Attack[[#This Row],[レアリティ]]</f>
        <v>ユニフォーム佐久早聖臣ICONIC</v>
      </c>
    </row>
    <row r="1055" spans="1:20" x14ac:dyDescent="0.35">
      <c r="A1055">
        <f>VLOOKUP(Attack[[#This Row],[No用]],SetNo[[No.用]:[vlookup 用]],2,FALSE)</f>
        <v>263</v>
      </c>
      <c r="B1055">
        <f>IF(ROW()=2,1,IF(A1054&lt;&gt;Attack[[#This Row],[No]],1,B1054+1))</f>
        <v>2</v>
      </c>
      <c r="C1055" t="s">
        <v>108</v>
      </c>
      <c r="D1055" t="s">
        <v>131</v>
      </c>
      <c r="E1055" t="s">
        <v>77</v>
      </c>
      <c r="F1055" t="s">
        <v>78</v>
      </c>
      <c r="G1055" t="s">
        <v>135</v>
      </c>
      <c r="H1055" t="s">
        <v>71</v>
      </c>
      <c r="I1055">
        <v>1</v>
      </c>
      <c r="J1055" t="s">
        <v>235</v>
      </c>
      <c r="K1055" s="1" t="s">
        <v>169</v>
      </c>
      <c r="L1055" s="1" t="s">
        <v>162</v>
      </c>
      <c r="M1055">
        <v>33</v>
      </c>
      <c r="N1055">
        <v>0</v>
      </c>
      <c r="O1055">
        <v>0</v>
      </c>
      <c r="P1055">
        <v>0</v>
      </c>
      <c r="T1055" t="str">
        <f>Attack[[#This Row],[服装]]&amp;Attack[[#This Row],[名前]]&amp;Attack[[#This Row],[レアリティ]]</f>
        <v>ユニフォーム佐久早聖臣ICONIC</v>
      </c>
    </row>
    <row r="1056" spans="1:20" x14ac:dyDescent="0.35">
      <c r="A1056">
        <f>VLOOKUP(Attack[[#This Row],[No用]],SetNo[[No.用]:[vlookup 用]],2,FALSE)</f>
        <v>263</v>
      </c>
      <c r="B1056">
        <f>IF(ROW()=2,1,IF(A1055&lt;&gt;Attack[[#This Row],[No]],1,B1055+1))</f>
        <v>3</v>
      </c>
      <c r="C1056" t="s">
        <v>108</v>
      </c>
      <c r="D1056" t="s">
        <v>131</v>
      </c>
      <c r="E1056" t="s">
        <v>77</v>
      </c>
      <c r="F1056" t="s">
        <v>78</v>
      </c>
      <c r="G1056" t="s">
        <v>135</v>
      </c>
      <c r="H1056" t="s">
        <v>71</v>
      </c>
      <c r="I1056">
        <v>1</v>
      </c>
      <c r="J1056" t="s">
        <v>235</v>
      </c>
      <c r="K1056" s="1" t="s">
        <v>170</v>
      </c>
      <c r="L1056" s="1" t="s">
        <v>173</v>
      </c>
      <c r="M1056">
        <v>39</v>
      </c>
      <c r="N1056">
        <v>0</v>
      </c>
      <c r="O1056">
        <v>0</v>
      </c>
      <c r="P1056">
        <v>0</v>
      </c>
      <c r="T1056" t="str">
        <f>Attack[[#This Row],[服装]]&amp;Attack[[#This Row],[名前]]&amp;Attack[[#This Row],[レアリティ]]</f>
        <v>ユニフォーム佐久早聖臣ICONIC</v>
      </c>
    </row>
    <row r="1057" spans="1:20" x14ac:dyDescent="0.35">
      <c r="A1057">
        <f>VLOOKUP(Attack[[#This Row],[No用]],SetNo[[No.用]:[vlookup 用]],2,FALSE)</f>
        <v>263</v>
      </c>
      <c r="B1057">
        <f>IF(ROW()=2,1,IF(A1056&lt;&gt;Attack[[#This Row],[No]],1,B1056+1))</f>
        <v>4</v>
      </c>
      <c r="C1057" t="s">
        <v>108</v>
      </c>
      <c r="D1057" t="s">
        <v>131</v>
      </c>
      <c r="E1057" t="s">
        <v>77</v>
      </c>
      <c r="F1057" t="s">
        <v>78</v>
      </c>
      <c r="G1057" t="s">
        <v>135</v>
      </c>
      <c r="H1057" t="s">
        <v>71</v>
      </c>
      <c r="I1057">
        <v>1</v>
      </c>
      <c r="J1057" t="s">
        <v>235</v>
      </c>
      <c r="K1057" s="1" t="s">
        <v>271</v>
      </c>
      <c r="L1057" s="1" t="s">
        <v>173</v>
      </c>
      <c r="M1057">
        <v>39</v>
      </c>
      <c r="N1057">
        <v>0</v>
      </c>
      <c r="O1057">
        <v>0</v>
      </c>
      <c r="P1057">
        <v>0</v>
      </c>
      <c r="T1057" t="str">
        <f>Attack[[#This Row],[服装]]&amp;Attack[[#This Row],[名前]]&amp;Attack[[#This Row],[レアリティ]]</f>
        <v>ユニフォーム佐久早聖臣ICONIC</v>
      </c>
    </row>
    <row r="1058" spans="1:20" x14ac:dyDescent="0.35">
      <c r="A1058">
        <f>VLOOKUP(Attack[[#This Row],[No用]],SetNo[[No.用]:[vlookup 用]],2,FALSE)</f>
        <v>263</v>
      </c>
      <c r="B1058">
        <f>IF(ROW()=2,1,IF(A1057&lt;&gt;Attack[[#This Row],[No]],1,B1057+1))</f>
        <v>5</v>
      </c>
      <c r="C1058" t="s">
        <v>108</v>
      </c>
      <c r="D1058" t="s">
        <v>131</v>
      </c>
      <c r="E1058" t="s">
        <v>77</v>
      </c>
      <c r="F1058" t="s">
        <v>78</v>
      </c>
      <c r="G1058" t="s">
        <v>135</v>
      </c>
      <c r="H1058" t="s">
        <v>71</v>
      </c>
      <c r="I1058">
        <v>1</v>
      </c>
      <c r="J1058" t="s">
        <v>235</v>
      </c>
      <c r="K1058" s="1" t="s">
        <v>171</v>
      </c>
      <c r="L1058" s="1" t="s">
        <v>173</v>
      </c>
      <c r="M1058">
        <v>39</v>
      </c>
      <c r="N1058">
        <v>0</v>
      </c>
      <c r="O1058">
        <v>0</v>
      </c>
      <c r="P1058">
        <v>0</v>
      </c>
      <c r="T1058" t="str">
        <f>Attack[[#This Row],[服装]]&amp;Attack[[#This Row],[名前]]&amp;Attack[[#This Row],[レアリティ]]</f>
        <v>ユニフォーム佐久早聖臣ICONIC</v>
      </c>
    </row>
    <row r="1059" spans="1:20" x14ac:dyDescent="0.35">
      <c r="A1059">
        <f>VLOOKUP(Attack[[#This Row],[No用]],SetNo[[No.用]:[vlookup 用]],2,FALSE)</f>
        <v>263</v>
      </c>
      <c r="B1059">
        <f>IF(ROW()=2,1,IF(A1058&lt;&gt;Attack[[#This Row],[No]],1,B1058+1))</f>
        <v>6</v>
      </c>
      <c r="C1059" t="s">
        <v>108</v>
      </c>
      <c r="D1059" t="s">
        <v>131</v>
      </c>
      <c r="E1059" t="s">
        <v>77</v>
      </c>
      <c r="F1059" t="s">
        <v>78</v>
      </c>
      <c r="G1059" t="s">
        <v>135</v>
      </c>
      <c r="H1059" t="s">
        <v>71</v>
      </c>
      <c r="I1059">
        <v>1</v>
      </c>
      <c r="J1059" t="s">
        <v>235</v>
      </c>
      <c r="K1059" s="1" t="s">
        <v>284</v>
      </c>
      <c r="L1059" s="1" t="s">
        <v>173</v>
      </c>
      <c r="M1059">
        <v>42</v>
      </c>
      <c r="N1059">
        <v>0</v>
      </c>
      <c r="O1059">
        <v>0</v>
      </c>
      <c r="P1059">
        <v>0</v>
      </c>
      <c r="T1059" t="str">
        <f>Attack[[#This Row],[服装]]&amp;Attack[[#This Row],[名前]]&amp;Attack[[#This Row],[レアリティ]]</f>
        <v>ユニフォーム佐久早聖臣ICONIC</v>
      </c>
    </row>
    <row r="1060" spans="1:20" x14ac:dyDescent="0.35">
      <c r="A1060">
        <f>VLOOKUP(Attack[[#This Row],[No用]],SetNo[[No.用]:[vlookup 用]],2,FALSE)</f>
        <v>263</v>
      </c>
      <c r="B1060">
        <f>IF(ROW()=2,1,IF(A1059&lt;&gt;Attack[[#This Row],[No]],1,B1059+1))</f>
        <v>7</v>
      </c>
      <c r="C1060" t="s">
        <v>108</v>
      </c>
      <c r="D1060" t="s">
        <v>131</v>
      </c>
      <c r="E1060" t="s">
        <v>77</v>
      </c>
      <c r="F1060" t="s">
        <v>78</v>
      </c>
      <c r="G1060" t="s">
        <v>135</v>
      </c>
      <c r="H1060" t="s">
        <v>71</v>
      </c>
      <c r="I1060">
        <v>1</v>
      </c>
      <c r="J1060" t="s">
        <v>235</v>
      </c>
      <c r="K1060" s="1" t="s">
        <v>172</v>
      </c>
      <c r="L1060" s="1" t="s">
        <v>162</v>
      </c>
      <c r="M1060">
        <v>33</v>
      </c>
      <c r="N1060">
        <v>0</v>
      </c>
      <c r="O1060">
        <v>0</v>
      </c>
      <c r="P1060">
        <v>0</v>
      </c>
      <c r="T1060" t="str">
        <f>Attack[[#This Row],[服装]]&amp;Attack[[#This Row],[名前]]&amp;Attack[[#This Row],[レアリティ]]</f>
        <v>ユニフォーム佐久早聖臣ICONIC</v>
      </c>
    </row>
    <row r="1061" spans="1:20" x14ac:dyDescent="0.35">
      <c r="A1061">
        <f>VLOOKUP(Attack[[#This Row],[No用]],SetNo[[No.用]:[vlookup 用]],2,FALSE)</f>
        <v>263</v>
      </c>
      <c r="B1061">
        <f>IF(ROW()=2,1,IF(A1060&lt;&gt;Attack[[#This Row],[No]],1,B1060+1))</f>
        <v>8</v>
      </c>
      <c r="C1061" t="s">
        <v>108</v>
      </c>
      <c r="D1061" t="s">
        <v>131</v>
      </c>
      <c r="E1061" t="s">
        <v>77</v>
      </c>
      <c r="F1061" t="s">
        <v>78</v>
      </c>
      <c r="G1061" t="s">
        <v>135</v>
      </c>
      <c r="H1061" t="s">
        <v>71</v>
      </c>
      <c r="I1061">
        <v>1</v>
      </c>
      <c r="J1061" t="s">
        <v>235</v>
      </c>
      <c r="K1061" s="1" t="s">
        <v>183</v>
      </c>
      <c r="L1061" s="1" t="s">
        <v>225</v>
      </c>
      <c r="M1061">
        <v>51</v>
      </c>
      <c r="N1061">
        <v>0</v>
      </c>
      <c r="O1061">
        <v>61</v>
      </c>
      <c r="P1061">
        <v>0</v>
      </c>
      <c r="T1061" t="str">
        <f>Attack[[#This Row],[服装]]&amp;Attack[[#This Row],[名前]]&amp;Attack[[#This Row],[レアリティ]]</f>
        <v>ユニフォーム佐久早聖臣ICONIC</v>
      </c>
    </row>
    <row r="1062" spans="1:20" x14ac:dyDescent="0.35">
      <c r="A1062">
        <f>VLOOKUP(Attack[[#This Row],[No用]],SetNo[[No.用]:[vlookup 用]],2,FALSE)</f>
        <v>264</v>
      </c>
      <c r="B1062">
        <f>IF(ROW()=2,1,IF(A1061&lt;&gt;Attack[[#This Row],[No]],1,B1061+1))</f>
        <v>1</v>
      </c>
      <c r="C1062" s="1" t="s">
        <v>876</v>
      </c>
      <c r="D1062" s="1" t="s">
        <v>131</v>
      </c>
      <c r="E1062" s="1" t="s">
        <v>73</v>
      </c>
      <c r="F1062" s="1" t="s">
        <v>78</v>
      </c>
      <c r="G1062" s="1" t="s">
        <v>135</v>
      </c>
      <c r="H1062" s="1" t="s">
        <v>71</v>
      </c>
      <c r="I1062">
        <v>1</v>
      </c>
      <c r="J1062" t="s">
        <v>235</v>
      </c>
      <c r="K1062" s="1" t="s">
        <v>168</v>
      </c>
      <c r="L1062" s="1" t="s">
        <v>178</v>
      </c>
      <c r="M1062">
        <v>37</v>
      </c>
      <c r="N1062">
        <v>0</v>
      </c>
      <c r="O1062">
        <v>0</v>
      </c>
      <c r="P1062">
        <v>0</v>
      </c>
      <c r="T1062" t="str">
        <f>Attack[[#This Row],[服装]]&amp;Attack[[#This Row],[名前]]&amp;Attack[[#This Row],[レアリティ]]</f>
        <v>サバゲ佐久早聖臣ICONIC</v>
      </c>
    </row>
    <row r="1063" spans="1:20" x14ac:dyDescent="0.35">
      <c r="A1063">
        <f>VLOOKUP(Attack[[#This Row],[No用]],SetNo[[No.用]:[vlookup 用]],2,FALSE)</f>
        <v>264</v>
      </c>
      <c r="B1063">
        <f>IF(ROW()=2,1,IF(A1062&lt;&gt;Attack[[#This Row],[No]],1,B1062+1))</f>
        <v>2</v>
      </c>
      <c r="C1063" s="1" t="s">
        <v>876</v>
      </c>
      <c r="D1063" s="1" t="s">
        <v>131</v>
      </c>
      <c r="E1063" s="1" t="s">
        <v>73</v>
      </c>
      <c r="F1063" s="1" t="s">
        <v>78</v>
      </c>
      <c r="G1063" s="1" t="s">
        <v>135</v>
      </c>
      <c r="H1063" s="1" t="s">
        <v>71</v>
      </c>
      <c r="I1063">
        <v>1</v>
      </c>
      <c r="J1063" t="s">
        <v>235</v>
      </c>
      <c r="K1063" s="1" t="s">
        <v>169</v>
      </c>
      <c r="L1063" s="1" t="s">
        <v>178</v>
      </c>
      <c r="M1063">
        <v>37</v>
      </c>
      <c r="N1063">
        <v>0</v>
      </c>
      <c r="O1063">
        <v>0</v>
      </c>
      <c r="P1063">
        <v>0</v>
      </c>
      <c r="T1063" t="str">
        <f>Attack[[#This Row],[服装]]&amp;Attack[[#This Row],[名前]]&amp;Attack[[#This Row],[レアリティ]]</f>
        <v>サバゲ佐久早聖臣ICONIC</v>
      </c>
    </row>
    <row r="1064" spans="1:20" x14ac:dyDescent="0.35">
      <c r="A1064">
        <f>VLOOKUP(Attack[[#This Row],[No用]],SetNo[[No.用]:[vlookup 用]],2,FALSE)</f>
        <v>264</v>
      </c>
      <c r="B1064">
        <f>IF(ROW()=2,1,IF(A1063&lt;&gt;Attack[[#This Row],[No]],1,B1063+1))</f>
        <v>3</v>
      </c>
      <c r="C1064" s="1" t="s">
        <v>876</v>
      </c>
      <c r="D1064" s="1" t="s">
        <v>131</v>
      </c>
      <c r="E1064" s="1" t="s">
        <v>73</v>
      </c>
      <c r="F1064" s="1" t="s">
        <v>78</v>
      </c>
      <c r="G1064" s="1" t="s">
        <v>135</v>
      </c>
      <c r="H1064" s="1" t="s">
        <v>71</v>
      </c>
      <c r="I1064">
        <v>1</v>
      </c>
      <c r="J1064" t="s">
        <v>235</v>
      </c>
      <c r="K1064" s="1" t="s">
        <v>170</v>
      </c>
      <c r="L1064" s="1" t="s">
        <v>173</v>
      </c>
      <c r="M1064">
        <v>39</v>
      </c>
      <c r="N1064">
        <v>0</v>
      </c>
      <c r="O1064">
        <v>0</v>
      </c>
      <c r="P1064">
        <v>0</v>
      </c>
      <c r="T1064" t="str">
        <f>Attack[[#This Row],[服装]]&amp;Attack[[#This Row],[名前]]&amp;Attack[[#This Row],[レアリティ]]</f>
        <v>サバゲ佐久早聖臣ICONIC</v>
      </c>
    </row>
    <row r="1065" spans="1:20" x14ac:dyDescent="0.35">
      <c r="A1065">
        <f>VLOOKUP(Attack[[#This Row],[No用]],SetNo[[No.用]:[vlookup 用]],2,FALSE)</f>
        <v>264</v>
      </c>
      <c r="B1065">
        <f>IF(ROW()=2,1,IF(A1064&lt;&gt;Attack[[#This Row],[No]],1,B1064+1))</f>
        <v>4</v>
      </c>
      <c r="C1065" s="1" t="s">
        <v>876</v>
      </c>
      <c r="D1065" s="1" t="s">
        <v>131</v>
      </c>
      <c r="E1065" s="1" t="s">
        <v>73</v>
      </c>
      <c r="F1065" s="1" t="s">
        <v>78</v>
      </c>
      <c r="G1065" s="1" t="s">
        <v>135</v>
      </c>
      <c r="H1065" s="1" t="s">
        <v>71</v>
      </c>
      <c r="I1065">
        <v>1</v>
      </c>
      <c r="J1065" t="s">
        <v>235</v>
      </c>
      <c r="K1065" s="1" t="s">
        <v>271</v>
      </c>
      <c r="L1065" s="1" t="s">
        <v>173</v>
      </c>
      <c r="M1065">
        <v>39</v>
      </c>
      <c r="N1065">
        <v>0</v>
      </c>
      <c r="O1065">
        <v>0</v>
      </c>
      <c r="P1065">
        <v>0</v>
      </c>
      <c r="T1065" t="str">
        <f>Attack[[#This Row],[服装]]&amp;Attack[[#This Row],[名前]]&amp;Attack[[#This Row],[レアリティ]]</f>
        <v>サバゲ佐久早聖臣ICONIC</v>
      </c>
    </row>
    <row r="1066" spans="1:20" x14ac:dyDescent="0.35">
      <c r="A1066">
        <f>VLOOKUP(Attack[[#This Row],[No用]],SetNo[[No.用]:[vlookup 用]],2,FALSE)</f>
        <v>264</v>
      </c>
      <c r="B1066">
        <f>IF(ROW()=2,1,IF(A1065&lt;&gt;Attack[[#This Row],[No]],1,B1065+1))</f>
        <v>5</v>
      </c>
      <c r="C1066" s="1" t="s">
        <v>876</v>
      </c>
      <c r="D1066" s="1" t="s">
        <v>131</v>
      </c>
      <c r="E1066" s="1" t="s">
        <v>73</v>
      </c>
      <c r="F1066" s="1" t="s">
        <v>78</v>
      </c>
      <c r="G1066" s="1" t="s">
        <v>135</v>
      </c>
      <c r="H1066" s="1" t="s">
        <v>71</v>
      </c>
      <c r="I1066">
        <v>1</v>
      </c>
      <c r="J1066" t="s">
        <v>235</v>
      </c>
      <c r="K1066" s="1" t="s">
        <v>171</v>
      </c>
      <c r="L1066" s="1" t="s">
        <v>173</v>
      </c>
      <c r="M1066">
        <v>39</v>
      </c>
      <c r="N1066">
        <v>0</v>
      </c>
      <c r="O1066">
        <v>0</v>
      </c>
      <c r="P1066">
        <v>0</v>
      </c>
      <c r="T1066" t="str">
        <f>Attack[[#This Row],[服装]]&amp;Attack[[#This Row],[名前]]&amp;Attack[[#This Row],[レアリティ]]</f>
        <v>サバゲ佐久早聖臣ICONIC</v>
      </c>
    </row>
    <row r="1067" spans="1:20" x14ac:dyDescent="0.35">
      <c r="A1067">
        <f>VLOOKUP(Attack[[#This Row],[No用]],SetNo[[No.用]:[vlookup 用]],2,FALSE)</f>
        <v>264</v>
      </c>
      <c r="B1067">
        <f>IF(ROW()=2,1,IF(A1066&lt;&gt;Attack[[#This Row],[No]],1,B1066+1))</f>
        <v>6</v>
      </c>
      <c r="C1067" s="1" t="s">
        <v>876</v>
      </c>
      <c r="D1067" s="1" t="s">
        <v>131</v>
      </c>
      <c r="E1067" s="1" t="s">
        <v>73</v>
      </c>
      <c r="F1067" s="1" t="s">
        <v>78</v>
      </c>
      <c r="G1067" s="1" t="s">
        <v>135</v>
      </c>
      <c r="H1067" s="1" t="s">
        <v>71</v>
      </c>
      <c r="I1067">
        <v>1</v>
      </c>
      <c r="J1067" t="s">
        <v>235</v>
      </c>
      <c r="K1067" s="1" t="s">
        <v>284</v>
      </c>
      <c r="L1067" s="1" t="s">
        <v>173</v>
      </c>
      <c r="M1067">
        <v>42</v>
      </c>
      <c r="N1067">
        <v>0</v>
      </c>
      <c r="O1067">
        <v>0</v>
      </c>
      <c r="P1067">
        <v>0</v>
      </c>
      <c r="T1067" t="str">
        <f>Attack[[#This Row],[服装]]&amp;Attack[[#This Row],[名前]]&amp;Attack[[#This Row],[レアリティ]]</f>
        <v>サバゲ佐久早聖臣ICONIC</v>
      </c>
    </row>
    <row r="1068" spans="1:20" x14ac:dyDescent="0.35">
      <c r="A1068">
        <f>VLOOKUP(Attack[[#This Row],[No用]],SetNo[[No.用]:[vlookup 用]],2,FALSE)</f>
        <v>264</v>
      </c>
      <c r="B1068">
        <f>IF(ROW()=2,1,IF(A1067&lt;&gt;Attack[[#This Row],[No]],1,B1067+1))</f>
        <v>7</v>
      </c>
      <c r="C1068" s="1" t="s">
        <v>876</v>
      </c>
      <c r="D1068" s="1" t="s">
        <v>131</v>
      </c>
      <c r="E1068" s="1" t="s">
        <v>73</v>
      </c>
      <c r="F1068" s="1" t="s">
        <v>78</v>
      </c>
      <c r="G1068" s="1" t="s">
        <v>135</v>
      </c>
      <c r="H1068" s="1" t="s">
        <v>71</v>
      </c>
      <c r="I1068">
        <v>1</v>
      </c>
      <c r="J1068" t="s">
        <v>235</v>
      </c>
      <c r="K1068" s="1" t="s">
        <v>172</v>
      </c>
      <c r="L1068" s="1" t="s">
        <v>162</v>
      </c>
      <c r="M1068">
        <v>33</v>
      </c>
      <c r="N1068">
        <v>0</v>
      </c>
      <c r="O1068">
        <v>0</v>
      </c>
      <c r="P1068">
        <v>0</v>
      </c>
      <c r="T1068" t="str">
        <f>Attack[[#This Row],[服装]]&amp;Attack[[#This Row],[名前]]&amp;Attack[[#This Row],[レアリティ]]</f>
        <v>サバゲ佐久早聖臣ICONIC</v>
      </c>
    </row>
    <row r="1069" spans="1:20" x14ac:dyDescent="0.35">
      <c r="A1069">
        <f>VLOOKUP(Attack[[#This Row],[No用]],SetNo[[No.用]:[vlookup 用]],2,FALSE)</f>
        <v>264</v>
      </c>
      <c r="B1069">
        <f>IF(ROW()=2,1,IF(A1068&lt;&gt;Attack[[#This Row],[No]],1,B1068+1))</f>
        <v>8</v>
      </c>
      <c r="C1069" s="1" t="s">
        <v>876</v>
      </c>
      <c r="D1069" s="1" t="s">
        <v>131</v>
      </c>
      <c r="E1069" s="1" t="s">
        <v>73</v>
      </c>
      <c r="F1069" s="1" t="s">
        <v>78</v>
      </c>
      <c r="G1069" s="1" t="s">
        <v>135</v>
      </c>
      <c r="H1069" s="1" t="s">
        <v>71</v>
      </c>
      <c r="I1069">
        <v>1</v>
      </c>
      <c r="J1069" t="s">
        <v>235</v>
      </c>
      <c r="K1069" s="1" t="s">
        <v>284</v>
      </c>
      <c r="L1069" s="1" t="s">
        <v>225</v>
      </c>
      <c r="M1069">
        <v>51</v>
      </c>
      <c r="N1069">
        <v>0</v>
      </c>
      <c r="O1069">
        <v>61</v>
      </c>
      <c r="P1069">
        <v>0</v>
      </c>
      <c r="T1069" t="str">
        <f>Attack[[#This Row],[服装]]&amp;Attack[[#This Row],[名前]]&amp;Attack[[#This Row],[レアリティ]]</f>
        <v>サバゲ佐久早聖臣ICONIC</v>
      </c>
    </row>
    <row r="1070" spans="1:20" x14ac:dyDescent="0.35">
      <c r="A1070">
        <f>VLOOKUP(Attack[[#This Row],[No用]],SetNo[[No.用]:[vlookup 用]],2,FALSE)</f>
        <v>264</v>
      </c>
      <c r="B1070">
        <f>IF(ROW()=2,1,IF(A1069&lt;&gt;Attack[[#This Row],[No]],1,B1069+1))</f>
        <v>9</v>
      </c>
      <c r="C1070" s="1" t="s">
        <v>876</v>
      </c>
      <c r="D1070" s="1" t="s">
        <v>131</v>
      </c>
      <c r="E1070" s="1" t="s">
        <v>73</v>
      </c>
      <c r="F1070" s="1" t="s">
        <v>78</v>
      </c>
      <c r="G1070" s="1" t="s">
        <v>135</v>
      </c>
      <c r="H1070" s="1" t="s">
        <v>71</v>
      </c>
      <c r="I1070">
        <v>1</v>
      </c>
      <c r="J1070" t="s">
        <v>235</v>
      </c>
      <c r="K1070" s="1" t="s">
        <v>171</v>
      </c>
      <c r="L1070" s="1" t="s">
        <v>225</v>
      </c>
      <c r="M1070">
        <v>51</v>
      </c>
      <c r="N1070">
        <v>0</v>
      </c>
      <c r="O1070">
        <v>61</v>
      </c>
      <c r="P1070">
        <v>0</v>
      </c>
      <c r="T1070" t="str">
        <f>Attack[[#This Row],[服装]]&amp;Attack[[#This Row],[名前]]&amp;Attack[[#This Row],[レアリティ]]</f>
        <v>サバゲ佐久早聖臣ICONIC</v>
      </c>
    </row>
    <row r="1071" spans="1:20" x14ac:dyDescent="0.35">
      <c r="A1071">
        <f>VLOOKUP(Attack[[#This Row],[No用]],SetNo[[No.用]:[vlookup 用]],2,FALSE)</f>
        <v>265</v>
      </c>
      <c r="B1071">
        <f>IF(ROW()=2,1,IF(A1070&lt;&gt;Attack[[#This Row],[No]],1,B1070+1))</f>
        <v>1</v>
      </c>
      <c r="C1071" t="s">
        <v>108</v>
      </c>
      <c r="D1071" t="s">
        <v>132</v>
      </c>
      <c r="E1071" t="s">
        <v>77</v>
      </c>
      <c r="F1071" t="s">
        <v>80</v>
      </c>
      <c r="G1071" t="s">
        <v>135</v>
      </c>
      <c r="H1071" t="s">
        <v>71</v>
      </c>
      <c r="I1071">
        <v>1</v>
      </c>
      <c r="J1071" t="s">
        <v>235</v>
      </c>
      <c r="M1071">
        <v>0</v>
      </c>
      <c r="N1071">
        <v>0</v>
      </c>
      <c r="O1071">
        <v>0</v>
      </c>
      <c r="P1071">
        <v>0</v>
      </c>
      <c r="T1071" t="str">
        <f>Attack[[#This Row],[服装]]&amp;Attack[[#This Row],[名前]]&amp;Attack[[#This Row],[レアリティ]]</f>
        <v>ユニフォーム小森元也ICONIC</v>
      </c>
    </row>
    <row r="1072" spans="1:20" x14ac:dyDescent="0.35">
      <c r="A1072">
        <f>VLOOKUP(Attack[[#This Row],[No用]],SetNo[[No.用]:[vlookup 用]],2,FALSE)</f>
        <v>266</v>
      </c>
      <c r="B1072">
        <f>IF(ROW()=2,1,IF(A1071&lt;&gt;Attack[[#This Row],[No]],1,B1071+1))</f>
        <v>1</v>
      </c>
      <c r="C1072" s="1" t="s">
        <v>968</v>
      </c>
      <c r="D1072" s="1" t="s">
        <v>132</v>
      </c>
      <c r="E1072" s="1" t="s">
        <v>73</v>
      </c>
      <c r="F1072" s="1" t="s">
        <v>80</v>
      </c>
      <c r="G1072" s="1" t="s">
        <v>135</v>
      </c>
      <c r="H1072" s="1" t="s">
        <v>71</v>
      </c>
      <c r="I1072">
        <v>1</v>
      </c>
      <c r="J1072" t="s">
        <v>235</v>
      </c>
      <c r="M1072">
        <v>0</v>
      </c>
      <c r="N1072">
        <v>0</v>
      </c>
      <c r="O1072">
        <v>0</v>
      </c>
      <c r="P1072">
        <v>0</v>
      </c>
      <c r="T1072" t="str">
        <f>Attack[[#This Row],[服装]]&amp;Attack[[#This Row],[名前]]&amp;Attack[[#This Row],[レアリティ]]</f>
        <v>キャンプ小森元也ICONIC</v>
      </c>
    </row>
    <row r="1073" spans="1:20" x14ac:dyDescent="0.35">
      <c r="A1073">
        <f>VLOOKUP(Attack[[#This Row],[No用]],SetNo[[No.用]:[vlookup 用]],2,FALSE)</f>
        <v>267</v>
      </c>
      <c r="B1073">
        <f>IF(ROW()=2,1,IF(A1072&lt;&gt;Attack[[#This Row],[No]],1,B1072+1))</f>
        <v>1</v>
      </c>
      <c r="C1073" t="s">
        <v>108</v>
      </c>
      <c r="D1073" s="1" t="s">
        <v>685</v>
      </c>
      <c r="E1073" s="1" t="s">
        <v>90</v>
      </c>
      <c r="F1073" s="1" t="s">
        <v>78</v>
      </c>
      <c r="G1073" s="1" t="s">
        <v>687</v>
      </c>
      <c r="H1073" t="s">
        <v>71</v>
      </c>
      <c r="I1073">
        <v>1</v>
      </c>
      <c r="J1073" t="s">
        <v>235</v>
      </c>
      <c r="K1073" s="1" t="s">
        <v>168</v>
      </c>
      <c r="L1073" s="1" t="s">
        <v>173</v>
      </c>
      <c r="M1073">
        <v>34</v>
      </c>
      <c r="N1073">
        <v>0</v>
      </c>
      <c r="O1073">
        <v>0</v>
      </c>
      <c r="P1073">
        <v>0</v>
      </c>
      <c r="T1073" t="str">
        <f>Attack[[#This Row],[服装]]&amp;Attack[[#This Row],[名前]]&amp;Attack[[#This Row],[レアリティ]]</f>
        <v>ユニフォーム大将優ICONIC</v>
      </c>
    </row>
    <row r="1074" spans="1:20" x14ac:dyDescent="0.35">
      <c r="A1074">
        <f>VLOOKUP(Attack[[#This Row],[No用]],SetNo[[No.用]:[vlookup 用]],2,FALSE)</f>
        <v>267</v>
      </c>
      <c r="B1074">
        <f>IF(ROW()=2,1,IF(A1073&lt;&gt;Attack[[#This Row],[No]],1,B1073+1))</f>
        <v>2</v>
      </c>
      <c r="C1074" t="s">
        <v>108</v>
      </c>
      <c r="D1074" s="1" t="s">
        <v>685</v>
      </c>
      <c r="E1074" s="1" t="s">
        <v>90</v>
      </c>
      <c r="F1074" s="1" t="s">
        <v>78</v>
      </c>
      <c r="G1074" s="1" t="s">
        <v>687</v>
      </c>
      <c r="H1074" t="s">
        <v>71</v>
      </c>
      <c r="I1074">
        <v>1</v>
      </c>
      <c r="J1074" t="s">
        <v>401</v>
      </c>
      <c r="K1074" s="1" t="s">
        <v>169</v>
      </c>
      <c r="L1074" s="1" t="s">
        <v>173</v>
      </c>
      <c r="M1074">
        <v>34</v>
      </c>
      <c r="N1074">
        <v>0</v>
      </c>
      <c r="O1074">
        <v>0</v>
      </c>
      <c r="P1074">
        <v>0</v>
      </c>
      <c r="T1074" t="str">
        <f>Attack[[#This Row],[服装]]&amp;Attack[[#This Row],[名前]]&amp;Attack[[#This Row],[レアリティ]]</f>
        <v>ユニフォーム大将優ICONIC</v>
      </c>
    </row>
    <row r="1075" spans="1:20" x14ac:dyDescent="0.35">
      <c r="A1075">
        <f>VLOOKUP(Attack[[#This Row],[No用]],SetNo[[No.用]:[vlookup 用]],2,FALSE)</f>
        <v>267</v>
      </c>
      <c r="B1075">
        <f>IF(ROW()=2,1,IF(A1074&lt;&gt;Attack[[#This Row],[No]],1,B1074+1))</f>
        <v>3</v>
      </c>
      <c r="C1075" t="s">
        <v>108</v>
      </c>
      <c r="D1075" s="1" t="s">
        <v>685</v>
      </c>
      <c r="E1075" s="1" t="s">
        <v>90</v>
      </c>
      <c r="F1075" s="1" t="s">
        <v>78</v>
      </c>
      <c r="G1075" s="1" t="s">
        <v>687</v>
      </c>
      <c r="H1075" t="s">
        <v>71</v>
      </c>
      <c r="I1075">
        <v>1</v>
      </c>
      <c r="J1075" t="s">
        <v>235</v>
      </c>
      <c r="K1075" s="1" t="s">
        <v>271</v>
      </c>
      <c r="L1075" s="1" t="s">
        <v>173</v>
      </c>
      <c r="M1075">
        <v>37</v>
      </c>
      <c r="N1075">
        <v>0</v>
      </c>
      <c r="O1075">
        <v>0</v>
      </c>
      <c r="P1075">
        <v>0</v>
      </c>
      <c r="T1075" t="str">
        <f>Attack[[#This Row],[服装]]&amp;Attack[[#This Row],[名前]]&amp;Attack[[#This Row],[レアリティ]]</f>
        <v>ユニフォーム大将優ICONIC</v>
      </c>
    </row>
    <row r="1076" spans="1:20" x14ac:dyDescent="0.35">
      <c r="A1076">
        <f>VLOOKUP(Attack[[#This Row],[No用]],SetNo[[No.用]:[vlookup 用]],2,FALSE)</f>
        <v>267</v>
      </c>
      <c r="B1076">
        <f>IF(ROW()=2,1,IF(A1075&lt;&gt;Attack[[#This Row],[No]],1,B1075+1))</f>
        <v>4</v>
      </c>
      <c r="C1076" t="s">
        <v>108</v>
      </c>
      <c r="D1076" s="1" t="s">
        <v>685</v>
      </c>
      <c r="E1076" s="1" t="s">
        <v>90</v>
      </c>
      <c r="F1076" s="1" t="s">
        <v>78</v>
      </c>
      <c r="G1076" s="1" t="s">
        <v>687</v>
      </c>
      <c r="H1076" t="s">
        <v>71</v>
      </c>
      <c r="I1076">
        <v>1</v>
      </c>
      <c r="J1076" t="s">
        <v>235</v>
      </c>
      <c r="K1076" s="1" t="s">
        <v>172</v>
      </c>
      <c r="L1076" s="1" t="s">
        <v>162</v>
      </c>
      <c r="M1076">
        <v>31</v>
      </c>
      <c r="N1076">
        <v>0</v>
      </c>
      <c r="O1076">
        <v>0</v>
      </c>
      <c r="P1076">
        <v>0</v>
      </c>
      <c r="T1076" t="str">
        <f>Attack[[#This Row],[服装]]&amp;Attack[[#This Row],[名前]]&amp;Attack[[#This Row],[レアリティ]]</f>
        <v>ユニフォーム大将優ICONIC</v>
      </c>
    </row>
    <row r="1077" spans="1:20" x14ac:dyDescent="0.35">
      <c r="A1077">
        <f>VLOOKUP(Attack[[#This Row],[No用]],SetNo[[No.用]:[vlookup 用]],2,FALSE)</f>
        <v>267</v>
      </c>
      <c r="B1077">
        <f>IF(ROW()=2,1,IF(A1076&lt;&gt;Attack[[#This Row],[No]],1,B1076+1))</f>
        <v>5</v>
      </c>
      <c r="C1077" t="s">
        <v>108</v>
      </c>
      <c r="D1077" s="1" t="s">
        <v>685</v>
      </c>
      <c r="E1077" s="1" t="s">
        <v>90</v>
      </c>
      <c r="F1077" s="1" t="s">
        <v>78</v>
      </c>
      <c r="G1077" s="1" t="s">
        <v>687</v>
      </c>
      <c r="H1077" t="s">
        <v>71</v>
      </c>
      <c r="I1077">
        <v>1</v>
      </c>
      <c r="J1077" t="s">
        <v>401</v>
      </c>
      <c r="K1077" s="1" t="s">
        <v>183</v>
      </c>
      <c r="L1077" s="1" t="s">
        <v>225</v>
      </c>
      <c r="M1077">
        <v>49</v>
      </c>
      <c r="N1077">
        <v>0</v>
      </c>
      <c r="O1077">
        <v>59</v>
      </c>
      <c r="P1077">
        <v>0</v>
      </c>
      <c r="T1077" t="str">
        <f>Attack[[#This Row],[服装]]&amp;Attack[[#This Row],[名前]]&amp;Attack[[#This Row],[レアリティ]]</f>
        <v>ユニフォーム大将優ICONIC</v>
      </c>
    </row>
    <row r="1078" spans="1:20" x14ac:dyDescent="0.35">
      <c r="A1078">
        <f>VLOOKUP(Attack[[#This Row],[No用]],SetNo[[No.用]:[vlookup 用]],2,FALSE)</f>
        <v>268</v>
      </c>
      <c r="B1078">
        <f>IF(ROW()=2,1,IF(A1077&lt;&gt;Attack[[#This Row],[No]],1,B1077+1))</f>
        <v>1</v>
      </c>
      <c r="C1078" s="1" t="s">
        <v>795</v>
      </c>
      <c r="D1078" s="1" t="s">
        <v>685</v>
      </c>
      <c r="E1078" s="1" t="s">
        <v>77</v>
      </c>
      <c r="F1078" s="1" t="s">
        <v>78</v>
      </c>
      <c r="G1078" s="1" t="s">
        <v>687</v>
      </c>
      <c r="H1078" s="1" t="s">
        <v>688</v>
      </c>
      <c r="I1078">
        <v>1</v>
      </c>
      <c r="J1078" t="s">
        <v>235</v>
      </c>
      <c r="K1078" s="1" t="s">
        <v>168</v>
      </c>
      <c r="L1078" s="1" t="s">
        <v>173</v>
      </c>
      <c r="M1078">
        <v>34</v>
      </c>
      <c r="N1078">
        <v>0</v>
      </c>
      <c r="O1078">
        <v>0</v>
      </c>
      <c r="P1078">
        <v>0</v>
      </c>
      <c r="T1078" t="str">
        <f>Attack[[#This Row],[服装]]&amp;Attack[[#This Row],[名前]]&amp;Attack[[#This Row],[レアリティ]]</f>
        <v>新年大将優ICONIC</v>
      </c>
    </row>
    <row r="1079" spans="1:20" x14ac:dyDescent="0.35">
      <c r="A1079">
        <f>VLOOKUP(Attack[[#This Row],[No用]],SetNo[[No.用]:[vlookup 用]],2,FALSE)</f>
        <v>268</v>
      </c>
      <c r="B1079">
        <f>IF(ROW()=2,1,IF(A1078&lt;&gt;Attack[[#This Row],[No]],1,B1078+1))</f>
        <v>2</v>
      </c>
      <c r="C1079" s="1" t="s">
        <v>795</v>
      </c>
      <c r="D1079" s="1" t="s">
        <v>685</v>
      </c>
      <c r="E1079" s="1" t="s">
        <v>77</v>
      </c>
      <c r="F1079" s="1" t="s">
        <v>78</v>
      </c>
      <c r="G1079" s="1" t="s">
        <v>687</v>
      </c>
      <c r="H1079" s="1" t="s">
        <v>688</v>
      </c>
      <c r="I1079">
        <v>1</v>
      </c>
      <c r="J1079" t="s">
        <v>235</v>
      </c>
      <c r="K1079" s="1" t="s">
        <v>169</v>
      </c>
      <c r="L1079" s="1" t="s">
        <v>173</v>
      </c>
      <c r="M1079">
        <v>34</v>
      </c>
      <c r="N1079">
        <v>0</v>
      </c>
      <c r="O1079">
        <v>0</v>
      </c>
      <c r="P1079">
        <v>0</v>
      </c>
      <c r="T1079" t="str">
        <f>Attack[[#This Row],[服装]]&amp;Attack[[#This Row],[名前]]&amp;Attack[[#This Row],[レアリティ]]</f>
        <v>新年大将優ICONIC</v>
      </c>
    </row>
    <row r="1080" spans="1:20" x14ac:dyDescent="0.35">
      <c r="A1080">
        <f>VLOOKUP(Attack[[#This Row],[No用]],SetNo[[No.用]:[vlookup 用]],2,FALSE)</f>
        <v>268</v>
      </c>
      <c r="B1080">
        <f>IF(ROW()=2,1,IF(A1079&lt;&gt;Attack[[#This Row],[No]],1,B1079+1))</f>
        <v>3</v>
      </c>
      <c r="C1080" s="1" t="s">
        <v>795</v>
      </c>
      <c r="D1080" s="1" t="s">
        <v>685</v>
      </c>
      <c r="E1080" s="1" t="s">
        <v>77</v>
      </c>
      <c r="F1080" s="1" t="s">
        <v>78</v>
      </c>
      <c r="G1080" s="1" t="s">
        <v>687</v>
      </c>
      <c r="H1080" s="1" t="s">
        <v>688</v>
      </c>
      <c r="I1080">
        <v>1</v>
      </c>
      <c r="J1080" t="s">
        <v>401</v>
      </c>
      <c r="K1080" s="1" t="s">
        <v>271</v>
      </c>
      <c r="L1080" s="1" t="s">
        <v>173</v>
      </c>
      <c r="M1080">
        <v>37</v>
      </c>
      <c r="N1080">
        <v>0</v>
      </c>
      <c r="O1080">
        <v>0</v>
      </c>
      <c r="P1080">
        <v>0</v>
      </c>
      <c r="T1080" t="str">
        <f>Attack[[#This Row],[服装]]&amp;Attack[[#This Row],[名前]]&amp;Attack[[#This Row],[レアリティ]]</f>
        <v>新年大将優ICONIC</v>
      </c>
    </row>
    <row r="1081" spans="1:20" x14ac:dyDescent="0.35">
      <c r="A1081">
        <f>VLOOKUP(Attack[[#This Row],[No用]],SetNo[[No.用]:[vlookup 用]],2,FALSE)</f>
        <v>268</v>
      </c>
      <c r="B1081">
        <f>IF(ROW()=2,1,IF(A1080&lt;&gt;Attack[[#This Row],[No]],1,B1080+1))</f>
        <v>4</v>
      </c>
      <c r="C1081" s="1" t="s">
        <v>795</v>
      </c>
      <c r="D1081" s="1" t="s">
        <v>685</v>
      </c>
      <c r="E1081" s="1" t="s">
        <v>77</v>
      </c>
      <c r="F1081" s="1" t="s">
        <v>78</v>
      </c>
      <c r="G1081" s="1" t="s">
        <v>687</v>
      </c>
      <c r="H1081" s="1" t="s">
        <v>688</v>
      </c>
      <c r="I1081">
        <v>1</v>
      </c>
      <c r="J1081" t="s">
        <v>235</v>
      </c>
      <c r="K1081" s="1" t="s">
        <v>171</v>
      </c>
      <c r="L1081" s="1" t="s">
        <v>178</v>
      </c>
      <c r="M1081">
        <v>31</v>
      </c>
      <c r="N1081">
        <v>0</v>
      </c>
      <c r="O1081">
        <v>0</v>
      </c>
      <c r="P1081">
        <v>0</v>
      </c>
      <c r="T1081" t="str">
        <f>Attack[[#This Row],[服装]]&amp;Attack[[#This Row],[名前]]&amp;Attack[[#This Row],[レアリティ]]</f>
        <v>新年大将優ICONIC</v>
      </c>
    </row>
    <row r="1082" spans="1:20" x14ac:dyDescent="0.35">
      <c r="A1082">
        <f>VLOOKUP(Attack[[#This Row],[No用]],SetNo[[No.用]:[vlookup 用]],2,FALSE)</f>
        <v>268</v>
      </c>
      <c r="B1082">
        <f>IF(ROW()=2,1,IF(A1081&lt;&gt;Attack[[#This Row],[No]],1,B1081+1))</f>
        <v>5</v>
      </c>
      <c r="C1082" s="1" t="s">
        <v>795</v>
      </c>
      <c r="D1082" s="1" t="s">
        <v>685</v>
      </c>
      <c r="E1082" s="1" t="s">
        <v>77</v>
      </c>
      <c r="F1082" s="1" t="s">
        <v>78</v>
      </c>
      <c r="G1082" s="1" t="s">
        <v>687</v>
      </c>
      <c r="H1082" s="1" t="s">
        <v>688</v>
      </c>
      <c r="I1082">
        <v>1</v>
      </c>
      <c r="J1082" t="s">
        <v>235</v>
      </c>
      <c r="K1082" s="1" t="s">
        <v>172</v>
      </c>
      <c r="L1082" s="1" t="s">
        <v>162</v>
      </c>
      <c r="M1082">
        <v>31</v>
      </c>
      <c r="N1082">
        <v>0</v>
      </c>
      <c r="O1082">
        <v>0</v>
      </c>
      <c r="P1082">
        <v>0</v>
      </c>
      <c r="T1082" t="str">
        <f>Attack[[#This Row],[服装]]&amp;Attack[[#This Row],[名前]]&amp;Attack[[#This Row],[レアリティ]]</f>
        <v>新年大将優ICONIC</v>
      </c>
    </row>
    <row r="1083" spans="1:20" x14ac:dyDescent="0.35">
      <c r="A1083">
        <f>VLOOKUP(Attack[[#This Row],[No用]],SetNo[[No.用]:[vlookup 用]],2,FALSE)</f>
        <v>268</v>
      </c>
      <c r="B1083">
        <f>IF(ROW()=2,1,IF(A1082&lt;&gt;Attack[[#This Row],[No]],1,B1082+1))</f>
        <v>6</v>
      </c>
      <c r="C1083" s="1" t="s">
        <v>795</v>
      </c>
      <c r="D1083" s="1" t="s">
        <v>685</v>
      </c>
      <c r="E1083" s="1" t="s">
        <v>77</v>
      </c>
      <c r="F1083" s="1" t="s">
        <v>78</v>
      </c>
      <c r="G1083" s="1" t="s">
        <v>687</v>
      </c>
      <c r="H1083" s="1" t="s">
        <v>688</v>
      </c>
      <c r="I1083">
        <v>1</v>
      </c>
      <c r="J1083" t="s">
        <v>401</v>
      </c>
      <c r="K1083" s="1" t="s">
        <v>171</v>
      </c>
      <c r="L1083" s="1" t="s">
        <v>225</v>
      </c>
      <c r="M1083">
        <v>49</v>
      </c>
      <c r="N1083">
        <v>0</v>
      </c>
      <c r="O1083">
        <v>59</v>
      </c>
      <c r="P1083">
        <v>0</v>
      </c>
      <c r="T1083" t="str">
        <f>Attack[[#This Row],[服装]]&amp;Attack[[#This Row],[名前]]&amp;Attack[[#This Row],[レアリティ]]</f>
        <v>新年大将優ICONIC</v>
      </c>
    </row>
    <row r="1084" spans="1:20" x14ac:dyDescent="0.35">
      <c r="A1084">
        <f>VLOOKUP(Attack[[#This Row],[No用]],SetNo[[No.用]:[vlookup 用]],2,FALSE)</f>
        <v>268</v>
      </c>
      <c r="B1084">
        <f>IF(ROW()=2,1,IF(A1083&lt;&gt;Attack[[#This Row],[No]],1,B1083+1))</f>
        <v>7</v>
      </c>
      <c r="C1084" s="1" t="s">
        <v>795</v>
      </c>
      <c r="D1084" s="1" t="s">
        <v>685</v>
      </c>
      <c r="E1084" s="1" t="s">
        <v>77</v>
      </c>
      <c r="F1084" s="1" t="s">
        <v>78</v>
      </c>
      <c r="G1084" s="1" t="s">
        <v>687</v>
      </c>
      <c r="H1084" s="1" t="s">
        <v>688</v>
      </c>
      <c r="I1084">
        <v>1</v>
      </c>
      <c r="J1084" t="s">
        <v>235</v>
      </c>
      <c r="K1084" s="1" t="s">
        <v>271</v>
      </c>
      <c r="L1084" s="1" t="s">
        <v>225</v>
      </c>
      <c r="M1084">
        <v>49</v>
      </c>
      <c r="N1084">
        <v>0</v>
      </c>
      <c r="O1084">
        <v>59</v>
      </c>
      <c r="P1084">
        <v>0</v>
      </c>
      <c r="T1084" t="str">
        <f>Attack[[#This Row],[服装]]&amp;Attack[[#This Row],[名前]]&amp;Attack[[#This Row],[レアリティ]]</f>
        <v>新年大将優ICONIC</v>
      </c>
    </row>
    <row r="1085" spans="1:20" x14ac:dyDescent="0.35">
      <c r="A1085">
        <f>VLOOKUP(Attack[[#This Row],[No用]],SetNo[[No.用]:[vlookup 用]],2,FALSE)</f>
        <v>269</v>
      </c>
      <c r="B1085">
        <f>IF(ROW()=2,1,IF(A1084&lt;&gt;Attack[[#This Row],[No]],1,B1084+1))</f>
        <v>1</v>
      </c>
      <c r="C1085" s="1" t="s">
        <v>1077</v>
      </c>
      <c r="D1085" s="1" t="s">
        <v>685</v>
      </c>
      <c r="E1085" s="1" t="s">
        <v>73</v>
      </c>
      <c r="F1085" s="1" t="s">
        <v>78</v>
      </c>
      <c r="G1085" s="1" t="s">
        <v>687</v>
      </c>
      <c r="H1085" s="1" t="s">
        <v>688</v>
      </c>
      <c r="I1085">
        <v>1</v>
      </c>
      <c r="J1085" t="s">
        <v>235</v>
      </c>
      <c r="K1085" s="1" t="s">
        <v>168</v>
      </c>
      <c r="L1085" s="1" t="s">
        <v>178</v>
      </c>
      <c r="M1085">
        <v>31</v>
      </c>
      <c r="N1085">
        <v>0</v>
      </c>
      <c r="O1085">
        <v>0</v>
      </c>
      <c r="P1085">
        <v>0</v>
      </c>
      <c r="T1085" t="str">
        <f>Attack[[#This Row],[服装]]&amp;Attack[[#This Row],[名前]]&amp;Attack[[#This Row],[レアリティ]]</f>
        <v>カンフー大将優ICONIC</v>
      </c>
    </row>
    <row r="1086" spans="1:20" x14ac:dyDescent="0.35">
      <c r="A1086">
        <f>VLOOKUP(Attack[[#This Row],[No用]],SetNo[[No.用]:[vlookup 用]],2,FALSE)</f>
        <v>269</v>
      </c>
      <c r="B1086">
        <f>IF(ROW()=2,1,IF(A1085&lt;&gt;Attack[[#This Row],[No]],1,B1085+1))</f>
        <v>2</v>
      </c>
      <c r="C1086" s="1" t="s">
        <v>1077</v>
      </c>
      <c r="D1086" s="1" t="s">
        <v>685</v>
      </c>
      <c r="E1086" s="1" t="s">
        <v>73</v>
      </c>
      <c r="F1086" s="1" t="s">
        <v>78</v>
      </c>
      <c r="G1086" s="1" t="s">
        <v>687</v>
      </c>
      <c r="H1086" s="1" t="s">
        <v>688</v>
      </c>
      <c r="I1086">
        <v>1</v>
      </c>
      <c r="J1086" t="s">
        <v>235</v>
      </c>
      <c r="K1086" s="1" t="s">
        <v>169</v>
      </c>
      <c r="L1086" s="1" t="s">
        <v>178</v>
      </c>
      <c r="M1086">
        <v>31</v>
      </c>
      <c r="N1086">
        <v>0</v>
      </c>
      <c r="O1086">
        <v>0</v>
      </c>
      <c r="P1086">
        <v>0</v>
      </c>
      <c r="T1086" t="str">
        <f>Attack[[#This Row],[服装]]&amp;Attack[[#This Row],[名前]]&amp;Attack[[#This Row],[レアリティ]]</f>
        <v>カンフー大将優ICONIC</v>
      </c>
    </row>
    <row r="1087" spans="1:20" x14ac:dyDescent="0.35">
      <c r="A1087">
        <f>VLOOKUP(Attack[[#This Row],[No用]],SetNo[[No.用]:[vlookup 用]],2,FALSE)</f>
        <v>269</v>
      </c>
      <c r="B1087">
        <f>IF(ROW()=2,1,IF(A1086&lt;&gt;Attack[[#This Row],[No]],1,B1086+1))</f>
        <v>3</v>
      </c>
      <c r="C1087" s="1" t="s">
        <v>1077</v>
      </c>
      <c r="D1087" s="1" t="s">
        <v>685</v>
      </c>
      <c r="E1087" s="1" t="s">
        <v>73</v>
      </c>
      <c r="F1087" s="1" t="s">
        <v>78</v>
      </c>
      <c r="G1087" s="1" t="s">
        <v>687</v>
      </c>
      <c r="H1087" s="1" t="s">
        <v>688</v>
      </c>
      <c r="I1087">
        <v>1</v>
      </c>
      <c r="J1087" t="s">
        <v>401</v>
      </c>
      <c r="K1087" s="1" t="s">
        <v>271</v>
      </c>
      <c r="L1087" s="1" t="s">
        <v>178</v>
      </c>
      <c r="M1087">
        <v>34</v>
      </c>
      <c r="N1087">
        <v>0</v>
      </c>
      <c r="O1087">
        <v>0</v>
      </c>
      <c r="P1087">
        <v>0</v>
      </c>
      <c r="T1087" t="str">
        <f>Attack[[#This Row],[服装]]&amp;Attack[[#This Row],[名前]]&amp;Attack[[#This Row],[レアリティ]]</f>
        <v>カンフー大将優ICONIC</v>
      </c>
    </row>
    <row r="1088" spans="1:20" x14ac:dyDescent="0.35">
      <c r="A1088">
        <f>VLOOKUP(Attack[[#This Row],[No用]],SetNo[[No.用]:[vlookup 用]],2,FALSE)</f>
        <v>269</v>
      </c>
      <c r="B1088">
        <f>IF(ROW()=2,1,IF(A1087&lt;&gt;Attack[[#This Row],[No]],1,B1087+1))</f>
        <v>4</v>
      </c>
      <c r="C1088" s="1" t="s">
        <v>1077</v>
      </c>
      <c r="D1088" s="1" t="s">
        <v>685</v>
      </c>
      <c r="E1088" s="1" t="s">
        <v>73</v>
      </c>
      <c r="F1088" s="1" t="s">
        <v>78</v>
      </c>
      <c r="G1088" s="1" t="s">
        <v>687</v>
      </c>
      <c r="H1088" s="1" t="s">
        <v>688</v>
      </c>
      <c r="I1088">
        <v>1</v>
      </c>
      <c r="J1088" t="s">
        <v>235</v>
      </c>
      <c r="K1088" s="1" t="s">
        <v>172</v>
      </c>
      <c r="L1088" s="1" t="s">
        <v>162</v>
      </c>
      <c r="M1088">
        <v>31</v>
      </c>
      <c r="N1088">
        <v>0</v>
      </c>
      <c r="O1088">
        <v>0</v>
      </c>
      <c r="P1088">
        <v>0</v>
      </c>
      <c r="T1088" t="str">
        <f>Attack[[#This Row],[服装]]&amp;Attack[[#This Row],[名前]]&amp;Attack[[#This Row],[レアリティ]]</f>
        <v>カンフー大将優ICONIC</v>
      </c>
    </row>
    <row r="1089" spans="1:20" x14ac:dyDescent="0.35">
      <c r="A1089">
        <f>VLOOKUP(Attack[[#This Row],[No用]],SetNo[[No.用]:[vlookup 用]],2,FALSE)</f>
        <v>270</v>
      </c>
      <c r="B1089">
        <f>IF(ROW()=2,1,IF(A1088&lt;&gt;Attack[[#This Row],[No]],1,B1088+1))</f>
        <v>1</v>
      </c>
      <c r="C1089" t="s">
        <v>108</v>
      </c>
      <c r="D1089" s="1" t="s">
        <v>690</v>
      </c>
      <c r="E1089" s="1" t="s">
        <v>90</v>
      </c>
      <c r="F1089" s="1" t="s">
        <v>78</v>
      </c>
      <c r="G1089" s="1" t="s">
        <v>687</v>
      </c>
      <c r="H1089" t="s">
        <v>71</v>
      </c>
      <c r="I1089">
        <v>1</v>
      </c>
      <c r="J1089" t="s">
        <v>235</v>
      </c>
      <c r="K1089" s="1" t="s">
        <v>168</v>
      </c>
      <c r="L1089" s="1" t="s">
        <v>173</v>
      </c>
      <c r="M1089">
        <v>36</v>
      </c>
      <c r="N1089">
        <v>0</v>
      </c>
      <c r="O1089">
        <v>0</v>
      </c>
      <c r="P1089">
        <v>0</v>
      </c>
      <c r="T1089" t="str">
        <f>Attack[[#This Row],[服装]]&amp;Attack[[#This Row],[名前]]&amp;Attack[[#This Row],[レアリティ]]</f>
        <v>ユニフォーム沼井和馬ICONIC</v>
      </c>
    </row>
    <row r="1090" spans="1:20" x14ac:dyDescent="0.35">
      <c r="A1090">
        <f>VLOOKUP(Attack[[#This Row],[No用]],SetNo[[No.用]:[vlookup 用]],2,FALSE)</f>
        <v>270</v>
      </c>
      <c r="B1090">
        <f>IF(ROW()=2,1,IF(A1089&lt;&gt;Attack[[#This Row],[No]],1,B1089+1))</f>
        <v>2</v>
      </c>
      <c r="C1090" t="s">
        <v>108</v>
      </c>
      <c r="D1090" s="1" t="s">
        <v>690</v>
      </c>
      <c r="E1090" s="1" t="s">
        <v>90</v>
      </c>
      <c r="F1090" s="1" t="s">
        <v>78</v>
      </c>
      <c r="G1090" s="1" t="s">
        <v>687</v>
      </c>
      <c r="H1090" t="s">
        <v>71</v>
      </c>
      <c r="I1090">
        <v>1</v>
      </c>
      <c r="J1090" t="s">
        <v>235</v>
      </c>
      <c r="K1090" s="1" t="s">
        <v>169</v>
      </c>
      <c r="L1090" s="1" t="s">
        <v>178</v>
      </c>
      <c r="M1090">
        <v>36</v>
      </c>
      <c r="N1090">
        <v>0</v>
      </c>
      <c r="O1090">
        <v>0</v>
      </c>
      <c r="P1090">
        <v>0</v>
      </c>
      <c r="T1090" t="str">
        <f>Attack[[#This Row],[服装]]&amp;Attack[[#This Row],[名前]]&amp;Attack[[#This Row],[レアリティ]]</f>
        <v>ユニフォーム沼井和馬ICONIC</v>
      </c>
    </row>
    <row r="1091" spans="1:20" x14ac:dyDescent="0.35">
      <c r="A1091">
        <f>VLOOKUP(Attack[[#This Row],[No用]],SetNo[[No.用]:[vlookup 用]],2,FALSE)</f>
        <v>271</v>
      </c>
      <c r="B1091">
        <f>IF(ROW()=2,1,IF(A1090&lt;&gt;Attack[[#This Row],[No]],1,B1090+1))</f>
        <v>1</v>
      </c>
      <c r="C1091" t="s">
        <v>108</v>
      </c>
      <c r="D1091" s="1" t="s">
        <v>738</v>
      </c>
      <c r="E1091" s="1" t="s">
        <v>90</v>
      </c>
      <c r="F1091" s="1" t="s">
        <v>78</v>
      </c>
      <c r="G1091" s="1" t="s">
        <v>687</v>
      </c>
      <c r="H1091" t="s">
        <v>71</v>
      </c>
      <c r="I1091">
        <v>1</v>
      </c>
      <c r="J1091" t="s">
        <v>401</v>
      </c>
      <c r="K1091" s="1" t="s">
        <v>168</v>
      </c>
      <c r="L1091" s="1" t="s">
        <v>178</v>
      </c>
      <c r="M1091">
        <v>35</v>
      </c>
      <c r="N1091">
        <v>0</v>
      </c>
      <c r="O1091">
        <v>0</v>
      </c>
      <c r="P1091">
        <v>0</v>
      </c>
      <c r="T1091" t="str">
        <f>Attack[[#This Row],[服装]]&amp;Attack[[#This Row],[名前]]&amp;Attack[[#This Row],[レアリティ]]</f>
        <v>ユニフォーム潜尚保ICONIC</v>
      </c>
    </row>
    <row r="1092" spans="1:20" x14ac:dyDescent="0.35">
      <c r="A1092">
        <f>VLOOKUP(Attack[[#This Row],[No用]],SetNo[[No.用]:[vlookup 用]],2,FALSE)</f>
        <v>271</v>
      </c>
      <c r="B1092">
        <f>IF(ROW()=2,1,IF(A1091&lt;&gt;Attack[[#This Row],[No]],1,B1091+1))</f>
        <v>2</v>
      </c>
      <c r="C1092" t="s">
        <v>108</v>
      </c>
      <c r="D1092" s="1" t="s">
        <v>738</v>
      </c>
      <c r="E1092" s="1" t="s">
        <v>90</v>
      </c>
      <c r="F1092" s="1" t="s">
        <v>78</v>
      </c>
      <c r="G1092" s="1" t="s">
        <v>687</v>
      </c>
      <c r="H1092" t="s">
        <v>71</v>
      </c>
      <c r="I1092">
        <v>1</v>
      </c>
      <c r="J1092" t="s">
        <v>235</v>
      </c>
      <c r="K1092" s="1" t="s">
        <v>169</v>
      </c>
      <c r="L1092" s="1" t="s">
        <v>178</v>
      </c>
      <c r="M1092">
        <v>33</v>
      </c>
      <c r="N1092">
        <v>0</v>
      </c>
      <c r="O1092">
        <v>0</v>
      </c>
      <c r="P1092">
        <v>0</v>
      </c>
      <c r="T1092" t="str">
        <f>Attack[[#This Row],[服装]]&amp;Attack[[#This Row],[名前]]&amp;Attack[[#This Row],[レアリティ]]</f>
        <v>ユニフォーム潜尚保ICONIC</v>
      </c>
    </row>
    <row r="1093" spans="1:20" x14ac:dyDescent="0.35">
      <c r="A1093">
        <f>VLOOKUP(Attack[[#This Row],[No用]],SetNo[[No.用]:[vlookup 用]],2,FALSE)</f>
        <v>271</v>
      </c>
      <c r="B1093">
        <f>IF(ROW()=2,1,IF(A1092&lt;&gt;Attack[[#This Row],[No]],1,B1092+1))</f>
        <v>3</v>
      </c>
      <c r="C1093" t="s">
        <v>108</v>
      </c>
      <c r="D1093" s="1" t="s">
        <v>738</v>
      </c>
      <c r="E1093" s="1" t="s">
        <v>90</v>
      </c>
      <c r="F1093" s="1" t="s">
        <v>78</v>
      </c>
      <c r="G1093" s="1" t="s">
        <v>687</v>
      </c>
      <c r="H1093" t="s">
        <v>71</v>
      </c>
      <c r="I1093">
        <v>1</v>
      </c>
      <c r="J1093" t="s">
        <v>235</v>
      </c>
      <c r="K1093" s="1" t="s">
        <v>170</v>
      </c>
      <c r="L1093" s="1" t="s">
        <v>173</v>
      </c>
      <c r="M1093">
        <v>38</v>
      </c>
      <c r="N1093">
        <v>0</v>
      </c>
      <c r="O1093">
        <v>0</v>
      </c>
      <c r="P1093">
        <v>0</v>
      </c>
      <c r="T1093" t="str">
        <f>Attack[[#This Row],[服装]]&amp;Attack[[#This Row],[名前]]&amp;Attack[[#This Row],[レアリティ]]</f>
        <v>ユニフォーム潜尚保ICONIC</v>
      </c>
    </row>
    <row r="1094" spans="1:20" x14ac:dyDescent="0.35">
      <c r="A1094">
        <f>VLOOKUP(Attack[[#This Row],[No用]],SetNo[[No.用]:[vlookup 用]],2,FALSE)</f>
        <v>271</v>
      </c>
      <c r="B1094">
        <f>IF(ROW()=2,1,IF(A1093&lt;&gt;Attack[[#This Row],[No]],1,B1093+1))</f>
        <v>4</v>
      </c>
      <c r="C1094" t="s">
        <v>108</v>
      </c>
      <c r="D1094" s="1" t="s">
        <v>738</v>
      </c>
      <c r="E1094" s="1" t="s">
        <v>90</v>
      </c>
      <c r="F1094" s="1" t="s">
        <v>78</v>
      </c>
      <c r="G1094" s="1" t="s">
        <v>687</v>
      </c>
      <c r="H1094" t="s">
        <v>71</v>
      </c>
      <c r="I1094">
        <v>1</v>
      </c>
      <c r="J1094" t="s">
        <v>401</v>
      </c>
      <c r="K1094" s="1" t="s">
        <v>271</v>
      </c>
      <c r="L1094" s="1" t="s">
        <v>173</v>
      </c>
      <c r="M1094">
        <v>38</v>
      </c>
      <c r="N1094">
        <v>0</v>
      </c>
      <c r="O1094">
        <v>0</v>
      </c>
      <c r="P1094">
        <v>0</v>
      </c>
      <c r="T1094" t="str">
        <f>Attack[[#This Row],[服装]]&amp;Attack[[#This Row],[名前]]&amp;Attack[[#This Row],[レアリティ]]</f>
        <v>ユニフォーム潜尚保ICONIC</v>
      </c>
    </row>
    <row r="1095" spans="1:20" x14ac:dyDescent="0.35">
      <c r="A1095">
        <f>VLOOKUP(Attack[[#This Row],[No用]],SetNo[[No.用]:[vlookup 用]],2,FALSE)</f>
        <v>271</v>
      </c>
      <c r="B1095">
        <f>IF(ROW()=2,1,IF(A1094&lt;&gt;Attack[[#This Row],[No]],1,B1094+1))</f>
        <v>5</v>
      </c>
      <c r="C1095" t="s">
        <v>108</v>
      </c>
      <c r="D1095" s="1" t="s">
        <v>738</v>
      </c>
      <c r="E1095" s="1" t="s">
        <v>90</v>
      </c>
      <c r="F1095" s="1" t="s">
        <v>78</v>
      </c>
      <c r="G1095" s="1" t="s">
        <v>687</v>
      </c>
      <c r="H1095" t="s">
        <v>71</v>
      </c>
      <c r="I1095">
        <v>1</v>
      </c>
      <c r="J1095" t="s">
        <v>235</v>
      </c>
      <c r="K1095" s="1" t="s">
        <v>172</v>
      </c>
      <c r="L1095" s="1" t="s">
        <v>162</v>
      </c>
      <c r="M1095">
        <v>29</v>
      </c>
      <c r="N1095">
        <v>0</v>
      </c>
      <c r="O1095">
        <v>0</v>
      </c>
      <c r="P1095">
        <v>0</v>
      </c>
      <c r="T1095" t="str">
        <f>Attack[[#This Row],[服装]]&amp;Attack[[#This Row],[名前]]&amp;Attack[[#This Row],[レアリティ]]</f>
        <v>ユニフォーム潜尚保ICONIC</v>
      </c>
    </row>
    <row r="1096" spans="1:20" x14ac:dyDescent="0.35">
      <c r="A1096">
        <f>VLOOKUP(Attack[[#This Row],[No用]],SetNo[[No.用]:[vlookup 用]],2,FALSE)</f>
        <v>271</v>
      </c>
      <c r="B1096">
        <f>IF(ROW()=2,1,IF(A1095&lt;&gt;Attack[[#This Row],[No]],1,B1095+1))</f>
        <v>6</v>
      </c>
      <c r="C1096" t="s">
        <v>108</v>
      </c>
      <c r="D1096" s="1" t="s">
        <v>738</v>
      </c>
      <c r="E1096" s="1" t="s">
        <v>90</v>
      </c>
      <c r="F1096" s="1" t="s">
        <v>78</v>
      </c>
      <c r="G1096" s="1" t="s">
        <v>687</v>
      </c>
      <c r="H1096" t="s">
        <v>71</v>
      </c>
      <c r="I1096">
        <v>1</v>
      </c>
      <c r="J1096" t="s">
        <v>235</v>
      </c>
      <c r="K1096" s="1" t="s">
        <v>183</v>
      </c>
      <c r="L1096" s="1" t="s">
        <v>225</v>
      </c>
      <c r="M1096">
        <v>43</v>
      </c>
      <c r="N1096">
        <v>0</v>
      </c>
      <c r="O1096">
        <v>53</v>
      </c>
      <c r="P1096">
        <v>0</v>
      </c>
      <c r="T1096" t="str">
        <f>Attack[[#This Row],[服装]]&amp;Attack[[#This Row],[名前]]&amp;Attack[[#This Row],[レアリティ]]</f>
        <v>ユニフォーム潜尚保ICONIC</v>
      </c>
    </row>
    <row r="1097" spans="1:20" x14ac:dyDescent="0.35">
      <c r="A1097">
        <f>VLOOKUP(Attack[[#This Row],[No用]],SetNo[[No.用]:[vlookup 用]],2,FALSE)</f>
        <v>272</v>
      </c>
      <c r="B1097">
        <f>IF(ROW()=2,1,IF(A1096&lt;&gt;Attack[[#This Row],[No]],1,B1096+1))</f>
        <v>1</v>
      </c>
      <c r="C1097" s="1" t="s">
        <v>943</v>
      </c>
      <c r="D1097" s="1" t="s">
        <v>738</v>
      </c>
      <c r="E1097" s="1" t="s">
        <v>77</v>
      </c>
      <c r="F1097" s="1" t="s">
        <v>78</v>
      </c>
      <c r="G1097" s="1" t="s">
        <v>687</v>
      </c>
      <c r="H1097" s="1" t="s">
        <v>688</v>
      </c>
      <c r="I1097">
        <v>1</v>
      </c>
      <c r="J1097" t="s">
        <v>401</v>
      </c>
      <c r="K1097" s="1" t="s">
        <v>168</v>
      </c>
      <c r="L1097" s="1" t="s">
        <v>178</v>
      </c>
      <c r="M1097">
        <v>35</v>
      </c>
      <c r="N1097">
        <v>0</v>
      </c>
      <c r="O1097">
        <v>0</v>
      </c>
      <c r="P1097">
        <v>0</v>
      </c>
      <c r="T1097" t="str">
        <f>Attack[[#This Row],[服装]]&amp;Attack[[#This Row],[名前]]&amp;Attack[[#This Row],[レアリティ]]</f>
        <v>バーガー潜尚保ICONIC</v>
      </c>
    </row>
    <row r="1098" spans="1:20" x14ac:dyDescent="0.35">
      <c r="A1098">
        <f>VLOOKUP(Attack[[#This Row],[No用]],SetNo[[No.用]:[vlookup 用]],2,FALSE)</f>
        <v>272</v>
      </c>
      <c r="B1098">
        <f>IF(ROW()=2,1,IF(A1097&lt;&gt;Attack[[#This Row],[No]],1,B1097+1))</f>
        <v>2</v>
      </c>
      <c r="C1098" s="1" t="s">
        <v>943</v>
      </c>
      <c r="D1098" s="1" t="s">
        <v>738</v>
      </c>
      <c r="E1098" s="1" t="s">
        <v>77</v>
      </c>
      <c r="F1098" s="1" t="s">
        <v>78</v>
      </c>
      <c r="G1098" s="1" t="s">
        <v>687</v>
      </c>
      <c r="H1098" s="1" t="s">
        <v>688</v>
      </c>
      <c r="I1098">
        <v>1</v>
      </c>
      <c r="J1098" t="s">
        <v>235</v>
      </c>
      <c r="K1098" s="1" t="s">
        <v>169</v>
      </c>
      <c r="L1098" s="1" t="s">
        <v>173</v>
      </c>
      <c r="M1098">
        <v>36</v>
      </c>
      <c r="N1098">
        <v>0</v>
      </c>
      <c r="O1098">
        <v>0</v>
      </c>
      <c r="P1098">
        <v>0</v>
      </c>
      <c r="T1098" t="str">
        <f>Attack[[#This Row],[服装]]&amp;Attack[[#This Row],[名前]]&amp;Attack[[#This Row],[レアリティ]]</f>
        <v>バーガー潜尚保ICONIC</v>
      </c>
    </row>
    <row r="1099" spans="1:20" x14ac:dyDescent="0.35">
      <c r="A1099">
        <f>VLOOKUP(Attack[[#This Row],[No用]],SetNo[[No.用]:[vlookup 用]],2,FALSE)</f>
        <v>272</v>
      </c>
      <c r="B1099">
        <f>IF(ROW()=2,1,IF(A1098&lt;&gt;Attack[[#This Row],[No]],1,B1098+1))</f>
        <v>3</v>
      </c>
      <c r="C1099" s="1" t="s">
        <v>943</v>
      </c>
      <c r="D1099" s="1" t="s">
        <v>738</v>
      </c>
      <c r="E1099" s="1" t="s">
        <v>77</v>
      </c>
      <c r="F1099" s="1" t="s">
        <v>78</v>
      </c>
      <c r="G1099" s="1" t="s">
        <v>687</v>
      </c>
      <c r="H1099" s="1" t="s">
        <v>688</v>
      </c>
      <c r="I1099">
        <v>1</v>
      </c>
      <c r="J1099" t="s">
        <v>235</v>
      </c>
      <c r="K1099" s="1" t="s">
        <v>170</v>
      </c>
      <c r="L1099" s="1" t="s">
        <v>173</v>
      </c>
      <c r="M1099">
        <v>38</v>
      </c>
      <c r="N1099">
        <v>0</v>
      </c>
      <c r="O1099">
        <v>0</v>
      </c>
      <c r="P1099">
        <v>0</v>
      </c>
      <c r="T1099" t="str">
        <f>Attack[[#This Row],[服装]]&amp;Attack[[#This Row],[名前]]&amp;Attack[[#This Row],[レアリティ]]</f>
        <v>バーガー潜尚保ICONIC</v>
      </c>
    </row>
    <row r="1100" spans="1:20" x14ac:dyDescent="0.35">
      <c r="A1100">
        <f>VLOOKUP(Attack[[#This Row],[No用]],SetNo[[No.用]:[vlookup 用]],2,FALSE)</f>
        <v>272</v>
      </c>
      <c r="B1100">
        <f>IF(ROW()=2,1,IF(A1099&lt;&gt;Attack[[#This Row],[No]],1,B1099+1))</f>
        <v>4</v>
      </c>
      <c r="C1100" s="1" t="s">
        <v>943</v>
      </c>
      <c r="D1100" s="1" t="s">
        <v>738</v>
      </c>
      <c r="E1100" s="1" t="s">
        <v>77</v>
      </c>
      <c r="F1100" s="1" t="s">
        <v>78</v>
      </c>
      <c r="G1100" s="1" t="s">
        <v>687</v>
      </c>
      <c r="H1100" s="1" t="s">
        <v>688</v>
      </c>
      <c r="I1100">
        <v>1</v>
      </c>
      <c r="J1100" t="s">
        <v>401</v>
      </c>
      <c r="K1100" s="1" t="s">
        <v>271</v>
      </c>
      <c r="L1100" s="1" t="s">
        <v>173</v>
      </c>
      <c r="M1100">
        <v>38</v>
      </c>
      <c r="N1100">
        <v>0</v>
      </c>
      <c r="O1100">
        <v>0</v>
      </c>
      <c r="P1100">
        <v>0</v>
      </c>
      <c r="T1100" t="str">
        <f>Attack[[#This Row],[服装]]&amp;Attack[[#This Row],[名前]]&amp;Attack[[#This Row],[レアリティ]]</f>
        <v>バーガー潜尚保ICONIC</v>
      </c>
    </row>
    <row r="1101" spans="1:20" x14ac:dyDescent="0.35">
      <c r="A1101">
        <f>VLOOKUP(Attack[[#This Row],[No用]],SetNo[[No.用]:[vlookup 用]],2,FALSE)</f>
        <v>272</v>
      </c>
      <c r="B1101">
        <f>IF(ROW()=2,1,IF(A1100&lt;&gt;Attack[[#This Row],[No]],1,B1100+1))</f>
        <v>5</v>
      </c>
      <c r="C1101" s="1" t="s">
        <v>943</v>
      </c>
      <c r="D1101" s="1" t="s">
        <v>738</v>
      </c>
      <c r="E1101" s="1" t="s">
        <v>77</v>
      </c>
      <c r="F1101" s="1" t="s">
        <v>78</v>
      </c>
      <c r="G1101" s="1" t="s">
        <v>687</v>
      </c>
      <c r="H1101" s="1" t="s">
        <v>688</v>
      </c>
      <c r="I1101">
        <v>1</v>
      </c>
      <c r="J1101" t="s">
        <v>235</v>
      </c>
      <c r="K1101" s="1" t="s">
        <v>172</v>
      </c>
      <c r="L1101" s="1" t="s">
        <v>162</v>
      </c>
      <c r="M1101">
        <v>29</v>
      </c>
      <c r="N1101">
        <v>0</v>
      </c>
      <c r="O1101">
        <v>0</v>
      </c>
      <c r="P1101">
        <v>0</v>
      </c>
      <c r="T1101" t="str">
        <f>Attack[[#This Row],[服装]]&amp;Attack[[#This Row],[名前]]&amp;Attack[[#This Row],[レアリティ]]</f>
        <v>バーガー潜尚保ICONIC</v>
      </c>
    </row>
    <row r="1102" spans="1:20" x14ac:dyDescent="0.35">
      <c r="A1102">
        <f>VLOOKUP(Attack[[#This Row],[No用]],SetNo[[No.用]:[vlookup 用]],2,FALSE)</f>
        <v>272</v>
      </c>
      <c r="B1102">
        <f>IF(ROW()=2,1,IF(A1101&lt;&gt;Attack[[#This Row],[No]],1,B1101+1))</f>
        <v>6</v>
      </c>
      <c r="C1102" s="1" t="s">
        <v>943</v>
      </c>
      <c r="D1102" s="1" t="s">
        <v>738</v>
      </c>
      <c r="E1102" s="1" t="s">
        <v>77</v>
      </c>
      <c r="F1102" s="1" t="s">
        <v>78</v>
      </c>
      <c r="G1102" s="1" t="s">
        <v>687</v>
      </c>
      <c r="H1102" s="1" t="s">
        <v>688</v>
      </c>
      <c r="I1102">
        <v>1</v>
      </c>
      <c r="J1102" t="s">
        <v>235</v>
      </c>
      <c r="K1102" s="1" t="s">
        <v>271</v>
      </c>
      <c r="L1102" s="1" t="s">
        <v>225</v>
      </c>
      <c r="M1102">
        <v>43</v>
      </c>
      <c r="N1102">
        <v>0</v>
      </c>
      <c r="O1102">
        <v>53</v>
      </c>
      <c r="P1102">
        <v>0</v>
      </c>
      <c r="T1102" t="str">
        <f>Attack[[#This Row],[服装]]&amp;Attack[[#This Row],[名前]]&amp;Attack[[#This Row],[レアリティ]]</f>
        <v>バーガー潜尚保ICONIC</v>
      </c>
    </row>
    <row r="1103" spans="1:20" x14ac:dyDescent="0.35">
      <c r="A1103">
        <f>VLOOKUP(Attack[[#This Row],[No用]],SetNo[[No.用]:[vlookup 用]],2,FALSE)</f>
        <v>273</v>
      </c>
      <c r="B1103">
        <f>IF(ROW()=2,1,IF(A1102&lt;&gt;Attack[[#This Row],[No]],1,B1102+1))</f>
        <v>1</v>
      </c>
      <c r="C1103" t="s">
        <v>108</v>
      </c>
      <c r="D1103" s="1" t="s">
        <v>740</v>
      </c>
      <c r="E1103" s="1" t="s">
        <v>90</v>
      </c>
      <c r="F1103" s="1" t="s">
        <v>78</v>
      </c>
      <c r="G1103" s="1" t="s">
        <v>687</v>
      </c>
      <c r="H1103" t="s">
        <v>71</v>
      </c>
      <c r="I1103">
        <v>1</v>
      </c>
      <c r="J1103" t="s">
        <v>401</v>
      </c>
      <c r="K1103" s="1" t="s">
        <v>168</v>
      </c>
      <c r="L1103" s="1" t="s">
        <v>162</v>
      </c>
      <c r="M1103">
        <v>34</v>
      </c>
      <c r="N1103">
        <v>0</v>
      </c>
      <c r="O1103">
        <v>0</v>
      </c>
      <c r="P1103">
        <v>0</v>
      </c>
      <c r="T1103" t="str">
        <f>Attack[[#This Row],[服装]]&amp;Attack[[#This Row],[名前]]&amp;Attack[[#This Row],[レアリティ]]</f>
        <v>ユニフォーム高千穂恵也ICONIC</v>
      </c>
    </row>
    <row r="1104" spans="1:20" x14ac:dyDescent="0.35">
      <c r="A1104">
        <f>VLOOKUP(Attack[[#This Row],[No用]],SetNo[[No.用]:[vlookup 用]],2,FALSE)</f>
        <v>273</v>
      </c>
      <c r="B1104">
        <f>IF(ROW()=2,1,IF(A1103&lt;&gt;Attack[[#This Row],[No]],1,B1103+1))</f>
        <v>2</v>
      </c>
      <c r="C1104" t="s">
        <v>108</v>
      </c>
      <c r="D1104" s="1" t="s">
        <v>740</v>
      </c>
      <c r="E1104" s="1" t="s">
        <v>90</v>
      </c>
      <c r="F1104" s="1" t="s">
        <v>78</v>
      </c>
      <c r="G1104" s="1" t="s">
        <v>687</v>
      </c>
      <c r="H1104" t="s">
        <v>71</v>
      </c>
      <c r="I1104">
        <v>1</v>
      </c>
      <c r="J1104" t="s">
        <v>235</v>
      </c>
      <c r="K1104" s="1" t="s">
        <v>169</v>
      </c>
      <c r="L1104" s="1" t="s">
        <v>162</v>
      </c>
      <c r="M1104">
        <v>34</v>
      </c>
      <c r="N1104">
        <v>0</v>
      </c>
      <c r="O1104">
        <v>0</v>
      </c>
      <c r="P1104">
        <v>0</v>
      </c>
      <c r="T1104" t="str">
        <f>Attack[[#This Row],[服装]]&amp;Attack[[#This Row],[名前]]&amp;Attack[[#This Row],[レアリティ]]</f>
        <v>ユニフォーム高千穂恵也ICONIC</v>
      </c>
    </row>
    <row r="1105" spans="1:20" x14ac:dyDescent="0.35">
      <c r="A1105">
        <f>VLOOKUP(Attack[[#This Row],[No用]],SetNo[[No.用]:[vlookup 用]],2,FALSE)</f>
        <v>273</v>
      </c>
      <c r="B1105">
        <f>IF(ROW()=2,1,IF(A1104&lt;&gt;Attack[[#This Row],[No]],1,B1104+1))</f>
        <v>3</v>
      </c>
      <c r="C1105" t="s">
        <v>108</v>
      </c>
      <c r="D1105" s="1" t="s">
        <v>740</v>
      </c>
      <c r="E1105" s="1" t="s">
        <v>90</v>
      </c>
      <c r="F1105" s="1" t="s">
        <v>78</v>
      </c>
      <c r="G1105" s="1" t="s">
        <v>687</v>
      </c>
      <c r="H1105" t="s">
        <v>71</v>
      </c>
      <c r="I1105">
        <v>1</v>
      </c>
      <c r="J1105" t="s">
        <v>235</v>
      </c>
      <c r="K1105" s="1" t="s">
        <v>271</v>
      </c>
      <c r="L1105" s="1" t="s">
        <v>162</v>
      </c>
      <c r="M1105">
        <v>36</v>
      </c>
      <c r="N1105">
        <v>0</v>
      </c>
      <c r="O1105">
        <v>0</v>
      </c>
      <c r="P1105">
        <v>0</v>
      </c>
      <c r="T1105" t="str">
        <f>Attack[[#This Row],[服装]]&amp;Attack[[#This Row],[名前]]&amp;Attack[[#This Row],[レアリティ]]</f>
        <v>ユニフォーム高千穂恵也ICONIC</v>
      </c>
    </row>
    <row r="1106" spans="1:20" x14ac:dyDescent="0.35">
      <c r="A1106">
        <f>VLOOKUP(Attack[[#This Row],[No用]],SetNo[[No.用]:[vlookup 用]],2,FALSE)</f>
        <v>274</v>
      </c>
      <c r="B1106">
        <f>IF(ROW()=2,1,IF(A1105&lt;&gt;Attack[[#This Row],[No]],1,B1105+1))</f>
        <v>1</v>
      </c>
      <c r="C1106" t="s">
        <v>108</v>
      </c>
      <c r="D1106" s="1" t="s">
        <v>742</v>
      </c>
      <c r="E1106" s="1" t="s">
        <v>90</v>
      </c>
      <c r="F1106" s="1" t="s">
        <v>82</v>
      </c>
      <c r="G1106" s="1" t="s">
        <v>687</v>
      </c>
      <c r="H1106" t="s">
        <v>71</v>
      </c>
      <c r="I1106">
        <v>1</v>
      </c>
      <c r="J1106" t="s">
        <v>235</v>
      </c>
      <c r="K1106" s="1" t="s">
        <v>168</v>
      </c>
      <c r="L1106" s="1" t="s">
        <v>162</v>
      </c>
      <c r="M1106">
        <v>26</v>
      </c>
      <c r="N1106">
        <v>0</v>
      </c>
      <c r="O1106">
        <v>0</v>
      </c>
      <c r="P1106">
        <v>0</v>
      </c>
      <c r="T1106" t="str">
        <f>Attack[[#This Row],[服装]]&amp;Attack[[#This Row],[名前]]&amp;Attack[[#This Row],[レアリティ]]</f>
        <v>ユニフォーム広尾倖児ICONIC</v>
      </c>
    </row>
    <row r="1107" spans="1:20" x14ac:dyDescent="0.35">
      <c r="A1107">
        <f>VLOOKUP(Attack[[#This Row],[No用]],SetNo[[No.用]:[vlookup 用]],2,FALSE)</f>
        <v>274</v>
      </c>
      <c r="B1107">
        <f>IF(ROW()=2,1,IF(A1106&lt;&gt;Attack[[#This Row],[No]],1,B1106+1))</f>
        <v>2</v>
      </c>
      <c r="C1107" t="s">
        <v>108</v>
      </c>
      <c r="D1107" s="1" t="s">
        <v>742</v>
      </c>
      <c r="E1107" s="1" t="s">
        <v>90</v>
      </c>
      <c r="F1107" s="1" t="s">
        <v>82</v>
      </c>
      <c r="G1107" s="1" t="s">
        <v>687</v>
      </c>
      <c r="H1107" t="s">
        <v>71</v>
      </c>
      <c r="I1107">
        <v>1</v>
      </c>
      <c r="J1107" t="s">
        <v>401</v>
      </c>
      <c r="K1107" s="1" t="s">
        <v>169</v>
      </c>
      <c r="L1107" s="1" t="s">
        <v>162</v>
      </c>
      <c r="M1107">
        <v>24</v>
      </c>
      <c r="N1107">
        <v>0</v>
      </c>
      <c r="O1107">
        <v>0</v>
      </c>
      <c r="P1107">
        <v>0</v>
      </c>
      <c r="T1107" t="str">
        <f>Attack[[#This Row],[服装]]&amp;Attack[[#This Row],[名前]]&amp;Attack[[#This Row],[レアリティ]]</f>
        <v>ユニフォーム広尾倖児ICONIC</v>
      </c>
    </row>
    <row r="1108" spans="1:20" x14ac:dyDescent="0.35">
      <c r="A1108">
        <f>VLOOKUP(Attack[[#This Row],[No用]],SetNo[[No.用]:[vlookup 用]],2,FALSE)</f>
        <v>274</v>
      </c>
      <c r="B1108">
        <f>IF(ROW()=2,1,IF(A1107&lt;&gt;Attack[[#This Row],[No]],1,B1107+1))</f>
        <v>3</v>
      </c>
      <c r="C1108" t="s">
        <v>108</v>
      </c>
      <c r="D1108" s="1" t="s">
        <v>742</v>
      </c>
      <c r="E1108" s="1" t="s">
        <v>90</v>
      </c>
      <c r="F1108" s="1" t="s">
        <v>82</v>
      </c>
      <c r="G1108" s="1" t="s">
        <v>687</v>
      </c>
      <c r="H1108" t="s">
        <v>71</v>
      </c>
      <c r="I1108">
        <v>1</v>
      </c>
      <c r="J1108" t="s">
        <v>235</v>
      </c>
      <c r="K1108" s="1" t="s">
        <v>172</v>
      </c>
      <c r="L1108" s="1" t="s">
        <v>162</v>
      </c>
      <c r="M1108">
        <v>24</v>
      </c>
      <c r="N1108">
        <v>0</v>
      </c>
      <c r="O1108">
        <v>0</v>
      </c>
      <c r="P1108">
        <v>0</v>
      </c>
      <c r="T1108" t="str">
        <f>Attack[[#This Row],[服装]]&amp;Attack[[#This Row],[名前]]&amp;Attack[[#This Row],[レアリティ]]</f>
        <v>ユニフォーム広尾倖児ICONIC</v>
      </c>
    </row>
    <row r="1109" spans="1:20" x14ac:dyDescent="0.35">
      <c r="A1109">
        <f>VLOOKUP(Attack[[#This Row],[No用]],SetNo[[No.用]:[vlookup 用]],2,FALSE)</f>
        <v>275</v>
      </c>
      <c r="B1109">
        <f>IF(ROW()=2,1,IF(A1108&lt;&gt;Attack[[#This Row],[No]],1,B1108+1))</f>
        <v>1</v>
      </c>
      <c r="C1109" s="1" t="s">
        <v>1077</v>
      </c>
      <c r="D1109" s="1" t="s">
        <v>742</v>
      </c>
      <c r="E1109" s="1" t="s">
        <v>77</v>
      </c>
      <c r="F1109" s="1" t="s">
        <v>82</v>
      </c>
      <c r="G1109" s="1" t="s">
        <v>687</v>
      </c>
      <c r="H1109" s="1" t="s">
        <v>688</v>
      </c>
      <c r="I1109">
        <v>1</v>
      </c>
      <c r="J1109" t="s">
        <v>235</v>
      </c>
      <c r="K1109" s="1" t="s">
        <v>168</v>
      </c>
      <c r="L1109" s="1" t="s">
        <v>162</v>
      </c>
      <c r="M1109">
        <v>26</v>
      </c>
      <c r="N1109">
        <v>0</v>
      </c>
      <c r="O1109">
        <v>0</v>
      </c>
      <c r="P1109">
        <v>0</v>
      </c>
      <c r="T1109" t="str">
        <f>Attack[[#This Row],[服装]]&amp;Attack[[#This Row],[名前]]&amp;Attack[[#This Row],[レアリティ]]</f>
        <v>カンフー広尾倖児ICONIC</v>
      </c>
    </row>
    <row r="1110" spans="1:20" x14ac:dyDescent="0.35">
      <c r="A1110">
        <f>VLOOKUP(Attack[[#This Row],[No用]],SetNo[[No.用]:[vlookup 用]],2,FALSE)</f>
        <v>275</v>
      </c>
      <c r="B1110">
        <f>IF(ROW()=2,1,IF(A1109&lt;&gt;Attack[[#This Row],[No]],1,B1109+1))</f>
        <v>2</v>
      </c>
      <c r="C1110" s="1" t="s">
        <v>1077</v>
      </c>
      <c r="D1110" s="1" t="s">
        <v>742</v>
      </c>
      <c r="E1110" s="1" t="s">
        <v>77</v>
      </c>
      <c r="F1110" s="1" t="s">
        <v>82</v>
      </c>
      <c r="G1110" s="1" t="s">
        <v>687</v>
      </c>
      <c r="H1110" s="1" t="s">
        <v>688</v>
      </c>
      <c r="I1110">
        <v>1</v>
      </c>
      <c r="J1110" t="s">
        <v>401</v>
      </c>
      <c r="K1110" s="1" t="s">
        <v>169</v>
      </c>
      <c r="L1110" s="1" t="s">
        <v>162</v>
      </c>
      <c r="M1110">
        <v>24</v>
      </c>
      <c r="N1110">
        <v>0</v>
      </c>
      <c r="O1110">
        <v>0</v>
      </c>
      <c r="P1110">
        <v>0</v>
      </c>
      <c r="T1110" t="str">
        <f>Attack[[#This Row],[服装]]&amp;Attack[[#This Row],[名前]]&amp;Attack[[#This Row],[レアリティ]]</f>
        <v>カンフー広尾倖児ICONIC</v>
      </c>
    </row>
    <row r="1111" spans="1:20" x14ac:dyDescent="0.35">
      <c r="A1111">
        <f>VLOOKUP(Attack[[#This Row],[No用]],SetNo[[No.用]:[vlookup 用]],2,FALSE)</f>
        <v>275</v>
      </c>
      <c r="B1111">
        <f>IF(ROW()=2,1,IF(A1110&lt;&gt;Attack[[#This Row],[No]],1,B1110+1))</f>
        <v>3</v>
      </c>
      <c r="C1111" s="1" t="s">
        <v>1077</v>
      </c>
      <c r="D1111" s="1" t="s">
        <v>742</v>
      </c>
      <c r="E1111" s="1" t="s">
        <v>77</v>
      </c>
      <c r="F1111" s="1" t="s">
        <v>82</v>
      </c>
      <c r="G1111" s="1" t="s">
        <v>687</v>
      </c>
      <c r="H1111" s="1" t="s">
        <v>688</v>
      </c>
      <c r="I1111">
        <v>1</v>
      </c>
      <c r="J1111" t="s">
        <v>235</v>
      </c>
      <c r="K1111" s="1" t="s">
        <v>172</v>
      </c>
      <c r="L1111" s="1" t="s">
        <v>162</v>
      </c>
      <c r="M1111">
        <v>24</v>
      </c>
      <c r="N1111">
        <v>0</v>
      </c>
      <c r="O1111">
        <v>0</v>
      </c>
      <c r="P1111">
        <v>0</v>
      </c>
      <c r="T1111" t="str">
        <f>Attack[[#This Row],[服装]]&amp;Attack[[#This Row],[名前]]&amp;Attack[[#This Row],[レアリティ]]</f>
        <v>カンフー広尾倖児ICONIC</v>
      </c>
    </row>
    <row r="1112" spans="1:20" x14ac:dyDescent="0.35">
      <c r="A1112">
        <f>VLOOKUP(Attack[[#This Row],[No用]],SetNo[[No.用]:[vlookup 用]],2,FALSE)</f>
        <v>276</v>
      </c>
      <c r="B1112">
        <f>IF(ROW()=2,1,IF(A1111&lt;&gt;Attack[[#This Row],[No]],1,B1111+1))</f>
        <v>1</v>
      </c>
      <c r="C1112" t="s">
        <v>108</v>
      </c>
      <c r="D1112" s="1" t="s">
        <v>744</v>
      </c>
      <c r="E1112" s="1" t="s">
        <v>90</v>
      </c>
      <c r="F1112" s="1" t="s">
        <v>74</v>
      </c>
      <c r="G1112" s="1" t="s">
        <v>687</v>
      </c>
      <c r="H1112" t="s">
        <v>71</v>
      </c>
      <c r="I1112">
        <v>1</v>
      </c>
      <c r="J1112" t="s">
        <v>235</v>
      </c>
      <c r="K1112" s="1" t="s">
        <v>168</v>
      </c>
      <c r="L1112" s="1" t="s">
        <v>162</v>
      </c>
      <c r="M1112">
        <v>27</v>
      </c>
      <c r="N1112">
        <v>0</v>
      </c>
      <c r="O1112">
        <v>0</v>
      </c>
      <c r="P1112">
        <v>0</v>
      </c>
      <c r="T1112" t="str">
        <f>Attack[[#This Row],[服装]]&amp;Attack[[#This Row],[名前]]&amp;Attack[[#This Row],[レアリティ]]</f>
        <v>ユニフォーム先島伊澄ICONIC</v>
      </c>
    </row>
    <row r="1113" spans="1:20" x14ac:dyDescent="0.35">
      <c r="A1113">
        <f>VLOOKUP(Attack[[#This Row],[No用]],SetNo[[No.用]:[vlookup 用]],2,FALSE)</f>
        <v>276</v>
      </c>
      <c r="B1113">
        <f>IF(ROW()=2,1,IF(A1112&lt;&gt;Attack[[#This Row],[No]],1,B1112+1))</f>
        <v>2</v>
      </c>
      <c r="C1113" t="s">
        <v>108</v>
      </c>
      <c r="D1113" s="1" t="s">
        <v>744</v>
      </c>
      <c r="E1113" s="1" t="s">
        <v>90</v>
      </c>
      <c r="F1113" s="1" t="s">
        <v>74</v>
      </c>
      <c r="G1113" s="1" t="s">
        <v>687</v>
      </c>
      <c r="H1113" t="s">
        <v>71</v>
      </c>
      <c r="I1113">
        <v>1</v>
      </c>
      <c r="J1113" t="s">
        <v>235</v>
      </c>
      <c r="K1113" s="1" t="s">
        <v>169</v>
      </c>
      <c r="L1113" s="1" t="s">
        <v>162</v>
      </c>
      <c r="M1113">
        <v>27</v>
      </c>
      <c r="N1113">
        <v>0</v>
      </c>
      <c r="O1113">
        <v>0</v>
      </c>
      <c r="P1113">
        <v>0</v>
      </c>
      <c r="T1113" t="str">
        <f>Attack[[#This Row],[服装]]&amp;Attack[[#This Row],[名前]]&amp;Attack[[#This Row],[レアリティ]]</f>
        <v>ユニフォーム先島伊澄ICONIC</v>
      </c>
    </row>
    <row r="1114" spans="1:20" x14ac:dyDescent="0.35">
      <c r="A1114">
        <f>VLOOKUP(Attack[[#This Row],[No用]],SetNo[[No.用]:[vlookup 用]],2,FALSE)</f>
        <v>276</v>
      </c>
      <c r="B1114">
        <f>IF(ROW()=2,1,IF(A1113&lt;&gt;Attack[[#This Row],[No]],1,B1113+1))</f>
        <v>3</v>
      </c>
      <c r="C1114" t="s">
        <v>108</v>
      </c>
      <c r="D1114" s="1" t="s">
        <v>744</v>
      </c>
      <c r="E1114" s="1" t="s">
        <v>90</v>
      </c>
      <c r="F1114" s="1" t="s">
        <v>74</v>
      </c>
      <c r="G1114" s="1" t="s">
        <v>687</v>
      </c>
      <c r="H1114" t="s">
        <v>71</v>
      </c>
      <c r="I1114">
        <v>1</v>
      </c>
      <c r="J1114" t="s">
        <v>235</v>
      </c>
      <c r="K1114" s="1" t="s">
        <v>171</v>
      </c>
      <c r="L1114" s="1" t="s">
        <v>173</v>
      </c>
      <c r="M1114">
        <v>30</v>
      </c>
      <c r="N1114">
        <v>0</v>
      </c>
      <c r="O1114">
        <v>0</v>
      </c>
      <c r="P1114">
        <v>0</v>
      </c>
      <c r="T1114" t="str">
        <f>Attack[[#This Row],[服装]]&amp;Attack[[#This Row],[名前]]&amp;Attack[[#This Row],[レアリティ]]</f>
        <v>ユニフォーム先島伊澄ICONIC</v>
      </c>
    </row>
    <row r="1115" spans="1:20" x14ac:dyDescent="0.35">
      <c r="A1115">
        <f>VLOOKUP(Attack[[#This Row],[No用]],SetNo[[No.用]:[vlookup 用]],2,FALSE)</f>
        <v>277</v>
      </c>
      <c r="B1115">
        <f>IF(ROW()=2,1,IF(A1114&lt;&gt;Attack[[#This Row],[No]],1,B1114+1))</f>
        <v>1</v>
      </c>
      <c r="C1115" t="s">
        <v>108</v>
      </c>
      <c r="D1115" s="1" t="s">
        <v>746</v>
      </c>
      <c r="E1115" s="1" t="s">
        <v>90</v>
      </c>
      <c r="F1115" s="1" t="s">
        <v>82</v>
      </c>
      <c r="G1115" s="1" t="s">
        <v>687</v>
      </c>
      <c r="H1115" t="s">
        <v>71</v>
      </c>
      <c r="I1115">
        <v>1</v>
      </c>
      <c r="J1115" t="s">
        <v>401</v>
      </c>
      <c r="K1115" s="1" t="s">
        <v>168</v>
      </c>
      <c r="L1115" s="1" t="s">
        <v>162</v>
      </c>
      <c r="M1115">
        <v>31</v>
      </c>
      <c r="N1115">
        <v>0</v>
      </c>
      <c r="O1115">
        <v>0</v>
      </c>
      <c r="P1115">
        <v>0</v>
      </c>
      <c r="T1115" t="str">
        <f>Attack[[#This Row],[服装]]&amp;Attack[[#This Row],[名前]]&amp;Attack[[#This Row],[レアリティ]]</f>
        <v>ユニフォーム背黒晃彦ICONIC</v>
      </c>
    </row>
    <row r="1116" spans="1:20" x14ac:dyDescent="0.35">
      <c r="A1116">
        <f>VLOOKUP(Attack[[#This Row],[No用]],SetNo[[No.用]:[vlookup 用]],2,FALSE)</f>
        <v>277</v>
      </c>
      <c r="B1116">
        <f>IF(ROW()=2,1,IF(A1115&lt;&gt;Attack[[#This Row],[No]],1,B1115+1))</f>
        <v>2</v>
      </c>
      <c r="C1116" t="s">
        <v>108</v>
      </c>
      <c r="D1116" s="1" t="s">
        <v>746</v>
      </c>
      <c r="E1116" s="1" t="s">
        <v>90</v>
      </c>
      <c r="F1116" s="1" t="s">
        <v>82</v>
      </c>
      <c r="G1116" s="1" t="s">
        <v>687</v>
      </c>
      <c r="H1116" t="s">
        <v>71</v>
      </c>
      <c r="I1116">
        <v>1</v>
      </c>
      <c r="J1116" t="s">
        <v>235</v>
      </c>
      <c r="K1116" s="1" t="s">
        <v>169</v>
      </c>
      <c r="L1116" s="1" t="s">
        <v>162</v>
      </c>
      <c r="M1116">
        <v>31</v>
      </c>
      <c r="N1116">
        <v>0</v>
      </c>
      <c r="O1116">
        <v>0</v>
      </c>
      <c r="P1116">
        <v>0</v>
      </c>
      <c r="T1116" t="str">
        <f>Attack[[#This Row],[服装]]&amp;Attack[[#This Row],[名前]]&amp;Attack[[#This Row],[レアリティ]]</f>
        <v>ユニフォーム背黒晃彦ICONIC</v>
      </c>
    </row>
    <row r="1117" spans="1:20" x14ac:dyDescent="0.35">
      <c r="A1117">
        <f>VLOOKUP(Attack[[#This Row],[No用]],SetNo[[No.用]:[vlookup 用]],2,FALSE)</f>
        <v>278</v>
      </c>
      <c r="B1117">
        <f>IF(ROW()=2,1,IF(A1116&lt;&gt;Attack[[#This Row],[No]],1,B1116+1))</f>
        <v>1</v>
      </c>
      <c r="C1117" t="s">
        <v>108</v>
      </c>
      <c r="D1117" s="1" t="s">
        <v>748</v>
      </c>
      <c r="E1117" s="1" t="s">
        <v>90</v>
      </c>
      <c r="F1117" s="1" t="s">
        <v>80</v>
      </c>
      <c r="G1117" s="1" t="s">
        <v>687</v>
      </c>
      <c r="H1117" t="s">
        <v>71</v>
      </c>
      <c r="I1117">
        <v>1</v>
      </c>
      <c r="J1117" t="s">
        <v>235</v>
      </c>
      <c r="M1117">
        <v>0</v>
      </c>
      <c r="N1117">
        <v>0</v>
      </c>
      <c r="O1117">
        <v>0</v>
      </c>
      <c r="P1117">
        <v>0</v>
      </c>
      <c r="T1117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1044"/>
  <sheetViews>
    <sheetView topLeftCell="A811" workbookViewId="0">
      <selection activeCell="A879" activeCellId="1" sqref="A795:XFD795 A877:XFD879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21875" bestFit="1" customWidth="1"/>
    <col min="9" max="9" width="5.44140625" bestFit="1" customWidth="1"/>
    <col min="10" max="10" width="9.21875" bestFit="1" customWidth="1"/>
    <col min="11" max="11" width="15.44140625" bestFit="1" customWidth="1"/>
    <col min="12" max="12" width="5.44140625" bestFit="1" customWidth="1"/>
    <col min="13" max="13" width="7.77734375" bestFit="1" customWidth="1"/>
    <col min="14" max="15" width="7.44140625" bestFit="1" customWidth="1"/>
    <col min="16" max="16" width="11.21875" bestFit="1" customWidth="1"/>
    <col min="17" max="17" width="18.777343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237</v>
      </c>
      <c r="B1" s="1" t="s">
        <v>736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839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839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839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839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839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5">
      <c r="A24">
        <f>VLOOKUP(Block[[#This Row],[No用]],SetNo[[No.用]:[vlookup 用]],2,FALSE)</f>
        <v>5</v>
      </c>
      <c r="B24">
        <f>IF(ROW()=2,1,IF(A23&lt;&gt;Block[[#This Row],[No]],1,B23+1))</f>
        <v>1</v>
      </c>
      <c r="C24" s="1" t="s">
        <v>1010</v>
      </c>
      <c r="D24" s="1" t="s">
        <v>973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248</v>
      </c>
      <c r="K24" s="1" t="s">
        <v>174</v>
      </c>
      <c r="L24" s="1" t="s">
        <v>178</v>
      </c>
      <c r="M24">
        <v>31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王冠日向翔陽ICONIC</v>
      </c>
    </row>
    <row r="25" spans="1:20" x14ac:dyDescent="0.35">
      <c r="A25">
        <f>VLOOKUP(Block[[#This Row],[No用]],SetNo[[No.用]:[vlookup 用]],2,FALSE)</f>
        <v>5</v>
      </c>
      <c r="B25">
        <f>IF(ROW()=2,1,IF(A24&lt;&gt;Block[[#This Row],[No]],1,B24+1))</f>
        <v>2</v>
      </c>
      <c r="C25" s="1" t="s">
        <v>1010</v>
      </c>
      <c r="D25" s="1" t="s">
        <v>973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248</v>
      </c>
      <c r="K25" s="1" t="s">
        <v>175</v>
      </c>
      <c r="L25" s="1" t="s">
        <v>178</v>
      </c>
      <c r="M25">
        <v>31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王冠日向翔陽ICONIC</v>
      </c>
    </row>
    <row r="26" spans="1:20" x14ac:dyDescent="0.35">
      <c r="A26">
        <f>VLOOKUP(Block[[#This Row],[No用]],SetNo[[No.用]:[vlookup 用]],2,FALSE)</f>
        <v>5</v>
      </c>
      <c r="B26">
        <f>IF(ROW()=2,1,IF(A25&lt;&gt;Block[[#This Row],[No]],1,B25+1))</f>
        <v>3</v>
      </c>
      <c r="C26" s="1" t="s">
        <v>1010</v>
      </c>
      <c r="D26" s="1" t="s">
        <v>973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248</v>
      </c>
      <c r="K26" s="1" t="s">
        <v>176</v>
      </c>
      <c r="L26" s="1" t="s">
        <v>173</v>
      </c>
      <c r="M26">
        <v>32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王冠日向翔陽ICONIC</v>
      </c>
    </row>
    <row r="27" spans="1:20" x14ac:dyDescent="0.35">
      <c r="A27">
        <f>VLOOKUP(Block[[#This Row],[No用]],SetNo[[No.用]:[vlookup 用]],2,FALSE)</f>
        <v>5</v>
      </c>
      <c r="B27">
        <f>IF(ROW()=2,1,IF(A26&lt;&gt;Block[[#This Row],[No]],1,B26+1))</f>
        <v>4</v>
      </c>
      <c r="C27" s="1" t="s">
        <v>1010</v>
      </c>
      <c r="D27" s="1" t="s">
        <v>973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248</v>
      </c>
      <c r="K27" s="1" t="s">
        <v>177</v>
      </c>
      <c r="L27" s="1" t="s">
        <v>162</v>
      </c>
      <c r="M27">
        <v>28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王冠日向翔陽ICONIC</v>
      </c>
    </row>
    <row r="28" spans="1:20" x14ac:dyDescent="0.35">
      <c r="A28">
        <f>VLOOKUP(Block[[#This Row],[No用]],SetNo[[No.用]:[vlookup 用]],2,FALSE)</f>
        <v>5</v>
      </c>
      <c r="B28">
        <f>IF(ROW()=2,1,IF(A27&lt;&gt;Block[[#This Row],[No]],1,B27+1))</f>
        <v>5</v>
      </c>
      <c r="C28" s="1" t="s">
        <v>1010</v>
      </c>
      <c r="D28" s="1" t="s">
        <v>973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248</v>
      </c>
      <c r="K28" s="1" t="s">
        <v>249</v>
      </c>
      <c r="L28" s="1" t="s">
        <v>162</v>
      </c>
      <c r="M28">
        <v>27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王冠日向翔陽ICONIC</v>
      </c>
    </row>
    <row r="29" spans="1:20" x14ac:dyDescent="0.35">
      <c r="A29">
        <f>VLOOKUP(Block[[#This Row],[No用]],SetNo[[No.用]:[vlookup 用]],2,FALSE)</f>
        <v>5</v>
      </c>
      <c r="B29">
        <f>IF(ROW()=2,1,IF(A28&lt;&gt;Block[[#This Row],[No]],1,B28+1))</f>
        <v>6</v>
      </c>
      <c r="C29" s="1" t="s">
        <v>1010</v>
      </c>
      <c r="D29" s="1" t="s">
        <v>973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248</v>
      </c>
      <c r="K29" s="1" t="s">
        <v>176</v>
      </c>
      <c r="L29" s="1" t="s">
        <v>225</v>
      </c>
      <c r="M29">
        <v>39</v>
      </c>
      <c r="N29">
        <v>5</v>
      </c>
      <c r="O29">
        <v>49</v>
      </c>
      <c r="P29">
        <v>7</v>
      </c>
      <c r="T29" t="str">
        <f>Block[[#This Row],[服装]]&amp;Block[[#This Row],[名前]]&amp;Block[[#This Row],[レアリティ]]</f>
        <v>王冠日向翔陽ICONIC</v>
      </c>
    </row>
    <row r="30" spans="1:20" x14ac:dyDescent="0.35">
      <c r="A30">
        <f>VLOOKUP(Block[[#This Row],[No用]],SetNo[[No.用]:[vlookup 用]],2,FALSE)</f>
        <v>6</v>
      </c>
      <c r="B30">
        <f>IF(ROW()=2,1,IF(A29&lt;&gt;Block[[#This Row],[No]],1,B29+1))</f>
        <v>1</v>
      </c>
      <c r="C30" s="1" t="s">
        <v>1169</v>
      </c>
      <c r="D30" s="1" t="s">
        <v>973</v>
      </c>
      <c r="E30" s="1" t="s">
        <v>73</v>
      </c>
      <c r="F30" s="1" t="s">
        <v>82</v>
      </c>
      <c r="G30" s="1" t="s">
        <v>136</v>
      </c>
      <c r="H30" s="1" t="s">
        <v>71</v>
      </c>
      <c r="I30">
        <v>1</v>
      </c>
      <c r="J30" t="s">
        <v>248</v>
      </c>
      <c r="K30" s="1" t="s">
        <v>174</v>
      </c>
      <c r="L30" s="1" t="s">
        <v>162</v>
      </c>
      <c r="M30">
        <v>28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ジャージ日向翔陽ICONIC</v>
      </c>
    </row>
    <row r="31" spans="1:20" x14ac:dyDescent="0.35">
      <c r="A31">
        <f>VLOOKUP(Block[[#This Row],[No用]],SetNo[[No.用]:[vlookup 用]],2,FALSE)</f>
        <v>6</v>
      </c>
      <c r="B31">
        <f>IF(ROW()=2,1,IF(A30&lt;&gt;Block[[#This Row],[No]],1,B30+1))</f>
        <v>2</v>
      </c>
      <c r="C31" s="1" t="s">
        <v>1169</v>
      </c>
      <c r="D31" s="1" t="s">
        <v>973</v>
      </c>
      <c r="E31" s="1" t="s">
        <v>73</v>
      </c>
      <c r="F31" s="1" t="s">
        <v>82</v>
      </c>
      <c r="G31" s="1" t="s">
        <v>136</v>
      </c>
      <c r="H31" s="1" t="s">
        <v>71</v>
      </c>
      <c r="I31">
        <v>1</v>
      </c>
      <c r="J31" t="s">
        <v>248</v>
      </c>
      <c r="K31" s="1" t="s">
        <v>175</v>
      </c>
      <c r="L31" s="1" t="s">
        <v>162</v>
      </c>
      <c r="M31">
        <v>28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ジャージ日向翔陽ICONIC</v>
      </c>
    </row>
    <row r="32" spans="1:20" x14ac:dyDescent="0.35">
      <c r="A32">
        <f>VLOOKUP(Block[[#This Row],[No用]],SetNo[[No.用]:[vlookup 用]],2,FALSE)</f>
        <v>6</v>
      </c>
      <c r="B32">
        <f>IF(ROW()=2,1,IF(A31&lt;&gt;Block[[#This Row],[No]],1,B31+1))</f>
        <v>3</v>
      </c>
      <c r="C32" s="1" t="s">
        <v>1169</v>
      </c>
      <c r="D32" s="1" t="s">
        <v>973</v>
      </c>
      <c r="E32" s="1" t="s">
        <v>73</v>
      </c>
      <c r="F32" s="1" t="s">
        <v>82</v>
      </c>
      <c r="G32" s="1" t="s">
        <v>136</v>
      </c>
      <c r="H32" s="1" t="s">
        <v>71</v>
      </c>
      <c r="I32">
        <v>1</v>
      </c>
      <c r="J32" t="s">
        <v>248</v>
      </c>
      <c r="K32" s="1" t="s">
        <v>176</v>
      </c>
      <c r="L32" s="1" t="s">
        <v>178</v>
      </c>
      <c r="M32">
        <v>28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ジャージ日向翔陽ICONIC</v>
      </c>
    </row>
    <row r="33" spans="1:20" x14ac:dyDescent="0.35">
      <c r="A33">
        <f>VLOOKUP(Block[[#This Row],[No用]],SetNo[[No.用]:[vlookup 用]],2,FALSE)</f>
        <v>6</v>
      </c>
      <c r="B33">
        <f>IF(ROW()=2,1,IF(A32&lt;&gt;Block[[#This Row],[No]],1,B32+1))</f>
        <v>4</v>
      </c>
      <c r="C33" s="1" t="s">
        <v>1169</v>
      </c>
      <c r="D33" s="1" t="s">
        <v>973</v>
      </c>
      <c r="E33" s="1" t="s">
        <v>73</v>
      </c>
      <c r="F33" s="1" t="s">
        <v>82</v>
      </c>
      <c r="G33" s="1" t="s">
        <v>136</v>
      </c>
      <c r="H33" s="1" t="s">
        <v>71</v>
      </c>
      <c r="I33">
        <v>1</v>
      </c>
      <c r="J33" t="s">
        <v>248</v>
      </c>
      <c r="K33" s="1" t="s">
        <v>177</v>
      </c>
      <c r="L33" s="1" t="s">
        <v>178</v>
      </c>
      <c r="M33">
        <v>30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ジャージ日向翔陽ICONIC</v>
      </c>
    </row>
    <row r="34" spans="1:20" x14ac:dyDescent="0.35">
      <c r="A34">
        <f>VLOOKUP(Block[[#This Row],[No用]],SetNo[[No.用]:[vlookup 用]],2,FALSE)</f>
        <v>6</v>
      </c>
      <c r="B34">
        <f>IF(ROW()=2,1,IF(A33&lt;&gt;Block[[#This Row],[No]],1,B33+1))</f>
        <v>5</v>
      </c>
      <c r="C34" s="1" t="s">
        <v>1169</v>
      </c>
      <c r="D34" s="1" t="s">
        <v>973</v>
      </c>
      <c r="E34" s="1" t="s">
        <v>73</v>
      </c>
      <c r="F34" s="1" t="s">
        <v>82</v>
      </c>
      <c r="G34" s="1" t="s">
        <v>136</v>
      </c>
      <c r="H34" s="1" t="s">
        <v>71</v>
      </c>
      <c r="I34">
        <v>1</v>
      </c>
      <c r="J34" t="s">
        <v>248</v>
      </c>
      <c r="K34" s="1" t="s">
        <v>249</v>
      </c>
      <c r="L34" s="1" t="s">
        <v>162</v>
      </c>
      <c r="M34">
        <v>27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ジャージ日向翔陽ICONIC</v>
      </c>
    </row>
    <row r="35" spans="1:20" x14ac:dyDescent="0.35">
      <c r="A35">
        <f>VLOOKUP(Block[[#This Row],[No用]],SetNo[[No.用]:[vlookup 用]],2,FALSE)</f>
        <v>7</v>
      </c>
      <c r="B35">
        <f>IF(ROW()=2,1,IF(A34&lt;&gt;Block[[#This Row],[No]],1,B34+1))</f>
        <v>1</v>
      </c>
      <c r="C35" t="s">
        <v>108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t="s">
        <v>174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ユニフォーム影山飛雄ICONIC</v>
      </c>
    </row>
    <row r="36" spans="1:20" x14ac:dyDescent="0.35">
      <c r="A36">
        <f>VLOOKUP(Block[[#This Row],[No用]],SetNo[[No.用]:[vlookup 用]],2,FALSE)</f>
        <v>7</v>
      </c>
      <c r="B36">
        <f>IF(ROW()=2,1,IF(A35&lt;&gt;Block[[#This Row],[No]],1,B35+1))</f>
        <v>2</v>
      </c>
      <c r="C36" t="s">
        <v>108</v>
      </c>
      <c r="D36" t="s">
        <v>138</v>
      </c>
      <c r="E36" t="s">
        <v>77</v>
      </c>
      <c r="F36" t="s">
        <v>74</v>
      </c>
      <c r="G36" t="s">
        <v>136</v>
      </c>
      <c r="H36" t="s">
        <v>71</v>
      </c>
      <c r="I36">
        <v>1</v>
      </c>
      <c r="J36" t="s">
        <v>248</v>
      </c>
      <c r="K36" t="s">
        <v>175</v>
      </c>
      <c r="L36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ユニフォーム影山飛雄ICONIC</v>
      </c>
    </row>
    <row r="37" spans="1:20" x14ac:dyDescent="0.35">
      <c r="A37">
        <f>VLOOKUP(Block[[#This Row],[No用]],SetNo[[No.用]:[vlookup 用]],2,FALSE)</f>
        <v>7</v>
      </c>
      <c r="B37">
        <f>IF(ROW()=2,1,IF(A36&lt;&gt;Block[[#This Row],[No]],1,B36+1))</f>
        <v>3</v>
      </c>
      <c r="C37" t="s">
        <v>108</v>
      </c>
      <c r="D37" t="s">
        <v>138</v>
      </c>
      <c r="E37" t="s">
        <v>77</v>
      </c>
      <c r="F37" t="s">
        <v>74</v>
      </c>
      <c r="G37" t="s">
        <v>136</v>
      </c>
      <c r="H37" t="s">
        <v>71</v>
      </c>
      <c r="I37">
        <v>1</v>
      </c>
      <c r="J37" t="s">
        <v>248</v>
      </c>
      <c r="K37" s="1" t="s">
        <v>249</v>
      </c>
      <c r="L37" t="s">
        <v>162</v>
      </c>
      <c r="M37">
        <v>30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ユニフォーム影山飛雄ICONIC</v>
      </c>
    </row>
    <row r="38" spans="1:20" x14ac:dyDescent="0.35">
      <c r="A38">
        <f>VLOOKUP(Block[[#This Row],[No用]],SetNo[[No.用]:[vlookup 用]],2,FALSE)</f>
        <v>8</v>
      </c>
      <c r="B38">
        <f>IF(ROW()=2,1,IF(A37&lt;&gt;Block[[#This Row],[No]],1,B37+1))</f>
        <v>1</v>
      </c>
      <c r="C38" t="s">
        <v>149</v>
      </c>
      <c r="D38" t="s">
        <v>138</v>
      </c>
      <c r="E38" t="s">
        <v>77</v>
      </c>
      <c r="F38" t="s">
        <v>74</v>
      </c>
      <c r="G38" t="s">
        <v>136</v>
      </c>
      <c r="H38" t="s">
        <v>71</v>
      </c>
      <c r="I38">
        <v>1</v>
      </c>
      <c r="J38" t="s">
        <v>248</v>
      </c>
      <c r="K38" t="s">
        <v>174</v>
      </c>
      <c r="L38" t="s">
        <v>162</v>
      </c>
      <c r="M38">
        <v>26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制服影山飛雄ICONIC</v>
      </c>
    </row>
    <row r="39" spans="1:20" x14ac:dyDescent="0.35">
      <c r="A39">
        <f>VLOOKUP(Block[[#This Row],[No用]],SetNo[[No.用]:[vlookup 用]],2,FALSE)</f>
        <v>8</v>
      </c>
      <c r="B39">
        <f>IF(ROW()=2,1,IF(A38&lt;&gt;Block[[#This Row],[No]],1,B38+1))</f>
        <v>2</v>
      </c>
      <c r="C39" t="s">
        <v>149</v>
      </c>
      <c r="D39" t="s">
        <v>138</v>
      </c>
      <c r="E39" t="s">
        <v>77</v>
      </c>
      <c r="F39" t="s">
        <v>74</v>
      </c>
      <c r="G39" t="s">
        <v>136</v>
      </c>
      <c r="H39" t="s">
        <v>71</v>
      </c>
      <c r="I39">
        <v>1</v>
      </c>
      <c r="J39" t="s">
        <v>248</v>
      </c>
      <c r="K39" t="s">
        <v>175</v>
      </c>
      <c r="L39" t="s">
        <v>162</v>
      </c>
      <c r="M39">
        <v>26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制服影山飛雄ICONIC</v>
      </c>
    </row>
    <row r="40" spans="1:20" x14ac:dyDescent="0.35">
      <c r="A40">
        <f>VLOOKUP(Block[[#This Row],[No用]],SetNo[[No.用]:[vlookup 用]],2,FALSE)</f>
        <v>8</v>
      </c>
      <c r="B40">
        <f>IF(ROW()=2,1,IF(A39&lt;&gt;Block[[#This Row],[No]],1,B39+1))</f>
        <v>3</v>
      </c>
      <c r="C40" t="s">
        <v>149</v>
      </c>
      <c r="D40" t="s">
        <v>138</v>
      </c>
      <c r="E40" t="s">
        <v>77</v>
      </c>
      <c r="F40" t="s">
        <v>74</v>
      </c>
      <c r="G40" t="s">
        <v>136</v>
      </c>
      <c r="H40" t="s">
        <v>71</v>
      </c>
      <c r="I40">
        <v>1</v>
      </c>
      <c r="J40" t="s">
        <v>248</v>
      </c>
      <c r="K40" s="1" t="s">
        <v>249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制服影山飛雄ICONIC</v>
      </c>
    </row>
    <row r="41" spans="1:20" x14ac:dyDescent="0.35">
      <c r="A41">
        <f>VLOOKUP(Block[[#This Row],[No用]],SetNo[[No.用]:[vlookup 用]],2,FALSE)</f>
        <v>9</v>
      </c>
      <c r="B41">
        <f>IF(ROW()=2,1,IF(A40&lt;&gt;Block[[#This Row],[No]],1,B40+1))</f>
        <v>1</v>
      </c>
      <c r="C41" t="s">
        <v>150</v>
      </c>
      <c r="D41" t="s">
        <v>138</v>
      </c>
      <c r="E41" t="s">
        <v>73</v>
      </c>
      <c r="F41" t="s">
        <v>74</v>
      </c>
      <c r="G41" t="s">
        <v>136</v>
      </c>
      <c r="H41" t="s">
        <v>71</v>
      </c>
      <c r="I41">
        <v>1</v>
      </c>
      <c r="J41" t="s">
        <v>248</v>
      </c>
      <c r="K41" t="s">
        <v>174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夏祭り影山飛雄ICONIC</v>
      </c>
    </row>
    <row r="42" spans="1:20" x14ac:dyDescent="0.35">
      <c r="A42">
        <f>VLOOKUP(Block[[#This Row],[No用]],SetNo[[No.用]:[vlookup 用]],2,FALSE)</f>
        <v>9</v>
      </c>
      <c r="B42">
        <f>IF(ROW()=2,1,IF(A41&lt;&gt;Block[[#This Row],[No]],1,B41+1))</f>
        <v>2</v>
      </c>
      <c r="C42" t="s">
        <v>150</v>
      </c>
      <c r="D42" t="s">
        <v>138</v>
      </c>
      <c r="E42" t="s">
        <v>73</v>
      </c>
      <c r="F42" t="s">
        <v>74</v>
      </c>
      <c r="G42" t="s">
        <v>136</v>
      </c>
      <c r="H42" t="s">
        <v>71</v>
      </c>
      <c r="I42">
        <v>1</v>
      </c>
      <c r="J42" t="s">
        <v>248</v>
      </c>
      <c r="K42" t="s">
        <v>175</v>
      </c>
      <c r="L42" t="s">
        <v>162</v>
      </c>
      <c r="M42">
        <v>26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夏祭り影山飛雄ICONIC</v>
      </c>
    </row>
    <row r="43" spans="1:20" x14ac:dyDescent="0.35">
      <c r="A43">
        <f>VLOOKUP(Block[[#This Row],[No用]],SetNo[[No.用]:[vlookup 用]],2,FALSE)</f>
        <v>9</v>
      </c>
      <c r="B43">
        <f>IF(ROW()=2,1,IF(A42&lt;&gt;Block[[#This Row],[No]],1,B42+1))</f>
        <v>3</v>
      </c>
      <c r="C43" t="s">
        <v>150</v>
      </c>
      <c r="D43" t="s">
        <v>138</v>
      </c>
      <c r="E43" t="s">
        <v>73</v>
      </c>
      <c r="F43" t="s">
        <v>74</v>
      </c>
      <c r="G43" t="s">
        <v>136</v>
      </c>
      <c r="H43" t="s">
        <v>71</v>
      </c>
      <c r="I43">
        <v>1</v>
      </c>
      <c r="J43" t="s">
        <v>248</v>
      </c>
      <c r="K43" s="1" t="s">
        <v>249</v>
      </c>
      <c r="L43" t="s">
        <v>162</v>
      </c>
      <c r="M43">
        <v>30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夏祭り影山飛雄ICONIC</v>
      </c>
    </row>
    <row r="44" spans="1:20" x14ac:dyDescent="0.35">
      <c r="A44">
        <f>VLOOKUP(Block[[#This Row],[No用]],SetNo[[No.用]:[vlookup 用]],2,FALSE)</f>
        <v>10</v>
      </c>
      <c r="B44">
        <f>IF(ROW()=2,1,IF(A43&lt;&gt;Block[[#This Row],[No]],1,B43+1))</f>
        <v>1</v>
      </c>
      <c r="C44" s="1" t="s">
        <v>782</v>
      </c>
      <c r="D44" t="s">
        <v>138</v>
      </c>
      <c r="E44" s="1" t="s">
        <v>90</v>
      </c>
      <c r="F44" t="s">
        <v>74</v>
      </c>
      <c r="G44" t="s">
        <v>136</v>
      </c>
      <c r="H44" t="s">
        <v>71</v>
      </c>
      <c r="I44">
        <v>1</v>
      </c>
      <c r="J44" t="s">
        <v>248</v>
      </c>
      <c r="K44" s="1" t="s">
        <v>174</v>
      </c>
      <c r="L44" s="1" t="s">
        <v>162</v>
      </c>
      <c r="M44">
        <v>26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Xmas影山飛雄ICONIC</v>
      </c>
    </row>
    <row r="45" spans="1:20" x14ac:dyDescent="0.35">
      <c r="A45">
        <f>VLOOKUP(Block[[#This Row],[No用]],SetNo[[No.用]:[vlookup 用]],2,FALSE)</f>
        <v>10</v>
      </c>
      <c r="B45">
        <f>IF(ROW()=2,1,IF(A44&lt;&gt;Block[[#This Row],[No]],1,B44+1))</f>
        <v>2</v>
      </c>
      <c r="C45" s="1" t="s">
        <v>782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248</v>
      </c>
      <c r="K45" s="1" t="s">
        <v>175</v>
      </c>
      <c r="L45" s="1" t="s">
        <v>162</v>
      </c>
      <c r="M45">
        <v>26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Xmas影山飛雄ICONIC</v>
      </c>
    </row>
    <row r="46" spans="1:20" x14ac:dyDescent="0.35">
      <c r="A46">
        <f>VLOOKUP(Block[[#This Row],[No用]],SetNo[[No.用]:[vlookup 用]],2,FALSE)</f>
        <v>10</v>
      </c>
      <c r="B46">
        <f>IF(ROW()=2,1,IF(A45&lt;&gt;Block[[#This Row],[No]],1,B45+1))</f>
        <v>3</v>
      </c>
      <c r="C46" s="1" t="s">
        <v>782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248</v>
      </c>
      <c r="K46" s="1" t="s">
        <v>249</v>
      </c>
      <c r="L46" s="1" t="s">
        <v>162</v>
      </c>
      <c r="M46">
        <v>30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Xmas影山飛雄ICONIC</v>
      </c>
    </row>
    <row r="47" spans="1:20" x14ac:dyDescent="0.35">
      <c r="A47">
        <f>VLOOKUP(Block[[#This Row],[No用]],SetNo[[No.用]:[vlookup 用]],2,FALSE)</f>
        <v>11</v>
      </c>
      <c r="B47">
        <f>IF(ROW()=2,1,IF(A46&lt;&gt;Block[[#This Row],[No]],1,B46+1))</f>
        <v>1</v>
      </c>
      <c r="C47" s="1" t="s">
        <v>839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248</v>
      </c>
      <c r="K47" s="1" t="s">
        <v>174</v>
      </c>
      <c r="L47" s="1" t="s">
        <v>162</v>
      </c>
      <c r="M47">
        <v>26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1周年影山飛雄ICONIC</v>
      </c>
    </row>
    <row r="48" spans="1:20" x14ac:dyDescent="0.35">
      <c r="A48">
        <f>VLOOKUP(Block[[#This Row],[No用]],SetNo[[No.用]:[vlookup 用]],2,FALSE)</f>
        <v>11</v>
      </c>
      <c r="B48">
        <f>IF(ROW()=2,1,IF(A47&lt;&gt;Block[[#This Row],[No]],1,B47+1))</f>
        <v>2</v>
      </c>
      <c r="C48" s="1" t="s">
        <v>839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248</v>
      </c>
      <c r="K48" s="1" t="s">
        <v>175</v>
      </c>
      <c r="L48" s="1" t="s">
        <v>162</v>
      </c>
      <c r="M48">
        <v>26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1周年影山飛雄ICONIC</v>
      </c>
    </row>
    <row r="49" spans="1:20" x14ac:dyDescent="0.35">
      <c r="A49">
        <f>VLOOKUP(Block[[#This Row],[No用]],SetNo[[No.用]:[vlookup 用]],2,FALSE)</f>
        <v>11</v>
      </c>
      <c r="B49">
        <f>IF(ROW()=2,1,IF(A48&lt;&gt;Block[[#This Row],[No]],1,B48+1))</f>
        <v>3</v>
      </c>
      <c r="C49" s="1" t="s">
        <v>839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248</v>
      </c>
      <c r="K49" s="1" t="s">
        <v>249</v>
      </c>
      <c r="L49" s="1" t="s">
        <v>162</v>
      </c>
      <c r="M49">
        <v>30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1周年影山飛雄ICONIC</v>
      </c>
    </row>
    <row r="50" spans="1:20" x14ac:dyDescent="0.35">
      <c r="A50">
        <f>VLOOKUP(Block[[#This Row],[No用]],SetNo[[No.用]:[vlookup 用]],2,FALSE)</f>
        <v>12</v>
      </c>
      <c r="B50">
        <f>IF(ROW()=2,1,IF(A49&lt;&gt;Block[[#This Row],[No]],1,B49+1))</f>
        <v>1</v>
      </c>
      <c r="C50" s="1" t="s">
        <v>1010</v>
      </c>
      <c r="D50" s="1" t="s">
        <v>138</v>
      </c>
      <c r="E50" s="1" t="s">
        <v>73</v>
      </c>
      <c r="F50" s="1" t="s">
        <v>74</v>
      </c>
      <c r="G50" s="1" t="s">
        <v>136</v>
      </c>
      <c r="H50" s="1" t="s">
        <v>71</v>
      </c>
      <c r="I50">
        <v>1</v>
      </c>
      <c r="J50" t="s">
        <v>248</v>
      </c>
      <c r="K50" s="1" t="s">
        <v>174</v>
      </c>
      <c r="L50" s="1" t="s">
        <v>162</v>
      </c>
      <c r="M50">
        <v>26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王冠影山飛雄ICONIC</v>
      </c>
    </row>
    <row r="51" spans="1:20" x14ac:dyDescent="0.35">
      <c r="A51">
        <f>VLOOKUP(Block[[#This Row],[No用]],SetNo[[No.用]:[vlookup 用]],2,FALSE)</f>
        <v>12</v>
      </c>
      <c r="B51">
        <f>IF(ROW()=2,1,IF(A50&lt;&gt;Block[[#This Row],[No]],1,B50+1))</f>
        <v>2</v>
      </c>
      <c r="C51" s="1" t="s">
        <v>1010</v>
      </c>
      <c r="D51" s="1" t="s">
        <v>138</v>
      </c>
      <c r="E51" s="1" t="s">
        <v>73</v>
      </c>
      <c r="F51" s="1" t="s">
        <v>74</v>
      </c>
      <c r="G51" s="1" t="s">
        <v>136</v>
      </c>
      <c r="H51" s="1" t="s">
        <v>71</v>
      </c>
      <c r="I51">
        <v>1</v>
      </c>
      <c r="J51" t="s">
        <v>248</v>
      </c>
      <c r="K51" s="1" t="s">
        <v>175</v>
      </c>
      <c r="L51" s="1" t="s">
        <v>162</v>
      </c>
      <c r="M51">
        <v>26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王冠影山飛雄ICONIC</v>
      </c>
    </row>
    <row r="52" spans="1:20" x14ac:dyDescent="0.35">
      <c r="A52">
        <f>VLOOKUP(Block[[#This Row],[No用]],SetNo[[No.用]:[vlookup 用]],2,FALSE)</f>
        <v>12</v>
      </c>
      <c r="B52">
        <f>IF(ROW()=2,1,IF(A51&lt;&gt;Block[[#This Row],[No]],1,B51+1))</f>
        <v>3</v>
      </c>
      <c r="C52" s="1" t="s">
        <v>1010</v>
      </c>
      <c r="D52" s="1" t="s">
        <v>138</v>
      </c>
      <c r="E52" s="1" t="s">
        <v>73</v>
      </c>
      <c r="F52" s="1" t="s">
        <v>74</v>
      </c>
      <c r="G52" s="1" t="s">
        <v>136</v>
      </c>
      <c r="H52" s="1" t="s">
        <v>71</v>
      </c>
      <c r="I52">
        <v>1</v>
      </c>
      <c r="J52" t="s">
        <v>248</v>
      </c>
      <c r="K52" s="1" t="s">
        <v>249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王冠影山飛雄ICONIC</v>
      </c>
    </row>
    <row r="53" spans="1:20" x14ac:dyDescent="0.35">
      <c r="A53">
        <f>VLOOKUP(Block[[#This Row],[No用]],SetNo[[No.用]:[vlookup 用]],2,FALSE)</f>
        <v>13</v>
      </c>
      <c r="B53">
        <f>IF(ROW()=2,1,IF(A52&lt;&gt;Block[[#This Row],[No]],1,B52+1))</f>
        <v>1</v>
      </c>
      <c r="C53" s="1" t="s">
        <v>1169</v>
      </c>
      <c r="D53" s="1" t="s">
        <v>138</v>
      </c>
      <c r="E53" s="1" t="s">
        <v>90</v>
      </c>
      <c r="F53" s="1" t="s">
        <v>74</v>
      </c>
      <c r="G53" s="1" t="s">
        <v>136</v>
      </c>
      <c r="H53" s="1" t="s">
        <v>71</v>
      </c>
      <c r="I53">
        <v>1</v>
      </c>
      <c r="J53" t="s">
        <v>248</v>
      </c>
      <c r="K53" s="1" t="s">
        <v>174</v>
      </c>
      <c r="L53" s="1" t="s">
        <v>162</v>
      </c>
      <c r="M53">
        <v>26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ジャージ影山飛雄ICONIC</v>
      </c>
    </row>
    <row r="54" spans="1:20" x14ac:dyDescent="0.35">
      <c r="A54">
        <f>VLOOKUP(Block[[#This Row],[No用]],SetNo[[No.用]:[vlookup 用]],2,FALSE)</f>
        <v>13</v>
      </c>
      <c r="B54">
        <f>IF(ROW()=2,1,IF(A53&lt;&gt;Block[[#This Row],[No]],1,B53+1))</f>
        <v>2</v>
      </c>
      <c r="C54" s="1" t="s">
        <v>1169</v>
      </c>
      <c r="D54" s="1" t="s">
        <v>138</v>
      </c>
      <c r="E54" s="1" t="s">
        <v>90</v>
      </c>
      <c r="F54" s="1" t="s">
        <v>74</v>
      </c>
      <c r="G54" s="1" t="s">
        <v>136</v>
      </c>
      <c r="H54" s="1" t="s">
        <v>71</v>
      </c>
      <c r="I54">
        <v>1</v>
      </c>
      <c r="J54" t="s">
        <v>248</v>
      </c>
      <c r="K54" s="1" t="s">
        <v>175</v>
      </c>
      <c r="L54" s="1" t="s">
        <v>162</v>
      </c>
      <c r="M54">
        <v>26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ジャージ影山飛雄ICONIC</v>
      </c>
    </row>
    <row r="55" spans="1:20" x14ac:dyDescent="0.35">
      <c r="A55">
        <f>VLOOKUP(Block[[#This Row],[No用]],SetNo[[No.用]:[vlookup 用]],2,FALSE)</f>
        <v>13</v>
      </c>
      <c r="B55">
        <f>IF(ROW()=2,1,IF(A54&lt;&gt;Block[[#This Row],[No]],1,B54+1))</f>
        <v>3</v>
      </c>
      <c r="C55" s="1" t="s">
        <v>1169</v>
      </c>
      <c r="D55" s="1" t="s">
        <v>138</v>
      </c>
      <c r="E55" s="1" t="s">
        <v>90</v>
      </c>
      <c r="F55" s="1" t="s">
        <v>74</v>
      </c>
      <c r="G55" s="1" t="s">
        <v>136</v>
      </c>
      <c r="H55" s="1" t="s">
        <v>71</v>
      </c>
      <c r="I55">
        <v>1</v>
      </c>
      <c r="J55" t="s">
        <v>248</v>
      </c>
      <c r="K55" s="1" t="s">
        <v>249</v>
      </c>
      <c r="L55" s="1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ジャージ影山飛雄ICONIC</v>
      </c>
    </row>
    <row r="56" spans="1:20" x14ac:dyDescent="0.35">
      <c r="A56">
        <f>VLOOKUP(Block[[#This Row],[No用]],SetNo[[No.用]:[vlookup 用]],2,FALSE)</f>
        <v>13</v>
      </c>
      <c r="B56">
        <f>IF(ROW()=2,1,IF(A55&lt;&gt;Block[[#This Row],[No]],1,B55+1))</f>
        <v>4</v>
      </c>
      <c r="C56" s="1" t="s">
        <v>1169</v>
      </c>
      <c r="D56" s="1" t="s">
        <v>138</v>
      </c>
      <c r="E56" s="1" t="s">
        <v>90</v>
      </c>
      <c r="F56" s="1" t="s">
        <v>74</v>
      </c>
      <c r="G56" s="1" t="s">
        <v>136</v>
      </c>
      <c r="H56" s="1" t="s">
        <v>71</v>
      </c>
      <c r="I56">
        <v>1</v>
      </c>
      <c r="J56" t="s">
        <v>248</v>
      </c>
      <c r="K56" s="1" t="s">
        <v>183</v>
      </c>
      <c r="L56" s="1" t="s">
        <v>225</v>
      </c>
      <c r="M56">
        <v>54</v>
      </c>
      <c r="N56">
        <v>5</v>
      </c>
      <c r="O56">
        <v>64</v>
      </c>
      <c r="P56">
        <v>7</v>
      </c>
      <c r="T56" t="str">
        <f>Block[[#This Row],[服装]]&amp;Block[[#This Row],[名前]]&amp;Block[[#This Row],[レアリティ]]</f>
        <v>ジャージ影山飛雄ICONIC</v>
      </c>
    </row>
    <row r="57" spans="1:20" x14ac:dyDescent="0.35">
      <c r="A57">
        <f>VLOOKUP(Block[[#This Row],[No用]],SetNo[[No.用]:[vlookup 用]],2,FALSE)</f>
        <v>14</v>
      </c>
      <c r="B57">
        <f>IF(ROW()=2,1,IF(A56&lt;&gt;Block[[#This Row],[No]],1,B56+1))</f>
        <v>1</v>
      </c>
      <c r="C57" t="s">
        <v>108</v>
      </c>
      <c r="D57" t="s">
        <v>139</v>
      </c>
      <c r="E57" t="s">
        <v>77</v>
      </c>
      <c r="F57" t="s">
        <v>82</v>
      </c>
      <c r="G57" t="s">
        <v>136</v>
      </c>
      <c r="H57" t="s">
        <v>71</v>
      </c>
      <c r="I57">
        <v>1</v>
      </c>
      <c r="J57" t="s">
        <v>248</v>
      </c>
      <c r="K57" t="s">
        <v>174</v>
      </c>
      <c r="L57" t="s">
        <v>162</v>
      </c>
      <c r="M57">
        <v>30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ユニフォーム月島蛍ICONIC</v>
      </c>
    </row>
    <row r="58" spans="1:20" x14ac:dyDescent="0.35">
      <c r="A58">
        <f>VLOOKUP(Block[[#This Row],[No用]],SetNo[[No.用]:[vlookup 用]],2,FALSE)</f>
        <v>14</v>
      </c>
      <c r="B58">
        <f>IF(ROW()=2,1,IF(A57&lt;&gt;Block[[#This Row],[No]],1,B57+1))</f>
        <v>2</v>
      </c>
      <c r="C58" t="s">
        <v>108</v>
      </c>
      <c r="D58" t="s">
        <v>139</v>
      </c>
      <c r="E58" t="s">
        <v>77</v>
      </c>
      <c r="F58" t="s">
        <v>82</v>
      </c>
      <c r="G58" t="s">
        <v>136</v>
      </c>
      <c r="H58" t="s">
        <v>71</v>
      </c>
      <c r="I58">
        <v>1</v>
      </c>
      <c r="J58" t="s">
        <v>248</v>
      </c>
      <c r="K58" t="s">
        <v>175</v>
      </c>
      <c r="L58" t="s">
        <v>162</v>
      </c>
      <c r="M58">
        <v>30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ユニフォーム月島蛍ICONIC</v>
      </c>
    </row>
    <row r="59" spans="1:20" x14ac:dyDescent="0.35">
      <c r="A59">
        <f>VLOOKUP(Block[[#This Row],[No用]],SetNo[[No.用]:[vlookup 用]],2,FALSE)</f>
        <v>14</v>
      </c>
      <c r="B59">
        <f>IF(ROW()=2,1,IF(A58&lt;&gt;Block[[#This Row],[No]],1,B58+1))</f>
        <v>3</v>
      </c>
      <c r="C59" t="s">
        <v>108</v>
      </c>
      <c r="D59" t="s">
        <v>139</v>
      </c>
      <c r="E59" t="s">
        <v>77</v>
      </c>
      <c r="F59" t="s">
        <v>82</v>
      </c>
      <c r="G59" t="s">
        <v>136</v>
      </c>
      <c r="H59" t="s">
        <v>71</v>
      </c>
      <c r="I59">
        <v>1</v>
      </c>
      <c r="J59" t="s">
        <v>248</v>
      </c>
      <c r="K59" t="s">
        <v>192</v>
      </c>
      <c r="L59" t="s">
        <v>173</v>
      </c>
      <c r="M59">
        <v>35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ユニフォーム月島蛍ICONIC</v>
      </c>
    </row>
    <row r="60" spans="1:20" x14ac:dyDescent="0.35">
      <c r="A60">
        <f>VLOOKUP(Block[[#This Row],[No用]],SetNo[[No.用]:[vlookup 用]],2,FALSE)</f>
        <v>14</v>
      </c>
      <c r="B60">
        <f>IF(ROW()=2,1,IF(A59&lt;&gt;Block[[#This Row],[No]],1,B59+1))</f>
        <v>4</v>
      </c>
      <c r="C60" t="s">
        <v>108</v>
      </c>
      <c r="D60" t="s">
        <v>139</v>
      </c>
      <c r="E60" t="s">
        <v>77</v>
      </c>
      <c r="F60" t="s">
        <v>82</v>
      </c>
      <c r="G60" t="s">
        <v>136</v>
      </c>
      <c r="H60" t="s">
        <v>71</v>
      </c>
      <c r="I60">
        <v>1</v>
      </c>
      <c r="J60" t="s">
        <v>248</v>
      </c>
      <c r="K60" s="1" t="s">
        <v>249</v>
      </c>
      <c r="L60" t="s">
        <v>162</v>
      </c>
      <c r="M60">
        <v>30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ユニフォーム月島蛍ICONIC</v>
      </c>
    </row>
    <row r="61" spans="1:20" x14ac:dyDescent="0.35">
      <c r="A61">
        <f>VLOOKUP(Block[[#This Row],[No用]],SetNo[[No.用]:[vlookup 用]],2,FALSE)</f>
        <v>14</v>
      </c>
      <c r="B61">
        <f>IF(ROW()=2,1,IF(A60&lt;&gt;Block[[#This Row],[No]],1,B60+1))</f>
        <v>5</v>
      </c>
      <c r="C61" t="s">
        <v>108</v>
      </c>
      <c r="D61" t="s">
        <v>139</v>
      </c>
      <c r="E61" t="s">
        <v>77</v>
      </c>
      <c r="F61" t="s">
        <v>82</v>
      </c>
      <c r="G61" t="s">
        <v>136</v>
      </c>
      <c r="H61" t="s">
        <v>71</v>
      </c>
      <c r="I61">
        <v>1</v>
      </c>
      <c r="J61" t="s">
        <v>248</v>
      </c>
      <c r="K61" t="s">
        <v>183</v>
      </c>
      <c r="L61" t="s">
        <v>225</v>
      </c>
      <c r="M61">
        <v>37</v>
      </c>
      <c r="N61">
        <v>5</v>
      </c>
      <c r="O61">
        <v>47</v>
      </c>
      <c r="P61">
        <v>7</v>
      </c>
      <c r="T61" t="str">
        <f>Block[[#This Row],[服装]]&amp;Block[[#This Row],[名前]]&amp;Block[[#This Row],[レアリティ]]</f>
        <v>ユニフォーム月島蛍ICONIC</v>
      </c>
    </row>
    <row r="62" spans="1:20" x14ac:dyDescent="0.35">
      <c r="A62">
        <f>VLOOKUP(Block[[#This Row],[No用]],SetNo[[No.用]:[vlookup 用]],2,FALSE)</f>
        <v>15</v>
      </c>
      <c r="B62">
        <f>IF(ROW()=2,1,IF(A61&lt;&gt;Block[[#This Row],[No]],1,B61+1))</f>
        <v>1</v>
      </c>
      <c r="C62" t="s">
        <v>116</v>
      </c>
      <c r="D62" t="s">
        <v>139</v>
      </c>
      <c r="E62" t="s">
        <v>73</v>
      </c>
      <c r="F62" t="s">
        <v>82</v>
      </c>
      <c r="G62" t="s">
        <v>136</v>
      </c>
      <c r="H62" t="s">
        <v>71</v>
      </c>
      <c r="I62">
        <v>1</v>
      </c>
      <c r="J62" t="s">
        <v>248</v>
      </c>
      <c r="K62" t="s">
        <v>174</v>
      </c>
      <c r="L62" t="s">
        <v>178</v>
      </c>
      <c r="M62">
        <v>33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水着月島蛍ICONIC</v>
      </c>
    </row>
    <row r="63" spans="1:20" x14ac:dyDescent="0.35">
      <c r="A63">
        <f>VLOOKUP(Block[[#This Row],[No用]],SetNo[[No.用]:[vlookup 用]],2,FALSE)</f>
        <v>15</v>
      </c>
      <c r="B63">
        <f>IF(ROW()=2,1,IF(A62&lt;&gt;Block[[#This Row],[No]],1,B62+1))</f>
        <v>2</v>
      </c>
      <c r="C63" t="s">
        <v>116</v>
      </c>
      <c r="D63" t="s">
        <v>139</v>
      </c>
      <c r="E63" t="s">
        <v>73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175</v>
      </c>
      <c r="L63" t="s">
        <v>178</v>
      </c>
      <c r="M63">
        <v>33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水着月島蛍ICONIC</v>
      </c>
    </row>
    <row r="64" spans="1:20" x14ac:dyDescent="0.35">
      <c r="A64">
        <f>VLOOKUP(Block[[#This Row],[No用]],SetNo[[No.用]:[vlookup 用]],2,FALSE)</f>
        <v>15</v>
      </c>
      <c r="B64">
        <f>IF(ROW()=2,1,IF(A63&lt;&gt;Block[[#This Row],[No]],1,B63+1))</f>
        <v>3</v>
      </c>
      <c r="C64" t="s">
        <v>116</v>
      </c>
      <c r="D64" t="s">
        <v>139</v>
      </c>
      <c r="E64" t="s">
        <v>73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179</v>
      </c>
      <c r="L64" t="s">
        <v>178</v>
      </c>
      <c r="M64">
        <v>34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水着月島蛍ICONIC</v>
      </c>
    </row>
    <row r="65" spans="1:20" x14ac:dyDescent="0.35">
      <c r="A65">
        <f>VLOOKUP(Block[[#This Row],[No用]],SetNo[[No.用]:[vlookup 用]],2,FALSE)</f>
        <v>15</v>
      </c>
      <c r="B65">
        <f>IF(ROW()=2,1,IF(A64&lt;&gt;Block[[#This Row],[No]],1,B64+1))</f>
        <v>4</v>
      </c>
      <c r="C65" t="s">
        <v>116</v>
      </c>
      <c r="D65" t="s">
        <v>139</v>
      </c>
      <c r="E65" t="s">
        <v>73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t="s">
        <v>192</v>
      </c>
      <c r="L65" t="s">
        <v>173</v>
      </c>
      <c r="M65">
        <v>36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水着月島蛍ICONIC</v>
      </c>
    </row>
    <row r="66" spans="1:20" x14ac:dyDescent="0.35">
      <c r="A66">
        <f>VLOOKUP(Block[[#This Row],[No用]],SetNo[[No.用]:[vlookup 用]],2,FALSE)</f>
        <v>15</v>
      </c>
      <c r="B66">
        <f>IF(ROW()=2,1,IF(A65&lt;&gt;Block[[#This Row],[No]],1,B65+1))</f>
        <v>5</v>
      </c>
      <c r="C66" t="s">
        <v>116</v>
      </c>
      <c r="D66" t="s">
        <v>139</v>
      </c>
      <c r="E66" t="s">
        <v>73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s="1" t="s">
        <v>249</v>
      </c>
      <c r="L66" t="s">
        <v>162</v>
      </c>
      <c r="M66">
        <v>30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水着月島蛍ICONIC</v>
      </c>
    </row>
    <row r="67" spans="1:20" x14ac:dyDescent="0.35">
      <c r="A67">
        <f>VLOOKUP(Block[[#This Row],[No用]],SetNo[[No.用]:[vlookup 用]],2,FALSE)</f>
        <v>15</v>
      </c>
      <c r="B67">
        <f>IF(ROW()=2,1,IF(A66&lt;&gt;Block[[#This Row],[No]],1,B66+1))</f>
        <v>6</v>
      </c>
      <c r="C67" t="s">
        <v>116</v>
      </c>
      <c r="D67" t="s">
        <v>139</v>
      </c>
      <c r="E67" t="s">
        <v>73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183</v>
      </c>
      <c r="L67" t="s">
        <v>225</v>
      </c>
      <c r="M67">
        <v>37</v>
      </c>
      <c r="N67">
        <v>5</v>
      </c>
      <c r="O67">
        <v>47</v>
      </c>
      <c r="P67">
        <v>7</v>
      </c>
      <c r="T67" t="str">
        <f>Block[[#This Row],[服装]]&amp;Block[[#This Row],[名前]]&amp;Block[[#This Row],[レアリティ]]</f>
        <v>水着月島蛍ICONIC</v>
      </c>
    </row>
    <row r="68" spans="1:20" x14ac:dyDescent="0.35">
      <c r="A68">
        <f>VLOOKUP(Block[[#This Row],[No用]],SetNo[[No.用]:[vlookup 用]],2,FALSE)</f>
        <v>15</v>
      </c>
      <c r="B68">
        <f>IF(ROW()=2,1,IF(A67&lt;&gt;Block[[#This Row],[No]],1,B67+1))</f>
        <v>7</v>
      </c>
      <c r="C68" t="s">
        <v>116</v>
      </c>
      <c r="D68" t="s">
        <v>139</v>
      </c>
      <c r="E68" t="s">
        <v>73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t="s">
        <v>179</v>
      </c>
      <c r="L68" t="s">
        <v>225</v>
      </c>
      <c r="M68">
        <v>39</v>
      </c>
      <c r="N68">
        <v>5</v>
      </c>
      <c r="O68">
        <v>49</v>
      </c>
      <c r="P68">
        <v>7</v>
      </c>
      <c r="T68" t="str">
        <f>Block[[#This Row],[服装]]&amp;Block[[#This Row],[名前]]&amp;Block[[#This Row],[レアリティ]]</f>
        <v>水着月島蛍ICONIC</v>
      </c>
    </row>
    <row r="69" spans="1:20" x14ac:dyDescent="0.35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700</v>
      </c>
      <c r="D69" t="s">
        <v>139</v>
      </c>
      <c r="E69" s="1" t="s">
        <v>90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s="1" t="s">
        <v>162</v>
      </c>
      <c r="M69">
        <v>30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職業体験月島蛍ICONIC</v>
      </c>
    </row>
    <row r="70" spans="1:20" x14ac:dyDescent="0.35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700</v>
      </c>
      <c r="D70" t="s">
        <v>139</v>
      </c>
      <c r="E70" s="1" t="s">
        <v>90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s="1" t="s">
        <v>162</v>
      </c>
      <c r="M70">
        <v>30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職業体験月島蛍ICONIC</v>
      </c>
    </row>
    <row r="71" spans="1:20" x14ac:dyDescent="0.35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700</v>
      </c>
      <c r="D71" t="s">
        <v>139</v>
      </c>
      <c r="E71" s="1" t="s">
        <v>90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t="s">
        <v>179</v>
      </c>
      <c r="L71" t="s">
        <v>178</v>
      </c>
      <c r="M71">
        <v>34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職業体験月島蛍ICONIC</v>
      </c>
    </row>
    <row r="72" spans="1:20" x14ac:dyDescent="0.35">
      <c r="A72">
        <f>VLOOKUP(Block[[#This Row],[No用]],SetNo[[No.用]:[vlookup 用]],2,FALSE)</f>
        <v>16</v>
      </c>
      <c r="B72">
        <f>IF(ROW()=2,1,IF(A71&lt;&gt;Block[[#This Row],[No]],1,B71+1))</f>
        <v>4</v>
      </c>
      <c r="C72" s="1" t="s">
        <v>700</v>
      </c>
      <c r="D72" t="s">
        <v>139</v>
      </c>
      <c r="E72" s="1" t="s">
        <v>90</v>
      </c>
      <c r="F72" t="s">
        <v>82</v>
      </c>
      <c r="G72" t="s">
        <v>136</v>
      </c>
      <c r="H72" t="s">
        <v>71</v>
      </c>
      <c r="I72">
        <v>1</v>
      </c>
      <c r="J72" t="s">
        <v>248</v>
      </c>
      <c r="K72" t="s">
        <v>192</v>
      </c>
      <c r="L72" t="s">
        <v>173</v>
      </c>
      <c r="M72">
        <v>36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職業体験月島蛍ICONIC</v>
      </c>
    </row>
    <row r="73" spans="1:20" x14ac:dyDescent="0.35">
      <c r="A73">
        <f>VLOOKUP(Block[[#This Row],[No用]],SetNo[[No.用]:[vlookup 用]],2,FALSE)</f>
        <v>16</v>
      </c>
      <c r="B73">
        <f>IF(ROW()=2,1,IF(A72&lt;&gt;Block[[#This Row],[No]],1,B72+1))</f>
        <v>5</v>
      </c>
      <c r="C73" s="1" t="s">
        <v>700</v>
      </c>
      <c r="D73" t="s">
        <v>139</v>
      </c>
      <c r="E73" s="1" t="s">
        <v>90</v>
      </c>
      <c r="F73" t="s">
        <v>82</v>
      </c>
      <c r="G73" t="s">
        <v>136</v>
      </c>
      <c r="H73" t="s">
        <v>71</v>
      </c>
      <c r="I73">
        <v>1</v>
      </c>
      <c r="J73" t="s">
        <v>248</v>
      </c>
      <c r="K73" s="1" t="s">
        <v>249</v>
      </c>
      <c r="L73" t="s">
        <v>162</v>
      </c>
      <c r="M73">
        <v>30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職業体験月島蛍ICONIC</v>
      </c>
    </row>
    <row r="74" spans="1:20" x14ac:dyDescent="0.35">
      <c r="A74">
        <f>VLOOKUP(Block[[#This Row],[No用]],SetNo[[No.用]:[vlookup 用]],2,FALSE)</f>
        <v>16</v>
      </c>
      <c r="B74">
        <f>IF(ROW()=2,1,IF(A73&lt;&gt;Block[[#This Row],[No]],1,B73+1))</f>
        <v>6</v>
      </c>
      <c r="C74" s="1" t="s">
        <v>700</v>
      </c>
      <c r="D74" t="s">
        <v>139</v>
      </c>
      <c r="E74" s="1" t="s">
        <v>90</v>
      </c>
      <c r="F74" t="s">
        <v>82</v>
      </c>
      <c r="G74" t="s">
        <v>136</v>
      </c>
      <c r="H74" t="s">
        <v>71</v>
      </c>
      <c r="I74">
        <v>1</v>
      </c>
      <c r="J74" t="s">
        <v>248</v>
      </c>
      <c r="K74" t="s">
        <v>183</v>
      </c>
      <c r="L74" t="s">
        <v>225</v>
      </c>
      <c r="M74">
        <v>37</v>
      </c>
      <c r="N74">
        <v>5</v>
      </c>
      <c r="O74">
        <v>47</v>
      </c>
      <c r="P74">
        <v>7</v>
      </c>
      <c r="Q74" s="1" t="s">
        <v>734</v>
      </c>
      <c r="T74" t="str">
        <f>Block[[#This Row],[服装]]&amp;Block[[#This Row],[名前]]&amp;Block[[#This Row],[レアリティ]]</f>
        <v>職業体験月島蛍ICONIC</v>
      </c>
    </row>
    <row r="75" spans="1:20" x14ac:dyDescent="0.35">
      <c r="A75">
        <f>VLOOKUP(Block[[#This Row],[No用]],SetNo[[No.用]:[vlookup 用]],2,FALSE)</f>
        <v>17</v>
      </c>
      <c r="B75">
        <f>IF(ROW()=2,1,IF(A74&lt;&gt;Block[[#This Row],[No]],1,B74+1))</f>
        <v>1</v>
      </c>
      <c r="C75" s="1" t="s">
        <v>839</v>
      </c>
      <c r="D75" s="1" t="s">
        <v>139</v>
      </c>
      <c r="E75" s="1" t="s">
        <v>90</v>
      </c>
      <c r="F75" s="1" t="s">
        <v>82</v>
      </c>
      <c r="G75" s="1" t="s">
        <v>136</v>
      </c>
      <c r="H75" s="1" t="s">
        <v>71</v>
      </c>
      <c r="I75">
        <v>1</v>
      </c>
      <c r="J75" t="s">
        <v>248</v>
      </c>
      <c r="K75" s="1" t="s">
        <v>174</v>
      </c>
      <c r="L75" s="1" t="s">
        <v>178</v>
      </c>
      <c r="M75">
        <v>33</v>
      </c>
      <c r="N75">
        <v>0</v>
      </c>
      <c r="O75">
        <v>0</v>
      </c>
      <c r="P75">
        <v>0</v>
      </c>
      <c r="Q75" s="1"/>
      <c r="T75" t="str">
        <f>Block[[#This Row],[服装]]&amp;Block[[#This Row],[名前]]&amp;Block[[#This Row],[レアリティ]]</f>
        <v>1周年月島蛍ICONIC</v>
      </c>
    </row>
    <row r="76" spans="1:20" x14ac:dyDescent="0.35">
      <c r="A76">
        <f>VLOOKUP(Block[[#This Row],[No用]],SetNo[[No.用]:[vlookup 用]],2,FALSE)</f>
        <v>17</v>
      </c>
      <c r="B76">
        <f>IF(ROW()=2,1,IF(A75&lt;&gt;Block[[#This Row],[No]],1,B75+1))</f>
        <v>2</v>
      </c>
      <c r="C76" s="1" t="s">
        <v>839</v>
      </c>
      <c r="D76" s="1" t="s">
        <v>139</v>
      </c>
      <c r="E76" s="1" t="s">
        <v>90</v>
      </c>
      <c r="F76" s="1" t="s">
        <v>82</v>
      </c>
      <c r="G76" s="1" t="s">
        <v>136</v>
      </c>
      <c r="H76" s="1" t="s">
        <v>71</v>
      </c>
      <c r="I76">
        <v>1</v>
      </c>
      <c r="J76" t="s">
        <v>248</v>
      </c>
      <c r="K76" s="1" t="s">
        <v>175</v>
      </c>
      <c r="L76" s="1" t="s">
        <v>173</v>
      </c>
      <c r="M76">
        <v>37</v>
      </c>
      <c r="N76">
        <v>0</v>
      </c>
      <c r="O76">
        <v>0</v>
      </c>
      <c r="P76">
        <v>0</v>
      </c>
      <c r="Q76" s="1"/>
      <c r="T76" t="str">
        <f>Block[[#This Row],[服装]]&amp;Block[[#This Row],[名前]]&amp;Block[[#This Row],[レアリティ]]</f>
        <v>1周年月島蛍ICONIC</v>
      </c>
    </row>
    <row r="77" spans="1:20" x14ac:dyDescent="0.35">
      <c r="A77">
        <f>VLOOKUP(Block[[#This Row],[No用]],SetNo[[No.用]:[vlookup 用]],2,FALSE)</f>
        <v>17</v>
      </c>
      <c r="B77">
        <f>IF(ROW()=2,1,IF(A76&lt;&gt;Block[[#This Row],[No]],1,B76+1))</f>
        <v>3</v>
      </c>
      <c r="C77" s="1" t="s">
        <v>839</v>
      </c>
      <c r="D77" s="1" t="s">
        <v>139</v>
      </c>
      <c r="E77" s="1" t="s">
        <v>90</v>
      </c>
      <c r="F77" s="1" t="s">
        <v>82</v>
      </c>
      <c r="G77" s="1" t="s">
        <v>136</v>
      </c>
      <c r="H77" s="1" t="s">
        <v>71</v>
      </c>
      <c r="I77">
        <v>1</v>
      </c>
      <c r="J77" t="s">
        <v>248</v>
      </c>
      <c r="K77" s="1" t="s">
        <v>179</v>
      </c>
      <c r="L77" s="1" t="s">
        <v>178</v>
      </c>
      <c r="M77">
        <v>34</v>
      </c>
      <c r="N77">
        <v>0</v>
      </c>
      <c r="O77">
        <v>0</v>
      </c>
      <c r="P77">
        <v>0</v>
      </c>
      <c r="Q77" s="1"/>
      <c r="T77" t="str">
        <f>Block[[#This Row],[服装]]&amp;Block[[#This Row],[名前]]&amp;Block[[#This Row],[レアリティ]]</f>
        <v>1周年月島蛍ICONIC</v>
      </c>
    </row>
    <row r="78" spans="1:20" x14ac:dyDescent="0.35">
      <c r="A78">
        <f>VLOOKUP(Block[[#This Row],[No用]],SetNo[[No.用]:[vlookup 用]],2,FALSE)</f>
        <v>17</v>
      </c>
      <c r="B78">
        <f>IF(ROW()=2,1,IF(A77&lt;&gt;Block[[#This Row],[No]],1,B77+1))</f>
        <v>4</v>
      </c>
      <c r="C78" s="1" t="s">
        <v>839</v>
      </c>
      <c r="D78" s="1" t="s">
        <v>139</v>
      </c>
      <c r="E78" s="1" t="s">
        <v>90</v>
      </c>
      <c r="F78" s="1" t="s">
        <v>82</v>
      </c>
      <c r="G78" s="1" t="s">
        <v>136</v>
      </c>
      <c r="H78" s="1" t="s">
        <v>71</v>
      </c>
      <c r="I78">
        <v>1</v>
      </c>
      <c r="J78" t="s">
        <v>248</v>
      </c>
      <c r="K78" s="1" t="s">
        <v>192</v>
      </c>
      <c r="L78" s="1" t="s">
        <v>173</v>
      </c>
      <c r="M78">
        <v>36</v>
      </c>
      <c r="N78">
        <v>0</v>
      </c>
      <c r="O78">
        <v>0</v>
      </c>
      <c r="P78">
        <v>0</v>
      </c>
      <c r="Q78" s="1"/>
      <c r="T78" t="str">
        <f>Block[[#This Row],[服装]]&amp;Block[[#This Row],[名前]]&amp;Block[[#This Row],[レアリティ]]</f>
        <v>1周年月島蛍ICONIC</v>
      </c>
    </row>
    <row r="79" spans="1:20" x14ac:dyDescent="0.35">
      <c r="A79">
        <f>VLOOKUP(Block[[#This Row],[No用]],SetNo[[No.用]:[vlookup 用]],2,FALSE)</f>
        <v>17</v>
      </c>
      <c r="B79">
        <f>IF(ROW()=2,1,IF(A78&lt;&gt;Block[[#This Row],[No]],1,B78+1))</f>
        <v>5</v>
      </c>
      <c r="C79" s="1" t="s">
        <v>839</v>
      </c>
      <c r="D79" s="1" t="s">
        <v>139</v>
      </c>
      <c r="E79" s="1" t="s">
        <v>90</v>
      </c>
      <c r="F79" s="1" t="s">
        <v>82</v>
      </c>
      <c r="G79" s="1" t="s">
        <v>136</v>
      </c>
      <c r="H79" s="1" t="s">
        <v>71</v>
      </c>
      <c r="I79">
        <v>1</v>
      </c>
      <c r="J79" t="s">
        <v>248</v>
      </c>
      <c r="K79" s="1" t="s">
        <v>249</v>
      </c>
      <c r="L79" s="1" t="s">
        <v>162</v>
      </c>
      <c r="M79">
        <v>30</v>
      </c>
      <c r="N79">
        <v>0</v>
      </c>
      <c r="O79">
        <v>0</v>
      </c>
      <c r="P79">
        <v>0</v>
      </c>
      <c r="Q79" s="1"/>
      <c r="T79" t="str">
        <f>Block[[#This Row],[服装]]&amp;Block[[#This Row],[名前]]&amp;Block[[#This Row],[レアリティ]]</f>
        <v>1周年月島蛍ICONIC</v>
      </c>
    </row>
    <row r="80" spans="1:20" x14ac:dyDescent="0.35">
      <c r="A80">
        <f>VLOOKUP(Block[[#This Row],[No用]],SetNo[[No.用]:[vlookup 用]],2,FALSE)</f>
        <v>17</v>
      </c>
      <c r="B80">
        <f>IF(ROW()=2,1,IF(A79&lt;&gt;Block[[#This Row],[No]],1,B79+1))</f>
        <v>6</v>
      </c>
      <c r="C80" s="1" t="s">
        <v>839</v>
      </c>
      <c r="D80" s="1" t="s">
        <v>139</v>
      </c>
      <c r="E80" s="1" t="s">
        <v>90</v>
      </c>
      <c r="F80" s="1" t="s">
        <v>82</v>
      </c>
      <c r="G80" s="1" t="s">
        <v>136</v>
      </c>
      <c r="H80" s="1" t="s">
        <v>71</v>
      </c>
      <c r="I80">
        <v>1</v>
      </c>
      <c r="J80" t="s">
        <v>248</v>
      </c>
      <c r="K80" s="1" t="s">
        <v>179</v>
      </c>
      <c r="L80" s="1" t="s">
        <v>225</v>
      </c>
      <c r="M80">
        <v>39</v>
      </c>
      <c r="N80">
        <v>5</v>
      </c>
      <c r="O80">
        <v>49</v>
      </c>
      <c r="P80">
        <v>7</v>
      </c>
      <c r="Q80" s="1"/>
      <c r="T80" t="str">
        <f>Block[[#This Row],[服装]]&amp;Block[[#This Row],[名前]]&amp;Block[[#This Row],[レアリティ]]</f>
        <v>1周年月島蛍ICONIC</v>
      </c>
    </row>
    <row r="81" spans="1:20" x14ac:dyDescent="0.35">
      <c r="A81">
        <f>VLOOKUP(Block[[#This Row],[No用]],SetNo[[No.用]:[vlookup 用]],2,FALSE)</f>
        <v>18</v>
      </c>
      <c r="B81">
        <f>IF(ROW()=2,1,IF(A80&lt;&gt;Block[[#This Row],[No]],1,B80+1))</f>
        <v>1</v>
      </c>
      <c r="C81" s="1" t="s">
        <v>1006</v>
      </c>
      <c r="D81" s="1" t="s">
        <v>139</v>
      </c>
      <c r="E81" s="1" t="s">
        <v>73</v>
      </c>
      <c r="F81" s="1" t="s">
        <v>82</v>
      </c>
      <c r="G81" s="1" t="s">
        <v>136</v>
      </c>
      <c r="H81" s="1" t="s">
        <v>71</v>
      </c>
      <c r="I81">
        <v>1</v>
      </c>
      <c r="J81" t="s">
        <v>248</v>
      </c>
      <c r="K81" s="1" t="s">
        <v>174</v>
      </c>
      <c r="L81" s="1" t="s">
        <v>178</v>
      </c>
      <c r="M81">
        <v>33</v>
      </c>
      <c r="N81">
        <v>0</v>
      </c>
      <c r="O81">
        <v>0</v>
      </c>
      <c r="P81">
        <v>0</v>
      </c>
      <c r="Q81" s="1"/>
      <c r="T81" t="str">
        <f>Block[[#This Row],[服装]]&amp;Block[[#This Row],[名前]]&amp;Block[[#This Row],[レアリティ]]</f>
        <v>花火月島蛍ICONIC</v>
      </c>
    </row>
    <row r="82" spans="1:20" x14ac:dyDescent="0.35">
      <c r="A82">
        <f>VLOOKUP(Block[[#This Row],[No用]],SetNo[[No.用]:[vlookup 用]],2,FALSE)</f>
        <v>18</v>
      </c>
      <c r="B82">
        <f>IF(ROW()=2,1,IF(A81&lt;&gt;Block[[#This Row],[No]],1,B81+1))</f>
        <v>2</v>
      </c>
      <c r="C82" s="1" t="s">
        <v>1006</v>
      </c>
      <c r="D82" s="1" t="s">
        <v>139</v>
      </c>
      <c r="E82" s="1" t="s">
        <v>73</v>
      </c>
      <c r="F82" s="1" t="s">
        <v>82</v>
      </c>
      <c r="G82" s="1" t="s">
        <v>136</v>
      </c>
      <c r="H82" s="1" t="s">
        <v>71</v>
      </c>
      <c r="I82">
        <v>1</v>
      </c>
      <c r="J82" t="s">
        <v>248</v>
      </c>
      <c r="K82" s="1" t="s">
        <v>175</v>
      </c>
      <c r="L82" s="1" t="s">
        <v>173</v>
      </c>
      <c r="M82">
        <v>36</v>
      </c>
      <c r="N82">
        <v>0</v>
      </c>
      <c r="O82">
        <v>0</v>
      </c>
      <c r="P82">
        <v>0</v>
      </c>
      <c r="Q82" s="1"/>
      <c r="T82" t="str">
        <f>Block[[#This Row],[服装]]&amp;Block[[#This Row],[名前]]&amp;Block[[#This Row],[レアリティ]]</f>
        <v>花火月島蛍ICONIC</v>
      </c>
    </row>
    <row r="83" spans="1:20" x14ac:dyDescent="0.35">
      <c r="A83">
        <f>VLOOKUP(Block[[#This Row],[No用]],SetNo[[No.用]:[vlookup 用]],2,FALSE)</f>
        <v>18</v>
      </c>
      <c r="B83">
        <f>IF(ROW()=2,1,IF(A82&lt;&gt;Block[[#This Row],[No]],1,B82+1))</f>
        <v>3</v>
      </c>
      <c r="C83" s="1" t="s">
        <v>1006</v>
      </c>
      <c r="D83" s="1" t="s">
        <v>139</v>
      </c>
      <c r="E83" s="1" t="s">
        <v>73</v>
      </c>
      <c r="F83" s="1" t="s">
        <v>82</v>
      </c>
      <c r="G83" s="1" t="s">
        <v>136</v>
      </c>
      <c r="H83" s="1" t="s">
        <v>71</v>
      </c>
      <c r="I83">
        <v>1</v>
      </c>
      <c r="J83" t="s">
        <v>248</v>
      </c>
      <c r="K83" s="1" t="s">
        <v>179</v>
      </c>
      <c r="L83" s="1" t="s">
        <v>173</v>
      </c>
      <c r="M83">
        <v>37</v>
      </c>
      <c r="N83">
        <v>0</v>
      </c>
      <c r="O83">
        <v>0</v>
      </c>
      <c r="P83">
        <v>0</v>
      </c>
      <c r="Q83" s="1"/>
      <c r="T83" t="str">
        <f>Block[[#This Row],[服装]]&amp;Block[[#This Row],[名前]]&amp;Block[[#This Row],[レアリティ]]</f>
        <v>花火月島蛍ICONIC</v>
      </c>
    </row>
    <row r="84" spans="1:20" x14ac:dyDescent="0.35">
      <c r="A84">
        <f>VLOOKUP(Block[[#This Row],[No用]],SetNo[[No.用]:[vlookup 用]],2,FALSE)</f>
        <v>18</v>
      </c>
      <c r="B84">
        <f>IF(ROW()=2,1,IF(A83&lt;&gt;Block[[#This Row],[No]],1,B83+1))</f>
        <v>4</v>
      </c>
      <c r="C84" s="1" t="s">
        <v>1006</v>
      </c>
      <c r="D84" s="1" t="s">
        <v>139</v>
      </c>
      <c r="E84" s="1" t="s">
        <v>73</v>
      </c>
      <c r="F84" s="1" t="s">
        <v>82</v>
      </c>
      <c r="G84" s="1" t="s">
        <v>136</v>
      </c>
      <c r="H84" s="1" t="s">
        <v>71</v>
      </c>
      <c r="I84">
        <v>1</v>
      </c>
      <c r="J84" t="s">
        <v>248</v>
      </c>
      <c r="K84" s="1" t="s">
        <v>192</v>
      </c>
      <c r="L84" s="1" t="s">
        <v>173</v>
      </c>
      <c r="M84">
        <v>37</v>
      </c>
      <c r="N84">
        <v>0</v>
      </c>
      <c r="O84">
        <v>0</v>
      </c>
      <c r="P84">
        <v>0</v>
      </c>
      <c r="Q84" s="1"/>
      <c r="T84" t="str">
        <f>Block[[#This Row],[服装]]&amp;Block[[#This Row],[名前]]&amp;Block[[#This Row],[レアリティ]]</f>
        <v>花火月島蛍ICONIC</v>
      </c>
    </row>
    <row r="85" spans="1:20" x14ac:dyDescent="0.35">
      <c r="A85">
        <f>VLOOKUP(Block[[#This Row],[No用]],SetNo[[No.用]:[vlookup 用]],2,FALSE)</f>
        <v>18</v>
      </c>
      <c r="B85">
        <f>IF(ROW()=2,1,IF(A84&lt;&gt;Block[[#This Row],[No]],1,B84+1))</f>
        <v>5</v>
      </c>
      <c r="C85" s="1" t="s">
        <v>1006</v>
      </c>
      <c r="D85" s="1" t="s">
        <v>139</v>
      </c>
      <c r="E85" s="1" t="s">
        <v>73</v>
      </c>
      <c r="F85" s="1" t="s">
        <v>82</v>
      </c>
      <c r="G85" s="1" t="s">
        <v>136</v>
      </c>
      <c r="H85" s="1" t="s">
        <v>71</v>
      </c>
      <c r="I85">
        <v>1</v>
      </c>
      <c r="J85" t="s">
        <v>248</v>
      </c>
      <c r="K85" s="1" t="s">
        <v>249</v>
      </c>
      <c r="L85" s="1" t="s">
        <v>178</v>
      </c>
      <c r="M85">
        <v>33</v>
      </c>
      <c r="N85">
        <v>0</v>
      </c>
      <c r="O85">
        <v>0</v>
      </c>
      <c r="P85">
        <v>0</v>
      </c>
      <c r="Q85" s="1"/>
      <c r="T85" t="str">
        <f>Block[[#This Row],[服装]]&amp;Block[[#This Row],[名前]]&amp;Block[[#This Row],[レアリティ]]</f>
        <v>花火月島蛍ICONIC</v>
      </c>
    </row>
    <row r="86" spans="1:20" x14ac:dyDescent="0.35">
      <c r="A86">
        <f>VLOOKUP(Block[[#This Row],[No用]],SetNo[[No.用]:[vlookup 用]],2,FALSE)</f>
        <v>18</v>
      </c>
      <c r="B86">
        <f>IF(ROW()=2,1,IF(A85&lt;&gt;Block[[#This Row],[No]],1,B85+1))</f>
        <v>6</v>
      </c>
      <c r="C86" s="1" t="s">
        <v>1006</v>
      </c>
      <c r="D86" s="1" t="s">
        <v>139</v>
      </c>
      <c r="E86" s="1" t="s">
        <v>73</v>
      </c>
      <c r="F86" s="1" t="s">
        <v>82</v>
      </c>
      <c r="G86" s="1" t="s">
        <v>136</v>
      </c>
      <c r="H86" s="1" t="s">
        <v>71</v>
      </c>
      <c r="I86">
        <v>1</v>
      </c>
      <c r="J86" t="s">
        <v>248</v>
      </c>
      <c r="K86" s="1" t="s">
        <v>183</v>
      </c>
      <c r="L86" s="1" t="s">
        <v>225</v>
      </c>
      <c r="M86">
        <v>37</v>
      </c>
      <c r="N86">
        <v>5</v>
      </c>
      <c r="O86">
        <v>47</v>
      </c>
      <c r="P86">
        <v>7</v>
      </c>
      <c r="Q86" s="1"/>
      <c r="T86" t="str">
        <f>Block[[#This Row],[服装]]&amp;Block[[#This Row],[名前]]&amp;Block[[#This Row],[レアリティ]]</f>
        <v>花火月島蛍ICONIC</v>
      </c>
    </row>
    <row r="87" spans="1:20" x14ac:dyDescent="0.35">
      <c r="A87">
        <f>VLOOKUP(Block[[#This Row],[No用]],SetNo[[No.用]:[vlookup 用]],2,FALSE)</f>
        <v>18</v>
      </c>
      <c r="B87">
        <f>IF(ROW()=2,1,IF(A86&lt;&gt;Block[[#This Row],[No]],1,B86+1))</f>
        <v>7</v>
      </c>
      <c r="C87" s="1" t="s">
        <v>1006</v>
      </c>
      <c r="D87" s="1" t="s">
        <v>139</v>
      </c>
      <c r="E87" s="1" t="s">
        <v>73</v>
      </c>
      <c r="F87" s="1" t="s">
        <v>82</v>
      </c>
      <c r="G87" s="1" t="s">
        <v>136</v>
      </c>
      <c r="H87" s="1" t="s">
        <v>71</v>
      </c>
      <c r="I87">
        <v>1</v>
      </c>
      <c r="J87" t="s">
        <v>248</v>
      </c>
      <c r="K87" s="1" t="s">
        <v>179</v>
      </c>
      <c r="L87" s="1" t="s">
        <v>225</v>
      </c>
      <c r="M87">
        <v>39</v>
      </c>
      <c r="N87">
        <v>5</v>
      </c>
      <c r="O87">
        <v>49</v>
      </c>
      <c r="P87">
        <v>7</v>
      </c>
      <c r="Q87" s="1"/>
      <c r="T87" t="str">
        <f>Block[[#This Row],[服装]]&amp;Block[[#This Row],[名前]]&amp;Block[[#This Row],[レアリティ]]</f>
        <v>花火月島蛍ICONIC</v>
      </c>
    </row>
    <row r="88" spans="1:20" x14ac:dyDescent="0.35">
      <c r="A88">
        <f>VLOOKUP(Block[[#This Row],[No用]],SetNo[[No.用]:[vlookup 用]],2,FALSE)</f>
        <v>19</v>
      </c>
      <c r="B88">
        <f>IF(ROW()=2,1,IF(A87&lt;&gt;Block[[#This Row],[No]],1,B87+1))</f>
        <v>1</v>
      </c>
      <c r="C88" t="s">
        <v>108</v>
      </c>
      <c r="D88" t="s">
        <v>140</v>
      </c>
      <c r="E88" t="s">
        <v>90</v>
      </c>
      <c r="F88" t="s">
        <v>82</v>
      </c>
      <c r="G88" t="s">
        <v>136</v>
      </c>
      <c r="H88" t="s">
        <v>71</v>
      </c>
      <c r="I88">
        <v>1</v>
      </c>
      <c r="J88" t="s">
        <v>248</v>
      </c>
      <c r="K88" t="s">
        <v>174</v>
      </c>
      <c r="L88" t="s">
        <v>162</v>
      </c>
      <c r="M88">
        <v>23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ユニフォーム山口忠ICONIC</v>
      </c>
    </row>
    <row r="89" spans="1:20" x14ac:dyDescent="0.35">
      <c r="A89">
        <f>VLOOKUP(Block[[#This Row],[No用]],SetNo[[No.用]:[vlookup 用]],2,FALSE)</f>
        <v>19</v>
      </c>
      <c r="B89">
        <f>IF(ROW()=2,1,IF(A88&lt;&gt;Block[[#This Row],[No]],1,B88+1))</f>
        <v>2</v>
      </c>
      <c r="C89" t="s">
        <v>108</v>
      </c>
      <c r="D89" t="s">
        <v>140</v>
      </c>
      <c r="E89" t="s">
        <v>90</v>
      </c>
      <c r="F89" t="s">
        <v>82</v>
      </c>
      <c r="G89" t="s">
        <v>136</v>
      </c>
      <c r="H89" t="s">
        <v>71</v>
      </c>
      <c r="I89">
        <v>1</v>
      </c>
      <c r="J89" t="s">
        <v>248</v>
      </c>
      <c r="K89" t="s">
        <v>175</v>
      </c>
      <c r="L89" t="s">
        <v>162</v>
      </c>
      <c r="M89">
        <v>23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ユニフォーム山口忠ICONIC</v>
      </c>
    </row>
    <row r="90" spans="1:20" x14ac:dyDescent="0.35">
      <c r="A90">
        <f>VLOOKUP(Block[[#This Row],[No用]],SetNo[[No.用]:[vlookup 用]],2,FALSE)</f>
        <v>19</v>
      </c>
      <c r="B90">
        <f>IF(ROW()=2,1,IF(A89&lt;&gt;Block[[#This Row],[No]],1,B89+1))</f>
        <v>3</v>
      </c>
      <c r="C90" t="s">
        <v>108</v>
      </c>
      <c r="D90" t="s">
        <v>140</v>
      </c>
      <c r="E90" t="s">
        <v>90</v>
      </c>
      <c r="F90" t="s">
        <v>82</v>
      </c>
      <c r="G90" t="s">
        <v>136</v>
      </c>
      <c r="H90" t="s">
        <v>71</v>
      </c>
      <c r="I90">
        <v>1</v>
      </c>
      <c r="J90" t="s">
        <v>248</v>
      </c>
      <c r="K90" s="1" t="s">
        <v>249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ユニフォーム山口忠ICONIC</v>
      </c>
    </row>
    <row r="91" spans="1:20" x14ac:dyDescent="0.35">
      <c r="A91">
        <f>VLOOKUP(Block[[#This Row],[No用]],SetNo[[No.用]:[vlookup 用]],2,FALSE)</f>
        <v>20</v>
      </c>
      <c r="B91">
        <f>IF(ROW()=2,1,IF(A90&lt;&gt;Block[[#This Row],[No]],1,B90+1))</f>
        <v>1</v>
      </c>
      <c r="C91" t="s">
        <v>116</v>
      </c>
      <c r="D91" t="s">
        <v>140</v>
      </c>
      <c r="E91" t="s">
        <v>77</v>
      </c>
      <c r="F91" t="s">
        <v>82</v>
      </c>
      <c r="G91" t="s">
        <v>136</v>
      </c>
      <c r="H91" t="s">
        <v>71</v>
      </c>
      <c r="I91">
        <v>1</v>
      </c>
      <c r="J91" t="s">
        <v>248</v>
      </c>
      <c r="K91" t="s">
        <v>174</v>
      </c>
      <c r="L91" t="s">
        <v>162</v>
      </c>
      <c r="M91">
        <v>23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水着山口忠ICONIC</v>
      </c>
    </row>
    <row r="92" spans="1:20" x14ac:dyDescent="0.35">
      <c r="A92">
        <f>VLOOKUP(Block[[#This Row],[No用]],SetNo[[No.用]:[vlookup 用]],2,FALSE)</f>
        <v>20</v>
      </c>
      <c r="B92">
        <f>IF(ROW()=2,1,IF(A91&lt;&gt;Block[[#This Row],[No]],1,B91+1))</f>
        <v>2</v>
      </c>
      <c r="C92" t="s">
        <v>116</v>
      </c>
      <c r="D92" t="s">
        <v>140</v>
      </c>
      <c r="E92" t="s">
        <v>77</v>
      </c>
      <c r="F92" t="s">
        <v>82</v>
      </c>
      <c r="G92" t="s">
        <v>136</v>
      </c>
      <c r="H92" t="s">
        <v>71</v>
      </c>
      <c r="I92">
        <v>1</v>
      </c>
      <c r="J92" t="s">
        <v>248</v>
      </c>
      <c r="K92" t="s">
        <v>175</v>
      </c>
      <c r="L92" t="s">
        <v>162</v>
      </c>
      <c r="M92">
        <v>23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水着山口忠ICONIC</v>
      </c>
    </row>
    <row r="93" spans="1:20" x14ac:dyDescent="0.35">
      <c r="A93">
        <f>VLOOKUP(Block[[#This Row],[No用]],SetNo[[No.用]:[vlookup 用]],2,FALSE)</f>
        <v>20</v>
      </c>
      <c r="B93">
        <f>IF(ROW()=2,1,IF(A92&lt;&gt;Block[[#This Row],[No]],1,B92+1))</f>
        <v>3</v>
      </c>
      <c r="C93" t="s">
        <v>116</v>
      </c>
      <c r="D93" t="s">
        <v>140</v>
      </c>
      <c r="E93" t="s">
        <v>77</v>
      </c>
      <c r="F93" t="s">
        <v>82</v>
      </c>
      <c r="G93" t="s">
        <v>136</v>
      </c>
      <c r="H93" t="s">
        <v>71</v>
      </c>
      <c r="I93">
        <v>1</v>
      </c>
      <c r="J93" t="s">
        <v>248</v>
      </c>
      <c r="K93" s="1" t="s">
        <v>249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水着山口忠ICONIC</v>
      </c>
    </row>
    <row r="94" spans="1:20" x14ac:dyDescent="0.35">
      <c r="A94">
        <f>VLOOKUP(Block[[#This Row],[No用]],SetNo[[No.用]:[vlookup 用]],2,FALSE)</f>
        <v>21</v>
      </c>
      <c r="B94">
        <f>IF(ROW()=2,1,IF(A93&lt;&gt;Block[[#This Row],[No]],1,B93+1))</f>
        <v>1</v>
      </c>
      <c r="C94" s="1" t="s">
        <v>812</v>
      </c>
      <c r="D94" t="s">
        <v>140</v>
      </c>
      <c r="E94" t="s">
        <v>23</v>
      </c>
      <c r="F94" t="s">
        <v>82</v>
      </c>
      <c r="G94" t="s">
        <v>136</v>
      </c>
      <c r="H94" t="s">
        <v>71</v>
      </c>
      <c r="I94">
        <v>1</v>
      </c>
      <c r="J94" t="s">
        <v>248</v>
      </c>
      <c r="K94" t="s">
        <v>174</v>
      </c>
      <c r="L94" t="s">
        <v>162</v>
      </c>
      <c r="M94">
        <v>23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雪遊び山口忠ICONIC</v>
      </c>
    </row>
    <row r="95" spans="1:20" x14ac:dyDescent="0.35">
      <c r="A95">
        <f>VLOOKUP(Block[[#This Row],[No用]],SetNo[[No.用]:[vlookup 用]],2,FALSE)</f>
        <v>21</v>
      </c>
      <c r="B95">
        <f>IF(ROW()=2,1,IF(A94&lt;&gt;Block[[#This Row],[No]],1,B94+1))</f>
        <v>2</v>
      </c>
      <c r="C95" s="1" t="s">
        <v>812</v>
      </c>
      <c r="D95" t="s">
        <v>140</v>
      </c>
      <c r="E95" t="s">
        <v>23</v>
      </c>
      <c r="F95" t="s">
        <v>82</v>
      </c>
      <c r="G95" t="s">
        <v>136</v>
      </c>
      <c r="H95" t="s">
        <v>71</v>
      </c>
      <c r="I95">
        <v>1</v>
      </c>
      <c r="J95" t="s">
        <v>248</v>
      </c>
      <c r="K95" t="s">
        <v>175</v>
      </c>
      <c r="L95" t="s">
        <v>162</v>
      </c>
      <c r="M95">
        <v>23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雪遊び山口忠ICONIC</v>
      </c>
    </row>
    <row r="96" spans="1:20" x14ac:dyDescent="0.35">
      <c r="A96">
        <f>VLOOKUP(Block[[#This Row],[No用]],SetNo[[No.用]:[vlookup 用]],2,FALSE)</f>
        <v>21</v>
      </c>
      <c r="B96">
        <f>IF(ROW()=2,1,IF(A95&lt;&gt;Block[[#This Row],[No]],1,B95+1))</f>
        <v>3</v>
      </c>
      <c r="C96" s="1" t="s">
        <v>812</v>
      </c>
      <c r="D96" t="s">
        <v>140</v>
      </c>
      <c r="E96" t="s">
        <v>23</v>
      </c>
      <c r="F96" t="s">
        <v>82</v>
      </c>
      <c r="G96" t="s">
        <v>136</v>
      </c>
      <c r="H96" t="s">
        <v>71</v>
      </c>
      <c r="I96">
        <v>1</v>
      </c>
      <c r="J96" t="s">
        <v>248</v>
      </c>
      <c r="K96" s="1" t="s">
        <v>249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雪遊び山口忠ICONIC</v>
      </c>
    </row>
    <row r="97" spans="1:20" x14ac:dyDescent="0.35">
      <c r="A97">
        <f>VLOOKUP(Block[[#This Row],[No用]],SetNo[[No.用]:[vlookup 用]],2,FALSE)</f>
        <v>22</v>
      </c>
      <c r="B97">
        <f>IF(ROW()=2,1,IF(A96&lt;&gt;Block[[#This Row],[No]],1,B96+1))</f>
        <v>1</v>
      </c>
      <c r="C97" s="1" t="s">
        <v>1064</v>
      </c>
      <c r="D97" s="1" t="s">
        <v>140</v>
      </c>
      <c r="E97" s="1" t="s">
        <v>90</v>
      </c>
      <c r="F97" s="1" t="s">
        <v>82</v>
      </c>
      <c r="G97" s="1" t="s">
        <v>136</v>
      </c>
      <c r="H97" s="1" t="s">
        <v>71</v>
      </c>
      <c r="I97">
        <v>1</v>
      </c>
      <c r="J97" t="s">
        <v>248</v>
      </c>
      <c r="K97" t="s">
        <v>174</v>
      </c>
      <c r="L97" t="s">
        <v>162</v>
      </c>
      <c r="M97">
        <v>23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スパイ山口忠ICONIC</v>
      </c>
    </row>
    <row r="98" spans="1:20" x14ac:dyDescent="0.35">
      <c r="A98">
        <f>VLOOKUP(Block[[#This Row],[No用]],SetNo[[No.用]:[vlookup 用]],2,FALSE)</f>
        <v>22</v>
      </c>
      <c r="B98">
        <f>IF(ROW()=2,1,IF(A97&lt;&gt;Block[[#This Row],[No]],1,B97+1))</f>
        <v>2</v>
      </c>
      <c r="C98" s="1" t="s">
        <v>1064</v>
      </c>
      <c r="D98" s="1" t="s">
        <v>140</v>
      </c>
      <c r="E98" s="1" t="s">
        <v>90</v>
      </c>
      <c r="F98" s="1" t="s">
        <v>82</v>
      </c>
      <c r="G98" s="1" t="s">
        <v>136</v>
      </c>
      <c r="H98" s="1" t="s">
        <v>71</v>
      </c>
      <c r="I98">
        <v>1</v>
      </c>
      <c r="J98" t="s">
        <v>248</v>
      </c>
      <c r="K98" t="s">
        <v>175</v>
      </c>
      <c r="L98" t="s">
        <v>162</v>
      </c>
      <c r="M98">
        <v>23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スパイ山口忠ICONIC</v>
      </c>
    </row>
    <row r="99" spans="1:20" x14ac:dyDescent="0.35">
      <c r="A99">
        <f>VLOOKUP(Block[[#This Row],[No用]],SetNo[[No.用]:[vlookup 用]],2,FALSE)</f>
        <v>22</v>
      </c>
      <c r="B99">
        <f>IF(ROW()=2,1,IF(A98&lt;&gt;Block[[#This Row],[No]],1,B98+1))</f>
        <v>3</v>
      </c>
      <c r="C99" s="1" t="s">
        <v>1064</v>
      </c>
      <c r="D99" s="1" t="s">
        <v>140</v>
      </c>
      <c r="E99" s="1" t="s">
        <v>90</v>
      </c>
      <c r="F99" s="1" t="s">
        <v>82</v>
      </c>
      <c r="G99" s="1" t="s">
        <v>136</v>
      </c>
      <c r="H99" s="1" t="s">
        <v>71</v>
      </c>
      <c r="I99">
        <v>1</v>
      </c>
      <c r="J99" t="s">
        <v>248</v>
      </c>
      <c r="K99" s="1" t="s">
        <v>249</v>
      </c>
      <c r="L99" t="s">
        <v>162</v>
      </c>
      <c r="M99">
        <v>21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スパイ山口忠ICONIC</v>
      </c>
    </row>
    <row r="100" spans="1:20" x14ac:dyDescent="0.35">
      <c r="A100">
        <f>VLOOKUP(Block[[#This Row],[No用]],SetNo[[No.用]:[vlookup 用]],2,FALSE)</f>
        <v>23</v>
      </c>
      <c r="B100">
        <f>IF(ROW()=2,1,IF(A99&lt;&gt;Block[[#This Row],[No]],1,B99+1))</f>
        <v>1</v>
      </c>
      <c r="C100" t="s">
        <v>108</v>
      </c>
      <c r="D100" t="s">
        <v>141</v>
      </c>
      <c r="E100" t="s">
        <v>77</v>
      </c>
      <c r="F100" t="s">
        <v>80</v>
      </c>
      <c r="G100" t="s">
        <v>136</v>
      </c>
      <c r="H100" t="s">
        <v>71</v>
      </c>
      <c r="I100">
        <v>1</v>
      </c>
      <c r="J100" t="s">
        <v>248</v>
      </c>
      <c r="M100">
        <v>0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ユニフォーム西谷夕ICONIC</v>
      </c>
    </row>
    <row r="101" spans="1:20" x14ac:dyDescent="0.35">
      <c r="A101">
        <f>VLOOKUP(Block[[#This Row],[No用]],SetNo[[No.用]:[vlookup 用]],2,FALSE)</f>
        <v>24</v>
      </c>
      <c r="B101">
        <f>IF(ROW()=2,1,IF(A100&lt;&gt;Block[[#This Row],[No]],1,B100+1))</f>
        <v>1</v>
      </c>
      <c r="C101" t="s">
        <v>149</v>
      </c>
      <c r="D101" t="s">
        <v>141</v>
      </c>
      <c r="E101" t="s">
        <v>73</v>
      </c>
      <c r="F101" t="s">
        <v>80</v>
      </c>
      <c r="G101" t="s">
        <v>136</v>
      </c>
      <c r="H101" t="s">
        <v>71</v>
      </c>
      <c r="I101">
        <v>1</v>
      </c>
      <c r="J101" t="s">
        <v>248</v>
      </c>
      <c r="M101">
        <v>0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制服西谷夕ICONIC</v>
      </c>
    </row>
    <row r="102" spans="1:20" x14ac:dyDescent="0.35">
      <c r="A102">
        <f>VLOOKUP(Block[[#This Row],[No用]],SetNo[[No.用]:[vlookup 用]],2,FALSE)</f>
        <v>25</v>
      </c>
      <c r="B102">
        <f>IF(ROW()=2,1,IF(A101&lt;&gt;Block[[#This Row],[No]],1,B101+1))</f>
        <v>1</v>
      </c>
      <c r="C102" s="1" t="s">
        <v>782</v>
      </c>
      <c r="D102" t="s">
        <v>141</v>
      </c>
      <c r="E102" t="s">
        <v>73</v>
      </c>
      <c r="F102" t="s">
        <v>80</v>
      </c>
      <c r="G102" t="s">
        <v>136</v>
      </c>
      <c r="H102" t="s">
        <v>71</v>
      </c>
      <c r="I102">
        <v>1</v>
      </c>
      <c r="J102" t="s">
        <v>248</v>
      </c>
      <c r="M102">
        <v>0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Xmas西谷夕ICONIC</v>
      </c>
    </row>
    <row r="103" spans="1:20" x14ac:dyDescent="0.35">
      <c r="A103">
        <f>VLOOKUP(Block[[#This Row],[No用]],SetNo[[No.用]:[vlookup 用]],2,FALSE)</f>
        <v>26</v>
      </c>
      <c r="B103">
        <f>IF(ROW()=2,1,IF(A102&lt;&gt;Block[[#This Row],[No]],1,B102+1))</f>
        <v>1</v>
      </c>
      <c r="C103" s="1" t="s">
        <v>943</v>
      </c>
      <c r="D103" s="1" t="s">
        <v>141</v>
      </c>
      <c r="E103" s="1" t="s">
        <v>90</v>
      </c>
      <c r="F103" s="1" t="s">
        <v>80</v>
      </c>
      <c r="G103" s="1" t="s">
        <v>136</v>
      </c>
      <c r="H103" s="1" t="s">
        <v>71</v>
      </c>
      <c r="I103">
        <v>1</v>
      </c>
      <c r="J103" t="s">
        <v>248</v>
      </c>
      <c r="M103">
        <v>0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バーガー西谷夕ICONIC</v>
      </c>
    </row>
    <row r="104" spans="1:20" x14ac:dyDescent="0.35">
      <c r="A104">
        <f>VLOOKUP(Block[[#This Row],[No用]],SetNo[[No.用]:[vlookup 用]],2,FALSE)</f>
        <v>27</v>
      </c>
      <c r="B104">
        <f>IF(ROW()=2,1,IF(A103&lt;&gt;Block[[#This Row],[No]],1,B103+1))</f>
        <v>1</v>
      </c>
      <c r="C104" s="1" t="s">
        <v>1142</v>
      </c>
      <c r="D104" s="1" t="s">
        <v>141</v>
      </c>
      <c r="E104" s="1" t="s">
        <v>77</v>
      </c>
      <c r="F104" s="1" t="s">
        <v>80</v>
      </c>
      <c r="G104" s="1" t="s">
        <v>136</v>
      </c>
      <c r="H104" s="1" t="s">
        <v>71</v>
      </c>
      <c r="I104">
        <v>1</v>
      </c>
      <c r="J104" t="s">
        <v>248</v>
      </c>
      <c r="M104">
        <v>0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文化祭2西谷夕ICONIC</v>
      </c>
    </row>
    <row r="105" spans="1:20" x14ac:dyDescent="0.35">
      <c r="A105">
        <f>VLOOKUP(Block[[#This Row],[No用]],SetNo[[No.用]:[vlookup 用]],2,FALSE)</f>
        <v>28</v>
      </c>
      <c r="B105">
        <f>IF(ROW()=2,1,IF(A104&lt;&gt;Block[[#This Row],[No]],1,B104+1))</f>
        <v>1</v>
      </c>
      <c r="C105" t="s">
        <v>206</v>
      </c>
      <c r="D105" t="s">
        <v>142</v>
      </c>
      <c r="E105" t="s">
        <v>24</v>
      </c>
      <c r="F105" t="s">
        <v>25</v>
      </c>
      <c r="G105" t="s">
        <v>136</v>
      </c>
      <c r="H105" t="s">
        <v>71</v>
      </c>
      <c r="I105">
        <v>1</v>
      </c>
      <c r="J105" t="s">
        <v>248</v>
      </c>
      <c r="K105" t="s">
        <v>174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ユニフォーム田中龍之介ICONIC</v>
      </c>
    </row>
    <row r="106" spans="1:20" x14ac:dyDescent="0.35">
      <c r="A106">
        <f>VLOOKUP(Block[[#This Row],[No用]],SetNo[[No.用]:[vlookup 用]],2,FALSE)</f>
        <v>28</v>
      </c>
      <c r="B106">
        <f>IF(ROW()=2,1,IF(A105&lt;&gt;Block[[#This Row],[No]],1,B105+1))</f>
        <v>2</v>
      </c>
      <c r="C106" t="s">
        <v>206</v>
      </c>
      <c r="D106" t="s">
        <v>142</v>
      </c>
      <c r="E106" t="s">
        <v>24</v>
      </c>
      <c r="F106" t="s">
        <v>25</v>
      </c>
      <c r="G106" t="s">
        <v>136</v>
      </c>
      <c r="H106" t="s">
        <v>71</v>
      </c>
      <c r="I106">
        <v>1</v>
      </c>
      <c r="J106" t="s">
        <v>248</v>
      </c>
      <c r="K106" t="s">
        <v>175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ユニフォーム田中龍之介ICONIC</v>
      </c>
    </row>
    <row r="107" spans="1:20" x14ac:dyDescent="0.35">
      <c r="A107">
        <f>VLOOKUP(Block[[#This Row],[No用]],SetNo[[No.用]:[vlookup 用]],2,FALSE)</f>
        <v>29</v>
      </c>
      <c r="B107">
        <f>IF(ROW()=2,1,IF(A106&lt;&gt;Block[[#This Row],[No]],1,B106+1))</f>
        <v>1</v>
      </c>
      <c r="C107" t="s">
        <v>149</v>
      </c>
      <c r="D107" t="s">
        <v>142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制服田中龍之介ICONIC</v>
      </c>
    </row>
    <row r="108" spans="1:20" x14ac:dyDescent="0.35">
      <c r="A108">
        <f>VLOOKUP(Block[[#This Row],[No用]],SetNo[[No.用]:[vlookup 用]],2,FALSE)</f>
        <v>29</v>
      </c>
      <c r="B108">
        <f>IF(ROW()=2,1,IF(A107&lt;&gt;Block[[#This Row],[No]],1,B107+1))</f>
        <v>2</v>
      </c>
      <c r="C108" t="s">
        <v>149</v>
      </c>
      <c r="D108" t="s">
        <v>142</v>
      </c>
      <c r="E108" t="s">
        <v>28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制服田中龍之介ICONIC</v>
      </c>
    </row>
    <row r="109" spans="1:20" x14ac:dyDescent="0.35">
      <c r="A109">
        <f>VLOOKUP(Block[[#This Row],[No用]],SetNo[[No.用]:[vlookup 用]],2,FALSE)</f>
        <v>30</v>
      </c>
      <c r="B109">
        <f>IF(ROW()=2,1,IF(A108&lt;&gt;Block[[#This Row],[No]],1,B108+1))</f>
        <v>1</v>
      </c>
      <c r="C109" s="1" t="s">
        <v>795</v>
      </c>
      <c r="D109" s="1" t="s">
        <v>142</v>
      </c>
      <c r="E109" s="1" t="s">
        <v>73</v>
      </c>
      <c r="F109" t="s">
        <v>78</v>
      </c>
      <c r="G109" t="s">
        <v>136</v>
      </c>
      <c r="H109" t="s">
        <v>71</v>
      </c>
      <c r="I109">
        <v>1</v>
      </c>
      <c r="J109" t="s">
        <v>248</v>
      </c>
      <c r="K109" t="s">
        <v>174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新年田中龍之介ICONIC</v>
      </c>
    </row>
    <row r="110" spans="1:20" x14ac:dyDescent="0.35">
      <c r="A110">
        <f>VLOOKUP(Block[[#This Row],[No用]],SetNo[[No.用]:[vlookup 用]],2,FALSE)</f>
        <v>30</v>
      </c>
      <c r="B110">
        <f>IF(ROW()=2,1,IF(A109&lt;&gt;Block[[#This Row],[No]],1,B109+1))</f>
        <v>2</v>
      </c>
      <c r="C110" s="1" t="s">
        <v>795</v>
      </c>
      <c r="D110" s="1" t="s">
        <v>142</v>
      </c>
      <c r="E110" s="1" t="s">
        <v>73</v>
      </c>
      <c r="F110" t="s">
        <v>78</v>
      </c>
      <c r="G110" t="s">
        <v>136</v>
      </c>
      <c r="H110" t="s">
        <v>71</v>
      </c>
      <c r="I110">
        <v>1</v>
      </c>
      <c r="J110" t="s">
        <v>248</v>
      </c>
      <c r="K110" t="s">
        <v>175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新年田中龍之介ICONIC</v>
      </c>
    </row>
    <row r="111" spans="1:20" x14ac:dyDescent="0.35">
      <c r="A111">
        <f>VLOOKUP(Block[[#This Row],[No用]],SetNo[[No.用]:[vlookup 用]],2,FALSE)</f>
        <v>31</v>
      </c>
      <c r="B111">
        <f>IF(ROW()=2,1,IF(A110&lt;&gt;Block[[#This Row],[No]],1,B110+1))</f>
        <v>1</v>
      </c>
      <c r="C111" s="1" t="s">
        <v>883</v>
      </c>
      <c r="D111" s="1" t="s">
        <v>142</v>
      </c>
      <c r="E111" s="1" t="s">
        <v>90</v>
      </c>
      <c r="F111" s="1" t="s">
        <v>78</v>
      </c>
      <c r="G111" s="1" t="s">
        <v>136</v>
      </c>
      <c r="H111" s="1" t="s">
        <v>71</v>
      </c>
      <c r="I111">
        <v>1</v>
      </c>
      <c r="J111" t="s">
        <v>248</v>
      </c>
      <c r="K111" s="1" t="s">
        <v>174</v>
      </c>
      <c r="L111" s="1" t="s">
        <v>173</v>
      </c>
      <c r="M111">
        <v>30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RPG田中龍之介ICONIC</v>
      </c>
    </row>
    <row r="112" spans="1:20" x14ac:dyDescent="0.35">
      <c r="A112">
        <f>VLOOKUP(Block[[#This Row],[No用]],SetNo[[No.用]:[vlookup 用]],2,FALSE)</f>
        <v>31</v>
      </c>
      <c r="B112">
        <f>IF(ROW()=2,1,IF(A111&lt;&gt;Block[[#This Row],[No]],1,B111+1))</f>
        <v>2</v>
      </c>
      <c r="C112" s="1" t="s">
        <v>883</v>
      </c>
      <c r="D112" s="1" t="s">
        <v>142</v>
      </c>
      <c r="E112" s="1" t="s">
        <v>90</v>
      </c>
      <c r="F112" s="1" t="s">
        <v>78</v>
      </c>
      <c r="G112" s="1" t="s">
        <v>136</v>
      </c>
      <c r="H112" s="1" t="s">
        <v>71</v>
      </c>
      <c r="I112">
        <v>1</v>
      </c>
      <c r="J112" t="s">
        <v>248</v>
      </c>
      <c r="K112" s="1" t="s">
        <v>175</v>
      </c>
      <c r="L112" s="1" t="s">
        <v>173</v>
      </c>
      <c r="M112">
        <v>30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RPG田中龍之介ICONIC</v>
      </c>
    </row>
    <row r="113" spans="1:20" x14ac:dyDescent="0.35">
      <c r="A113">
        <f>VLOOKUP(Block[[#This Row],[No用]],SetNo[[No.用]:[vlookup 用]],2,FALSE)</f>
        <v>31</v>
      </c>
      <c r="B113">
        <f>IF(ROW()=2,1,IF(A112&lt;&gt;Block[[#This Row],[No]],1,B112+1))</f>
        <v>3</v>
      </c>
      <c r="C113" s="1" t="s">
        <v>883</v>
      </c>
      <c r="D113" s="1" t="s">
        <v>142</v>
      </c>
      <c r="E113" s="1" t="s">
        <v>90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248</v>
      </c>
      <c r="K113" s="1" t="s">
        <v>179</v>
      </c>
      <c r="L113" s="1" t="s">
        <v>225</v>
      </c>
      <c r="M113">
        <v>37</v>
      </c>
      <c r="N113">
        <v>0</v>
      </c>
      <c r="O113">
        <v>45</v>
      </c>
      <c r="P113">
        <v>0</v>
      </c>
      <c r="T113" t="str">
        <f>Block[[#This Row],[服装]]&amp;Block[[#This Row],[名前]]&amp;Block[[#This Row],[レアリティ]]</f>
        <v>RPG田中龍之介ICONIC</v>
      </c>
    </row>
    <row r="114" spans="1:20" x14ac:dyDescent="0.35">
      <c r="A114">
        <f>VLOOKUP(Block[[#This Row],[No用]],SetNo[[No.用]:[vlookup 用]],2,FALSE)</f>
        <v>32</v>
      </c>
      <c r="B114">
        <f>IF(ROW()=2,1,IF(A113&lt;&gt;Block[[#This Row],[No]],1,B113+1))</f>
        <v>1</v>
      </c>
      <c r="C114" s="1" t="s">
        <v>1096</v>
      </c>
      <c r="D114" s="1" t="s">
        <v>142</v>
      </c>
      <c r="E114" s="1" t="s">
        <v>90</v>
      </c>
      <c r="F114" s="1" t="s">
        <v>78</v>
      </c>
      <c r="G114" s="1" t="s">
        <v>136</v>
      </c>
      <c r="H114" s="1" t="s">
        <v>71</v>
      </c>
      <c r="I114">
        <v>1</v>
      </c>
      <c r="J114" t="s">
        <v>248</v>
      </c>
      <c r="K114" s="1" t="s">
        <v>174</v>
      </c>
      <c r="L114" s="1" t="s">
        <v>162</v>
      </c>
      <c r="M114">
        <v>25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仮装田中龍之介ICONIC</v>
      </c>
    </row>
    <row r="115" spans="1:20" x14ac:dyDescent="0.35">
      <c r="A115">
        <f>VLOOKUP(Block[[#This Row],[No用]],SetNo[[No.用]:[vlookup 用]],2,FALSE)</f>
        <v>32</v>
      </c>
      <c r="B115">
        <f>IF(ROW()=2,1,IF(A114&lt;&gt;Block[[#This Row],[No]],1,B114+1))</f>
        <v>2</v>
      </c>
      <c r="C115" s="1" t="s">
        <v>1096</v>
      </c>
      <c r="D115" s="1" t="s">
        <v>142</v>
      </c>
      <c r="E115" s="1" t="s">
        <v>90</v>
      </c>
      <c r="F115" s="1" t="s">
        <v>78</v>
      </c>
      <c r="G115" s="1" t="s">
        <v>136</v>
      </c>
      <c r="H115" s="1" t="s">
        <v>71</v>
      </c>
      <c r="I115">
        <v>1</v>
      </c>
      <c r="J115" t="s">
        <v>248</v>
      </c>
      <c r="K115" s="1" t="s">
        <v>175</v>
      </c>
      <c r="L115" s="1" t="s">
        <v>162</v>
      </c>
      <c r="M115">
        <v>25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仮装田中龍之介ICONIC</v>
      </c>
    </row>
    <row r="116" spans="1:20" x14ac:dyDescent="0.35">
      <c r="A116">
        <f>VLOOKUP(Block[[#This Row],[No用]],SetNo[[No.用]:[vlookup 用]],2,FALSE)</f>
        <v>33</v>
      </c>
      <c r="B116">
        <f>IF(ROW()=2,1,IF(A115&lt;&gt;Block[[#This Row],[No]],1,B115+1))</f>
        <v>1</v>
      </c>
      <c r="C116" t="s">
        <v>206</v>
      </c>
      <c r="D116" t="s">
        <v>143</v>
      </c>
      <c r="E116" t="s">
        <v>28</v>
      </c>
      <c r="F116" t="s">
        <v>25</v>
      </c>
      <c r="G116" t="s">
        <v>136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25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ユニフォーム澤村大地ICONIC</v>
      </c>
    </row>
    <row r="117" spans="1:20" x14ac:dyDescent="0.35">
      <c r="A117">
        <f>VLOOKUP(Block[[#This Row],[No用]],SetNo[[No.用]:[vlookup 用]],2,FALSE)</f>
        <v>33</v>
      </c>
      <c r="B117">
        <f>IF(ROW()=2,1,IF(A116&lt;&gt;Block[[#This Row],[No]],1,B116+1))</f>
        <v>2</v>
      </c>
      <c r="C117" t="s">
        <v>206</v>
      </c>
      <c r="D117" t="s">
        <v>143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25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ユニフォーム澤村大地ICONIC</v>
      </c>
    </row>
    <row r="118" spans="1:20" x14ac:dyDescent="0.35">
      <c r="A118">
        <f>VLOOKUP(Block[[#This Row],[No用]],SetNo[[No.用]:[vlookup 用]],2,FALSE)</f>
        <v>34</v>
      </c>
      <c r="B118">
        <f>IF(ROW()=2,1,IF(A117&lt;&gt;Block[[#This Row],[No]],1,B117+1))</f>
        <v>1</v>
      </c>
      <c r="C118" t="s">
        <v>117</v>
      </c>
      <c r="D118" t="s">
        <v>143</v>
      </c>
      <c r="E118" t="s">
        <v>23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t="s">
        <v>174</v>
      </c>
      <c r="L118" t="s">
        <v>178</v>
      </c>
      <c r="M118">
        <v>28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プール掃除澤村大地ICONIC</v>
      </c>
    </row>
    <row r="119" spans="1:20" x14ac:dyDescent="0.35">
      <c r="A119">
        <f>VLOOKUP(Block[[#This Row],[No用]],SetNo[[No.用]:[vlookup 用]],2,FALSE)</f>
        <v>34</v>
      </c>
      <c r="B119">
        <f>IF(ROW()=2,1,IF(A118&lt;&gt;Block[[#This Row],[No]],1,B118+1))</f>
        <v>2</v>
      </c>
      <c r="C119" t="s">
        <v>117</v>
      </c>
      <c r="D119" t="s">
        <v>143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248</v>
      </c>
      <c r="K119" t="s">
        <v>175</v>
      </c>
      <c r="L119" t="s">
        <v>178</v>
      </c>
      <c r="M119">
        <v>28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プール掃除澤村大地ICONIC</v>
      </c>
    </row>
    <row r="120" spans="1:20" x14ac:dyDescent="0.35">
      <c r="A120">
        <f>VLOOKUP(Block[[#This Row],[No用]],SetNo[[No.用]:[vlookup 用]],2,FALSE)</f>
        <v>35</v>
      </c>
      <c r="B120">
        <f>IF(ROW()=2,1,IF(A119&lt;&gt;Block[[#This Row],[No]],1,B119+1))</f>
        <v>1</v>
      </c>
      <c r="C120" s="1" t="s">
        <v>769</v>
      </c>
      <c r="D120" t="s">
        <v>143</v>
      </c>
      <c r="E120" s="1" t="s">
        <v>90</v>
      </c>
      <c r="F120" t="s">
        <v>78</v>
      </c>
      <c r="G120" t="s">
        <v>136</v>
      </c>
      <c r="H120" t="s">
        <v>71</v>
      </c>
      <c r="I120">
        <v>1</v>
      </c>
      <c r="J120" t="s">
        <v>248</v>
      </c>
      <c r="K120" t="s">
        <v>174</v>
      </c>
      <c r="L120" s="1" t="s">
        <v>162</v>
      </c>
      <c r="M120">
        <v>25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文化祭澤村大地ICONIC</v>
      </c>
    </row>
    <row r="121" spans="1:20" x14ac:dyDescent="0.35">
      <c r="A121">
        <f>VLOOKUP(Block[[#This Row],[No用]],SetNo[[No.用]:[vlookup 用]],2,FALSE)</f>
        <v>35</v>
      </c>
      <c r="B121">
        <f>IF(ROW()=2,1,IF(A120&lt;&gt;Block[[#This Row],[No]],1,B120+1))</f>
        <v>2</v>
      </c>
      <c r="C121" s="1" t="s">
        <v>769</v>
      </c>
      <c r="D121" t="s">
        <v>143</v>
      </c>
      <c r="E121" s="1" t="s">
        <v>90</v>
      </c>
      <c r="F121" t="s">
        <v>78</v>
      </c>
      <c r="G121" t="s">
        <v>136</v>
      </c>
      <c r="H121" t="s">
        <v>71</v>
      </c>
      <c r="I121">
        <v>1</v>
      </c>
      <c r="J121" t="s">
        <v>248</v>
      </c>
      <c r="K121" t="s">
        <v>175</v>
      </c>
      <c r="L121" s="1" t="s">
        <v>162</v>
      </c>
      <c r="M121">
        <v>25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文化祭澤村大地ICONIC</v>
      </c>
    </row>
    <row r="122" spans="1:20" x14ac:dyDescent="0.35">
      <c r="A122">
        <f>VLOOKUP(Block[[#This Row],[No用]],SetNo[[No.用]:[vlookup 用]],2,FALSE)</f>
        <v>36</v>
      </c>
      <c r="B122">
        <f>IF(ROW()=2,1,IF(A121&lt;&gt;Block[[#This Row],[No]],1,B121+1))</f>
        <v>1</v>
      </c>
      <c r="C122" s="1" t="s">
        <v>883</v>
      </c>
      <c r="D122" s="1" t="s">
        <v>143</v>
      </c>
      <c r="E122" s="1" t="s">
        <v>77</v>
      </c>
      <c r="F122" s="1" t="s">
        <v>78</v>
      </c>
      <c r="G122" s="1" t="s">
        <v>136</v>
      </c>
      <c r="H122" s="1" t="s">
        <v>71</v>
      </c>
      <c r="I122">
        <v>1</v>
      </c>
      <c r="J122" t="s">
        <v>248</v>
      </c>
      <c r="K122" t="s">
        <v>174</v>
      </c>
      <c r="L122" s="1" t="s">
        <v>162</v>
      </c>
      <c r="M122">
        <v>25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RPG澤村大地ICONIC</v>
      </c>
    </row>
    <row r="123" spans="1:20" x14ac:dyDescent="0.35">
      <c r="A123">
        <f>VLOOKUP(Block[[#This Row],[No用]],SetNo[[No.用]:[vlookup 用]],2,FALSE)</f>
        <v>36</v>
      </c>
      <c r="B123">
        <f>IF(ROW()=2,1,IF(A122&lt;&gt;Block[[#This Row],[No]],1,B122+1))</f>
        <v>2</v>
      </c>
      <c r="C123" s="1" t="s">
        <v>883</v>
      </c>
      <c r="D123" s="1" t="s">
        <v>143</v>
      </c>
      <c r="E123" s="1" t="s">
        <v>77</v>
      </c>
      <c r="F123" s="1" t="s">
        <v>78</v>
      </c>
      <c r="G123" s="1" t="s">
        <v>136</v>
      </c>
      <c r="H123" s="1" t="s">
        <v>71</v>
      </c>
      <c r="I123">
        <v>1</v>
      </c>
      <c r="J123" t="s">
        <v>248</v>
      </c>
      <c r="K123" t="s">
        <v>175</v>
      </c>
      <c r="L123" s="1" t="s">
        <v>162</v>
      </c>
      <c r="M123">
        <v>25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RPG澤村大地ICONIC</v>
      </c>
    </row>
    <row r="124" spans="1:20" x14ac:dyDescent="0.35">
      <c r="A124">
        <f>VLOOKUP(Block[[#This Row],[No用]],SetNo[[No.用]:[vlookup 用]],2,FALSE)</f>
        <v>37</v>
      </c>
      <c r="B124">
        <f>IF(ROW()=2,1,IF(A123&lt;&gt;Block[[#This Row],[No]],1,B123+1))</f>
        <v>1</v>
      </c>
      <c r="C124" t="s">
        <v>206</v>
      </c>
      <c r="D124" t="s">
        <v>144</v>
      </c>
      <c r="E124" t="s">
        <v>24</v>
      </c>
      <c r="F124" t="s">
        <v>31</v>
      </c>
      <c r="G124" t="s">
        <v>136</v>
      </c>
      <c r="H124" t="s">
        <v>71</v>
      </c>
      <c r="I124">
        <v>1</v>
      </c>
      <c r="J124" t="s">
        <v>248</v>
      </c>
      <c r="K124" t="s">
        <v>174</v>
      </c>
      <c r="L124" t="s">
        <v>162</v>
      </c>
      <c r="M124">
        <v>21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ユニフォーム菅原考支ICONIC</v>
      </c>
    </row>
    <row r="125" spans="1:20" x14ac:dyDescent="0.35">
      <c r="A125">
        <f>VLOOKUP(Block[[#This Row],[No用]],SetNo[[No.用]:[vlookup 用]],2,FALSE)</f>
        <v>37</v>
      </c>
      <c r="B125">
        <f>IF(ROW()=2,1,IF(A124&lt;&gt;Block[[#This Row],[No]],1,B124+1))</f>
        <v>2</v>
      </c>
      <c r="C125" t="s">
        <v>206</v>
      </c>
      <c r="D125" t="s">
        <v>144</v>
      </c>
      <c r="E125" t="s">
        <v>24</v>
      </c>
      <c r="F125" t="s">
        <v>31</v>
      </c>
      <c r="G125" t="s">
        <v>136</v>
      </c>
      <c r="H125" t="s">
        <v>71</v>
      </c>
      <c r="I125">
        <v>1</v>
      </c>
      <c r="J125" t="s">
        <v>248</v>
      </c>
      <c r="K125" t="s">
        <v>175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ユニフォーム菅原考支ICONIC</v>
      </c>
    </row>
    <row r="126" spans="1:20" x14ac:dyDescent="0.35">
      <c r="A126">
        <f>VLOOKUP(Block[[#This Row],[No用]],SetNo[[No.用]:[vlookup 用]],2,FALSE)</f>
        <v>37</v>
      </c>
      <c r="B126">
        <f>IF(ROW()=2,1,IF(A125&lt;&gt;Block[[#This Row],[No]],1,B125+1))</f>
        <v>3</v>
      </c>
      <c r="C126" t="s">
        <v>206</v>
      </c>
      <c r="D126" t="s">
        <v>144</v>
      </c>
      <c r="E126" t="s">
        <v>24</v>
      </c>
      <c r="F126" t="s">
        <v>31</v>
      </c>
      <c r="G126" t="s">
        <v>136</v>
      </c>
      <c r="H126" t="s">
        <v>71</v>
      </c>
      <c r="I126">
        <v>1</v>
      </c>
      <c r="J126" t="s">
        <v>248</v>
      </c>
      <c r="K126" t="s">
        <v>177</v>
      </c>
      <c r="L126" t="s">
        <v>162</v>
      </c>
      <c r="M126">
        <v>25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ユニフォーム菅原考支ICONIC</v>
      </c>
    </row>
    <row r="127" spans="1:20" x14ac:dyDescent="0.35">
      <c r="A127">
        <f>VLOOKUP(Block[[#This Row],[No用]],SetNo[[No.用]:[vlookup 用]],2,FALSE)</f>
        <v>37</v>
      </c>
      <c r="B127">
        <f>IF(ROW()=2,1,IF(A126&lt;&gt;Block[[#This Row],[No]],1,B126+1))</f>
        <v>4</v>
      </c>
      <c r="C127" t="s">
        <v>206</v>
      </c>
      <c r="D127" t="s">
        <v>144</v>
      </c>
      <c r="E127" t="s">
        <v>24</v>
      </c>
      <c r="F127" t="s">
        <v>31</v>
      </c>
      <c r="G127" t="s">
        <v>136</v>
      </c>
      <c r="H127" t="s">
        <v>71</v>
      </c>
      <c r="I127">
        <v>1</v>
      </c>
      <c r="J127" t="s">
        <v>248</v>
      </c>
      <c r="K127" s="1" t="s">
        <v>249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ユニフォーム菅原考支ICONIC</v>
      </c>
    </row>
    <row r="128" spans="1:20" x14ac:dyDescent="0.35">
      <c r="A128">
        <f>VLOOKUP(Block[[#This Row],[No用]],SetNo[[No.用]:[vlookup 用]],2,FALSE)</f>
        <v>38</v>
      </c>
      <c r="B128">
        <f>IF(ROW()=2,1,IF(A127&lt;&gt;Block[[#This Row],[No]],1,B127+1))</f>
        <v>1</v>
      </c>
      <c r="C128" t="s">
        <v>117</v>
      </c>
      <c r="D128" t="s">
        <v>144</v>
      </c>
      <c r="E128" t="s">
        <v>28</v>
      </c>
      <c r="F128" t="s">
        <v>31</v>
      </c>
      <c r="G128" t="s">
        <v>136</v>
      </c>
      <c r="H128" t="s">
        <v>71</v>
      </c>
      <c r="I128">
        <v>1</v>
      </c>
      <c r="J128" t="s">
        <v>248</v>
      </c>
      <c r="K128" t="s">
        <v>174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プール掃除菅原考支ICONIC</v>
      </c>
    </row>
    <row r="129" spans="1:20" x14ac:dyDescent="0.35">
      <c r="A129">
        <f>VLOOKUP(Block[[#This Row],[No用]],SetNo[[No.用]:[vlookup 用]],2,FALSE)</f>
        <v>38</v>
      </c>
      <c r="B129">
        <f>IF(ROW()=2,1,IF(A128&lt;&gt;Block[[#This Row],[No]],1,B128+1))</f>
        <v>2</v>
      </c>
      <c r="C129" t="s">
        <v>117</v>
      </c>
      <c r="D129" t="s">
        <v>144</v>
      </c>
      <c r="E129" t="s">
        <v>28</v>
      </c>
      <c r="F129" t="s">
        <v>31</v>
      </c>
      <c r="G129" t="s">
        <v>136</v>
      </c>
      <c r="H129" t="s">
        <v>71</v>
      </c>
      <c r="I129">
        <v>1</v>
      </c>
      <c r="J129" t="s">
        <v>248</v>
      </c>
      <c r="K129" t="s">
        <v>175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プール掃除菅原考支ICONIC</v>
      </c>
    </row>
    <row r="130" spans="1:20" x14ac:dyDescent="0.35">
      <c r="A130">
        <f>VLOOKUP(Block[[#This Row],[No用]],SetNo[[No.用]:[vlookup 用]],2,FALSE)</f>
        <v>38</v>
      </c>
      <c r="B130">
        <f>IF(ROW()=2,1,IF(A129&lt;&gt;Block[[#This Row],[No]],1,B129+1))</f>
        <v>3</v>
      </c>
      <c r="C130" t="s">
        <v>117</v>
      </c>
      <c r="D130" t="s">
        <v>144</v>
      </c>
      <c r="E130" t="s">
        <v>28</v>
      </c>
      <c r="F130" t="s">
        <v>31</v>
      </c>
      <c r="G130" t="s">
        <v>136</v>
      </c>
      <c r="H130" t="s">
        <v>71</v>
      </c>
      <c r="I130">
        <v>1</v>
      </c>
      <c r="J130" t="s">
        <v>248</v>
      </c>
      <c r="K130" t="s">
        <v>177</v>
      </c>
      <c r="L130" t="s">
        <v>162</v>
      </c>
      <c r="M130">
        <v>25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プール掃除菅原考支ICONIC</v>
      </c>
    </row>
    <row r="131" spans="1:20" x14ac:dyDescent="0.35">
      <c r="A131">
        <f>VLOOKUP(Block[[#This Row],[No用]],SetNo[[No.用]:[vlookup 用]],2,FALSE)</f>
        <v>38</v>
      </c>
      <c r="B131">
        <f>IF(ROW()=2,1,IF(A130&lt;&gt;Block[[#This Row],[No]],1,B130+1))</f>
        <v>4</v>
      </c>
      <c r="C131" t="s">
        <v>117</v>
      </c>
      <c r="D131" t="s">
        <v>144</v>
      </c>
      <c r="E131" t="s">
        <v>28</v>
      </c>
      <c r="F131" t="s">
        <v>31</v>
      </c>
      <c r="G131" t="s">
        <v>136</v>
      </c>
      <c r="H131" t="s">
        <v>71</v>
      </c>
      <c r="I131">
        <v>1</v>
      </c>
      <c r="J131" t="s">
        <v>248</v>
      </c>
      <c r="K131" s="1" t="s">
        <v>249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プール掃除菅原考支ICONIC</v>
      </c>
    </row>
    <row r="132" spans="1:20" x14ac:dyDescent="0.35">
      <c r="A132">
        <f>VLOOKUP(Block[[#This Row],[No用]],SetNo[[No.用]:[vlookup 用]],2,FALSE)</f>
        <v>39</v>
      </c>
      <c r="B132">
        <f>IF(ROW()=2,1,IF(A131&lt;&gt;Block[[#This Row],[No]],1,B131+1))</f>
        <v>1</v>
      </c>
      <c r="C132" s="1" t="s">
        <v>769</v>
      </c>
      <c r="D132" t="s">
        <v>144</v>
      </c>
      <c r="E132" s="1" t="s">
        <v>73</v>
      </c>
      <c r="F132" s="1" t="s">
        <v>74</v>
      </c>
      <c r="G132" t="s">
        <v>136</v>
      </c>
      <c r="H132" t="s">
        <v>71</v>
      </c>
      <c r="I132">
        <v>1</v>
      </c>
      <c r="J132" t="s">
        <v>248</v>
      </c>
      <c r="K132" t="s">
        <v>174</v>
      </c>
      <c r="L132" t="s">
        <v>162</v>
      </c>
      <c r="M132">
        <v>21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文化祭菅原考支ICONIC</v>
      </c>
    </row>
    <row r="133" spans="1:20" x14ac:dyDescent="0.35">
      <c r="A133">
        <f>VLOOKUP(Block[[#This Row],[No用]],SetNo[[No.用]:[vlookup 用]],2,FALSE)</f>
        <v>39</v>
      </c>
      <c r="B133">
        <f>IF(ROW()=2,1,IF(A132&lt;&gt;Block[[#This Row],[No]],1,B132+1))</f>
        <v>2</v>
      </c>
      <c r="C133" s="1" t="s">
        <v>769</v>
      </c>
      <c r="D133" t="s">
        <v>144</v>
      </c>
      <c r="E133" s="1" t="s">
        <v>73</v>
      </c>
      <c r="F133" s="1" t="s">
        <v>74</v>
      </c>
      <c r="G133" t="s">
        <v>136</v>
      </c>
      <c r="H133" t="s">
        <v>71</v>
      </c>
      <c r="I133">
        <v>1</v>
      </c>
      <c r="J133" t="s">
        <v>248</v>
      </c>
      <c r="K133" t="s">
        <v>175</v>
      </c>
      <c r="L133" t="s">
        <v>162</v>
      </c>
      <c r="M133">
        <v>21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文化祭菅原考支ICONIC</v>
      </c>
    </row>
    <row r="134" spans="1:20" x14ac:dyDescent="0.35">
      <c r="A134">
        <f>VLOOKUP(Block[[#This Row],[No用]],SetNo[[No.用]:[vlookup 用]],2,FALSE)</f>
        <v>39</v>
      </c>
      <c r="B134">
        <f>IF(ROW()=2,1,IF(A133&lt;&gt;Block[[#This Row],[No]],1,B133+1))</f>
        <v>3</v>
      </c>
      <c r="C134" s="1" t="s">
        <v>769</v>
      </c>
      <c r="D134" t="s">
        <v>144</v>
      </c>
      <c r="E134" s="1" t="s">
        <v>73</v>
      </c>
      <c r="F134" s="1" t="s">
        <v>74</v>
      </c>
      <c r="G134" t="s">
        <v>136</v>
      </c>
      <c r="H134" t="s">
        <v>71</v>
      </c>
      <c r="I134">
        <v>1</v>
      </c>
      <c r="J134" t="s">
        <v>248</v>
      </c>
      <c r="K134" t="s">
        <v>177</v>
      </c>
      <c r="L134" t="s">
        <v>162</v>
      </c>
      <c r="M134">
        <v>25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文化祭菅原考支ICONIC</v>
      </c>
    </row>
    <row r="135" spans="1:20" x14ac:dyDescent="0.35">
      <c r="A135">
        <f>VLOOKUP(Block[[#This Row],[No用]],SetNo[[No.用]:[vlookup 用]],2,FALSE)</f>
        <v>39</v>
      </c>
      <c r="B135">
        <f>IF(ROW()=2,1,IF(A134&lt;&gt;Block[[#This Row],[No]],1,B134+1))</f>
        <v>4</v>
      </c>
      <c r="C135" s="1" t="s">
        <v>769</v>
      </c>
      <c r="D135" t="s">
        <v>144</v>
      </c>
      <c r="E135" s="1" t="s">
        <v>73</v>
      </c>
      <c r="F135" s="1" t="s">
        <v>74</v>
      </c>
      <c r="G135" t="s">
        <v>136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文化祭菅原考支ICONIC</v>
      </c>
    </row>
    <row r="136" spans="1:20" x14ac:dyDescent="0.35">
      <c r="A136">
        <f>VLOOKUP(Block[[#This Row],[No用]],SetNo[[No.用]:[vlookup 用]],2,FALSE)</f>
        <v>40</v>
      </c>
      <c r="B136">
        <f>IF(ROW()=2,1,IF(A135&lt;&gt;Block[[#This Row],[No]],1,B135+1))</f>
        <v>1</v>
      </c>
      <c r="C136" s="1" t="s">
        <v>956</v>
      </c>
      <c r="D136" s="1" t="s">
        <v>144</v>
      </c>
      <c r="E136" s="1" t="s">
        <v>90</v>
      </c>
      <c r="F136" s="1" t="s">
        <v>74</v>
      </c>
      <c r="G136" s="1" t="s">
        <v>136</v>
      </c>
      <c r="H136" s="1" t="s">
        <v>71</v>
      </c>
      <c r="I136">
        <v>1</v>
      </c>
      <c r="J136" t="s">
        <v>248</v>
      </c>
      <c r="K136" s="1" t="s">
        <v>174</v>
      </c>
      <c r="L136" t="s">
        <v>162</v>
      </c>
      <c r="M136">
        <v>21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梅雨菅原考支ICONIC</v>
      </c>
    </row>
    <row r="137" spans="1:20" x14ac:dyDescent="0.35">
      <c r="A137">
        <f>VLOOKUP(Block[[#This Row],[No用]],SetNo[[No.用]:[vlookup 用]],2,FALSE)</f>
        <v>40</v>
      </c>
      <c r="B137">
        <f>IF(ROW()=2,1,IF(A136&lt;&gt;Block[[#This Row],[No]],1,B136+1))</f>
        <v>2</v>
      </c>
      <c r="C137" s="1" t="s">
        <v>956</v>
      </c>
      <c r="D137" s="1" t="s">
        <v>144</v>
      </c>
      <c r="E137" s="1" t="s">
        <v>90</v>
      </c>
      <c r="F137" s="1" t="s">
        <v>74</v>
      </c>
      <c r="G137" s="1" t="s">
        <v>136</v>
      </c>
      <c r="H137" s="1" t="s">
        <v>71</v>
      </c>
      <c r="I137">
        <v>1</v>
      </c>
      <c r="J137" t="s">
        <v>248</v>
      </c>
      <c r="K137" s="1" t="s">
        <v>175</v>
      </c>
      <c r="L137" t="s">
        <v>162</v>
      </c>
      <c r="M137">
        <v>21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梅雨菅原考支ICONIC</v>
      </c>
    </row>
    <row r="138" spans="1:20" x14ac:dyDescent="0.35">
      <c r="A138">
        <f>VLOOKUP(Block[[#This Row],[No用]],SetNo[[No.用]:[vlookup 用]],2,FALSE)</f>
        <v>40</v>
      </c>
      <c r="B138">
        <f>IF(ROW()=2,1,IF(A137&lt;&gt;Block[[#This Row],[No]],1,B137+1))</f>
        <v>3</v>
      </c>
      <c r="C138" s="1" t="s">
        <v>956</v>
      </c>
      <c r="D138" s="1" t="s">
        <v>144</v>
      </c>
      <c r="E138" s="1" t="s">
        <v>90</v>
      </c>
      <c r="F138" s="1" t="s">
        <v>74</v>
      </c>
      <c r="G138" s="1" t="s">
        <v>136</v>
      </c>
      <c r="H138" s="1" t="s">
        <v>71</v>
      </c>
      <c r="I138">
        <v>1</v>
      </c>
      <c r="J138" t="s">
        <v>248</v>
      </c>
      <c r="K138" s="1" t="s">
        <v>177</v>
      </c>
      <c r="L138" t="s">
        <v>162</v>
      </c>
      <c r="M138">
        <v>25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梅雨菅原考支ICONIC</v>
      </c>
    </row>
    <row r="139" spans="1:20" x14ac:dyDescent="0.35">
      <c r="A139">
        <f>VLOOKUP(Block[[#This Row],[No用]],SetNo[[No.用]:[vlookup 用]],2,FALSE)</f>
        <v>40</v>
      </c>
      <c r="B139">
        <f>IF(ROW()=2,1,IF(A138&lt;&gt;Block[[#This Row],[No]],1,B138+1))</f>
        <v>4</v>
      </c>
      <c r="C139" s="1" t="s">
        <v>956</v>
      </c>
      <c r="D139" s="1" t="s">
        <v>144</v>
      </c>
      <c r="E139" s="1" t="s">
        <v>90</v>
      </c>
      <c r="F139" s="1" t="s">
        <v>74</v>
      </c>
      <c r="G139" s="1" t="s">
        <v>136</v>
      </c>
      <c r="H139" s="1" t="s">
        <v>71</v>
      </c>
      <c r="I139">
        <v>1</v>
      </c>
      <c r="J139" t="s">
        <v>248</v>
      </c>
      <c r="K139" s="1" t="s">
        <v>249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梅雨菅原考支ICONIC</v>
      </c>
    </row>
    <row r="140" spans="1:20" x14ac:dyDescent="0.35">
      <c r="A140">
        <f>VLOOKUP(Block[[#This Row],[No用]],SetNo[[No.用]:[vlookup 用]],2,FALSE)</f>
        <v>41</v>
      </c>
      <c r="B140">
        <f>IF(ROW()=2,1,IF(A139&lt;&gt;Block[[#This Row],[No]],1,B139+1))</f>
        <v>1</v>
      </c>
      <c r="C140" s="1" t="s">
        <v>1195</v>
      </c>
      <c r="D140" s="1" t="s">
        <v>144</v>
      </c>
      <c r="E140" s="1" t="s">
        <v>77</v>
      </c>
      <c r="F140" s="1" t="s">
        <v>74</v>
      </c>
      <c r="G140" s="1" t="s">
        <v>136</v>
      </c>
      <c r="H140" s="1" t="s">
        <v>71</v>
      </c>
      <c r="I140">
        <v>1</v>
      </c>
      <c r="J140" t="s">
        <v>248</v>
      </c>
      <c r="K140" s="1" t="s">
        <v>174</v>
      </c>
      <c r="L140" t="s">
        <v>162</v>
      </c>
      <c r="M140">
        <v>21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Xmas2菅原考支ICONIC</v>
      </c>
    </row>
    <row r="141" spans="1:20" x14ac:dyDescent="0.35">
      <c r="A141">
        <f>VLOOKUP(Block[[#This Row],[No用]],SetNo[[No.用]:[vlookup 用]],2,FALSE)</f>
        <v>41</v>
      </c>
      <c r="B141">
        <f>IF(ROW()=2,1,IF(A140&lt;&gt;Block[[#This Row],[No]],1,B140+1))</f>
        <v>2</v>
      </c>
      <c r="C141" s="1" t="s">
        <v>1195</v>
      </c>
      <c r="D141" s="1" t="s">
        <v>144</v>
      </c>
      <c r="E141" s="1" t="s">
        <v>77</v>
      </c>
      <c r="F141" s="1" t="s">
        <v>74</v>
      </c>
      <c r="G141" s="1" t="s">
        <v>136</v>
      </c>
      <c r="H141" s="1" t="s">
        <v>71</v>
      </c>
      <c r="I141">
        <v>1</v>
      </c>
      <c r="J141" t="s">
        <v>248</v>
      </c>
      <c r="K141" s="1" t="s">
        <v>175</v>
      </c>
      <c r="L141" t="s">
        <v>162</v>
      </c>
      <c r="M141">
        <v>21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Xmas2菅原考支ICONIC</v>
      </c>
    </row>
    <row r="142" spans="1:20" x14ac:dyDescent="0.35">
      <c r="A142">
        <f>VLOOKUP(Block[[#This Row],[No用]],SetNo[[No.用]:[vlookup 用]],2,FALSE)</f>
        <v>41</v>
      </c>
      <c r="B142">
        <f>IF(ROW()=2,1,IF(A141&lt;&gt;Block[[#This Row],[No]],1,B141+1))</f>
        <v>3</v>
      </c>
      <c r="C142" s="1" t="s">
        <v>1195</v>
      </c>
      <c r="D142" s="1" t="s">
        <v>144</v>
      </c>
      <c r="E142" s="1" t="s">
        <v>77</v>
      </c>
      <c r="F142" s="1" t="s">
        <v>74</v>
      </c>
      <c r="G142" s="1" t="s">
        <v>136</v>
      </c>
      <c r="H142" s="1" t="s">
        <v>71</v>
      </c>
      <c r="I142">
        <v>1</v>
      </c>
      <c r="J142" t="s">
        <v>248</v>
      </c>
      <c r="K142" s="1" t="s">
        <v>177</v>
      </c>
      <c r="L142" t="s">
        <v>162</v>
      </c>
      <c r="M142">
        <v>25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Xmas2菅原考支ICONIC</v>
      </c>
    </row>
    <row r="143" spans="1:20" x14ac:dyDescent="0.35">
      <c r="A143">
        <f>VLOOKUP(Block[[#This Row],[No用]],SetNo[[No.用]:[vlookup 用]],2,FALSE)</f>
        <v>41</v>
      </c>
      <c r="B143">
        <f>IF(ROW()=2,1,IF(A142&lt;&gt;Block[[#This Row],[No]],1,B142+1))</f>
        <v>4</v>
      </c>
      <c r="C143" s="1" t="s">
        <v>1195</v>
      </c>
      <c r="D143" s="1" t="s">
        <v>144</v>
      </c>
      <c r="E143" s="1" t="s">
        <v>77</v>
      </c>
      <c r="F143" s="1" t="s">
        <v>74</v>
      </c>
      <c r="G143" s="1" t="s">
        <v>136</v>
      </c>
      <c r="H143" s="1" t="s">
        <v>71</v>
      </c>
      <c r="I143">
        <v>1</v>
      </c>
      <c r="J143" t="s">
        <v>248</v>
      </c>
      <c r="K143" s="1" t="s">
        <v>249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Xmas2菅原考支ICONIC</v>
      </c>
    </row>
    <row r="144" spans="1:20" x14ac:dyDescent="0.35">
      <c r="A144">
        <f>VLOOKUP(Block[[#This Row],[No用]],SetNo[[No.用]:[vlookup 用]],2,FALSE)</f>
        <v>42</v>
      </c>
      <c r="B144">
        <f>IF(ROW()=2,1,IF(A143&lt;&gt;Block[[#This Row],[No]],1,B143+1))</f>
        <v>1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248</v>
      </c>
      <c r="K144" t="s">
        <v>174</v>
      </c>
      <c r="L144" t="s">
        <v>162</v>
      </c>
      <c r="M144">
        <v>22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ユニフォーム東峰旭ICONIC</v>
      </c>
    </row>
    <row r="145" spans="1:20" x14ac:dyDescent="0.35">
      <c r="A145">
        <f>VLOOKUP(Block[[#This Row],[No用]],SetNo[[No.用]:[vlookup 用]],2,FALSE)</f>
        <v>42</v>
      </c>
      <c r="B145">
        <f>IF(ROW()=2,1,IF(A144&lt;&gt;Block[[#This Row],[No]],1,B144+1))</f>
        <v>2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248</v>
      </c>
      <c r="K145" t="s">
        <v>175</v>
      </c>
      <c r="L145" t="s">
        <v>162</v>
      </c>
      <c r="M145">
        <v>22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ユニフォーム東峰旭ICONIC</v>
      </c>
    </row>
    <row r="146" spans="1:20" x14ac:dyDescent="0.35">
      <c r="A146">
        <f>VLOOKUP(Block[[#This Row],[No用]],SetNo[[No.用]:[vlookup 用]],2,FALSE)</f>
        <v>42</v>
      </c>
      <c r="B146">
        <f>IF(ROW()=2,1,IF(A145&lt;&gt;Block[[#This Row],[No]],1,B145+1))</f>
        <v>3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248</v>
      </c>
      <c r="K146" s="1" t="s">
        <v>249</v>
      </c>
      <c r="L146" t="s">
        <v>162</v>
      </c>
      <c r="M146">
        <v>22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ユニフォーム東峰旭ICONIC</v>
      </c>
    </row>
    <row r="147" spans="1:20" x14ac:dyDescent="0.35">
      <c r="A147">
        <f>VLOOKUP(Block[[#This Row],[No用]],SetNo[[No.用]:[vlookup 用]],2,FALSE)</f>
        <v>43</v>
      </c>
      <c r="B147">
        <f>IF(ROW()=2,1,IF(A146&lt;&gt;Block[[#This Row],[No]],1,B146+1))</f>
        <v>1</v>
      </c>
      <c r="C147" t="s">
        <v>117</v>
      </c>
      <c r="D147" t="s">
        <v>145</v>
      </c>
      <c r="E147" t="s">
        <v>23</v>
      </c>
      <c r="F147" t="s">
        <v>25</v>
      </c>
      <c r="G147" t="s">
        <v>136</v>
      </c>
      <c r="H147" t="s">
        <v>71</v>
      </c>
      <c r="I147">
        <v>1</v>
      </c>
      <c r="J147" t="s">
        <v>248</v>
      </c>
      <c r="K147" t="s">
        <v>174</v>
      </c>
      <c r="L147" t="s">
        <v>162</v>
      </c>
      <c r="M147">
        <v>20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プール掃除東峰旭ICONIC</v>
      </c>
    </row>
    <row r="148" spans="1:20" x14ac:dyDescent="0.35">
      <c r="A148">
        <f>VLOOKUP(Block[[#This Row],[No用]],SetNo[[No.用]:[vlookup 用]],2,FALSE)</f>
        <v>43</v>
      </c>
      <c r="B148">
        <f>IF(ROW()=2,1,IF(A147&lt;&gt;Block[[#This Row],[No]],1,B147+1))</f>
        <v>2</v>
      </c>
      <c r="C148" t="s">
        <v>117</v>
      </c>
      <c r="D148" t="s">
        <v>145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248</v>
      </c>
      <c r="K148" t="s">
        <v>175</v>
      </c>
      <c r="L148" t="s">
        <v>162</v>
      </c>
      <c r="M148">
        <v>20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プール掃除東峰旭ICONIC</v>
      </c>
    </row>
    <row r="149" spans="1:20" x14ac:dyDescent="0.35">
      <c r="A149">
        <f>VLOOKUP(Block[[#This Row],[No用]],SetNo[[No.用]:[vlookup 用]],2,FALSE)</f>
        <v>43</v>
      </c>
      <c r="B149">
        <f>IF(ROW()=2,1,IF(A148&lt;&gt;Block[[#This Row],[No]],1,B148+1))</f>
        <v>3</v>
      </c>
      <c r="C149" t="s">
        <v>117</v>
      </c>
      <c r="D149" t="s">
        <v>145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248</v>
      </c>
      <c r="K149" s="1" t="s">
        <v>249</v>
      </c>
      <c r="L149" t="s">
        <v>162</v>
      </c>
      <c r="M149">
        <v>20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プール掃除東峰旭ICONIC</v>
      </c>
    </row>
    <row r="150" spans="1:20" x14ac:dyDescent="0.35">
      <c r="A150">
        <f>VLOOKUP(Block[[#This Row],[No用]],SetNo[[No.用]:[vlookup 用]],2,FALSE)</f>
        <v>44</v>
      </c>
      <c r="B150">
        <f>IF(ROW()=2,1,IF(A149&lt;&gt;Block[[#This Row],[No]],1,B149+1))</f>
        <v>1</v>
      </c>
      <c r="C150" s="1" t="s">
        <v>876</v>
      </c>
      <c r="D150" s="1" t="s">
        <v>145</v>
      </c>
      <c r="E150" s="1" t="s">
        <v>90</v>
      </c>
      <c r="F150" s="1" t="s">
        <v>78</v>
      </c>
      <c r="G150" s="1" t="s">
        <v>136</v>
      </c>
      <c r="H150" s="1" t="s">
        <v>71</v>
      </c>
      <c r="I150">
        <v>1</v>
      </c>
      <c r="J150" t="s">
        <v>248</v>
      </c>
      <c r="K150" t="s">
        <v>174</v>
      </c>
      <c r="L150" t="s">
        <v>162</v>
      </c>
      <c r="M150">
        <v>22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サバゲ東峰旭ICONIC</v>
      </c>
    </row>
    <row r="151" spans="1:20" x14ac:dyDescent="0.35">
      <c r="A151">
        <f>VLOOKUP(Block[[#This Row],[No用]],SetNo[[No.用]:[vlookup 用]],2,FALSE)</f>
        <v>44</v>
      </c>
      <c r="B151">
        <f>IF(ROW()=2,1,IF(A150&lt;&gt;Block[[#This Row],[No]],1,B150+1))</f>
        <v>2</v>
      </c>
      <c r="C151" s="1" t="s">
        <v>876</v>
      </c>
      <c r="D151" s="1" t="s">
        <v>145</v>
      </c>
      <c r="E151" s="1" t="s">
        <v>90</v>
      </c>
      <c r="F151" s="1" t="s">
        <v>78</v>
      </c>
      <c r="G151" s="1" t="s">
        <v>136</v>
      </c>
      <c r="H151" s="1" t="s">
        <v>71</v>
      </c>
      <c r="I151">
        <v>1</v>
      </c>
      <c r="J151" t="s">
        <v>248</v>
      </c>
      <c r="K151" t="s">
        <v>175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サバゲ東峰旭ICONIC</v>
      </c>
    </row>
    <row r="152" spans="1:20" x14ac:dyDescent="0.35">
      <c r="A152">
        <f>VLOOKUP(Block[[#This Row],[No用]],SetNo[[No.用]:[vlookup 用]],2,FALSE)</f>
        <v>44</v>
      </c>
      <c r="B152">
        <f>IF(ROW()=2,1,IF(A151&lt;&gt;Block[[#This Row],[No]],1,B151+1))</f>
        <v>3</v>
      </c>
      <c r="C152" s="1" t="s">
        <v>876</v>
      </c>
      <c r="D152" s="1" t="s">
        <v>145</v>
      </c>
      <c r="E152" s="1" t="s">
        <v>90</v>
      </c>
      <c r="F152" s="1" t="s">
        <v>78</v>
      </c>
      <c r="G152" s="1" t="s">
        <v>136</v>
      </c>
      <c r="H152" s="1" t="s">
        <v>71</v>
      </c>
      <c r="I152">
        <v>1</v>
      </c>
      <c r="J152" t="s">
        <v>248</v>
      </c>
      <c r="K152" s="1" t="s">
        <v>249</v>
      </c>
      <c r="L152" t="s">
        <v>162</v>
      </c>
      <c r="M152">
        <v>22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サバゲ東峰旭ICONIC</v>
      </c>
    </row>
    <row r="153" spans="1:20" x14ac:dyDescent="0.35">
      <c r="A153">
        <f>VLOOKUP(Block[[#This Row],[No用]],SetNo[[No.用]:[vlookup 用]],2,FALSE)</f>
        <v>45</v>
      </c>
      <c r="B153">
        <f>IF(ROW()=2,1,IF(A152&lt;&gt;Block[[#This Row],[No]],1,B152+1))</f>
        <v>1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219</v>
      </c>
      <c r="I153">
        <v>1</v>
      </c>
      <c r="J153" t="s">
        <v>248</v>
      </c>
      <c r="K153" t="s">
        <v>174</v>
      </c>
      <c r="L153" t="s">
        <v>162</v>
      </c>
      <c r="M153">
        <v>22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ユニフォーム東峰旭YELL</v>
      </c>
    </row>
    <row r="154" spans="1:20" x14ac:dyDescent="0.35">
      <c r="A154">
        <f>VLOOKUP(Block[[#This Row],[No用]],SetNo[[No.用]:[vlookup 用]],2,FALSE)</f>
        <v>45</v>
      </c>
      <c r="B154">
        <f>IF(ROW()=2,1,IF(A153&lt;&gt;Block[[#This Row],[No]],1,B153+1))</f>
        <v>2</v>
      </c>
      <c r="C154" t="s">
        <v>206</v>
      </c>
      <c r="D154" t="s">
        <v>145</v>
      </c>
      <c r="E154" t="s">
        <v>28</v>
      </c>
      <c r="F154" t="s">
        <v>25</v>
      </c>
      <c r="G154" t="s">
        <v>136</v>
      </c>
      <c r="H154" t="s">
        <v>219</v>
      </c>
      <c r="I154">
        <v>1</v>
      </c>
      <c r="J154" t="s">
        <v>248</v>
      </c>
      <c r="K154" t="s">
        <v>175</v>
      </c>
      <c r="L154" t="s">
        <v>162</v>
      </c>
      <c r="M154">
        <v>22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ユニフォーム東峰旭YELL</v>
      </c>
    </row>
    <row r="155" spans="1:20" x14ac:dyDescent="0.35">
      <c r="A155">
        <f>VLOOKUP(Block[[#This Row],[No用]],SetNo[[No.用]:[vlookup 用]],2,FALSE)</f>
        <v>45</v>
      </c>
      <c r="B155">
        <f>IF(ROW()=2,1,IF(A154&lt;&gt;Block[[#This Row],[No]],1,B154+1))</f>
        <v>3</v>
      </c>
      <c r="C155" t="s">
        <v>206</v>
      </c>
      <c r="D155" t="s">
        <v>145</v>
      </c>
      <c r="E155" t="s">
        <v>28</v>
      </c>
      <c r="F155" t="s">
        <v>25</v>
      </c>
      <c r="G155" t="s">
        <v>136</v>
      </c>
      <c r="H155" t="s">
        <v>219</v>
      </c>
      <c r="I155">
        <v>1</v>
      </c>
      <c r="J155" t="s">
        <v>248</v>
      </c>
      <c r="K155" s="1" t="s">
        <v>249</v>
      </c>
      <c r="L155" t="s">
        <v>162</v>
      </c>
      <c r="M155">
        <v>22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ユニフォーム東峰旭YELL</v>
      </c>
    </row>
    <row r="156" spans="1:20" x14ac:dyDescent="0.35">
      <c r="A156">
        <f>VLOOKUP(Block[[#This Row],[No用]],SetNo[[No.用]:[vlookup 用]],2,FALSE)</f>
        <v>46</v>
      </c>
      <c r="B156">
        <f>IF(ROW()=2,1,IF(A155&lt;&gt;Block[[#This Row],[No]],1,B155+1))</f>
        <v>1</v>
      </c>
      <c r="C156" t="s">
        <v>206</v>
      </c>
      <c r="D156" t="s">
        <v>146</v>
      </c>
      <c r="E156" t="s">
        <v>24</v>
      </c>
      <c r="F156" t="s">
        <v>25</v>
      </c>
      <c r="G156" t="s">
        <v>136</v>
      </c>
      <c r="H156" t="s">
        <v>71</v>
      </c>
      <c r="I156">
        <v>1</v>
      </c>
      <c r="J156" t="s">
        <v>248</v>
      </c>
      <c r="K156" t="s">
        <v>174</v>
      </c>
      <c r="L156" t="s">
        <v>162</v>
      </c>
      <c r="M156">
        <v>24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ユニフォーム縁下力ICONIC</v>
      </c>
    </row>
    <row r="157" spans="1:20" x14ac:dyDescent="0.35">
      <c r="A157">
        <f>VLOOKUP(Block[[#This Row],[No用]],SetNo[[No.用]:[vlookup 用]],2,FALSE)</f>
        <v>46</v>
      </c>
      <c r="B157">
        <f>IF(ROW()=2,1,IF(A156&lt;&gt;Block[[#This Row],[No]],1,B156+1))</f>
        <v>2</v>
      </c>
      <c r="C157" t="s">
        <v>206</v>
      </c>
      <c r="D157" t="s">
        <v>146</v>
      </c>
      <c r="E157" t="s">
        <v>24</v>
      </c>
      <c r="F157" t="s">
        <v>25</v>
      </c>
      <c r="G157" t="s">
        <v>136</v>
      </c>
      <c r="H157" t="s">
        <v>71</v>
      </c>
      <c r="I157">
        <v>1</v>
      </c>
      <c r="J157" t="s">
        <v>248</v>
      </c>
      <c r="K157" t="s">
        <v>175</v>
      </c>
      <c r="L157" t="s">
        <v>162</v>
      </c>
      <c r="M157">
        <v>24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ユニフォーム縁下力ICONIC</v>
      </c>
    </row>
    <row r="158" spans="1:20" x14ac:dyDescent="0.35">
      <c r="A158">
        <f>VLOOKUP(Block[[#This Row],[No用]],SetNo[[No.用]:[vlookup 用]],2,FALSE)</f>
        <v>46</v>
      </c>
      <c r="B158">
        <f>IF(ROW()=2,1,IF(A157&lt;&gt;Block[[#This Row],[No]],1,B157+1))</f>
        <v>3</v>
      </c>
      <c r="C158" t="s">
        <v>206</v>
      </c>
      <c r="D158" t="s">
        <v>146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248</v>
      </c>
      <c r="K158" t="s">
        <v>177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ユニフォーム縁下力ICONIC</v>
      </c>
    </row>
    <row r="159" spans="1:20" x14ac:dyDescent="0.35">
      <c r="A159">
        <f>VLOOKUP(Block[[#This Row],[No用]],SetNo[[No.用]:[vlookup 用]],2,FALSE)</f>
        <v>46</v>
      </c>
      <c r="B159">
        <f>IF(ROW()=2,1,IF(A158&lt;&gt;Block[[#This Row],[No]],1,B158+1))</f>
        <v>4</v>
      </c>
      <c r="C159" t="s">
        <v>206</v>
      </c>
      <c r="D159" t="s">
        <v>146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248</v>
      </c>
      <c r="K159" s="1" t="s">
        <v>249</v>
      </c>
      <c r="L159" t="s">
        <v>162</v>
      </c>
      <c r="M159">
        <v>24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ユニフォーム縁下力ICONIC</v>
      </c>
    </row>
    <row r="160" spans="1:20" x14ac:dyDescent="0.35">
      <c r="A160">
        <f>VLOOKUP(Block[[#This Row],[No用]],SetNo[[No.用]:[vlookup 用]],2,FALSE)</f>
        <v>47</v>
      </c>
      <c r="B160">
        <f>IF(ROW()=2,1,IF(A159&lt;&gt;Block[[#This Row],[No]],1,B159+1))</f>
        <v>1</v>
      </c>
      <c r="C160" t="s">
        <v>386</v>
      </c>
      <c r="D160" t="s">
        <v>146</v>
      </c>
      <c r="E160" t="s">
        <v>28</v>
      </c>
      <c r="F160" t="s">
        <v>25</v>
      </c>
      <c r="G160" t="s">
        <v>136</v>
      </c>
      <c r="H160" t="s">
        <v>71</v>
      </c>
      <c r="I160">
        <v>1</v>
      </c>
      <c r="J160" t="s">
        <v>248</v>
      </c>
      <c r="K160" t="s">
        <v>174</v>
      </c>
      <c r="L160" t="s">
        <v>162</v>
      </c>
      <c r="M160">
        <v>24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探偵縁下力ICONIC</v>
      </c>
    </row>
    <row r="161" spans="1:20" x14ac:dyDescent="0.35">
      <c r="A161">
        <f>VLOOKUP(Block[[#This Row],[No用]],SetNo[[No.用]:[vlookup 用]],2,FALSE)</f>
        <v>47</v>
      </c>
      <c r="B161">
        <f>IF(ROW()=2,1,IF(A160&lt;&gt;Block[[#This Row],[No]],1,B160+1))</f>
        <v>2</v>
      </c>
      <c r="C161" t="s">
        <v>386</v>
      </c>
      <c r="D161" t="s">
        <v>146</v>
      </c>
      <c r="E161" t="s">
        <v>28</v>
      </c>
      <c r="F161" t="s">
        <v>25</v>
      </c>
      <c r="G161" t="s">
        <v>136</v>
      </c>
      <c r="H161" t="s">
        <v>71</v>
      </c>
      <c r="I161">
        <v>1</v>
      </c>
      <c r="J161" t="s">
        <v>248</v>
      </c>
      <c r="K161" t="s">
        <v>175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探偵縁下力ICONIC</v>
      </c>
    </row>
    <row r="162" spans="1:20" x14ac:dyDescent="0.35">
      <c r="A162">
        <f>VLOOKUP(Block[[#This Row],[No用]],SetNo[[No.用]:[vlookup 用]],2,FALSE)</f>
        <v>47</v>
      </c>
      <c r="B162">
        <f>IF(ROW()=2,1,IF(A161&lt;&gt;Block[[#This Row],[No]],1,B161+1))</f>
        <v>3</v>
      </c>
      <c r="C162" t="s">
        <v>386</v>
      </c>
      <c r="D162" t="s">
        <v>146</v>
      </c>
      <c r="E162" t="s">
        <v>28</v>
      </c>
      <c r="F162" t="s">
        <v>25</v>
      </c>
      <c r="G162" t="s">
        <v>136</v>
      </c>
      <c r="H162" t="s">
        <v>71</v>
      </c>
      <c r="I162">
        <v>1</v>
      </c>
      <c r="J162" t="s">
        <v>248</v>
      </c>
      <c r="K162" t="s">
        <v>177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探偵縁下力ICONIC</v>
      </c>
    </row>
    <row r="163" spans="1:20" x14ac:dyDescent="0.35">
      <c r="A163">
        <f>VLOOKUP(Block[[#This Row],[No用]],SetNo[[No.用]:[vlookup 用]],2,FALSE)</f>
        <v>47</v>
      </c>
      <c r="B163">
        <f>IF(ROW()=2,1,IF(A162&lt;&gt;Block[[#This Row],[No]],1,B162+1))</f>
        <v>4</v>
      </c>
      <c r="C163" t="s">
        <v>386</v>
      </c>
      <c r="D163" t="s">
        <v>146</v>
      </c>
      <c r="E163" t="s">
        <v>28</v>
      </c>
      <c r="F163" t="s">
        <v>25</v>
      </c>
      <c r="G163" t="s">
        <v>136</v>
      </c>
      <c r="H163" t="s">
        <v>71</v>
      </c>
      <c r="I163">
        <v>1</v>
      </c>
      <c r="J163" t="s">
        <v>248</v>
      </c>
      <c r="K163" s="1" t="s">
        <v>249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探偵縁下力ICONIC</v>
      </c>
    </row>
    <row r="164" spans="1:20" x14ac:dyDescent="0.35">
      <c r="A164">
        <f>VLOOKUP(Block[[#This Row],[No用]],SetNo[[No.用]:[vlookup 用]],2,FALSE)</f>
        <v>48</v>
      </c>
      <c r="B164">
        <f>IF(ROW()=2,1,IF(A163&lt;&gt;Block[[#This Row],[No]],1,B163+1))</f>
        <v>1</v>
      </c>
      <c r="C164" s="1" t="s">
        <v>883</v>
      </c>
      <c r="D164" s="1" t="s">
        <v>146</v>
      </c>
      <c r="E164" s="1" t="s">
        <v>73</v>
      </c>
      <c r="F164" s="1" t="s">
        <v>78</v>
      </c>
      <c r="G164" s="1" t="s">
        <v>136</v>
      </c>
      <c r="H164" s="1" t="s">
        <v>71</v>
      </c>
      <c r="I164">
        <v>1</v>
      </c>
      <c r="J164" t="s">
        <v>248</v>
      </c>
      <c r="K164" s="1" t="s">
        <v>174</v>
      </c>
      <c r="L164" t="s">
        <v>162</v>
      </c>
      <c r="M164">
        <v>24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RPG縁下力ICONIC</v>
      </c>
    </row>
    <row r="165" spans="1:20" x14ac:dyDescent="0.35">
      <c r="A165">
        <f>VLOOKUP(Block[[#This Row],[No用]],SetNo[[No.用]:[vlookup 用]],2,FALSE)</f>
        <v>48</v>
      </c>
      <c r="B165">
        <f>IF(ROW()=2,1,IF(A164&lt;&gt;Block[[#This Row],[No]],1,B164+1))</f>
        <v>2</v>
      </c>
      <c r="C165" s="1" t="s">
        <v>883</v>
      </c>
      <c r="D165" s="1" t="s">
        <v>146</v>
      </c>
      <c r="E165" s="1" t="s">
        <v>73</v>
      </c>
      <c r="F165" s="1" t="s">
        <v>78</v>
      </c>
      <c r="G165" s="1" t="s">
        <v>136</v>
      </c>
      <c r="H165" s="1" t="s">
        <v>71</v>
      </c>
      <c r="I165">
        <v>1</v>
      </c>
      <c r="J165" t="s">
        <v>248</v>
      </c>
      <c r="K165" s="1" t="s">
        <v>175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RPG縁下力ICONIC</v>
      </c>
    </row>
    <row r="166" spans="1:20" x14ac:dyDescent="0.35">
      <c r="A166">
        <f>VLOOKUP(Block[[#This Row],[No用]],SetNo[[No.用]:[vlookup 用]],2,FALSE)</f>
        <v>48</v>
      </c>
      <c r="B166">
        <f>IF(ROW()=2,1,IF(A165&lt;&gt;Block[[#This Row],[No]],1,B165+1))</f>
        <v>3</v>
      </c>
      <c r="C166" s="1" t="s">
        <v>883</v>
      </c>
      <c r="D166" s="1" t="s">
        <v>146</v>
      </c>
      <c r="E166" s="1" t="s">
        <v>73</v>
      </c>
      <c r="F166" s="1" t="s">
        <v>78</v>
      </c>
      <c r="G166" s="1" t="s">
        <v>136</v>
      </c>
      <c r="H166" s="1" t="s">
        <v>71</v>
      </c>
      <c r="I166">
        <v>1</v>
      </c>
      <c r="J166" t="s">
        <v>248</v>
      </c>
      <c r="K166" s="1" t="s">
        <v>177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RPG縁下力ICONIC</v>
      </c>
    </row>
    <row r="167" spans="1:20" x14ac:dyDescent="0.35">
      <c r="A167">
        <f>VLOOKUP(Block[[#This Row],[No用]],SetNo[[No.用]:[vlookup 用]],2,FALSE)</f>
        <v>48</v>
      </c>
      <c r="B167">
        <f>IF(ROW()=2,1,IF(A166&lt;&gt;Block[[#This Row],[No]],1,B166+1))</f>
        <v>4</v>
      </c>
      <c r="C167" s="1" t="s">
        <v>883</v>
      </c>
      <c r="D167" s="1" t="s">
        <v>146</v>
      </c>
      <c r="E167" s="1" t="s">
        <v>73</v>
      </c>
      <c r="F167" s="1" t="s">
        <v>78</v>
      </c>
      <c r="G167" s="1" t="s">
        <v>136</v>
      </c>
      <c r="H167" s="1" t="s">
        <v>71</v>
      </c>
      <c r="I167">
        <v>1</v>
      </c>
      <c r="J167" t="s">
        <v>248</v>
      </c>
      <c r="K167" s="1" t="s">
        <v>249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RPG縁下力ICONIC</v>
      </c>
    </row>
    <row r="168" spans="1:20" x14ac:dyDescent="0.35">
      <c r="A168">
        <f>VLOOKUP(Block[[#This Row],[No用]],SetNo[[No.用]:[vlookup 用]],2,FALSE)</f>
        <v>49</v>
      </c>
      <c r="B168">
        <f>IF(ROW()=2,1,IF(A167&lt;&gt;Block[[#This Row],[No]],1,B167+1))</f>
        <v>1</v>
      </c>
      <c r="C168" s="1" t="s">
        <v>1006</v>
      </c>
      <c r="D168" s="1" t="s">
        <v>146</v>
      </c>
      <c r="E168" s="1" t="s">
        <v>90</v>
      </c>
      <c r="F168" s="1" t="s">
        <v>78</v>
      </c>
      <c r="G168" s="1" t="s">
        <v>136</v>
      </c>
      <c r="H168" s="1" t="s">
        <v>71</v>
      </c>
      <c r="I168">
        <v>1</v>
      </c>
      <c r="J168" t="s">
        <v>248</v>
      </c>
      <c r="K168" s="1" t="s">
        <v>174</v>
      </c>
      <c r="L168" s="1" t="s">
        <v>162</v>
      </c>
      <c r="M168">
        <v>24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花火縁下力ICONIC</v>
      </c>
    </row>
    <row r="169" spans="1:20" x14ac:dyDescent="0.35">
      <c r="A169">
        <f>VLOOKUP(Block[[#This Row],[No用]],SetNo[[No.用]:[vlookup 用]],2,FALSE)</f>
        <v>49</v>
      </c>
      <c r="B169">
        <f>IF(ROW()=2,1,IF(A168&lt;&gt;Block[[#This Row],[No]],1,B168+1))</f>
        <v>2</v>
      </c>
      <c r="C169" s="1" t="s">
        <v>1006</v>
      </c>
      <c r="D169" s="1" t="s">
        <v>146</v>
      </c>
      <c r="E169" s="1" t="s">
        <v>90</v>
      </c>
      <c r="F169" s="1" t="s">
        <v>78</v>
      </c>
      <c r="G169" s="1" t="s">
        <v>136</v>
      </c>
      <c r="H169" s="1" t="s">
        <v>71</v>
      </c>
      <c r="I169">
        <v>1</v>
      </c>
      <c r="J169" t="s">
        <v>248</v>
      </c>
      <c r="K169" s="1" t="s">
        <v>175</v>
      </c>
      <c r="L169" s="1" t="s">
        <v>162</v>
      </c>
      <c r="M169">
        <v>24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花火縁下力ICONIC</v>
      </c>
    </row>
    <row r="170" spans="1:20" x14ac:dyDescent="0.35">
      <c r="A170">
        <f>VLOOKUP(Block[[#This Row],[No用]],SetNo[[No.用]:[vlookup 用]],2,FALSE)</f>
        <v>49</v>
      </c>
      <c r="B170">
        <f>IF(ROW()=2,1,IF(A169&lt;&gt;Block[[#This Row],[No]],1,B169+1))</f>
        <v>3</v>
      </c>
      <c r="C170" s="1" t="s">
        <v>1006</v>
      </c>
      <c r="D170" s="1" t="s">
        <v>146</v>
      </c>
      <c r="E170" s="1" t="s">
        <v>90</v>
      </c>
      <c r="F170" s="1" t="s">
        <v>78</v>
      </c>
      <c r="G170" s="1" t="s">
        <v>136</v>
      </c>
      <c r="H170" s="1" t="s">
        <v>71</v>
      </c>
      <c r="I170">
        <v>1</v>
      </c>
      <c r="J170" t="s">
        <v>248</v>
      </c>
      <c r="K170" s="1" t="s">
        <v>177</v>
      </c>
      <c r="L170" s="1" t="s">
        <v>162</v>
      </c>
      <c r="M170">
        <v>24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花火縁下力ICONIC</v>
      </c>
    </row>
    <row r="171" spans="1:20" x14ac:dyDescent="0.35">
      <c r="A171">
        <f>VLOOKUP(Block[[#This Row],[No用]],SetNo[[No.用]:[vlookup 用]],2,FALSE)</f>
        <v>49</v>
      </c>
      <c r="B171">
        <f>IF(ROW()=2,1,IF(A170&lt;&gt;Block[[#This Row],[No]],1,B170+1))</f>
        <v>4</v>
      </c>
      <c r="C171" s="1" t="s">
        <v>1006</v>
      </c>
      <c r="D171" s="1" t="s">
        <v>146</v>
      </c>
      <c r="E171" s="1" t="s">
        <v>90</v>
      </c>
      <c r="F171" s="1" t="s">
        <v>78</v>
      </c>
      <c r="G171" s="1" t="s">
        <v>136</v>
      </c>
      <c r="H171" s="1" t="s">
        <v>71</v>
      </c>
      <c r="I171">
        <v>1</v>
      </c>
      <c r="J171" t="s">
        <v>248</v>
      </c>
      <c r="K171" s="1" t="s">
        <v>249</v>
      </c>
      <c r="L171" s="1" t="s">
        <v>162</v>
      </c>
      <c r="M171">
        <v>24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花火縁下力ICONIC</v>
      </c>
    </row>
    <row r="172" spans="1:20" x14ac:dyDescent="0.35">
      <c r="A172">
        <f>VLOOKUP(Block[[#This Row],[No用]],SetNo[[No.用]:[vlookup 用]],2,FALSE)</f>
        <v>50</v>
      </c>
      <c r="B172">
        <f>IF(ROW()=2,1,IF(A171&lt;&gt;Block[[#This Row],[No]],1,B171+1))</f>
        <v>1</v>
      </c>
      <c r="C172" t="s">
        <v>206</v>
      </c>
      <c r="D172" t="s">
        <v>147</v>
      </c>
      <c r="E172" t="s">
        <v>24</v>
      </c>
      <c r="F172" t="s">
        <v>25</v>
      </c>
      <c r="G172" t="s">
        <v>136</v>
      </c>
      <c r="H172" t="s">
        <v>71</v>
      </c>
      <c r="I172">
        <v>1</v>
      </c>
      <c r="J172" t="s">
        <v>248</v>
      </c>
      <c r="K172" t="s">
        <v>174</v>
      </c>
      <c r="L172" t="s">
        <v>162</v>
      </c>
      <c r="M172">
        <v>29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ユニフォーム木下久志ICONIC</v>
      </c>
    </row>
    <row r="173" spans="1:20" x14ac:dyDescent="0.35">
      <c r="A173">
        <f>VLOOKUP(Block[[#This Row],[No用]],SetNo[[No.用]:[vlookup 用]],2,FALSE)</f>
        <v>50</v>
      </c>
      <c r="B173">
        <f>IF(ROW()=2,1,IF(A172&lt;&gt;Block[[#This Row],[No]],1,B172+1))</f>
        <v>2</v>
      </c>
      <c r="C173" t="s">
        <v>206</v>
      </c>
      <c r="D173" t="s">
        <v>147</v>
      </c>
      <c r="E173" t="s">
        <v>24</v>
      </c>
      <c r="F173" t="s">
        <v>25</v>
      </c>
      <c r="G173" t="s">
        <v>136</v>
      </c>
      <c r="H173" t="s">
        <v>71</v>
      </c>
      <c r="I173">
        <v>1</v>
      </c>
      <c r="J173" t="s">
        <v>248</v>
      </c>
      <c r="K173" t="s">
        <v>175</v>
      </c>
      <c r="L173" t="s">
        <v>162</v>
      </c>
      <c r="M173">
        <v>21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ユニフォーム木下久志ICONIC</v>
      </c>
    </row>
    <row r="174" spans="1:20" x14ac:dyDescent="0.35">
      <c r="A174">
        <f>VLOOKUP(Block[[#This Row],[No用]],SetNo[[No.用]:[vlookup 用]],2,FALSE)</f>
        <v>50</v>
      </c>
      <c r="B174">
        <f>IF(ROW()=2,1,IF(A173&lt;&gt;Block[[#This Row],[No]],1,B173+1))</f>
        <v>3</v>
      </c>
      <c r="C174" t="s">
        <v>206</v>
      </c>
      <c r="D174" t="s">
        <v>147</v>
      </c>
      <c r="E174" t="s">
        <v>24</v>
      </c>
      <c r="F174" t="s">
        <v>25</v>
      </c>
      <c r="G174" t="s">
        <v>136</v>
      </c>
      <c r="H174" t="s">
        <v>71</v>
      </c>
      <c r="I174">
        <v>1</v>
      </c>
      <c r="J174" t="s">
        <v>248</v>
      </c>
      <c r="K174" s="1" t="s">
        <v>249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ユニフォーム木下久志ICONIC</v>
      </c>
    </row>
    <row r="175" spans="1:20" x14ac:dyDescent="0.35">
      <c r="A175">
        <f>VLOOKUP(Block[[#This Row],[No用]],SetNo[[No.用]:[vlookup 用]],2,FALSE)</f>
        <v>51</v>
      </c>
      <c r="B175">
        <f>IF(ROW()=2,1,IF(A174&lt;&gt;Block[[#This Row],[No]],1,B174+1))</f>
        <v>1</v>
      </c>
      <c r="C175" t="s">
        <v>206</v>
      </c>
      <c r="D175" t="s">
        <v>148</v>
      </c>
      <c r="E175" t="s">
        <v>24</v>
      </c>
      <c r="F175" t="s">
        <v>26</v>
      </c>
      <c r="G175" t="s">
        <v>136</v>
      </c>
      <c r="H175" t="s">
        <v>71</v>
      </c>
      <c r="I175">
        <v>1</v>
      </c>
      <c r="J175" t="s">
        <v>248</v>
      </c>
      <c r="K175" t="s">
        <v>174</v>
      </c>
      <c r="L175" t="s">
        <v>173</v>
      </c>
      <c r="M175">
        <v>27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ユニフォーム成田一仁ICONIC</v>
      </c>
    </row>
    <row r="176" spans="1:20" x14ac:dyDescent="0.35">
      <c r="A176">
        <f>VLOOKUP(Block[[#This Row],[No用]],SetNo[[No.用]:[vlookup 用]],2,FALSE)</f>
        <v>51</v>
      </c>
      <c r="B176">
        <f>IF(ROW()=2,1,IF(A175&lt;&gt;Block[[#This Row],[No]],1,B175+1))</f>
        <v>2</v>
      </c>
      <c r="C176" t="s">
        <v>206</v>
      </c>
      <c r="D176" t="s">
        <v>148</v>
      </c>
      <c r="E176" t="s">
        <v>24</v>
      </c>
      <c r="F176" t="s">
        <v>26</v>
      </c>
      <c r="G176" t="s">
        <v>136</v>
      </c>
      <c r="H176" t="s">
        <v>71</v>
      </c>
      <c r="I176">
        <v>1</v>
      </c>
      <c r="J176" t="s">
        <v>248</v>
      </c>
      <c r="K176" t="s">
        <v>175</v>
      </c>
      <c r="L176" t="s">
        <v>173</v>
      </c>
      <c r="M176">
        <v>27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ユニフォーム成田一仁ICONIC</v>
      </c>
    </row>
    <row r="177" spans="1:20" x14ac:dyDescent="0.35">
      <c r="A177">
        <f>VLOOKUP(Block[[#This Row],[No用]],SetNo[[No.用]:[vlookup 用]],2,FALSE)</f>
        <v>51</v>
      </c>
      <c r="B177">
        <f>IF(ROW()=2,1,IF(A176&lt;&gt;Block[[#This Row],[No]],1,B176+1))</f>
        <v>3</v>
      </c>
      <c r="C177" t="s">
        <v>206</v>
      </c>
      <c r="D177" t="s">
        <v>148</v>
      </c>
      <c r="E177" t="s">
        <v>24</v>
      </c>
      <c r="F177" t="s">
        <v>26</v>
      </c>
      <c r="G177" t="s">
        <v>136</v>
      </c>
      <c r="H177" t="s">
        <v>71</v>
      </c>
      <c r="I177">
        <v>1</v>
      </c>
      <c r="J177" t="s">
        <v>248</v>
      </c>
      <c r="K177" t="s">
        <v>234</v>
      </c>
      <c r="L177" t="s">
        <v>173</v>
      </c>
      <c r="M177">
        <v>31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ユニフォーム成田一仁ICONIC</v>
      </c>
    </row>
    <row r="178" spans="1:20" x14ac:dyDescent="0.35">
      <c r="A178">
        <f>VLOOKUP(Block[[#This Row],[No用]],SetNo[[No.用]:[vlookup 用]],2,FALSE)</f>
        <v>51</v>
      </c>
      <c r="B178">
        <f>IF(ROW()=2,1,IF(A177&lt;&gt;Block[[#This Row],[No]],1,B177+1))</f>
        <v>4</v>
      </c>
      <c r="C178" t="s">
        <v>206</v>
      </c>
      <c r="D178" t="s">
        <v>148</v>
      </c>
      <c r="E178" t="s">
        <v>24</v>
      </c>
      <c r="F178" t="s">
        <v>26</v>
      </c>
      <c r="G178" t="s">
        <v>136</v>
      </c>
      <c r="H178" t="s">
        <v>71</v>
      </c>
      <c r="I178">
        <v>1</v>
      </c>
      <c r="J178" t="s">
        <v>248</v>
      </c>
      <c r="K178" t="s">
        <v>177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ユニフォーム成田一仁ICONIC</v>
      </c>
    </row>
    <row r="179" spans="1:20" x14ac:dyDescent="0.35">
      <c r="A179">
        <f>VLOOKUP(Block[[#This Row],[No用]],SetNo[[No.用]:[vlookup 用]],2,FALSE)</f>
        <v>51</v>
      </c>
      <c r="B179">
        <f>IF(ROW()=2,1,IF(A178&lt;&gt;Block[[#This Row],[No]],1,B178+1))</f>
        <v>5</v>
      </c>
      <c r="C179" t="s">
        <v>206</v>
      </c>
      <c r="D179" t="s">
        <v>148</v>
      </c>
      <c r="E179" t="s">
        <v>24</v>
      </c>
      <c r="F179" t="s">
        <v>26</v>
      </c>
      <c r="G179" t="s">
        <v>136</v>
      </c>
      <c r="H179" t="s">
        <v>71</v>
      </c>
      <c r="I179">
        <v>1</v>
      </c>
      <c r="J179" t="s">
        <v>248</v>
      </c>
      <c r="K179" s="1" t="s">
        <v>249</v>
      </c>
      <c r="L179" t="s">
        <v>162</v>
      </c>
      <c r="M179">
        <v>27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ユニフォーム成田一仁ICONIC</v>
      </c>
    </row>
    <row r="180" spans="1:20" x14ac:dyDescent="0.35">
      <c r="A180">
        <f>VLOOKUP(Block[[#This Row],[No用]],SetNo[[No.用]:[vlookup 用]],2,FALSE)</f>
        <v>52</v>
      </c>
      <c r="B180">
        <f>IF(ROW()=2,1,IF(A179&lt;&gt;Block[[#This Row],[No]],1,B179+1))</f>
        <v>1</v>
      </c>
      <c r="C180" t="s">
        <v>108</v>
      </c>
      <c r="D180" t="s">
        <v>39</v>
      </c>
      <c r="E180" t="s">
        <v>24</v>
      </c>
      <c r="F180" t="s">
        <v>31</v>
      </c>
      <c r="G180" t="s">
        <v>27</v>
      </c>
      <c r="H180" t="s">
        <v>71</v>
      </c>
      <c r="I180">
        <v>1</v>
      </c>
      <c r="J180" t="s">
        <v>248</v>
      </c>
      <c r="K180" t="s">
        <v>174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ユニフォーム孤爪研磨ICONIC</v>
      </c>
    </row>
    <row r="181" spans="1:20" x14ac:dyDescent="0.35">
      <c r="A181">
        <f>VLOOKUP(Block[[#This Row],[No用]],SetNo[[No.用]:[vlookup 用]],2,FALSE)</f>
        <v>52</v>
      </c>
      <c r="B181">
        <f>IF(ROW()=2,1,IF(A180&lt;&gt;Block[[#This Row],[No]],1,B180+1))</f>
        <v>2</v>
      </c>
      <c r="C181" t="s">
        <v>108</v>
      </c>
      <c r="D181" t="s">
        <v>39</v>
      </c>
      <c r="E181" t="s">
        <v>24</v>
      </c>
      <c r="F181" t="s">
        <v>31</v>
      </c>
      <c r="G181" t="s">
        <v>27</v>
      </c>
      <c r="H181" t="s">
        <v>71</v>
      </c>
      <c r="I181">
        <v>1</v>
      </c>
      <c r="J181" t="s">
        <v>248</v>
      </c>
      <c r="K181" t="s">
        <v>175</v>
      </c>
      <c r="L181" t="s">
        <v>162</v>
      </c>
      <c r="M181">
        <v>24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ユニフォーム孤爪研磨ICONIC</v>
      </c>
    </row>
    <row r="182" spans="1:20" x14ac:dyDescent="0.35">
      <c r="A182">
        <f>VLOOKUP(Block[[#This Row],[No用]],SetNo[[No.用]:[vlookup 用]],2,FALSE)</f>
        <v>52</v>
      </c>
      <c r="B182">
        <f>IF(ROW()=2,1,IF(A181&lt;&gt;Block[[#This Row],[No]],1,B181+1))</f>
        <v>3</v>
      </c>
      <c r="C182" t="s">
        <v>108</v>
      </c>
      <c r="D182" t="s">
        <v>39</v>
      </c>
      <c r="E182" t="s">
        <v>24</v>
      </c>
      <c r="F182" t="s">
        <v>31</v>
      </c>
      <c r="G182" t="s">
        <v>27</v>
      </c>
      <c r="H182" t="s">
        <v>71</v>
      </c>
      <c r="I182">
        <v>1</v>
      </c>
      <c r="J182" t="s">
        <v>248</v>
      </c>
      <c r="K182" s="1" t="s">
        <v>249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ユニフォーム孤爪研磨ICONIC</v>
      </c>
    </row>
    <row r="183" spans="1:20" x14ac:dyDescent="0.35">
      <c r="A183">
        <f>VLOOKUP(Block[[#This Row],[No用]],SetNo[[No.用]:[vlookup 用]],2,FALSE)</f>
        <v>53</v>
      </c>
      <c r="B183">
        <f>IF(ROW()=2,1,IF(A182&lt;&gt;Block[[#This Row],[No]],1,B182+1))</f>
        <v>1</v>
      </c>
      <c r="C183" t="s">
        <v>149</v>
      </c>
      <c r="D183" t="s">
        <v>39</v>
      </c>
      <c r="E183" t="s">
        <v>90</v>
      </c>
      <c r="F183" t="s">
        <v>31</v>
      </c>
      <c r="G183" t="s">
        <v>27</v>
      </c>
      <c r="H183" t="s">
        <v>71</v>
      </c>
      <c r="I183">
        <v>1</v>
      </c>
      <c r="J183" t="s">
        <v>248</v>
      </c>
      <c r="K183" t="s">
        <v>174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制服孤爪研磨ICONIC</v>
      </c>
    </row>
    <row r="184" spans="1:20" x14ac:dyDescent="0.35">
      <c r="A184">
        <f>VLOOKUP(Block[[#This Row],[No用]],SetNo[[No.用]:[vlookup 用]],2,FALSE)</f>
        <v>53</v>
      </c>
      <c r="B184">
        <f>IF(ROW()=2,1,IF(A183&lt;&gt;Block[[#This Row],[No]],1,B183+1))</f>
        <v>2</v>
      </c>
      <c r="C184" t="s">
        <v>149</v>
      </c>
      <c r="D184" t="s">
        <v>39</v>
      </c>
      <c r="E184" t="s">
        <v>90</v>
      </c>
      <c r="F184" t="s">
        <v>31</v>
      </c>
      <c r="G184" t="s">
        <v>27</v>
      </c>
      <c r="H184" t="s">
        <v>71</v>
      </c>
      <c r="I184">
        <v>1</v>
      </c>
      <c r="J184" t="s">
        <v>248</v>
      </c>
      <c r="K184" t="s">
        <v>175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制服孤爪研磨ICONIC</v>
      </c>
    </row>
    <row r="185" spans="1:20" x14ac:dyDescent="0.35">
      <c r="A185">
        <f>VLOOKUP(Block[[#This Row],[No用]],SetNo[[No.用]:[vlookup 用]],2,FALSE)</f>
        <v>53</v>
      </c>
      <c r="B185">
        <f>IF(ROW()=2,1,IF(A184&lt;&gt;Block[[#This Row],[No]],1,B184+1))</f>
        <v>3</v>
      </c>
      <c r="C185" t="s">
        <v>149</v>
      </c>
      <c r="D185" t="s">
        <v>39</v>
      </c>
      <c r="E185" t="s">
        <v>90</v>
      </c>
      <c r="F185" t="s">
        <v>31</v>
      </c>
      <c r="G185" t="s">
        <v>27</v>
      </c>
      <c r="H185" t="s">
        <v>71</v>
      </c>
      <c r="I185">
        <v>1</v>
      </c>
      <c r="J185" t="s">
        <v>248</v>
      </c>
      <c r="K185" s="1" t="s">
        <v>249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制服孤爪研磨ICONIC</v>
      </c>
    </row>
    <row r="186" spans="1:20" x14ac:dyDescent="0.35">
      <c r="A186">
        <f>VLOOKUP(Block[[#This Row],[No用]],SetNo[[No.用]:[vlookup 用]],2,FALSE)</f>
        <v>54</v>
      </c>
      <c r="B186">
        <f>IF(ROW()=2,1,IF(A185&lt;&gt;Block[[#This Row],[No]],1,B185+1))</f>
        <v>1</v>
      </c>
      <c r="C186" t="s">
        <v>150</v>
      </c>
      <c r="D186" t="s">
        <v>39</v>
      </c>
      <c r="E186" t="s">
        <v>77</v>
      </c>
      <c r="F186" t="s">
        <v>31</v>
      </c>
      <c r="G186" t="s">
        <v>27</v>
      </c>
      <c r="H186" t="s">
        <v>71</v>
      </c>
      <c r="I186">
        <v>1</v>
      </c>
      <c r="J186" t="s">
        <v>248</v>
      </c>
      <c r="K186" t="s">
        <v>174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夏祭り孤爪研磨ICONIC</v>
      </c>
    </row>
    <row r="187" spans="1:20" x14ac:dyDescent="0.35">
      <c r="A187">
        <f>VLOOKUP(Block[[#This Row],[No用]],SetNo[[No.用]:[vlookup 用]],2,FALSE)</f>
        <v>54</v>
      </c>
      <c r="B187">
        <f>IF(ROW()=2,1,IF(A186&lt;&gt;Block[[#This Row],[No]],1,B186+1))</f>
        <v>2</v>
      </c>
      <c r="C187" t="s">
        <v>150</v>
      </c>
      <c r="D187" t="s">
        <v>39</v>
      </c>
      <c r="E187" t="s">
        <v>77</v>
      </c>
      <c r="F187" t="s">
        <v>31</v>
      </c>
      <c r="G187" t="s">
        <v>27</v>
      </c>
      <c r="H187" t="s">
        <v>71</v>
      </c>
      <c r="I187">
        <v>1</v>
      </c>
      <c r="J187" t="s">
        <v>248</v>
      </c>
      <c r="K187" t="s">
        <v>175</v>
      </c>
      <c r="L187" t="s">
        <v>162</v>
      </c>
      <c r="M187">
        <v>24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夏祭り孤爪研磨ICONIC</v>
      </c>
    </row>
    <row r="188" spans="1:20" x14ac:dyDescent="0.35">
      <c r="A188">
        <f>VLOOKUP(Block[[#This Row],[No用]],SetNo[[No.用]:[vlookup 用]],2,FALSE)</f>
        <v>54</v>
      </c>
      <c r="B188">
        <f>IF(ROW()=2,1,IF(A187&lt;&gt;Block[[#This Row],[No]],1,B187+1))</f>
        <v>3</v>
      </c>
      <c r="C188" t="s">
        <v>150</v>
      </c>
      <c r="D188" t="s">
        <v>39</v>
      </c>
      <c r="E188" t="s">
        <v>77</v>
      </c>
      <c r="F188" t="s">
        <v>31</v>
      </c>
      <c r="G188" t="s">
        <v>27</v>
      </c>
      <c r="H188" t="s">
        <v>71</v>
      </c>
      <c r="I188">
        <v>1</v>
      </c>
      <c r="J188" t="s">
        <v>248</v>
      </c>
      <c r="K188" s="1" t="s">
        <v>249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夏祭り孤爪研磨ICONIC</v>
      </c>
    </row>
    <row r="189" spans="1:20" x14ac:dyDescent="0.35">
      <c r="A189">
        <f>VLOOKUP(Block[[#This Row],[No用]],SetNo[[No.用]:[vlookup 用]],2,FALSE)</f>
        <v>55</v>
      </c>
      <c r="B189">
        <f>IF(ROW()=2,1,IF(A188&lt;&gt;Block[[#This Row],[No]],1,B188+1))</f>
        <v>1</v>
      </c>
      <c r="C189" s="1" t="s">
        <v>839</v>
      </c>
      <c r="D189" s="1" t="s">
        <v>39</v>
      </c>
      <c r="E189" s="1" t="s">
        <v>73</v>
      </c>
      <c r="F189" s="1" t="s">
        <v>31</v>
      </c>
      <c r="G189" s="1" t="s">
        <v>27</v>
      </c>
      <c r="H189" s="1" t="s">
        <v>71</v>
      </c>
      <c r="I189">
        <v>1</v>
      </c>
      <c r="J189" t="s">
        <v>248</v>
      </c>
      <c r="K189" t="s">
        <v>174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1周年孤爪研磨ICONIC</v>
      </c>
    </row>
    <row r="190" spans="1:20" x14ac:dyDescent="0.35">
      <c r="A190">
        <f>VLOOKUP(Block[[#This Row],[No用]],SetNo[[No.用]:[vlookup 用]],2,FALSE)</f>
        <v>55</v>
      </c>
      <c r="B190">
        <f>IF(ROW()=2,1,IF(A189&lt;&gt;Block[[#This Row],[No]],1,B189+1))</f>
        <v>2</v>
      </c>
      <c r="C190" s="1" t="s">
        <v>839</v>
      </c>
      <c r="D190" s="1" t="s">
        <v>39</v>
      </c>
      <c r="E190" s="1" t="s">
        <v>73</v>
      </c>
      <c r="F190" s="1" t="s">
        <v>31</v>
      </c>
      <c r="G190" s="1" t="s">
        <v>27</v>
      </c>
      <c r="H190" s="1" t="s">
        <v>71</v>
      </c>
      <c r="I190">
        <v>1</v>
      </c>
      <c r="J190" t="s">
        <v>248</v>
      </c>
      <c r="K190" t="s">
        <v>175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1周年孤爪研磨ICONIC</v>
      </c>
    </row>
    <row r="191" spans="1:20" x14ac:dyDescent="0.35">
      <c r="A191">
        <f>VLOOKUP(Block[[#This Row],[No用]],SetNo[[No.用]:[vlookup 用]],2,FALSE)</f>
        <v>55</v>
      </c>
      <c r="B191">
        <f>IF(ROW()=2,1,IF(A190&lt;&gt;Block[[#This Row],[No]],1,B190+1))</f>
        <v>3</v>
      </c>
      <c r="C191" s="1" t="s">
        <v>839</v>
      </c>
      <c r="D191" s="1" t="s">
        <v>39</v>
      </c>
      <c r="E191" s="1" t="s">
        <v>73</v>
      </c>
      <c r="F191" s="1" t="s">
        <v>31</v>
      </c>
      <c r="G191" s="1" t="s">
        <v>27</v>
      </c>
      <c r="H191" s="1" t="s">
        <v>71</v>
      </c>
      <c r="I191">
        <v>1</v>
      </c>
      <c r="J191" t="s">
        <v>248</v>
      </c>
      <c r="K191" s="1" t="s">
        <v>249</v>
      </c>
      <c r="L191" t="s">
        <v>162</v>
      </c>
      <c r="M191">
        <v>24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1周年孤爪研磨ICONIC</v>
      </c>
    </row>
    <row r="192" spans="1:20" x14ac:dyDescent="0.35">
      <c r="A192">
        <f>VLOOKUP(Block[[#This Row],[No用]],SetNo[[No.用]:[vlookup 用]],2,FALSE)</f>
        <v>56</v>
      </c>
      <c r="B192">
        <f>IF(ROW()=2,1,IF(A191&lt;&gt;Block[[#This Row],[No]],1,B191+1))</f>
        <v>1</v>
      </c>
      <c r="C192" s="1" t="s">
        <v>1064</v>
      </c>
      <c r="D192" s="1" t="s">
        <v>39</v>
      </c>
      <c r="E192" s="1" t="s">
        <v>90</v>
      </c>
      <c r="F192" s="1" t="s">
        <v>31</v>
      </c>
      <c r="G192" s="1" t="s">
        <v>27</v>
      </c>
      <c r="H192" s="1" t="s">
        <v>71</v>
      </c>
      <c r="I192">
        <v>1</v>
      </c>
      <c r="J192" t="s">
        <v>248</v>
      </c>
      <c r="K192" t="s">
        <v>174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スパイ孤爪研磨ICONIC</v>
      </c>
    </row>
    <row r="193" spans="1:20" x14ac:dyDescent="0.35">
      <c r="A193">
        <f>VLOOKUP(Block[[#This Row],[No用]],SetNo[[No.用]:[vlookup 用]],2,FALSE)</f>
        <v>56</v>
      </c>
      <c r="B193">
        <f>IF(ROW()=2,1,IF(A192&lt;&gt;Block[[#This Row],[No]],1,B192+1))</f>
        <v>2</v>
      </c>
      <c r="C193" s="1" t="s">
        <v>1064</v>
      </c>
      <c r="D193" s="1" t="s">
        <v>39</v>
      </c>
      <c r="E193" s="1" t="s">
        <v>90</v>
      </c>
      <c r="F193" s="1" t="s">
        <v>31</v>
      </c>
      <c r="G193" s="1" t="s">
        <v>27</v>
      </c>
      <c r="H193" s="1" t="s">
        <v>71</v>
      </c>
      <c r="I193">
        <v>1</v>
      </c>
      <c r="J193" t="s">
        <v>248</v>
      </c>
      <c r="K193" t="s">
        <v>175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スパイ孤爪研磨ICONIC</v>
      </c>
    </row>
    <row r="194" spans="1:20" x14ac:dyDescent="0.35">
      <c r="A194">
        <f>VLOOKUP(Block[[#This Row],[No用]],SetNo[[No.用]:[vlookup 用]],2,FALSE)</f>
        <v>56</v>
      </c>
      <c r="B194">
        <f>IF(ROW()=2,1,IF(A193&lt;&gt;Block[[#This Row],[No]],1,B193+1))</f>
        <v>3</v>
      </c>
      <c r="C194" s="1" t="s">
        <v>1064</v>
      </c>
      <c r="D194" s="1" t="s">
        <v>39</v>
      </c>
      <c r="E194" s="1" t="s">
        <v>90</v>
      </c>
      <c r="F194" s="1" t="s">
        <v>31</v>
      </c>
      <c r="G194" s="1" t="s">
        <v>27</v>
      </c>
      <c r="H194" s="1" t="s">
        <v>71</v>
      </c>
      <c r="I194">
        <v>1</v>
      </c>
      <c r="J194" t="s">
        <v>248</v>
      </c>
      <c r="K194" s="1" t="s">
        <v>249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スパイ孤爪研磨ICONIC</v>
      </c>
    </row>
    <row r="195" spans="1:20" x14ac:dyDescent="0.35">
      <c r="A195">
        <f>VLOOKUP(Block[[#This Row],[No用]],SetNo[[No.用]:[vlookup 用]],2,FALSE)</f>
        <v>57</v>
      </c>
      <c r="B195">
        <f>IF(ROW()=2,1,IF(A194&lt;&gt;Block[[#This Row],[No]],1,B194+1))</f>
        <v>1</v>
      </c>
      <c r="C195" t="s">
        <v>108</v>
      </c>
      <c r="D195" t="s">
        <v>40</v>
      </c>
      <c r="E195" t="s">
        <v>23</v>
      </c>
      <c r="F195" t="s">
        <v>26</v>
      </c>
      <c r="G195" t="s">
        <v>27</v>
      </c>
      <c r="H195" t="s">
        <v>71</v>
      </c>
      <c r="I195">
        <v>1</v>
      </c>
      <c r="J195" t="s">
        <v>248</v>
      </c>
      <c r="K195" t="s">
        <v>174</v>
      </c>
      <c r="L195" t="s">
        <v>162</v>
      </c>
      <c r="M195">
        <v>31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ユニフォーム黒尾鉄朗ICONIC</v>
      </c>
    </row>
    <row r="196" spans="1:20" x14ac:dyDescent="0.35">
      <c r="A196">
        <f>VLOOKUP(Block[[#This Row],[No用]],SetNo[[No.用]:[vlookup 用]],2,FALSE)</f>
        <v>57</v>
      </c>
      <c r="B196">
        <f>IF(ROW()=2,1,IF(A195&lt;&gt;Block[[#This Row],[No]],1,B195+1))</f>
        <v>2</v>
      </c>
      <c r="C196" t="s">
        <v>108</v>
      </c>
      <c r="D196" t="s">
        <v>40</v>
      </c>
      <c r="E196" t="s">
        <v>23</v>
      </c>
      <c r="F196" t="s">
        <v>26</v>
      </c>
      <c r="G196" t="s">
        <v>27</v>
      </c>
      <c r="H196" t="s">
        <v>71</v>
      </c>
      <c r="I196">
        <v>1</v>
      </c>
      <c r="J196" t="s">
        <v>248</v>
      </c>
      <c r="K196" t="s">
        <v>175</v>
      </c>
      <c r="L196" t="s">
        <v>162</v>
      </c>
      <c r="M196">
        <v>31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ユニフォーム黒尾鉄朗ICONIC</v>
      </c>
    </row>
    <row r="197" spans="1:20" x14ac:dyDescent="0.35">
      <c r="A197">
        <f>VLOOKUP(Block[[#This Row],[No用]],SetNo[[No.用]:[vlookup 用]],2,FALSE)</f>
        <v>57</v>
      </c>
      <c r="B197">
        <f>IF(ROW()=2,1,IF(A196&lt;&gt;Block[[#This Row],[No]],1,B196+1))</f>
        <v>3</v>
      </c>
      <c r="C197" t="s">
        <v>108</v>
      </c>
      <c r="D197" t="s">
        <v>40</v>
      </c>
      <c r="E197" t="s">
        <v>23</v>
      </c>
      <c r="F197" t="s">
        <v>26</v>
      </c>
      <c r="G197" t="s">
        <v>27</v>
      </c>
      <c r="H197" t="s">
        <v>71</v>
      </c>
      <c r="I197">
        <v>1</v>
      </c>
      <c r="J197" t="s">
        <v>248</v>
      </c>
      <c r="K197" t="s">
        <v>176</v>
      </c>
      <c r="L197" t="s">
        <v>162</v>
      </c>
      <c r="M197">
        <v>31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ユニフォーム黒尾鉄朗ICONIC</v>
      </c>
    </row>
    <row r="198" spans="1:20" x14ac:dyDescent="0.35">
      <c r="A198">
        <f>VLOOKUP(Block[[#This Row],[No用]],SetNo[[No.用]:[vlookup 用]],2,FALSE)</f>
        <v>57</v>
      </c>
      <c r="B198">
        <f>IF(ROW()=2,1,IF(A197&lt;&gt;Block[[#This Row],[No]],1,B197+1))</f>
        <v>4</v>
      </c>
      <c r="C198" t="s">
        <v>108</v>
      </c>
      <c r="D198" t="s">
        <v>40</v>
      </c>
      <c r="E198" t="s">
        <v>23</v>
      </c>
      <c r="F198" t="s">
        <v>26</v>
      </c>
      <c r="G198" t="s">
        <v>27</v>
      </c>
      <c r="H198" t="s">
        <v>71</v>
      </c>
      <c r="I198">
        <v>1</v>
      </c>
      <c r="J198" t="s">
        <v>248</v>
      </c>
      <c r="K198" t="s">
        <v>192</v>
      </c>
      <c r="L198" t="s">
        <v>162</v>
      </c>
      <c r="M198">
        <v>31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ユニフォーム黒尾鉄朗ICONIC</v>
      </c>
    </row>
    <row r="199" spans="1:20" x14ac:dyDescent="0.35">
      <c r="A199">
        <f>VLOOKUP(Block[[#This Row],[No用]],SetNo[[No.用]:[vlookup 用]],2,FALSE)</f>
        <v>57</v>
      </c>
      <c r="B199">
        <f>IF(ROW()=2,1,IF(A198&lt;&gt;Block[[#This Row],[No]],1,B198+1))</f>
        <v>5</v>
      </c>
      <c r="C199" t="s">
        <v>108</v>
      </c>
      <c r="D199" t="s">
        <v>40</v>
      </c>
      <c r="E199" t="s">
        <v>23</v>
      </c>
      <c r="F199" t="s">
        <v>26</v>
      </c>
      <c r="G199" t="s">
        <v>27</v>
      </c>
      <c r="H199" t="s">
        <v>71</v>
      </c>
      <c r="I199">
        <v>1</v>
      </c>
      <c r="J199" t="s">
        <v>248</v>
      </c>
      <c r="K199" t="s">
        <v>177</v>
      </c>
      <c r="L199" t="s">
        <v>162</v>
      </c>
      <c r="M199">
        <v>31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ユニフォーム黒尾鉄朗ICONIC</v>
      </c>
    </row>
    <row r="200" spans="1:20" x14ac:dyDescent="0.35">
      <c r="A200">
        <f>VLOOKUP(Block[[#This Row],[No用]],SetNo[[No.用]:[vlookup 用]],2,FALSE)</f>
        <v>57</v>
      </c>
      <c r="B200">
        <f>IF(ROW()=2,1,IF(A199&lt;&gt;Block[[#This Row],[No]],1,B199+1))</f>
        <v>6</v>
      </c>
      <c r="C200" t="s">
        <v>108</v>
      </c>
      <c r="D200" t="s">
        <v>40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s="1" t="s">
        <v>249</v>
      </c>
      <c r="L200" t="s">
        <v>162</v>
      </c>
      <c r="M200">
        <v>34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ユニフォーム黒尾鉄朗ICONIC</v>
      </c>
    </row>
    <row r="201" spans="1:20" x14ac:dyDescent="0.35">
      <c r="A201">
        <f>VLOOKUP(Block[[#This Row],[No用]],SetNo[[No.用]:[vlookup 用]],2,FALSE)</f>
        <v>57</v>
      </c>
      <c r="B201">
        <f>IF(ROW()=2,1,IF(A200&lt;&gt;Block[[#This Row],[No]],1,B200+1))</f>
        <v>7</v>
      </c>
      <c r="C201" t="s">
        <v>108</v>
      </c>
      <c r="D201" t="s">
        <v>40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248</v>
      </c>
      <c r="K201" t="s">
        <v>175</v>
      </c>
      <c r="L201" t="s">
        <v>225</v>
      </c>
      <c r="M201">
        <v>44</v>
      </c>
      <c r="N201">
        <v>0</v>
      </c>
      <c r="O201">
        <v>54</v>
      </c>
      <c r="P201">
        <v>0</v>
      </c>
      <c r="T201" t="str">
        <f>Block[[#This Row],[服装]]&amp;Block[[#This Row],[名前]]&amp;Block[[#This Row],[レアリティ]]</f>
        <v>ユニフォーム黒尾鉄朗ICONIC</v>
      </c>
    </row>
    <row r="202" spans="1:20" x14ac:dyDescent="0.35">
      <c r="A202">
        <f>VLOOKUP(Block[[#This Row],[No用]],SetNo[[No.用]:[vlookup 用]],2,FALSE)</f>
        <v>58</v>
      </c>
      <c r="B202">
        <f>IF(ROW()=2,1,IF(A201&lt;&gt;Block[[#This Row],[No]],1,B201+1))</f>
        <v>1</v>
      </c>
      <c r="C202" t="s">
        <v>149</v>
      </c>
      <c r="D202" t="s">
        <v>40</v>
      </c>
      <c r="E202" t="s">
        <v>73</v>
      </c>
      <c r="F202" t="s">
        <v>26</v>
      </c>
      <c r="G202" t="s">
        <v>27</v>
      </c>
      <c r="H202" t="s">
        <v>71</v>
      </c>
      <c r="I202">
        <v>1</v>
      </c>
      <c r="J202" t="s">
        <v>248</v>
      </c>
      <c r="K202" t="s">
        <v>174</v>
      </c>
      <c r="L202" t="s">
        <v>178</v>
      </c>
      <c r="M202">
        <v>32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制服黒尾鉄朗ICONIC</v>
      </c>
    </row>
    <row r="203" spans="1:20" x14ac:dyDescent="0.35">
      <c r="A203">
        <f>VLOOKUP(Block[[#This Row],[No用]],SetNo[[No.用]:[vlookup 用]],2,FALSE)</f>
        <v>58</v>
      </c>
      <c r="B203">
        <f>IF(ROW()=2,1,IF(A202&lt;&gt;Block[[#This Row],[No]],1,B202+1))</f>
        <v>2</v>
      </c>
      <c r="C203" t="s">
        <v>149</v>
      </c>
      <c r="D203" t="s">
        <v>40</v>
      </c>
      <c r="E203" t="s">
        <v>73</v>
      </c>
      <c r="F203" t="s">
        <v>26</v>
      </c>
      <c r="G203" t="s">
        <v>27</v>
      </c>
      <c r="H203" t="s">
        <v>71</v>
      </c>
      <c r="I203">
        <v>1</v>
      </c>
      <c r="J203" t="s">
        <v>248</v>
      </c>
      <c r="K203" t="s">
        <v>175</v>
      </c>
      <c r="L203" t="s">
        <v>178</v>
      </c>
      <c r="M203">
        <v>32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制服黒尾鉄朗ICONIC</v>
      </c>
    </row>
    <row r="204" spans="1:20" x14ac:dyDescent="0.35">
      <c r="A204">
        <f>VLOOKUP(Block[[#This Row],[No用]],SetNo[[No.用]:[vlookup 用]],2,FALSE)</f>
        <v>58</v>
      </c>
      <c r="B204">
        <f>IF(ROW()=2,1,IF(A203&lt;&gt;Block[[#This Row],[No]],1,B203+1))</f>
        <v>3</v>
      </c>
      <c r="C204" t="s">
        <v>149</v>
      </c>
      <c r="D204" t="s">
        <v>40</v>
      </c>
      <c r="E204" t="s">
        <v>73</v>
      </c>
      <c r="F204" t="s">
        <v>26</v>
      </c>
      <c r="G204" t="s">
        <v>27</v>
      </c>
      <c r="H204" t="s">
        <v>71</v>
      </c>
      <c r="I204">
        <v>1</v>
      </c>
      <c r="J204" t="s">
        <v>248</v>
      </c>
      <c r="K204" t="s">
        <v>176</v>
      </c>
      <c r="L204" t="s">
        <v>162</v>
      </c>
      <c r="M204">
        <v>31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制服黒尾鉄朗ICONIC</v>
      </c>
    </row>
    <row r="205" spans="1:20" x14ac:dyDescent="0.35">
      <c r="A205">
        <f>VLOOKUP(Block[[#This Row],[No用]],SetNo[[No.用]:[vlookup 用]],2,FALSE)</f>
        <v>58</v>
      </c>
      <c r="B205">
        <f>IF(ROW()=2,1,IF(A204&lt;&gt;Block[[#This Row],[No]],1,B204+1))</f>
        <v>4</v>
      </c>
      <c r="C205" t="s">
        <v>149</v>
      </c>
      <c r="D205" t="s">
        <v>40</v>
      </c>
      <c r="E205" t="s">
        <v>73</v>
      </c>
      <c r="F205" t="s">
        <v>26</v>
      </c>
      <c r="G205" t="s">
        <v>27</v>
      </c>
      <c r="H205" t="s">
        <v>71</v>
      </c>
      <c r="I205">
        <v>1</v>
      </c>
      <c r="J205" t="s">
        <v>248</v>
      </c>
      <c r="K205" t="s">
        <v>192</v>
      </c>
      <c r="L205" t="s">
        <v>162</v>
      </c>
      <c r="M205">
        <v>31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制服黒尾鉄朗ICONIC</v>
      </c>
    </row>
    <row r="206" spans="1:20" x14ac:dyDescent="0.35">
      <c r="A206">
        <f>VLOOKUP(Block[[#This Row],[No用]],SetNo[[No.用]:[vlookup 用]],2,FALSE)</f>
        <v>58</v>
      </c>
      <c r="B206">
        <f>IF(ROW()=2,1,IF(A205&lt;&gt;Block[[#This Row],[No]],1,B205+1))</f>
        <v>5</v>
      </c>
      <c r="C206" t="s">
        <v>149</v>
      </c>
      <c r="D206" t="s">
        <v>40</v>
      </c>
      <c r="E206" t="s">
        <v>73</v>
      </c>
      <c r="F206" t="s">
        <v>26</v>
      </c>
      <c r="G206" t="s">
        <v>27</v>
      </c>
      <c r="H206" t="s">
        <v>71</v>
      </c>
      <c r="I206">
        <v>1</v>
      </c>
      <c r="J206" t="s">
        <v>248</v>
      </c>
      <c r="K206" t="s">
        <v>177</v>
      </c>
      <c r="L206" t="s">
        <v>162</v>
      </c>
      <c r="M206">
        <v>31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制服黒尾鉄朗ICONIC</v>
      </c>
    </row>
    <row r="207" spans="1:20" x14ac:dyDescent="0.35">
      <c r="A207">
        <f>VLOOKUP(Block[[#This Row],[No用]],SetNo[[No.用]:[vlookup 用]],2,FALSE)</f>
        <v>58</v>
      </c>
      <c r="B207">
        <f>IF(ROW()=2,1,IF(A206&lt;&gt;Block[[#This Row],[No]],1,B206+1))</f>
        <v>6</v>
      </c>
      <c r="C207" t="s">
        <v>149</v>
      </c>
      <c r="D207" t="s">
        <v>40</v>
      </c>
      <c r="E207" t="s">
        <v>73</v>
      </c>
      <c r="F207" t="s">
        <v>26</v>
      </c>
      <c r="G207" t="s">
        <v>27</v>
      </c>
      <c r="H207" t="s">
        <v>71</v>
      </c>
      <c r="I207">
        <v>1</v>
      </c>
      <c r="J207" t="s">
        <v>248</v>
      </c>
      <c r="K207" s="1" t="s">
        <v>249</v>
      </c>
      <c r="L207" t="s">
        <v>162</v>
      </c>
      <c r="M207">
        <v>34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制服黒尾鉄朗ICONIC</v>
      </c>
    </row>
    <row r="208" spans="1:20" x14ac:dyDescent="0.35">
      <c r="A208">
        <f>VLOOKUP(Block[[#This Row],[No用]],SetNo[[No.用]:[vlookup 用]],2,FALSE)</f>
        <v>58</v>
      </c>
      <c r="B208">
        <f>IF(ROW()=2,1,IF(A207&lt;&gt;Block[[#This Row],[No]],1,B207+1))</f>
        <v>7</v>
      </c>
      <c r="C208" t="s">
        <v>149</v>
      </c>
      <c r="D208" t="s">
        <v>40</v>
      </c>
      <c r="E208" t="s">
        <v>73</v>
      </c>
      <c r="F208" t="s">
        <v>26</v>
      </c>
      <c r="G208" t="s">
        <v>27</v>
      </c>
      <c r="H208" t="s">
        <v>71</v>
      </c>
      <c r="I208">
        <v>1</v>
      </c>
      <c r="J208" t="s">
        <v>248</v>
      </c>
      <c r="K208" t="s">
        <v>175</v>
      </c>
      <c r="L208" t="s">
        <v>225</v>
      </c>
      <c r="M208">
        <v>44</v>
      </c>
      <c r="N208">
        <v>0</v>
      </c>
      <c r="O208">
        <v>54</v>
      </c>
      <c r="P208">
        <v>0</v>
      </c>
      <c r="T208" t="str">
        <f>Block[[#This Row],[服装]]&amp;Block[[#This Row],[名前]]&amp;Block[[#This Row],[レアリティ]]</f>
        <v>制服黒尾鉄朗ICONIC</v>
      </c>
    </row>
    <row r="209" spans="1:20" x14ac:dyDescent="0.35">
      <c r="A209">
        <f>VLOOKUP(Block[[#This Row],[No用]],SetNo[[No.用]:[vlookup 用]],2,FALSE)</f>
        <v>59</v>
      </c>
      <c r="B209">
        <f>IF(ROW()=2,1,IF(A208&lt;&gt;Block[[#This Row],[No]],1,B208+1))</f>
        <v>1</v>
      </c>
      <c r="C209" t="s">
        <v>150</v>
      </c>
      <c r="D209" t="s">
        <v>40</v>
      </c>
      <c r="E209" t="s">
        <v>90</v>
      </c>
      <c r="F209" t="s">
        <v>26</v>
      </c>
      <c r="G209" t="s">
        <v>27</v>
      </c>
      <c r="H209" t="s">
        <v>71</v>
      </c>
      <c r="I209">
        <v>1</v>
      </c>
      <c r="J209" t="s">
        <v>248</v>
      </c>
      <c r="K209" t="s">
        <v>174</v>
      </c>
      <c r="L209" t="s">
        <v>162</v>
      </c>
      <c r="M209">
        <v>31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夏祭り黒尾鉄朗ICONIC</v>
      </c>
    </row>
    <row r="210" spans="1:20" x14ac:dyDescent="0.35">
      <c r="A210">
        <f>VLOOKUP(Block[[#This Row],[No用]],SetNo[[No.用]:[vlookup 用]],2,FALSE)</f>
        <v>59</v>
      </c>
      <c r="B210">
        <f>IF(ROW()=2,1,IF(A209&lt;&gt;Block[[#This Row],[No]],1,B209+1))</f>
        <v>2</v>
      </c>
      <c r="C210" t="s">
        <v>150</v>
      </c>
      <c r="D210" t="s">
        <v>40</v>
      </c>
      <c r="E210" t="s">
        <v>90</v>
      </c>
      <c r="F210" t="s">
        <v>26</v>
      </c>
      <c r="G210" t="s">
        <v>27</v>
      </c>
      <c r="H210" t="s">
        <v>71</v>
      </c>
      <c r="I210">
        <v>1</v>
      </c>
      <c r="J210" t="s">
        <v>248</v>
      </c>
      <c r="K210" t="s">
        <v>175</v>
      </c>
      <c r="L210" t="s">
        <v>178</v>
      </c>
      <c r="M210">
        <v>32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夏祭り黒尾鉄朗ICONIC</v>
      </c>
    </row>
    <row r="211" spans="1:20" x14ac:dyDescent="0.35">
      <c r="A211">
        <f>VLOOKUP(Block[[#This Row],[No用]],SetNo[[No.用]:[vlookup 用]],2,FALSE)</f>
        <v>59</v>
      </c>
      <c r="B211">
        <f>IF(ROW()=2,1,IF(A210&lt;&gt;Block[[#This Row],[No]],1,B210+1))</f>
        <v>3</v>
      </c>
      <c r="C211" t="s">
        <v>150</v>
      </c>
      <c r="D211" t="s">
        <v>40</v>
      </c>
      <c r="E211" t="s">
        <v>90</v>
      </c>
      <c r="F211" t="s">
        <v>26</v>
      </c>
      <c r="G211" t="s">
        <v>27</v>
      </c>
      <c r="H211" t="s">
        <v>71</v>
      </c>
      <c r="I211">
        <v>1</v>
      </c>
      <c r="J211" t="s">
        <v>248</v>
      </c>
      <c r="K211" t="s">
        <v>176</v>
      </c>
      <c r="L211" t="s">
        <v>162</v>
      </c>
      <c r="M211">
        <v>31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夏祭り黒尾鉄朗ICONIC</v>
      </c>
    </row>
    <row r="212" spans="1:20" x14ac:dyDescent="0.35">
      <c r="A212">
        <f>VLOOKUP(Block[[#This Row],[No用]],SetNo[[No.用]:[vlookup 用]],2,FALSE)</f>
        <v>59</v>
      </c>
      <c r="B212">
        <f>IF(ROW()=2,1,IF(A211&lt;&gt;Block[[#This Row],[No]],1,B211+1))</f>
        <v>4</v>
      </c>
      <c r="C212" t="s">
        <v>150</v>
      </c>
      <c r="D212" t="s">
        <v>40</v>
      </c>
      <c r="E212" t="s">
        <v>90</v>
      </c>
      <c r="F212" t="s">
        <v>26</v>
      </c>
      <c r="G212" t="s">
        <v>27</v>
      </c>
      <c r="H212" t="s">
        <v>71</v>
      </c>
      <c r="I212">
        <v>1</v>
      </c>
      <c r="J212" t="s">
        <v>248</v>
      </c>
      <c r="K212" s="1" t="s">
        <v>192</v>
      </c>
      <c r="L212" t="s">
        <v>162</v>
      </c>
      <c r="M212">
        <v>31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夏祭り黒尾鉄朗ICONIC</v>
      </c>
    </row>
    <row r="213" spans="1:20" x14ac:dyDescent="0.35">
      <c r="A213">
        <f>VLOOKUP(Block[[#This Row],[No用]],SetNo[[No.用]:[vlookup 用]],2,FALSE)</f>
        <v>59</v>
      </c>
      <c r="B213">
        <f>IF(ROW()=2,1,IF(A212&lt;&gt;Block[[#This Row],[No]],1,B212+1))</f>
        <v>5</v>
      </c>
      <c r="C213" t="s">
        <v>150</v>
      </c>
      <c r="D213" t="s">
        <v>40</v>
      </c>
      <c r="E213" t="s">
        <v>90</v>
      </c>
      <c r="F213" t="s">
        <v>26</v>
      </c>
      <c r="G213" t="s">
        <v>27</v>
      </c>
      <c r="H213" t="s">
        <v>71</v>
      </c>
      <c r="I213">
        <v>1</v>
      </c>
      <c r="J213" t="s">
        <v>248</v>
      </c>
      <c r="K213" t="s">
        <v>177</v>
      </c>
      <c r="L213" t="s">
        <v>162</v>
      </c>
      <c r="M213">
        <v>31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夏祭り黒尾鉄朗ICONIC</v>
      </c>
    </row>
    <row r="214" spans="1:20" x14ac:dyDescent="0.35">
      <c r="A214">
        <f>VLOOKUP(Block[[#This Row],[No用]],SetNo[[No.用]:[vlookup 用]],2,FALSE)</f>
        <v>59</v>
      </c>
      <c r="B214">
        <f>IF(ROW()=2,1,IF(A213&lt;&gt;Block[[#This Row],[No]],1,B213+1))</f>
        <v>6</v>
      </c>
      <c r="C214" t="s">
        <v>150</v>
      </c>
      <c r="D214" t="s">
        <v>40</v>
      </c>
      <c r="E214" t="s">
        <v>90</v>
      </c>
      <c r="F214" t="s">
        <v>26</v>
      </c>
      <c r="G214" t="s">
        <v>27</v>
      </c>
      <c r="H214" t="s">
        <v>71</v>
      </c>
      <c r="I214">
        <v>1</v>
      </c>
      <c r="J214" t="s">
        <v>248</v>
      </c>
      <c r="K214" s="1" t="s">
        <v>249</v>
      </c>
      <c r="L214" t="s">
        <v>162</v>
      </c>
      <c r="M214">
        <v>34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夏祭り黒尾鉄朗ICONIC</v>
      </c>
    </row>
    <row r="215" spans="1:20" x14ac:dyDescent="0.35">
      <c r="A215">
        <f>VLOOKUP(Block[[#This Row],[No用]],SetNo[[No.用]:[vlookup 用]],2,FALSE)</f>
        <v>60</v>
      </c>
      <c r="B215">
        <f>IF(ROW()=2,1,IF(A214&lt;&gt;Block[[#This Row],[No]],1,B214+1))</f>
        <v>1</v>
      </c>
      <c r="C215" s="1" t="s">
        <v>839</v>
      </c>
      <c r="D215" s="1" t="s">
        <v>40</v>
      </c>
      <c r="E215" s="1" t="s">
        <v>77</v>
      </c>
      <c r="F215" s="1" t="s">
        <v>26</v>
      </c>
      <c r="G215" s="1" t="s">
        <v>27</v>
      </c>
      <c r="H215" s="1" t="s">
        <v>71</v>
      </c>
      <c r="I215">
        <v>1</v>
      </c>
      <c r="J215" t="s">
        <v>248</v>
      </c>
      <c r="K215" s="1" t="s">
        <v>174</v>
      </c>
      <c r="L215" t="s">
        <v>162</v>
      </c>
      <c r="M215">
        <v>31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1周年黒尾鉄朗ICONIC</v>
      </c>
    </row>
    <row r="216" spans="1:20" x14ac:dyDescent="0.35">
      <c r="A216">
        <f>VLOOKUP(Block[[#This Row],[No用]],SetNo[[No.用]:[vlookup 用]],2,FALSE)</f>
        <v>60</v>
      </c>
      <c r="B216">
        <f>IF(ROW()=2,1,IF(A215&lt;&gt;Block[[#This Row],[No]],1,B215+1))</f>
        <v>2</v>
      </c>
      <c r="C216" s="1" t="s">
        <v>839</v>
      </c>
      <c r="D216" s="1" t="s">
        <v>40</v>
      </c>
      <c r="E216" s="1" t="s">
        <v>77</v>
      </c>
      <c r="F216" s="1" t="s">
        <v>26</v>
      </c>
      <c r="G216" s="1" t="s">
        <v>27</v>
      </c>
      <c r="H216" s="1" t="s">
        <v>71</v>
      </c>
      <c r="I216">
        <v>1</v>
      </c>
      <c r="J216" t="s">
        <v>248</v>
      </c>
      <c r="K216" s="1" t="s">
        <v>175</v>
      </c>
      <c r="L216" t="s">
        <v>162</v>
      </c>
      <c r="M216">
        <v>31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1周年黒尾鉄朗ICONIC</v>
      </c>
    </row>
    <row r="217" spans="1:20" x14ac:dyDescent="0.35">
      <c r="A217">
        <f>VLOOKUP(Block[[#This Row],[No用]],SetNo[[No.用]:[vlookup 用]],2,FALSE)</f>
        <v>60</v>
      </c>
      <c r="B217">
        <f>IF(ROW()=2,1,IF(A216&lt;&gt;Block[[#This Row],[No]],1,B216+1))</f>
        <v>3</v>
      </c>
      <c r="C217" s="1" t="s">
        <v>839</v>
      </c>
      <c r="D217" s="1" t="s">
        <v>40</v>
      </c>
      <c r="E217" s="1" t="s">
        <v>77</v>
      </c>
      <c r="F217" s="1" t="s">
        <v>26</v>
      </c>
      <c r="G217" s="1" t="s">
        <v>27</v>
      </c>
      <c r="H217" s="1" t="s">
        <v>71</v>
      </c>
      <c r="I217">
        <v>1</v>
      </c>
      <c r="J217" t="s">
        <v>248</v>
      </c>
      <c r="K217" s="1" t="s">
        <v>176</v>
      </c>
      <c r="L217" t="s">
        <v>162</v>
      </c>
      <c r="M217">
        <v>31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1周年黒尾鉄朗ICONIC</v>
      </c>
    </row>
    <row r="218" spans="1:20" x14ac:dyDescent="0.35">
      <c r="A218">
        <f>VLOOKUP(Block[[#This Row],[No用]],SetNo[[No.用]:[vlookup 用]],2,FALSE)</f>
        <v>60</v>
      </c>
      <c r="B218">
        <f>IF(ROW()=2,1,IF(A217&lt;&gt;Block[[#This Row],[No]],1,B217+1))</f>
        <v>4</v>
      </c>
      <c r="C218" s="1" t="s">
        <v>839</v>
      </c>
      <c r="D218" s="1" t="s">
        <v>40</v>
      </c>
      <c r="E218" s="1" t="s">
        <v>77</v>
      </c>
      <c r="F218" s="1" t="s">
        <v>26</v>
      </c>
      <c r="G218" s="1" t="s">
        <v>27</v>
      </c>
      <c r="H218" s="1" t="s">
        <v>71</v>
      </c>
      <c r="I218">
        <v>1</v>
      </c>
      <c r="J218" t="s">
        <v>248</v>
      </c>
      <c r="K218" s="1" t="s">
        <v>192</v>
      </c>
      <c r="L218" t="s">
        <v>162</v>
      </c>
      <c r="M218">
        <v>31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1周年黒尾鉄朗ICONIC</v>
      </c>
    </row>
    <row r="219" spans="1:20" x14ac:dyDescent="0.35">
      <c r="A219">
        <f>VLOOKUP(Block[[#This Row],[No用]],SetNo[[No.用]:[vlookup 用]],2,FALSE)</f>
        <v>60</v>
      </c>
      <c r="B219">
        <f>IF(ROW()=2,1,IF(A218&lt;&gt;Block[[#This Row],[No]],1,B218+1))</f>
        <v>5</v>
      </c>
      <c r="C219" s="1" t="s">
        <v>839</v>
      </c>
      <c r="D219" s="1" t="s">
        <v>40</v>
      </c>
      <c r="E219" s="1" t="s">
        <v>77</v>
      </c>
      <c r="F219" s="1" t="s">
        <v>26</v>
      </c>
      <c r="G219" s="1" t="s">
        <v>27</v>
      </c>
      <c r="H219" s="1" t="s">
        <v>71</v>
      </c>
      <c r="I219">
        <v>1</v>
      </c>
      <c r="J219" t="s">
        <v>248</v>
      </c>
      <c r="K219" s="1" t="s">
        <v>177</v>
      </c>
      <c r="L219" t="s">
        <v>162</v>
      </c>
      <c r="M219">
        <v>31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1周年黒尾鉄朗ICONIC</v>
      </c>
    </row>
    <row r="220" spans="1:20" x14ac:dyDescent="0.35">
      <c r="A220">
        <f>VLOOKUP(Block[[#This Row],[No用]],SetNo[[No.用]:[vlookup 用]],2,FALSE)</f>
        <v>60</v>
      </c>
      <c r="B220">
        <f>IF(ROW()=2,1,IF(A219&lt;&gt;Block[[#This Row],[No]],1,B219+1))</f>
        <v>6</v>
      </c>
      <c r="C220" s="1" t="s">
        <v>839</v>
      </c>
      <c r="D220" s="1" t="s">
        <v>40</v>
      </c>
      <c r="E220" s="1" t="s">
        <v>77</v>
      </c>
      <c r="F220" s="1" t="s">
        <v>26</v>
      </c>
      <c r="G220" s="1" t="s">
        <v>27</v>
      </c>
      <c r="H220" s="1" t="s">
        <v>71</v>
      </c>
      <c r="I220">
        <v>1</v>
      </c>
      <c r="J220" t="s">
        <v>248</v>
      </c>
      <c r="K220" s="1" t="s">
        <v>249</v>
      </c>
      <c r="L220" t="s">
        <v>162</v>
      </c>
      <c r="M220">
        <v>34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1周年黒尾鉄朗ICONIC</v>
      </c>
    </row>
    <row r="221" spans="1:20" x14ac:dyDescent="0.35">
      <c r="A221">
        <f>VLOOKUP(Block[[#This Row],[No用]],SetNo[[No.用]:[vlookup 用]],2,FALSE)</f>
        <v>61</v>
      </c>
      <c r="B221">
        <f>IF(ROW()=2,1,IF(A220&lt;&gt;Block[[#This Row],[No]],1,B220+1))</f>
        <v>1</v>
      </c>
      <c r="C221" s="1" t="s">
        <v>968</v>
      </c>
      <c r="D221" s="1" t="s">
        <v>40</v>
      </c>
      <c r="E221" s="1" t="s">
        <v>73</v>
      </c>
      <c r="F221" s="1" t="s">
        <v>26</v>
      </c>
      <c r="G221" s="1" t="s">
        <v>27</v>
      </c>
      <c r="H221" s="1" t="s">
        <v>71</v>
      </c>
      <c r="I221">
        <v>1</v>
      </c>
      <c r="J221" t="s">
        <v>248</v>
      </c>
      <c r="K221" s="1" t="s">
        <v>174</v>
      </c>
      <c r="L221" s="1" t="s">
        <v>178</v>
      </c>
      <c r="M221">
        <v>34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キャンプ黒尾鉄朗ICONIC</v>
      </c>
    </row>
    <row r="222" spans="1:20" x14ac:dyDescent="0.35">
      <c r="A222">
        <f>VLOOKUP(Block[[#This Row],[No用]],SetNo[[No.用]:[vlookup 用]],2,FALSE)</f>
        <v>61</v>
      </c>
      <c r="B222">
        <f>IF(ROW()=2,1,IF(A221&lt;&gt;Block[[#This Row],[No]],1,B221+1))</f>
        <v>2</v>
      </c>
      <c r="C222" s="1" t="s">
        <v>968</v>
      </c>
      <c r="D222" s="1" t="s">
        <v>40</v>
      </c>
      <c r="E222" s="1" t="s">
        <v>73</v>
      </c>
      <c r="F222" s="1" t="s">
        <v>26</v>
      </c>
      <c r="G222" s="1" t="s">
        <v>27</v>
      </c>
      <c r="H222" s="1" t="s">
        <v>71</v>
      </c>
      <c r="I222">
        <v>1</v>
      </c>
      <c r="J222" t="s">
        <v>248</v>
      </c>
      <c r="K222" s="1" t="s">
        <v>175</v>
      </c>
      <c r="L222" s="1" t="s">
        <v>173</v>
      </c>
      <c r="M222">
        <v>37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キャンプ黒尾鉄朗ICONIC</v>
      </c>
    </row>
    <row r="223" spans="1:20" x14ac:dyDescent="0.35">
      <c r="A223">
        <f>VLOOKUP(Block[[#This Row],[No用]],SetNo[[No.用]:[vlookup 用]],2,FALSE)</f>
        <v>61</v>
      </c>
      <c r="B223">
        <f>IF(ROW()=2,1,IF(A222&lt;&gt;Block[[#This Row],[No]],1,B222+1))</f>
        <v>3</v>
      </c>
      <c r="C223" s="1" t="s">
        <v>968</v>
      </c>
      <c r="D223" s="1" t="s">
        <v>40</v>
      </c>
      <c r="E223" s="1" t="s">
        <v>73</v>
      </c>
      <c r="F223" s="1" t="s">
        <v>26</v>
      </c>
      <c r="G223" s="1" t="s">
        <v>27</v>
      </c>
      <c r="H223" s="1" t="s">
        <v>71</v>
      </c>
      <c r="I223">
        <v>1</v>
      </c>
      <c r="J223" t="s">
        <v>248</v>
      </c>
      <c r="K223" s="1" t="s">
        <v>176</v>
      </c>
      <c r="L223" s="1" t="s">
        <v>178</v>
      </c>
      <c r="M223">
        <v>34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キャンプ黒尾鉄朗ICONIC</v>
      </c>
    </row>
    <row r="224" spans="1:20" x14ac:dyDescent="0.35">
      <c r="A224">
        <f>VLOOKUP(Block[[#This Row],[No用]],SetNo[[No.用]:[vlookup 用]],2,FALSE)</f>
        <v>61</v>
      </c>
      <c r="B224">
        <f>IF(ROW()=2,1,IF(A223&lt;&gt;Block[[#This Row],[No]],1,B223+1))</f>
        <v>4</v>
      </c>
      <c r="C224" s="1" t="s">
        <v>968</v>
      </c>
      <c r="D224" s="1" t="s">
        <v>40</v>
      </c>
      <c r="E224" s="1" t="s">
        <v>73</v>
      </c>
      <c r="F224" s="1" t="s">
        <v>26</v>
      </c>
      <c r="G224" s="1" t="s">
        <v>27</v>
      </c>
      <c r="H224" s="1" t="s">
        <v>71</v>
      </c>
      <c r="I224">
        <v>1</v>
      </c>
      <c r="J224" t="s">
        <v>248</v>
      </c>
      <c r="K224" s="1" t="s">
        <v>192</v>
      </c>
      <c r="L224" s="1" t="s">
        <v>178</v>
      </c>
      <c r="M224">
        <v>34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キャンプ黒尾鉄朗ICONIC</v>
      </c>
    </row>
    <row r="225" spans="1:20" x14ac:dyDescent="0.35">
      <c r="A225">
        <f>VLOOKUP(Block[[#This Row],[No用]],SetNo[[No.用]:[vlookup 用]],2,FALSE)</f>
        <v>61</v>
      </c>
      <c r="B225">
        <f>IF(ROW()=2,1,IF(A224&lt;&gt;Block[[#This Row],[No]],1,B224+1))</f>
        <v>5</v>
      </c>
      <c r="C225" s="1" t="s">
        <v>968</v>
      </c>
      <c r="D225" s="1" t="s">
        <v>40</v>
      </c>
      <c r="E225" s="1" t="s">
        <v>73</v>
      </c>
      <c r="F225" s="1" t="s">
        <v>26</v>
      </c>
      <c r="G225" s="1" t="s">
        <v>27</v>
      </c>
      <c r="H225" s="1" t="s">
        <v>71</v>
      </c>
      <c r="I225">
        <v>1</v>
      </c>
      <c r="J225" t="s">
        <v>248</v>
      </c>
      <c r="K225" s="1" t="s">
        <v>177</v>
      </c>
      <c r="L225" t="s">
        <v>162</v>
      </c>
      <c r="M225">
        <v>31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キャンプ黒尾鉄朗ICONIC</v>
      </c>
    </row>
    <row r="226" spans="1:20" x14ac:dyDescent="0.35">
      <c r="A226">
        <f>VLOOKUP(Block[[#This Row],[No用]],SetNo[[No.用]:[vlookup 用]],2,FALSE)</f>
        <v>61</v>
      </c>
      <c r="B226">
        <f>IF(ROW()=2,1,IF(A225&lt;&gt;Block[[#This Row],[No]],1,B225+1))</f>
        <v>6</v>
      </c>
      <c r="C226" s="1" t="s">
        <v>968</v>
      </c>
      <c r="D226" s="1" t="s">
        <v>40</v>
      </c>
      <c r="E226" s="1" t="s">
        <v>73</v>
      </c>
      <c r="F226" s="1" t="s">
        <v>26</v>
      </c>
      <c r="G226" s="1" t="s">
        <v>27</v>
      </c>
      <c r="H226" s="1" t="s">
        <v>71</v>
      </c>
      <c r="I226">
        <v>1</v>
      </c>
      <c r="J226" t="s">
        <v>248</v>
      </c>
      <c r="K226" s="1" t="s">
        <v>249</v>
      </c>
      <c r="L226" t="s">
        <v>162</v>
      </c>
      <c r="M226">
        <v>34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キャンプ黒尾鉄朗ICONIC</v>
      </c>
    </row>
    <row r="227" spans="1:20" x14ac:dyDescent="0.35">
      <c r="A227">
        <f>VLOOKUP(Block[[#This Row],[No用]],SetNo[[No.用]:[vlookup 用]],2,FALSE)</f>
        <v>61</v>
      </c>
      <c r="B227">
        <f>IF(ROW()=2,1,IF(A226&lt;&gt;Block[[#This Row],[No]],1,B226+1))</f>
        <v>7</v>
      </c>
      <c r="C227" s="1" t="s">
        <v>968</v>
      </c>
      <c r="D227" s="1" t="s">
        <v>40</v>
      </c>
      <c r="E227" s="1" t="s">
        <v>73</v>
      </c>
      <c r="F227" s="1" t="s">
        <v>26</v>
      </c>
      <c r="G227" s="1" t="s">
        <v>27</v>
      </c>
      <c r="H227" s="1" t="s">
        <v>71</v>
      </c>
      <c r="I227">
        <v>1</v>
      </c>
      <c r="J227" t="s">
        <v>248</v>
      </c>
      <c r="K227" s="1" t="s">
        <v>175</v>
      </c>
      <c r="L227" s="1" t="s">
        <v>225</v>
      </c>
      <c r="M227">
        <v>44</v>
      </c>
      <c r="N227">
        <v>0</v>
      </c>
      <c r="O227">
        <v>54</v>
      </c>
      <c r="P227">
        <v>0</v>
      </c>
      <c r="T227" t="str">
        <f>Block[[#This Row],[服装]]&amp;Block[[#This Row],[名前]]&amp;Block[[#This Row],[レアリティ]]</f>
        <v>キャンプ黒尾鉄朗ICONIC</v>
      </c>
    </row>
    <row r="228" spans="1:20" x14ac:dyDescent="0.35">
      <c r="A228">
        <f>VLOOKUP(Block[[#This Row],[No用]],SetNo[[No.用]:[vlookup 用]],2,FALSE)</f>
        <v>62</v>
      </c>
      <c r="B228">
        <f>IF(ROW()=2,1,IF(A227&lt;&gt;Block[[#This Row],[No]],1,B227+1))</f>
        <v>1</v>
      </c>
      <c r="C228" s="1" t="s">
        <v>1142</v>
      </c>
      <c r="D228" s="1" t="s">
        <v>40</v>
      </c>
      <c r="E228" s="1" t="s">
        <v>90</v>
      </c>
      <c r="F228" s="1" t="s">
        <v>26</v>
      </c>
      <c r="G228" s="1" t="s">
        <v>27</v>
      </c>
      <c r="H228" s="1" t="s">
        <v>71</v>
      </c>
      <c r="I228">
        <v>1</v>
      </c>
      <c r="J228" t="s">
        <v>248</v>
      </c>
      <c r="K228" s="1" t="s">
        <v>174</v>
      </c>
      <c r="L228" s="1" t="s">
        <v>178</v>
      </c>
      <c r="M228">
        <v>34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文化祭2黒尾鉄朗ICONIC</v>
      </c>
    </row>
    <row r="229" spans="1:20" x14ac:dyDescent="0.35">
      <c r="A229">
        <f>VLOOKUP(Block[[#This Row],[No用]],SetNo[[No.用]:[vlookup 用]],2,FALSE)</f>
        <v>62</v>
      </c>
      <c r="B229">
        <f>IF(ROW()=2,1,IF(A228&lt;&gt;Block[[#This Row],[No]],1,B228+1))</f>
        <v>2</v>
      </c>
      <c r="C229" s="1" t="s">
        <v>1142</v>
      </c>
      <c r="D229" s="1" t="s">
        <v>40</v>
      </c>
      <c r="E229" s="1" t="s">
        <v>90</v>
      </c>
      <c r="F229" s="1" t="s">
        <v>26</v>
      </c>
      <c r="G229" s="1" t="s">
        <v>27</v>
      </c>
      <c r="H229" s="1" t="s">
        <v>71</v>
      </c>
      <c r="I229">
        <v>1</v>
      </c>
      <c r="J229" t="s">
        <v>248</v>
      </c>
      <c r="K229" s="1" t="s">
        <v>175</v>
      </c>
      <c r="L229" s="1" t="s">
        <v>178</v>
      </c>
      <c r="M229">
        <v>34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文化祭2黒尾鉄朗ICONIC</v>
      </c>
    </row>
    <row r="230" spans="1:20" x14ac:dyDescent="0.35">
      <c r="A230">
        <f>VLOOKUP(Block[[#This Row],[No用]],SetNo[[No.用]:[vlookup 用]],2,FALSE)</f>
        <v>62</v>
      </c>
      <c r="B230">
        <f>IF(ROW()=2,1,IF(A229&lt;&gt;Block[[#This Row],[No]],1,B229+1))</f>
        <v>3</v>
      </c>
      <c r="C230" s="1" t="s">
        <v>1142</v>
      </c>
      <c r="D230" s="1" t="s">
        <v>40</v>
      </c>
      <c r="E230" s="1" t="s">
        <v>90</v>
      </c>
      <c r="F230" s="1" t="s">
        <v>26</v>
      </c>
      <c r="G230" s="1" t="s">
        <v>27</v>
      </c>
      <c r="H230" s="1" t="s">
        <v>71</v>
      </c>
      <c r="I230">
        <v>1</v>
      </c>
      <c r="J230" t="s">
        <v>248</v>
      </c>
      <c r="K230" s="1" t="s">
        <v>176</v>
      </c>
      <c r="L230" s="1" t="s">
        <v>162</v>
      </c>
      <c r="M230">
        <v>31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文化祭2黒尾鉄朗ICONIC</v>
      </c>
    </row>
    <row r="231" spans="1:20" x14ac:dyDescent="0.35">
      <c r="A231">
        <f>VLOOKUP(Block[[#This Row],[No用]],SetNo[[No.用]:[vlookup 用]],2,FALSE)</f>
        <v>62</v>
      </c>
      <c r="B231">
        <f>IF(ROW()=2,1,IF(A230&lt;&gt;Block[[#This Row],[No]],1,B230+1))</f>
        <v>4</v>
      </c>
      <c r="C231" s="1" t="s">
        <v>1142</v>
      </c>
      <c r="D231" s="1" t="s">
        <v>40</v>
      </c>
      <c r="E231" s="1" t="s">
        <v>90</v>
      </c>
      <c r="F231" s="1" t="s">
        <v>26</v>
      </c>
      <c r="G231" s="1" t="s">
        <v>27</v>
      </c>
      <c r="H231" s="1" t="s">
        <v>71</v>
      </c>
      <c r="I231">
        <v>1</v>
      </c>
      <c r="J231" t="s">
        <v>248</v>
      </c>
      <c r="K231" s="1" t="s">
        <v>192</v>
      </c>
      <c r="L231" s="1" t="s">
        <v>162</v>
      </c>
      <c r="M231">
        <v>31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文化祭2黒尾鉄朗ICONIC</v>
      </c>
    </row>
    <row r="232" spans="1:20" x14ac:dyDescent="0.35">
      <c r="A232">
        <f>VLOOKUP(Block[[#This Row],[No用]],SetNo[[No.用]:[vlookup 用]],2,FALSE)</f>
        <v>62</v>
      </c>
      <c r="B232">
        <f>IF(ROW()=2,1,IF(A231&lt;&gt;Block[[#This Row],[No]],1,B231+1))</f>
        <v>5</v>
      </c>
      <c r="C232" s="1" t="s">
        <v>1142</v>
      </c>
      <c r="D232" s="1" t="s">
        <v>40</v>
      </c>
      <c r="E232" s="1" t="s">
        <v>90</v>
      </c>
      <c r="F232" s="1" t="s">
        <v>26</v>
      </c>
      <c r="G232" s="1" t="s">
        <v>27</v>
      </c>
      <c r="H232" s="1" t="s">
        <v>71</v>
      </c>
      <c r="I232">
        <v>1</v>
      </c>
      <c r="J232" t="s">
        <v>248</v>
      </c>
      <c r="K232" s="1" t="s">
        <v>177</v>
      </c>
      <c r="L232" s="1" t="s">
        <v>162</v>
      </c>
      <c r="M232">
        <v>31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文化祭2黒尾鉄朗ICONIC</v>
      </c>
    </row>
    <row r="233" spans="1:20" x14ac:dyDescent="0.35">
      <c r="A233">
        <f>VLOOKUP(Block[[#This Row],[No用]],SetNo[[No.用]:[vlookup 用]],2,FALSE)</f>
        <v>62</v>
      </c>
      <c r="B233">
        <f>IF(ROW()=2,1,IF(A232&lt;&gt;Block[[#This Row],[No]],1,B232+1))</f>
        <v>6</v>
      </c>
      <c r="C233" s="1" t="s">
        <v>1142</v>
      </c>
      <c r="D233" s="1" t="s">
        <v>40</v>
      </c>
      <c r="E233" s="1" t="s">
        <v>90</v>
      </c>
      <c r="F233" s="1" t="s">
        <v>26</v>
      </c>
      <c r="G233" s="1" t="s">
        <v>27</v>
      </c>
      <c r="H233" s="1" t="s">
        <v>71</v>
      </c>
      <c r="I233">
        <v>1</v>
      </c>
      <c r="J233" t="s">
        <v>248</v>
      </c>
      <c r="K233" s="1" t="s">
        <v>249</v>
      </c>
      <c r="L233" s="1" t="s">
        <v>162</v>
      </c>
      <c r="M233">
        <v>34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文化祭2黒尾鉄朗ICONIC</v>
      </c>
    </row>
    <row r="234" spans="1:20" x14ac:dyDescent="0.35">
      <c r="A234">
        <f>VLOOKUP(Block[[#This Row],[No用]],SetNo[[No.用]:[vlookup 用]],2,FALSE)</f>
        <v>63</v>
      </c>
      <c r="B234">
        <f>IF(ROW()=2,1,IF(A233&lt;&gt;Block[[#This Row],[No]],1,B233+1))</f>
        <v>1</v>
      </c>
      <c r="C234" t="s">
        <v>108</v>
      </c>
      <c r="D234" t="s">
        <v>41</v>
      </c>
      <c r="E234" t="s">
        <v>23</v>
      </c>
      <c r="F234" t="s">
        <v>26</v>
      </c>
      <c r="G234" t="s">
        <v>27</v>
      </c>
      <c r="H234" t="s">
        <v>71</v>
      </c>
      <c r="I234">
        <v>1</v>
      </c>
      <c r="J234" t="s">
        <v>248</v>
      </c>
      <c r="K234" t="s">
        <v>174</v>
      </c>
      <c r="L234" t="s">
        <v>173</v>
      </c>
      <c r="M234">
        <v>33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ユニフォーム灰羽リエーフICONIC</v>
      </c>
    </row>
    <row r="235" spans="1:20" x14ac:dyDescent="0.35">
      <c r="A235">
        <f>VLOOKUP(Block[[#This Row],[No用]],SetNo[[No.用]:[vlookup 用]],2,FALSE)</f>
        <v>63</v>
      </c>
      <c r="B235">
        <f>IF(ROW()=2,1,IF(A234&lt;&gt;Block[[#This Row],[No]],1,B234+1))</f>
        <v>2</v>
      </c>
      <c r="C235" t="s">
        <v>108</v>
      </c>
      <c r="D235" t="s">
        <v>41</v>
      </c>
      <c r="E235" t="s">
        <v>23</v>
      </c>
      <c r="F235" t="s">
        <v>26</v>
      </c>
      <c r="G235" t="s">
        <v>27</v>
      </c>
      <c r="H235" t="s">
        <v>71</v>
      </c>
      <c r="I235">
        <v>1</v>
      </c>
      <c r="J235" t="s">
        <v>248</v>
      </c>
      <c r="K235" t="s">
        <v>175</v>
      </c>
      <c r="L235" t="s">
        <v>173</v>
      </c>
      <c r="M235">
        <v>33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ユニフォーム灰羽リエーフICONIC</v>
      </c>
    </row>
    <row r="236" spans="1:20" x14ac:dyDescent="0.35">
      <c r="A236">
        <f>VLOOKUP(Block[[#This Row],[No用]],SetNo[[No.用]:[vlookup 用]],2,FALSE)</f>
        <v>63</v>
      </c>
      <c r="B236">
        <f>IF(ROW()=2,1,IF(A235&lt;&gt;Block[[#This Row],[No]],1,B235+1))</f>
        <v>3</v>
      </c>
      <c r="C236" t="s">
        <v>108</v>
      </c>
      <c r="D236" t="s">
        <v>41</v>
      </c>
      <c r="E236" t="s">
        <v>23</v>
      </c>
      <c r="F236" t="s">
        <v>26</v>
      </c>
      <c r="G236" t="s">
        <v>27</v>
      </c>
      <c r="H236" t="s">
        <v>71</v>
      </c>
      <c r="I236">
        <v>1</v>
      </c>
      <c r="J236" t="s">
        <v>248</v>
      </c>
      <c r="K236" t="s">
        <v>234</v>
      </c>
      <c r="L236" t="s">
        <v>173</v>
      </c>
      <c r="M236">
        <v>35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ユニフォーム灰羽リエーフICONIC</v>
      </c>
    </row>
    <row r="237" spans="1:20" x14ac:dyDescent="0.35">
      <c r="A237">
        <f>VLOOKUP(Block[[#This Row],[No用]],SetNo[[No.用]:[vlookup 用]],2,FALSE)</f>
        <v>63</v>
      </c>
      <c r="B237">
        <f>IF(ROW()=2,1,IF(A236&lt;&gt;Block[[#This Row],[No]],1,B236+1))</f>
        <v>4</v>
      </c>
      <c r="C237" t="s">
        <v>108</v>
      </c>
      <c r="D237" t="s">
        <v>41</v>
      </c>
      <c r="E237" t="s">
        <v>23</v>
      </c>
      <c r="F237" t="s">
        <v>26</v>
      </c>
      <c r="G237" t="s">
        <v>27</v>
      </c>
      <c r="H237" t="s">
        <v>71</v>
      </c>
      <c r="I237">
        <v>1</v>
      </c>
      <c r="J237" t="s">
        <v>248</v>
      </c>
      <c r="K237" t="s">
        <v>177</v>
      </c>
      <c r="L237" t="s">
        <v>162</v>
      </c>
      <c r="M237">
        <v>32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ユニフォーム灰羽リエーフICONIC</v>
      </c>
    </row>
    <row r="238" spans="1:20" x14ac:dyDescent="0.35">
      <c r="A238">
        <f>VLOOKUP(Block[[#This Row],[No用]],SetNo[[No.用]:[vlookup 用]],2,FALSE)</f>
        <v>63</v>
      </c>
      <c r="B238">
        <f>IF(ROW()=2,1,IF(A237&lt;&gt;Block[[#This Row],[No]],1,B237+1))</f>
        <v>5</v>
      </c>
      <c r="C238" t="s">
        <v>108</v>
      </c>
      <c r="D238" t="s">
        <v>41</v>
      </c>
      <c r="E238" t="s">
        <v>23</v>
      </c>
      <c r="F238" t="s">
        <v>26</v>
      </c>
      <c r="G238" t="s">
        <v>27</v>
      </c>
      <c r="H238" t="s">
        <v>71</v>
      </c>
      <c r="I238">
        <v>1</v>
      </c>
      <c r="J238" t="s">
        <v>248</v>
      </c>
      <c r="K238" s="1" t="s">
        <v>249</v>
      </c>
      <c r="L238" t="s">
        <v>162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ユニフォーム灰羽リエーフICONIC</v>
      </c>
    </row>
    <row r="239" spans="1:20" x14ac:dyDescent="0.35">
      <c r="A239">
        <f>VLOOKUP(Block[[#This Row],[No用]],SetNo[[No.用]:[vlookup 用]],2,FALSE)</f>
        <v>63</v>
      </c>
      <c r="B239">
        <f>IF(ROW()=2,1,IF(A238&lt;&gt;Block[[#This Row],[No]],1,B238+1))</f>
        <v>6</v>
      </c>
      <c r="C239" t="s">
        <v>108</v>
      </c>
      <c r="D239" t="s">
        <v>41</v>
      </c>
      <c r="E239" t="s">
        <v>23</v>
      </c>
      <c r="F239" t="s">
        <v>26</v>
      </c>
      <c r="G239" t="s">
        <v>27</v>
      </c>
      <c r="H239" t="s">
        <v>71</v>
      </c>
      <c r="I239">
        <v>1</v>
      </c>
      <c r="J239" t="s">
        <v>248</v>
      </c>
      <c r="K239" t="s">
        <v>183</v>
      </c>
      <c r="L239" t="s">
        <v>225</v>
      </c>
      <c r="M239">
        <v>46</v>
      </c>
      <c r="N239">
        <v>0</v>
      </c>
      <c r="O239">
        <v>56</v>
      </c>
      <c r="P239">
        <v>0</v>
      </c>
      <c r="T239" t="str">
        <f>Block[[#This Row],[服装]]&amp;Block[[#This Row],[名前]]&amp;Block[[#This Row],[レアリティ]]</f>
        <v>ユニフォーム灰羽リエーフICONIC</v>
      </c>
    </row>
    <row r="240" spans="1:20" x14ac:dyDescent="0.35">
      <c r="A240">
        <f>VLOOKUP(Block[[#This Row],[No用]],SetNo[[No.用]:[vlookup 用]],2,FALSE)</f>
        <v>64</v>
      </c>
      <c r="B240">
        <f>IF(ROW()=2,1,IF(A239&lt;&gt;Block[[#This Row],[No]],1,B239+1))</f>
        <v>1</v>
      </c>
      <c r="C240" t="s">
        <v>386</v>
      </c>
      <c r="D240" t="s">
        <v>41</v>
      </c>
      <c r="E240" t="s">
        <v>24</v>
      </c>
      <c r="F240" t="s">
        <v>26</v>
      </c>
      <c r="G240" t="s">
        <v>27</v>
      </c>
      <c r="H240" t="s">
        <v>71</v>
      </c>
      <c r="I240">
        <v>1</v>
      </c>
      <c r="J240" t="s">
        <v>248</v>
      </c>
      <c r="K240" t="s">
        <v>174</v>
      </c>
      <c r="L240" t="s">
        <v>173</v>
      </c>
      <c r="M240">
        <v>33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探偵灰羽リエーフICONIC</v>
      </c>
    </row>
    <row r="241" spans="1:20" x14ac:dyDescent="0.35">
      <c r="A241">
        <f>VLOOKUP(Block[[#This Row],[No用]],SetNo[[No.用]:[vlookup 用]],2,FALSE)</f>
        <v>64</v>
      </c>
      <c r="B241">
        <f>IF(ROW()=2,1,IF(A240&lt;&gt;Block[[#This Row],[No]],1,B240+1))</f>
        <v>2</v>
      </c>
      <c r="C241" t="s">
        <v>386</v>
      </c>
      <c r="D241" t="s">
        <v>41</v>
      </c>
      <c r="E241" t="s">
        <v>24</v>
      </c>
      <c r="F241" t="s">
        <v>26</v>
      </c>
      <c r="G241" t="s">
        <v>27</v>
      </c>
      <c r="H241" t="s">
        <v>71</v>
      </c>
      <c r="I241">
        <v>1</v>
      </c>
      <c r="J241" t="s">
        <v>248</v>
      </c>
      <c r="K241" t="s">
        <v>175</v>
      </c>
      <c r="L241" t="s">
        <v>173</v>
      </c>
      <c r="M241">
        <v>33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探偵灰羽リエーフICONIC</v>
      </c>
    </row>
    <row r="242" spans="1:20" x14ac:dyDescent="0.35">
      <c r="A242">
        <f>VLOOKUP(Block[[#This Row],[No用]],SetNo[[No.用]:[vlookup 用]],2,FALSE)</f>
        <v>64</v>
      </c>
      <c r="B242">
        <f>IF(ROW()=2,1,IF(A241&lt;&gt;Block[[#This Row],[No]],1,B241+1))</f>
        <v>3</v>
      </c>
      <c r="C242" t="s">
        <v>386</v>
      </c>
      <c r="D242" t="s">
        <v>41</v>
      </c>
      <c r="E242" t="s">
        <v>24</v>
      </c>
      <c r="F242" t="s">
        <v>26</v>
      </c>
      <c r="G242" t="s">
        <v>27</v>
      </c>
      <c r="H242" t="s">
        <v>71</v>
      </c>
      <c r="I242">
        <v>1</v>
      </c>
      <c r="J242" t="s">
        <v>248</v>
      </c>
      <c r="K242" t="s">
        <v>234</v>
      </c>
      <c r="L242" t="s">
        <v>173</v>
      </c>
      <c r="M242">
        <v>35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探偵灰羽リエーフICONIC</v>
      </c>
    </row>
    <row r="243" spans="1:20" x14ac:dyDescent="0.35">
      <c r="A243">
        <f>VLOOKUP(Block[[#This Row],[No用]],SetNo[[No.用]:[vlookup 用]],2,FALSE)</f>
        <v>64</v>
      </c>
      <c r="B243">
        <f>IF(ROW()=2,1,IF(A242&lt;&gt;Block[[#This Row],[No]],1,B242+1))</f>
        <v>4</v>
      </c>
      <c r="C243" t="s">
        <v>386</v>
      </c>
      <c r="D243" t="s">
        <v>41</v>
      </c>
      <c r="E243" t="s">
        <v>24</v>
      </c>
      <c r="F243" t="s">
        <v>26</v>
      </c>
      <c r="G243" t="s">
        <v>27</v>
      </c>
      <c r="H243" t="s">
        <v>71</v>
      </c>
      <c r="I243">
        <v>1</v>
      </c>
      <c r="J243" t="s">
        <v>248</v>
      </c>
      <c r="K243" t="s">
        <v>177</v>
      </c>
      <c r="L243" t="s">
        <v>162</v>
      </c>
      <c r="M243">
        <v>32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探偵灰羽リエーフICONIC</v>
      </c>
    </row>
    <row r="244" spans="1:20" x14ac:dyDescent="0.35">
      <c r="A244">
        <f>VLOOKUP(Block[[#This Row],[No用]],SetNo[[No.用]:[vlookup 用]],2,FALSE)</f>
        <v>64</v>
      </c>
      <c r="B244">
        <f>IF(ROW()=2,1,IF(A243&lt;&gt;Block[[#This Row],[No]],1,B243+1))</f>
        <v>5</v>
      </c>
      <c r="C244" t="s">
        <v>386</v>
      </c>
      <c r="D244" t="s">
        <v>41</v>
      </c>
      <c r="E244" t="s">
        <v>24</v>
      </c>
      <c r="F244" t="s">
        <v>26</v>
      </c>
      <c r="G244" t="s">
        <v>27</v>
      </c>
      <c r="H244" t="s">
        <v>71</v>
      </c>
      <c r="I244">
        <v>1</v>
      </c>
      <c r="J244" t="s">
        <v>248</v>
      </c>
      <c r="K244" s="1" t="s">
        <v>249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探偵灰羽リエーフICONIC</v>
      </c>
    </row>
    <row r="245" spans="1:20" x14ac:dyDescent="0.35">
      <c r="A245">
        <f>VLOOKUP(Block[[#This Row],[No用]],SetNo[[No.用]:[vlookup 用]],2,FALSE)</f>
        <v>64</v>
      </c>
      <c r="B245">
        <f>IF(ROW()=2,1,IF(A244&lt;&gt;Block[[#This Row],[No]],1,B244+1))</f>
        <v>6</v>
      </c>
      <c r="C245" t="s">
        <v>386</v>
      </c>
      <c r="D245" t="s">
        <v>41</v>
      </c>
      <c r="E245" t="s">
        <v>24</v>
      </c>
      <c r="F245" t="s">
        <v>26</v>
      </c>
      <c r="G245" t="s">
        <v>27</v>
      </c>
      <c r="H245" t="s">
        <v>71</v>
      </c>
      <c r="I245">
        <v>1</v>
      </c>
      <c r="J245" t="s">
        <v>248</v>
      </c>
      <c r="K245" t="s">
        <v>183</v>
      </c>
      <c r="L245" t="s">
        <v>225</v>
      </c>
      <c r="M245">
        <v>46</v>
      </c>
      <c r="N245">
        <v>0</v>
      </c>
      <c r="O245">
        <v>56</v>
      </c>
      <c r="P245">
        <v>0</v>
      </c>
      <c r="T245" t="str">
        <f>Block[[#This Row],[服装]]&amp;Block[[#This Row],[名前]]&amp;Block[[#This Row],[レアリティ]]</f>
        <v>探偵灰羽リエーフICONIC</v>
      </c>
    </row>
    <row r="246" spans="1:20" x14ac:dyDescent="0.35">
      <c r="A246">
        <f>VLOOKUP(Block[[#This Row],[No用]],SetNo[[No.用]:[vlookup 用]],2,FALSE)</f>
        <v>65</v>
      </c>
      <c r="B246">
        <f>IF(ROW()=2,1,IF(A245&lt;&gt;Block[[#This Row],[No]],1,B245+1))</f>
        <v>1</v>
      </c>
      <c r="C246" s="1" t="s">
        <v>910</v>
      </c>
      <c r="D246" s="1" t="s">
        <v>41</v>
      </c>
      <c r="E246" s="1" t="s">
        <v>77</v>
      </c>
      <c r="F246" s="1" t="s">
        <v>26</v>
      </c>
      <c r="G246" s="1" t="s">
        <v>27</v>
      </c>
      <c r="H246" s="1" t="s">
        <v>71</v>
      </c>
      <c r="I246">
        <v>1</v>
      </c>
      <c r="J246" t="s">
        <v>248</v>
      </c>
      <c r="K246" s="1" t="s">
        <v>174</v>
      </c>
      <c r="L246" s="1" t="s">
        <v>173</v>
      </c>
      <c r="M246">
        <v>33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路地裏灰羽リエーフICONIC</v>
      </c>
    </row>
    <row r="247" spans="1:20" x14ac:dyDescent="0.35">
      <c r="A247">
        <f>VLOOKUP(Block[[#This Row],[No用]],SetNo[[No.用]:[vlookup 用]],2,FALSE)</f>
        <v>65</v>
      </c>
      <c r="B247">
        <f>IF(ROW()=2,1,IF(A246&lt;&gt;Block[[#This Row],[No]],1,B246+1))</f>
        <v>2</v>
      </c>
      <c r="C247" s="1" t="s">
        <v>910</v>
      </c>
      <c r="D247" s="1" t="s">
        <v>41</v>
      </c>
      <c r="E247" s="1" t="s">
        <v>77</v>
      </c>
      <c r="F247" s="1" t="s">
        <v>26</v>
      </c>
      <c r="G247" s="1" t="s">
        <v>27</v>
      </c>
      <c r="H247" s="1" t="s">
        <v>71</v>
      </c>
      <c r="I247">
        <v>1</v>
      </c>
      <c r="J247" t="s">
        <v>248</v>
      </c>
      <c r="K247" s="1" t="s">
        <v>175</v>
      </c>
      <c r="L247" s="1" t="s">
        <v>173</v>
      </c>
      <c r="M247">
        <v>33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路地裏灰羽リエーフICONIC</v>
      </c>
    </row>
    <row r="248" spans="1:20" x14ac:dyDescent="0.35">
      <c r="A248">
        <f>VLOOKUP(Block[[#This Row],[No用]],SetNo[[No.用]:[vlookup 用]],2,FALSE)</f>
        <v>65</v>
      </c>
      <c r="B248">
        <f>IF(ROW()=2,1,IF(A247&lt;&gt;Block[[#This Row],[No]],1,B247+1))</f>
        <v>3</v>
      </c>
      <c r="C248" s="1" t="s">
        <v>910</v>
      </c>
      <c r="D248" s="1" t="s">
        <v>41</v>
      </c>
      <c r="E248" s="1" t="s">
        <v>77</v>
      </c>
      <c r="F248" s="1" t="s">
        <v>26</v>
      </c>
      <c r="G248" s="1" t="s">
        <v>27</v>
      </c>
      <c r="H248" s="1" t="s">
        <v>71</v>
      </c>
      <c r="I248">
        <v>1</v>
      </c>
      <c r="J248" t="s">
        <v>248</v>
      </c>
      <c r="K248" s="1" t="s">
        <v>234</v>
      </c>
      <c r="L248" s="1" t="s">
        <v>178</v>
      </c>
      <c r="M248">
        <v>32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路地裏灰羽リエーフICONIC</v>
      </c>
    </row>
    <row r="249" spans="1:20" x14ac:dyDescent="0.35">
      <c r="A249">
        <f>VLOOKUP(Block[[#This Row],[No用]],SetNo[[No.用]:[vlookup 用]],2,FALSE)</f>
        <v>65</v>
      </c>
      <c r="B249">
        <f>IF(ROW()=2,1,IF(A248&lt;&gt;Block[[#This Row],[No]],1,B248+1))</f>
        <v>4</v>
      </c>
      <c r="C249" s="1" t="s">
        <v>910</v>
      </c>
      <c r="D249" s="1" t="s">
        <v>41</v>
      </c>
      <c r="E249" s="1" t="s">
        <v>77</v>
      </c>
      <c r="F249" s="1" t="s">
        <v>26</v>
      </c>
      <c r="G249" s="1" t="s">
        <v>27</v>
      </c>
      <c r="H249" s="1" t="s">
        <v>71</v>
      </c>
      <c r="I249">
        <v>1</v>
      </c>
      <c r="J249" t="s">
        <v>248</v>
      </c>
      <c r="K249" s="1" t="s">
        <v>177</v>
      </c>
      <c r="L249" s="1" t="s">
        <v>162</v>
      </c>
      <c r="M249">
        <v>32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路地裏灰羽リエーフICONIC</v>
      </c>
    </row>
    <row r="250" spans="1:20" x14ac:dyDescent="0.35">
      <c r="A250">
        <f>VLOOKUP(Block[[#This Row],[No用]],SetNo[[No.用]:[vlookup 用]],2,FALSE)</f>
        <v>65</v>
      </c>
      <c r="B250">
        <f>IF(ROW()=2,1,IF(A249&lt;&gt;Block[[#This Row],[No]],1,B249+1))</f>
        <v>5</v>
      </c>
      <c r="C250" s="1" t="s">
        <v>910</v>
      </c>
      <c r="D250" s="1" t="s">
        <v>41</v>
      </c>
      <c r="E250" s="1" t="s">
        <v>77</v>
      </c>
      <c r="F250" s="1" t="s">
        <v>26</v>
      </c>
      <c r="G250" s="1" t="s">
        <v>27</v>
      </c>
      <c r="H250" s="1" t="s">
        <v>71</v>
      </c>
      <c r="I250">
        <v>1</v>
      </c>
      <c r="J250" t="s">
        <v>248</v>
      </c>
      <c r="K250" s="1" t="s">
        <v>249</v>
      </c>
      <c r="L250" s="1" t="s">
        <v>162</v>
      </c>
      <c r="M250">
        <v>27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路地裏灰羽リエーフICONIC</v>
      </c>
    </row>
    <row r="251" spans="1:20" x14ac:dyDescent="0.35">
      <c r="A251">
        <f>VLOOKUP(Block[[#This Row],[No用]],SetNo[[No.用]:[vlookup 用]],2,FALSE)</f>
        <v>66</v>
      </c>
      <c r="B251">
        <f>IF(ROW()=2,1,IF(A250&lt;&gt;Block[[#This Row],[No]],1,B250+1))</f>
        <v>1</v>
      </c>
      <c r="C251" s="1" t="s">
        <v>1142</v>
      </c>
      <c r="D251" s="1" t="s">
        <v>41</v>
      </c>
      <c r="E251" s="1" t="s">
        <v>73</v>
      </c>
      <c r="F251" s="1" t="s">
        <v>26</v>
      </c>
      <c r="G251" s="1" t="s">
        <v>27</v>
      </c>
      <c r="H251" s="1" t="s">
        <v>71</v>
      </c>
      <c r="I251">
        <v>1</v>
      </c>
      <c r="J251" t="s">
        <v>248</v>
      </c>
      <c r="K251" s="1" t="s">
        <v>174</v>
      </c>
      <c r="L251" s="1" t="s">
        <v>173</v>
      </c>
      <c r="M251">
        <v>34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文化祭2灰羽リエーフICONIC</v>
      </c>
    </row>
    <row r="252" spans="1:20" x14ac:dyDescent="0.35">
      <c r="A252">
        <f>VLOOKUP(Block[[#This Row],[No用]],SetNo[[No.用]:[vlookup 用]],2,FALSE)</f>
        <v>66</v>
      </c>
      <c r="B252">
        <f>IF(ROW()=2,1,IF(A251&lt;&gt;Block[[#This Row],[No]],1,B251+1))</f>
        <v>2</v>
      </c>
      <c r="C252" s="1" t="s">
        <v>1142</v>
      </c>
      <c r="D252" s="1" t="s">
        <v>41</v>
      </c>
      <c r="E252" s="1" t="s">
        <v>73</v>
      </c>
      <c r="F252" s="1" t="s">
        <v>26</v>
      </c>
      <c r="G252" s="1" t="s">
        <v>27</v>
      </c>
      <c r="H252" s="1" t="s">
        <v>71</v>
      </c>
      <c r="I252">
        <v>1</v>
      </c>
      <c r="J252" t="s">
        <v>248</v>
      </c>
      <c r="K252" s="1" t="s">
        <v>175</v>
      </c>
      <c r="L252" s="1" t="s">
        <v>173</v>
      </c>
      <c r="M252">
        <v>34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文化祭2灰羽リエーフICONIC</v>
      </c>
    </row>
    <row r="253" spans="1:20" x14ac:dyDescent="0.35">
      <c r="A253">
        <f>VLOOKUP(Block[[#This Row],[No用]],SetNo[[No.用]:[vlookup 用]],2,FALSE)</f>
        <v>66</v>
      </c>
      <c r="B253">
        <f>IF(ROW()=2,1,IF(A252&lt;&gt;Block[[#This Row],[No]],1,B252+1))</f>
        <v>3</v>
      </c>
      <c r="C253" s="1" t="s">
        <v>1142</v>
      </c>
      <c r="D253" s="1" t="s">
        <v>41</v>
      </c>
      <c r="E253" s="1" t="s">
        <v>73</v>
      </c>
      <c r="F253" s="1" t="s">
        <v>26</v>
      </c>
      <c r="G253" s="1" t="s">
        <v>27</v>
      </c>
      <c r="H253" s="1" t="s">
        <v>71</v>
      </c>
      <c r="I253">
        <v>1</v>
      </c>
      <c r="J253" t="s">
        <v>248</v>
      </c>
      <c r="K253" s="1" t="s">
        <v>234</v>
      </c>
      <c r="L253" s="1" t="s">
        <v>173</v>
      </c>
      <c r="M253">
        <v>36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文化祭2灰羽リエーフICONIC</v>
      </c>
    </row>
    <row r="254" spans="1:20" x14ac:dyDescent="0.35">
      <c r="A254">
        <f>VLOOKUP(Block[[#This Row],[No用]],SetNo[[No.用]:[vlookup 用]],2,FALSE)</f>
        <v>66</v>
      </c>
      <c r="B254">
        <f>IF(ROW()=2,1,IF(A253&lt;&gt;Block[[#This Row],[No]],1,B253+1))</f>
        <v>4</v>
      </c>
      <c r="C254" s="1" t="s">
        <v>1142</v>
      </c>
      <c r="D254" s="1" t="s">
        <v>41</v>
      </c>
      <c r="E254" s="1" t="s">
        <v>73</v>
      </c>
      <c r="F254" s="1" t="s">
        <v>26</v>
      </c>
      <c r="G254" s="1" t="s">
        <v>27</v>
      </c>
      <c r="H254" s="1" t="s">
        <v>71</v>
      </c>
      <c r="I254">
        <v>1</v>
      </c>
      <c r="J254" t="s">
        <v>248</v>
      </c>
      <c r="K254" s="1" t="s">
        <v>177</v>
      </c>
      <c r="L254" s="1" t="s">
        <v>162</v>
      </c>
      <c r="M254">
        <v>32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文化祭2灰羽リエーフICONIC</v>
      </c>
    </row>
    <row r="255" spans="1:20" x14ac:dyDescent="0.35">
      <c r="A255">
        <f>VLOOKUP(Block[[#This Row],[No用]],SetNo[[No.用]:[vlookup 用]],2,FALSE)</f>
        <v>66</v>
      </c>
      <c r="B255">
        <f>IF(ROW()=2,1,IF(A254&lt;&gt;Block[[#This Row],[No]],1,B254+1))</f>
        <v>5</v>
      </c>
      <c r="C255" s="1" t="s">
        <v>1142</v>
      </c>
      <c r="D255" s="1" t="s">
        <v>41</v>
      </c>
      <c r="E255" s="1" t="s">
        <v>73</v>
      </c>
      <c r="F255" s="1" t="s">
        <v>26</v>
      </c>
      <c r="G255" s="1" t="s">
        <v>27</v>
      </c>
      <c r="H255" s="1" t="s">
        <v>71</v>
      </c>
      <c r="I255">
        <v>1</v>
      </c>
      <c r="J255" t="s">
        <v>248</v>
      </c>
      <c r="K255" s="1" t="s">
        <v>249</v>
      </c>
      <c r="L255" s="1" t="s">
        <v>173</v>
      </c>
      <c r="M255">
        <v>34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文化祭2灰羽リエーフICONIC</v>
      </c>
    </row>
    <row r="256" spans="1:20" x14ac:dyDescent="0.35">
      <c r="A256">
        <f>VLOOKUP(Block[[#This Row],[No用]],SetNo[[No.用]:[vlookup 用]],2,FALSE)</f>
        <v>66</v>
      </c>
      <c r="B256">
        <f>IF(ROW()=2,1,IF(A255&lt;&gt;Block[[#This Row],[No]],1,B255+1))</f>
        <v>6</v>
      </c>
      <c r="C256" s="1" t="s">
        <v>1142</v>
      </c>
      <c r="D256" s="1" t="s">
        <v>41</v>
      </c>
      <c r="E256" s="1" t="s">
        <v>73</v>
      </c>
      <c r="F256" s="1" t="s">
        <v>26</v>
      </c>
      <c r="G256" s="1" t="s">
        <v>27</v>
      </c>
      <c r="H256" s="1" t="s">
        <v>71</v>
      </c>
      <c r="I256">
        <v>1</v>
      </c>
      <c r="J256" t="s">
        <v>248</v>
      </c>
      <c r="K256" s="1" t="s">
        <v>183</v>
      </c>
      <c r="L256" s="1" t="s">
        <v>1144</v>
      </c>
      <c r="M256">
        <v>47</v>
      </c>
      <c r="N256">
        <v>0</v>
      </c>
      <c r="O256">
        <v>57</v>
      </c>
      <c r="P256">
        <v>0</v>
      </c>
      <c r="T256" t="str">
        <f>Block[[#This Row],[服装]]&amp;Block[[#This Row],[名前]]&amp;Block[[#This Row],[レアリティ]]</f>
        <v>文化祭2灰羽リエーフICONIC</v>
      </c>
    </row>
    <row r="257" spans="1:20" x14ac:dyDescent="0.35">
      <c r="A257">
        <f>VLOOKUP(Block[[#This Row],[No用]],SetNo[[No.用]:[vlookup 用]],2,FALSE)</f>
        <v>67</v>
      </c>
      <c r="B257">
        <f>IF(ROW()=2,1,IF(A256&lt;&gt;Block[[#This Row],[No]],1,B256+1))</f>
        <v>1</v>
      </c>
      <c r="C257" t="s">
        <v>108</v>
      </c>
      <c r="D257" t="s">
        <v>42</v>
      </c>
      <c r="E257" t="s">
        <v>24</v>
      </c>
      <c r="F257" t="s">
        <v>21</v>
      </c>
      <c r="G257" t="s">
        <v>27</v>
      </c>
      <c r="H257" t="s">
        <v>71</v>
      </c>
      <c r="I257">
        <v>1</v>
      </c>
      <c r="J257" t="s">
        <v>248</v>
      </c>
      <c r="M257">
        <v>0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ユニフォーム夜久衛輔ICONIC</v>
      </c>
    </row>
    <row r="258" spans="1:20" x14ac:dyDescent="0.35">
      <c r="A258">
        <f>VLOOKUP(Block[[#This Row],[No用]],SetNo[[No.用]:[vlookup 用]],2,FALSE)</f>
        <v>68</v>
      </c>
      <c r="B258">
        <f>IF(ROW()=2,1,IF(A257&lt;&gt;Block[[#This Row],[No]],1,B257+1))</f>
        <v>1</v>
      </c>
      <c r="C258" s="1" t="s">
        <v>839</v>
      </c>
      <c r="D258" s="1" t="s">
        <v>42</v>
      </c>
      <c r="E258" s="1" t="s">
        <v>77</v>
      </c>
      <c r="F258" s="1" t="s">
        <v>21</v>
      </c>
      <c r="G258" s="1" t="s">
        <v>27</v>
      </c>
      <c r="H258" s="1" t="s">
        <v>71</v>
      </c>
      <c r="I258">
        <v>1</v>
      </c>
      <c r="J258" t="s">
        <v>248</v>
      </c>
      <c r="M258">
        <v>0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1周年夜久衛輔ICONIC</v>
      </c>
    </row>
    <row r="259" spans="1:20" x14ac:dyDescent="0.35">
      <c r="A259">
        <f>VLOOKUP(Block[[#This Row],[No用]],SetNo[[No.用]:[vlookup 用]],2,FALSE)</f>
        <v>69</v>
      </c>
      <c r="B259">
        <f>IF(ROW()=2,1,IF(A258&lt;&gt;Block[[#This Row],[No]],1,B258+1))</f>
        <v>1</v>
      </c>
      <c r="C259" s="1" t="s">
        <v>1006</v>
      </c>
      <c r="D259" s="1" t="s">
        <v>42</v>
      </c>
      <c r="E259" s="1" t="s">
        <v>73</v>
      </c>
      <c r="F259" s="1" t="s">
        <v>21</v>
      </c>
      <c r="G259" s="1" t="s">
        <v>27</v>
      </c>
      <c r="H259" s="1" t="s">
        <v>71</v>
      </c>
      <c r="I259">
        <v>1</v>
      </c>
      <c r="J259" t="s">
        <v>248</v>
      </c>
      <c r="M259">
        <v>0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花火夜久衛輔ICONIC</v>
      </c>
    </row>
    <row r="260" spans="1:20" x14ac:dyDescent="0.35">
      <c r="A260">
        <f>VLOOKUP(Block[[#This Row],[No用]],SetNo[[No.用]:[vlookup 用]],2,FALSE)</f>
        <v>70</v>
      </c>
      <c r="B260">
        <f>IF(ROW()=2,1,IF(A259&lt;&gt;Block[[#This Row],[No]],1,B259+1))</f>
        <v>1</v>
      </c>
      <c r="C260" t="s">
        <v>108</v>
      </c>
      <c r="D260" t="s">
        <v>43</v>
      </c>
      <c r="E260" t="s">
        <v>24</v>
      </c>
      <c r="F260" t="s">
        <v>25</v>
      </c>
      <c r="G260" t="s">
        <v>27</v>
      </c>
      <c r="H260" t="s">
        <v>71</v>
      </c>
      <c r="I260">
        <v>1</v>
      </c>
      <c r="J260" t="s">
        <v>248</v>
      </c>
      <c r="K260" t="s">
        <v>174</v>
      </c>
      <c r="L260" t="s">
        <v>162</v>
      </c>
      <c r="M260">
        <v>24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ユニフォーム福永招平ICONIC</v>
      </c>
    </row>
    <row r="261" spans="1:20" x14ac:dyDescent="0.35">
      <c r="A261">
        <f>VLOOKUP(Block[[#This Row],[No用]],SetNo[[No.用]:[vlookup 用]],2,FALSE)</f>
        <v>70</v>
      </c>
      <c r="B261">
        <f>IF(ROW()=2,1,IF(A260&lt;&gt;Block[[#This Row],[No]],1,B260+1))</f>
        <v>2</v>
      </c>
      <c r="C261" t="s">
        <v>108</v>
      </c>
      <c r="D261" t="s">
        <v>43</v>
      </c>
      <c r="E261" t="s">
        <v>24</v>
      </c>
      <c r="F261" t="s">
        <v>25</v>
      </c>
      <c r="G261" t="s">
        <v>27</v>
      </c>
      <c r="H261" t="s">
        <v>71</v>
      </c>
      <c r="I261">
        <v>1</v>
      </c>
      <c r="J261" t="s">
        <v>248</v>
      </c>
      <c r="K261" t="s">
        <v>175</v>
      </c>
      <c r="L261" t="s">
        <v>162</v>
      </c>
      <c r="M261">
        <v>24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ユニフォーム福永招平ICONIC</v>
      </c>
    </row>
    <row r="262" spans="1:20" x14ac:dyDescent="0.35">
      <c r="A262">
        <f>VLOOKUP(Block[[#This Row],[No用]],SetNo[[No.用]:[vlookup 用]],2,FALSE)</f>
        <v>70</v>
      </c>
      <c r="B262">
        <f>IF(ROW()=2,1,IF(A261&lt;&gt;Block[[#This Row],[No]],1,B261+1))</f>
        <v>3</v>
      </c>
      <c r="C262" t="s">
        <v>108</v>
      </c>
      <c r="D262" t="s">
        <v>43</v>
      </c>
      <c r="E262" t="s">
        <v>24</v>
      </c>
      <c r="F262" t="s">
        <v>25</v>
      </c>
      <c r="G262" t="s">
        <v>27</v>
      </c>
      <c r="H262" t="s">
        <v>71</v>
      </c>
      <c r="I262">
        <v>1</v>
      </c>
      <c r="J262" t="s">
        <v>248</v>
      </c>
      <c r="K262" s="1" t="s">
        <v>249</v>
      </c>
      <c r="L262" t="s">
        <v>162</v>
      </c>
      <c r="M262">
        <v>24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ユニフォーム福永招平ICONIC</v>
      </c>
    </row>
    <row r="263" spans="1:20" x14ac:dyDescent="0.35">
      <c r="A263">
        <f>VLOOKUP(Block[[#This Row],[No用]],SetNo[[No.用]:[vlookup 用]],2,FALSE)</f>
        <v>71</v>
      </c>
      <c r="B263">
        <f>IF(ROW()=2,1,IF(A262&lt;&gt;Block[[#This Row],[No]],1,B262+1))</f>
        <v>1</v>
      </c>
      <c r="C263" s="1" t="s">
        <v>943</v>
      </c>
      <c r="D263" s="1" t="s">
        <v>43</v>
      </c>
      <c r="E263" s="1" t="s">
        <v>77</v>
      </c>
      <c r="F263" s="1" t="s">
        <v>25</v>
      </c>
      <c r="G263" s="1" t="s">
        <v>27</v>
      </c>
      <c r="H263" s="1" t="s">
        <v>71</v>
      </c>
      <c r="I263">
        <v>1</v>
      </c>
      <c r="J263" t="s">
        <v>248</v>
      </c>
      <c r="K263" t="s">
        <v>174</v>
      </c>
      <c r="L263" t="s">
        <v>162</v>
      </c>
      <c r="M263">
        <v>24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バーガー福永招平ICONIC</v>
      </c>
    </row>
    <row r="264" spans="1:20" x14ac:dyDescent="0.35">
      <c r="A264">
        <f>VLOOKUP(Block[[#This Row],[No用]],SetNo[[No.用]:[vlookup 用]],2,FALSE)</f>
        <v>71</v>
      </c>
      <c r="B264">
        <f>IF(ROW()=2,1,IF(A263&lt;&gt;Block[[#This Row],[No]],1,B263+1))</f>
        <v>2</v>
      </c>
      <c r="C264" s="1" t="s">
        <v>943</v>
      </c>
      <c r="D264" s="1" t="s">
        <v>43</v>
      </c>
      <c r="E264" s="1" t="s">
        <v>77</v>
      </c>
      <c r="F264" s="1" t="s">
        <v>25</v>
      </c>
      <c r="G264" s="1" t="s">
        <v>27</v>
      </c>
      <c r="H264" s="1" t="s">
        <v>71</v>
      </c>
      <c r="I264">
        <v>1</v>
      </c>
      <c r="J264" t="s">
        <v>248</v>
      </c>
      <c r="K264" t="s">
        <v>175</v>
      </c>
      <c r="L264" t="s">
        <v>162</v>
      </c>
      <c r="M264">
        <v>24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バーガー福永招平ICONIC</v>
      </c>
    </row>
    <row r="265" spans="1:20" x14ac:dyDescent="0.35">
      <c r="A265">
        <f>VLOOKUP(Block[[#This Row],[No用]],SetNo[[No.用]:[vlookup 用]],2,FALSE)</f>
        <v>71</v>
      </c>
      <c r="B265">
        <f>IF(ROW()=2,1,IF(A264&lt;&gt;Block[[#This Row],[No]],1,B264+1))</f>
        <v>3</v>
      </c>
      <c r="C265" s="1" t="s">
        <v>943</v>
      </c>
      <c r="D265" s="1" t="s">
        <v>43</v>
      </c>
      <c r="E265" s="1" t="s">
        <v>77</v>
      </c>
      <c r="F265" s="1" t="s">
        <v>25</v>
      </c>
      <c r="G265" s="1" t="s">
        <v>27</v>
      </c>
      <c r="H265" s="1" t="s">
        <v>71</v>
      </c>
      <c r="I265">
        <v>1</v>
      </c>
      <c r="J265" t="s">
        <v>248</v>
      </c>
      <c r="K265" s="1" t="s">
        <v>249</v>
      </c>
      <c r="L265" t="s">
        <v>162</v>
      </c>
      <c r="M265">
        <v>24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バーガー福永招平ICONIC</v>
      </c>
    </row>
    <row r="266" spans="1:20" x14ac:dyDescent="0.35">
      <c r="A266">
        <f>VLOOKUP(Block[[#This Row],[No用]],SetNo[[No.用]:[vlookup 用]],2,FALSE)</f>
        <v>72</v>
      </c>
      <c r="B266">
        <f>IF(ROW()=2,1,IF(A265&lt;&gt;Block[[#This Row],[No]],1,B265+1))</f>
        <v>1</v>
      </c>
      <c r="C266" t="s">
        <v>108</v>
      </c>
      <c r="D266" t="s">
        <v>44</v>
      </c>
      <c r="E266" t="s">
        <v>24</v>
      </c>
      <c r="F266" t="s">
        <v>26</v>
      </c>
      <c r="G266" t="s">
        <v>27</v>
      </c>
      <c r="H266" t="s">
        <v>71</v>
      </c>
      <c r="I266">
        <v>1</v>
      </c>
      <c r="J266" t="s">
        <v>248</v>
      </c>
      <c r="K266" t="s">
        <v>174</v>
      </c>
      <c r="L266" t="s">
        <v>173</v>
      </c>
      <c r="M266">
        <v>27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ユニフォーム犬岡走ICONIC</v>
      </c>
    </row>
    <row r="267" spans="1:20" x14ac:dyDescent="0.35">
      <c r="A267">
        <f>VLOOKUP(Block[[#This Row],[No用]],SetNo[[No.用]:[vlookup 用]],2,FALSE)</f>
        <v>72</v>
      </c>
      <c r="B267">
        <f>IF(ROW()=2,1,IF(A266&lt;&gt;Block[[#This Row],[No]],1,B266+1))</f>
        <v>2</v>
      </c>
      <c r="C267" t="s">
        <v>108</v>
      </c>
      <c r="D267" t="s">
        <v>44</v>
      </c>
      <c r="E267" t="s">
        <v>24</v>
      </c>
      <c r="F267" t="s">
        <v>26</v>
      </c>
      <c r="G267" t="s">
        <v>27</v>
      </c>
      <c r="H267" t="s">
        <v>71</v>
      </c>
      <c r="I267">
        <v>1</v>
      </c>
      <c r="J267" t="s">
        <v>248</v>
      </c>
      <c r="K267" t="s">
        <v>175</v>
      </c>
      <c r="L267" t="s">
        <v>173</v>
      </c>
      <c r="M267">
        <v>27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ユニフォーム犬岡走ICONIC</v>
      </c>
    </row>
    <row r="268" spans="1:20" x14ac:dyDescent="0.35">
      <c r="A268">
        <f>VLOOKUP(Block[[#This Row],[No用]],SetNo[[No.用]:[vlookup 用]],2,FALSE)</f>
        <v>72</v>
      </c>
      <c r="B268">
        <f>IF(ROW()=2,1,IF(A267&lt;&gt;Block[[#This Row],[No]],1,B267+1))</f>
        <v>3</v>
      </c>
      <c r="C268" t="s">
        <v>108</v>
      </c>
      <c r="D268" t="s">
        <v>44</v>
      </c>
      <c r="E268" t="s">
        <v>24</v>
      </c>
      <c r="F268" t="s">
        <v>26</v>
      </c>
      <c r="G268" t="s">
        <v>27</v>
      </c>
      <c r="H268" t="s">
        <v>71</v>
      </c>
      <c r="I268">
        <v>1</v>
      </c>
      <c r="J268" t="s">
        <v>248</v>
      </c>
      <c r="K268" t="s">
        <v>192</v>
      </c>
      <c r="L268" t="s">
        <v>173</v>
      </c>
      <c r="M268">
        <v>37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ユニフォーム犬岡走ICONIC</v>
      </c>
    </row>
    <row r="269" spans="1:20" x14ac:dyDescent="0.35">
      <c r="A269">
        <f>VLOOKUP(Block[[#This Row],[No用]],SetNo[[No.用]:[vlookup 用]],2,FALSE)</f>
        <v>72</v>
      </c>
      <c r="B269">
        <f>IF(ROW()=2,1,IF(A268&lt;&gt;Block[[#This Row],[No]],1,B268+1))</f>
        <v>4</v>
      </c>
      <c r="C269" t="s">
        <v>108</v>
      </c>
      <c r="D269" t="s">
        <v>44</v>
      </c>
      <c r="E269" t="s">
        <v>24</v>
      </c>
      <c r="F269" t="s">
        <v>26</v>
      </c>
      <c r="G269" t="s">
        <v>27</v>
      </c>
      <c r="H269" t="s">
        <v>71</v>
      </c>
      <c r="I269">
        <v>1</v>
      </c>
      <c r="J269" t="s">
        <v>248</v>
      </c>
      <c r="K269" t="s">
        <v>177</v>
      </c>
      <c r="L269" t="s">
        <v>173</v>
      </c>
      <c r="M269">
        <v>35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ユニフォーム犬岡走ICONIC</v>
      </c>
    </row>
    <row r="270" spans="1:20" x14ac:dyDescent="0.35">
      <c r="A270">
        <f>VLOOKUP(Block[[#This Row],[No用]],SetNo[[No.用]:[vlookup 用]],2,FALSE)</f>
        <v>72</v>
      </c>
      <c r="B270">
        <f>IF(ROW()=2,1,IF(A269&lt;&gt;Block[[#This Row],[No]],1,B269+1))</f>
        <v>5</v>
      </c>
      <c r="C270" t="s">
        <v>108</v>
      </c>
      <c r="D270" t="s">
        <v>44</v>
      </c>
      <c r="E270" t="s">
        <v>24</v>
      </c>
      <c r="F270" t="s">
        <v>26</v>
      </c>
      <c r="G270" t="s">
        <v>27</v>
      </c>
      <c r="H270" t="s">
        <v>71</v>
      </c>
      <c r="I270">
        <v>1</v>
      </c>
      <c r="J270" t="s">
        <v>248</v>
      </c>
      <c r="K270" s="1" t="s">
        <v>249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ユニフォーム犬岡走ICONIC</v>
      </c>
    </row>
    <row r="271" spans="1:20" x14ac:dyDescent="0.35">
      <c r="A271">
        <f>VLOOKUP(Block[[#This Row],[No用]],SetNo[[No.用]:[vlookup 用]],2,FALSE)</f>
        <v>72</v>
      </c>
      <c r="B271">
        <f>IF(ROW()=2,1,IF(A270&lt;&gt;Block[[#This Row],[No]],1,B270+1))</f>
        <v>6</v>
      </c>
      <c r="C271" t="s">
        <v>108</v>
      </c>
      <c r="D271" t="s">
        <v>44</v>
      </c>
      <c r="E271" t="s">
        <v>24</v>
      </c>
      <c r="F271" t="s">
        <v>26</v>
      </c>
      <c r="G271" t="s">
        <v>27</v>
      </c>
      <c r="H271" t="s">
        <v>71</v>
      </c>
      <c r="I271">
        <v>1</v>
      </c>
      <c r="J271" t="s">
        <v>248</v>
      </c>
      <c r="K271" t="s">
        <v>183</v>
      </c>
      <c r="L271" t="s">
        <v>225</v>
      </c>
      <c r="M271">
        <v>42</v>
      </c>
      <c r="N271">
        <v>0</v>
      </c>
      <c r="O271">
        <v>52</v>
      </c>
      <c r="P271">
        <v>0</v>
      </c>
      <c r="T271" t="str">
        <f>Block[[#This Row],[服装]]&amp;Block[[#This Row],[名前]]&amp;Block[[#This Row],[レアリティ]]</f>
        <v>ユニフォーム犬岡走ICONIC</v>
      </c>
    </row>
    <row r="272" spans="1:20" x14ac:dyDescent="0.35">
      <c r="A272">
        <f>VLOOKUP(Block[[#This Row],[No用]],SetNo[[No.用]:[vlookup 用]],2,FALSE)</f>
        <v>73</v>
      </c>
      <c r="B272">
        <f>IF(ROW()=2,1,IF(A271&lt;&gt;Block[[#This Row],[No]],1,B271+1))</f>
        <v>1</v>
      </c>
      <c r="C272" s="1" t="s">
        <v>795</v>
      </c>
      <c r="D272" t="s">
        <v>44</v>
      </c>
      <c r="E272" s="1" t="s">
        <v>77</v>
      </c>
      <c r="F272" t="s">
        <v>26</v>
      </c>
      <c r="G272" t="s">
        <v>27</v>
      </c>
      <c r="H272" t="s">
        <v>71</v>
      </c>
      <c r="I272">
        <v>1</v>
      </c>
      <c r="J272" t="s">
        <v>248</v>
      </c>
      <c r="K272" s="1" t="s">
        <v>174</v>
      </c>
      <c r="L272" s="1" t="s">
        <v>173</v>
      </c>
      <c r="M272">
        <v>27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新年犬岡走ICONIC</v>
      </c>
    </row>
    <row r="273" spans="1:20" x14ac:dyDescent="0.35">
      <c r="A273">
        <f>VLOOKUP(Block[[#This Row],[No用]],SetNo[[No.用]:[vlookup 用]],2,FALSE)</f>
        <v>73</v>
      </c>
      <c r="B273">
        <f>IF(ROW()=2,1,IF(A272&lt;&gt;Block[[#This Row],[No]],1,B272+1))</f>
        <v>2</v>
      </c>
      <c r="C273" s="1" t="s">
        <v>795</v>
      </c>
      <c r="D273" t="s">
        <v>44</v>
      </c>
      <c r="E273" s="1" t="s">
        <v>77</v>
      </c>
      <c r="F273" t="s">
        <v>26</v>
      </c>
      <c r="G273" t="s">
        <v>27</v>
      </c>
      <c r="H273" t="s">
        <v>71</v>
      </c>
      <c r="I273">
        <v>1</v>
      </c>
      <c r="J273" t="s">
        <v>248</v>
      </c>
      <c r="K273" s="1" t="s">
        <v>175</v>
      </c>
      <c r="L273" s="1" t="s">
        <v>173</v>
      </c>
      <c r="M273">
        <v>27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新年犬岡走ICONIC</v>
      </c>
    </row>
    <row r="274" spans="1:20" x14ac:dyDescent="0.35">
      <c r="A274">
        <f>VLOOKUP(Block[[#This Row],[No用]],SetNo[[No.用]:[vlookup 用]],2,FALSE)</f>
        <v>73</v>
      </c>
      <c r="B274">
        <f>IF(ROW()=2,1,IF(A273&lt;&gt;Block[[#This Row],[No]],1,B273+1))</f>
        <v>3</v>
      </c>
      <c r="C274" s="1" t="s">
        <v>795</v>
      </c>
      <c r="D274" t="s">
        <v>44</v>
      </c>
      <c r="E274" s="1" t="s">
        <v>77</v>
      </c>
      <c r="F274" t="s">
        <v>26</v>
      </c>
      <c r="G274" t="s">
        <v>27</v>
      </c>
      <c r="H274" t="s">
        <v>71</v>
      </c>
      <c r="I274">
        <v>1</v>
      </c>
      <c r="J274" t="s">
        <v>248</v>
      </c>
      <c r="K274" s="1" t="s">
        <v>192</v>
      </c>
      <c r="L274" s="1" t="s">
        <v>173</v>
      </c>
      <c r="M274">
        <v>37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新年犬岡走ICONIC</v>
      </c>
    </row>
    <row r="275" spans="1:20" x14ac:dyDescent="0.35">
      <c r="A275">
        <f>VLOOKUP(Block[[#This Row],[No用]],SetNo[[No.用]:[vlookup 用]],2,FALSE)</f>
        <v>73</v>
      </c>
      <c r="B275">
        <f>IF(ROW()=2,1,IF(A274&lt;&gt;Block[[#This Row],[No]],1,B274+1))</f>
        <v>4</v>
      </c>
      <c r="C275" s="1" t="s">
        <v>795</v>
      </c>
      <c r="D275" t="s">
        <v>44</v>
      </c>
      <c r="E275" s="1" t="s">
        <v>77</v>
      </c>
      <c r="F275" t="s">
        <v>26</v>
      </c>
      <c r="G275" t="s">
        <v>27</v>
      </c>
      <c r="H275" t="s">
        <v>71</v>
      </c>
      <c r="I275">
        <v>1</v>
      </c>
      <c r="J275" t="s">
        <v>248</v>
      </c>
      <c r="K275" s="1" t="s">
        <v>177</v>
      </c>
      <c r="L275" s="1" t="s">
        <v>173</v>
      </c>
      <c r="M275">
        <v>35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新年犬岡走ICONIC</v>
      </c>
    </row>
    <row r="276" spans="1:20" x14ac:dyDescent="0.35">
      <c r="A276">
        <f>VLOOKUP(Block[[#This Row],[No用]],SetNo[[No.用]:[vlookup 用]],2,FALSE)</f>
        <v>73</v>
      </c>
      <c r="B276">
        <f>IF(ROW()=2,1,IF(A275&lt;&gt;Block[[#This Row],[No]],1,B275+1))</f>
        <v>5</v>
      </c>
      <c r="C276" s="1" t="s">
        <v>795</v>
      </c>
      <c r="D276" t="s">
        <v>44</v>
      </c>
      <c r="E276" s="1" t="s">
        <v>77</v>
      </c>
      <c r="F276" t="s">
        <v>26</v>
      </c>
      <c r="G276" t="s">
        <v>27</v>
      </c>
      <c r="H276" t="s">
        <v>71</v>
      </c>
      <c r="I276">
        <v>1</v>
      </c>
      <c r="J276" t="s">
        <v>248</v>
      </c>
      <c r="K276" s="1" t="s">
        <v>249</v>
      </c>
      <c r="L276" s="1" t="s">
        <v>162</v>
      </c>
      <c r="M276">
        <v>32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新年犬岡走ICONIC</v>
      </c>
    </row>
    <row r="277" spans="1:20" x14ac:dyDescent="0.35">
      <c r="A277">
        <f>VLOOKUP(Block[[#This Row],[No用]],SetNo[[No.用]:[vlookup 用]],2,FALSE)</f>
        <v>73</v>
      </c>
      <c r="B277">
        <f>IF(ROW()=2,1,IF(A276&lt;&gt;Block[[#This Row],[No]],1,B276+1))</f>
        <v>6</v>
      </c>
      <c r="C277" s="1" t="s">
        <v>795</v>
      </c>
      <c r="D277" t="s">
        <v>44</v>
      </c>
      <c r="E277" s="1" t="s">
        <v>77</v>
      </c>
      <c r="F277" t="s">
        <v>26</v>
      </c>
      <c r="G277" t="s">
        <v>27</v>
      </c>
      <c r="H277" t="s">
        <v>71</v>
      </c>
      <c r="I277">
        <v>1</v>
      </c>
      <c r="J277" t="s">
        <v>248</v>
      </c>
      <c r="K277" s="1" t="s">
        <v>183</v>
      </c>
      <c r="L277" s="1" t="s">
        <v>225</v>
      </c>
      <c r="M277">
        <v>42</v>
      </c>
      <c r="N277">
        <v>0</v>
      </c>
      <c r="O277">
        <v>52</v>
      </c>
      <c r="P277">
        <v>0</v>
      </c>
      <c r="T277" t="str">
        <f>Block[[#This Row],[服装]]&amp;Block[[#This Row],[名前]]&amp;Block[[#This Row],[レアリティ]]</f>
        <v>新年犬岡走ICONIC</v>
      </c>
    </row>
    <row r="278" spans="1:20" x14ac:dyDescent="0.35">
      <c r="A278">
        <f>VLOOKUP(Block[[#This Row],[No用]],SetNo[[No.用]:[vlookup 用]],2,FALSE)</f>
        <v>74</v>
      </c>
      <c r="B278">
        <f>IF(ROW()=2,1,IF(A277&lt;&gt;Block[[#This Row],[No]],1,B277+1))</f>
        <v>1</v>
      </c>
      <c r="C278" t="s">
        <v>108</v>
      </c>
      <c r="D278" t="s">
        <v>45</v>
      </c>
      <c r="E278" t="s">
        <v>24</v>
      </c>
      <c r="F278" t="s">
        <v>25</v>
      </c>
      <c r="G278" t="s">
        <v>27</v>
      </c>
      <c r="H278" t="s">
        <v>71</v>
      </c>
      <c r="I278">
        <v>1</v>
      </c>
      <c r="J278" t="s">
        <v>248</v>
      </c>
      <c r="K278" t="s">
        <v>174</v>
      </c>
      <c r="L278" t="s">
        <v>162</v>
      </c>
      <c r="M278">
        <v>27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ユニフォーム山本猛虎ICONIC</v>
      </c>
    </row>
    <row r="279" spans="1:20" x14ac:dyDescent="0.35">
      <c r="A279">
        <f>VLOOKUP(Block[[#This Row],[No用]],SetNo[[No.用]:[vlookup 用]],2,FALSE)</f>
        <v>74</v>
      </c>
      <c r="B279">
        <f>IF(ROW()=2,1,IF(A278&lt;&gt;Block[[#This Row],[No]],1,B278+1))</f>
        <v>2</v>
      </c>
      <c r="C279" t="s">
        <v>108</v>
      </c>
      <c r="D279" t="s">
        <v>45</v>
      </c>
      <c r="E279" t="s">
        <v>24</v>
      </c>
      <c r="F279" t="s">
        <v>25</v>
      </c>
      <c r="G279" t="s">
        <v>27</v>
      </c>
      <c r="H279" t="s">
        <v>71</v>
      </c>
      <c r="I279">
        <v>1</v>
      </c>
      <c r="J279" t="s">
        <v>248</v>
      </c>
      <c r="K279" t="s">
        <v>175</v>
      </c>
      <c r="L279" t="s">
        <v>162</v>
      </c>
      <c r="M279">
        <v>27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ユニフォーム山本猛虎ICONIC</v>
      </c>
    </row>
    <row r="280" spans="1:20" x14ac:dyDescent="0.35">
      <c r="A280">
        <f>VLOOKUP(Block[[#This Row],[No用]],SetNo[[No.用]:[vlookup 用]],2,FALSE)</f>
        <v>74</v>
      </c>
      <c r="B280">
        <f>IF(ROW()=2,1,IF(A279&lt;&gt;Block[[#This Row],[No]],1,B279+1))</f>
        <v>3</v>
      </c>
      <c r="C280" t="s">
        <v>108</v>
      </c>
      <c r="D280" t="s">
        <v>45</v>
      </c>
      <c r="E280" t="s">
        <v>24</v>
      </c>
      <c r="F280" t="s">
        <v>25</v>
      </c>
      <c r="G280" t="s">
        <v>27</v>
      </c>
      <c r="H280" t="s">
        <v>71</v>
      </c>
      <c r="I280">
        <v>1</v>
      </c>
      <c r="J280" t="s">
        <v>248</v>
      </c>
      <c r="K280" t="s">
        <v>177</v>
      </c>
      <c r="L280" t="s">
        <v>162</v>
      </c>
      <c r="M280">
        <v>27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ユニフォーム山本猛虎ICONIC</v>
      </c>
    </row>
    <row r="281" spans="1:20" x14ac:dyDescent="0.35">
      <c r="A281">
        <f>VLOOKUP(Block[[#This Row],[No用]],SetNo[[No.用]:[vlookup 用]],2,FALSE)</f>
        <v>74</v>
      </c>
      <c r="B281">
        <f>IF(ROW()=2,1,IF(A280&lt;&gt;Block[[#This Row],[No]],1,B280+1))</f>
        <v>4</v>
      </c>
      <c r="C281" t="s">
        <v>108</v>
      </c>
      <c r="D281" t="s">
        <v>45</v>
      </c>
      <c r="E281" t="s">
        <v>24</v>
      </c>
      <c r="F281" t="s">
        <v>25</v>
      </c>
      <c r="G281" t="s">
        <v>27</v>
      </c>
      <c r="H281" t="s">
        <v>71</v>
      </c>
      <c r="I281">
        <v>1</v>
      </c>
      <c r="J281" t="s">
        <v>248</v>
      </c>
      <c r="K281" s="1" t="s">
        <v>249</v>
      </c>
      <c r="L281" t="s">
        <v>162</v>
      </c>
      <c r="M281">
        <v>27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ユニフォーム山本猛虎ICONIC</v>
      </c>
    </row>
    <row r="282" spans="1:20" x14ac:dyDescent="0.35">
      <c r="A282">
        <f>VLOOKUP(Block[[#This Row],[No用]],SetNo[[No.用]:[vlookup 用]],2,FALSE)</f>
        <v>75</v>
      </c>
      <c r="B282">
        <f>IF(ROW()=2,1,IF(A281&lt;&gt;Block[[#This Row],[No]],1,B281+1))</f>
        <v>1</v>
      </c>
      <c r="C282" t="s">
        <v>794</v>
      </c>
      <c r="D282" t="s">
        <v>45</v>
      </c>
      <c r="E282" t="s">
        <v>28</v>
      </c>
      <c r="F282" t="s">
        <v>25</v>
      </c>
      <c r="G282" t="s">
        <v>27</v>
      </c>
      <c r="H282" t="s">
        <v>71</v>
      </c>
      <c r="I282">
        <v>1</v>
      </c>
      <c r="J282" t="s">
        <v>248</v>
      </c>
      <c r="K282" t="s">
        <v>174</v>
      </c>
      <c r="L282" t="s">
        <v>162</v>
      </c>
      <c r="M282">
        <v>27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新年山本猛虎ICONIC</v>
      </c>
    </row>
    <row r="283" spans="1:20" x14ac:dyDescent="0.35">
      <c r="A283">
        <f>VLOOKUP(Block[[#This Row],[No用]],SetNo[[No.用]:[vlookup 用]],2,FALSE)</f>
        <v>75</v>
      </c>
      <c r="B283">
        <f>IF(ROW()=2,1,IF(A282&lt;&gt;Block[[#This Row],[No]],1,B282+1))</f>
        <v>2</v>
      </c>
      <c r="C283" t="s">
        <v>794</v>
      </c>
      <c r="D283" t="s">
        <v>45</v>
      </c>
      <c r="E283" t="s">
        <v>28</v>
      </c>
      <c r="F283" t="s">
        <v>25</v>
      </c>
      <c r="G283" t="s">
        <v>27</v>
      </c>
      <c r="H283" t="s">
        <v>71</v>
      </c>
      <c r="I283">
        <v>1</v>
      </c>
      <c r="J283" t="s">
        <v>248</v>
      </c>
      <c r="K283" t="s">
        <v>175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新年山本猛虎ICONIC</v>
      </c>
    </row>
    <row r="284" spans="1:20" x14ac:dyDescent="0.35">
      <c r="A284">
        <f>VLOOKUP(Block[[#This Row],[No用]],SetNo[[No.用]:[vlookup 用]],2,FALSE)</f>
        <v>75</v>
      </c>
      <c r="B284">
        <f>IF(ROW()=2,1,IF(A283&lt;&gt;Block[[#This Row],[No]],1,B283+1))</f>
        <v>3</v>
      </c>
      <c r="C284" t="s">
        <v>794</v>
      </c>
      <c r="D284" t="s">
        <v>45</v>
      </c>
      <c r="E284" t="s">
        <v>28</v>
      </c>
      <c r="F284" t="s">
        <v>25</v>
      </c>
      <c r="G284" t="s">
        <v>27</v>
      </c>
      <c r="H284" t="s">
        <v>71</v>
      </c>
      <c r="I284">
        <v>1</v>
      </c>
      <c r="J284" t="s">
        <v>248</v>
      </c>
      <c r="K284" t="s">
        <v>177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新年山本猛虎ICONIC</v>
      </c>
    </row>
    <row r="285" spans="1:20" x14ac:dyDescent="0.35">
      <c r="A285">
        <f>VLOOKUP(Block[[#This Row],[No用]],SetNo[[No.用]:[vlookup 用]],2,FALSE)</f>
        <v>75</v>
      </c>
      <c r="B285">
        <f>IF(ROW()=2,1,IF(A284&lt;&gt;Block[[#This Row],[No]],1,B284+1))</f>
        <v>4</v>
      </c>
      <c r="C285" t="s">
        <v>794</v>
      </c>
      <c r="D285" t="s">
        <v>45</v>
      </c>
      <c r="E285" t="s">
        <v>28</v>
      </c>
      <c r="F285" t="s">
        <v>25</v>
      </c>
      <c r="G285" t="s">
        <v>27</v>
      </c>
      <c r="H285" t="s">
        <v>71</v>
      </c>
      <c r="I285">
        <v>1</v>
      </c>
      <c r="J285" t="s">
        <v>248</v>
      </c>
      <c r="K285" s="1" t="s">
        <v>249</v>
      </c>
      <c r="L285" t="s">
        <v>162</v>
      </c>
      <c r="M285">
        <v>27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新年山本猛虎ICONIC</v>
      </c>
    </row>
    <row r="286" spans="1:20" x14ac:dyDescent="0.35">
      <c r="A286">
        <f>VLOOKUP(Block[[#This Row],[No用]],SetNo[[No.用]:[vlookup 用]],2,FALSE)</f>
        <v>76</v>
      </c>
      <c r="B286">
        <f>IF(ROW()=2,1,IF(A285&lt;&gt;Block[[#This Row],[No]],1,B285+1))</f>
        <v>1</v>
      </c>
      <c r="C286" t="s">
        <v>108</v>
      </c>
      <c r="D286" t="s">
        <v>46</v>
      </c>
      <c r="E286" t="s">
        <v>24</v>
      </c>
      <c r="F286" t="s">
        <v>21</v>
      </c>
      <c r="G286" t="s">
        <v>27</v>
      </c>
      <c r="H286" t="s">
        <v>71</v>
      </c>
      <c r="I286">
        <v>1</v>
      </c>
      <c r="J286" t="s">
        <v>248</v>
      </c>
      <c r="M286">
        <v>0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ユニフォーム芝山優生ICONIC</v>
      </c>
    </row>
    <row r="287" spans="1:20" x14ac:dyDescent="0.35">
      <c r="A287">
        <f>VLOOKUP(Block[[#This Row],[No用]],SetNo[[No.用]:[vlookup 用]],2,FALSE)</f>
        <v>77</v>
      </c>
      <c r="B287">
        <f>IF(ROW()=2,1,IF(A286&lt;&gt;Block[[#This Row],[No]],1,B286+1))</f>
        <v>1</v>
      </c>
      <c r="C287" t="s">
        <v>108</v>
      </c>
      <c r="D287" t="s">
        <v>47</v>
      </c>
      <c r="E287" t="s">
        <v>24</v>
      </c>
      <c r="F287" t="s">
        <v>25</v>
      </c>
      <c r="G287" t="s">
        <v>27</v>
      </c>
      <c r="H287" t="s">
        <v>71</v>
      </c>
      <c r="I287">
        <v>1</v>
      </c>
      <c r="J287" t="s">
        <v>248</v>
      </c>
      <c r="K287" t="s">
        <v>174</v>
      </c>
      <c r="L287" t="s">
        <v>162</v>
      </c>
      <c r="M287">
        <v>27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ユニフォーム海信之ICONIC</v>
      </c>
    </row>
    <row r="288" spans="1:20" x14ac:dyDescent="0.35">
      <c r="A288">
        <f>VLOOKUP(Block[[#This Row],[No用]],SetNo[[No.用]:[vlookup 用]],2,FALSE)</f>
        <v>77</v>
      </c>
      <c r="B288">
        <f>IF(ROW()=2,1,IF(A287&lt;&gt;Block[[#This Row],[No]],1,B287+1))</f>
        <v>2</v>
      </c>
      <c r="C288" t="s">
        <v>108</v>
      </c>
      <c r="D288" t="s">
        <v>47</v>
      </c>
      <c r="E288" t="s">
        <v>24</v>
      </c>
      <c r="F288" t="s">
        <v>25</v>
      </c>
      <c r="G288" t="s">
        <v>27</v>
      </c>
      <c r="H288" t="s">
        <v>71</v>
      </c>
      <c r="I288">
        <v>1</v>
      </c>
      <c r="J288" t="s">
        <v>248</v>
      </c>
      <c r="K288" t="s">
        <v>175</v>
      </c>
      <c r="L288" t="s">
        <v>162</v>
      </c>
      <c r="M288">
        <v>27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ユニフォーム海信之ICONIC</v>
      </c>
    </row>
    <row r="289" spans="1:20" x14ac:dyDescent="0.35">
      <c r="A289">
        <f>VLOOKUP(Block[[#This Row],[No用]],SetNo[[No.用]:[vlookup 用]],2,FALSE)</f>
        <v>78</v>
      </c>
      <c r="B289">
        <f>IF(ROW()=2,1,IF(A288&lt;&gt;Block[[#This Row],[No]],1,B288+1))</f>
        <v>1</v>
      </c>
      <c r="C289" t="s">
        <v>108</v>
      </c>
      <c r="D289" t="s">
        <v>47</v>
      </c>
      <c r="E289" t="s">
        <v>90</v>
      </c>
      <c r="F289" t="s">
        <v>78</v>
      </c>
      <c r="G289" t="s">
        <v>27</v>
      </c>
      <c r="H289" t="s">
        <v>151</v>
      </c>
      <c r="I289">
        <v>1</v>
      </c>
      <c r="J289" t="s">
        <v>248</v>
      </c>
      <c r="K289" t="s">
        <v>174</v>
      </c>
      <c r="L289" t="s">
        <v>173</v>
      </c>
      <c r="M289">
        <v>33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ユニフォーム海信之YELL</v>
      </c>
    </row>
    <row r="290" spans="1:20" x14ac:dyDescent="0.35">
      <c r="A290">
        <f>VLOOKUP(Block[[#This Row],[No用]],SetNo[[No.用]:[vlookup 用]],2,FALSE)</f>
        <v>78</v>
      </c>
      <c r="B290">
        <f>IF(ROW()=2,1,IF(A289&lt;&gt;Block[[#This Row],[No]],1,B289+1))</f>
        <v>2</v>
      </c>
      <c r="C290" t="s">
        <v>108</v>
      </c>
      <c r="D290" t="s">
        <v>47</v>
      </c>
      <c r="E290" t="s">
        <v>90</v>
      </c>
      <c r="F290" t="s">
        <v>78</v>
      </c>
      <c r="G290" t="s">
        <v>27</v>
      </c>
      <c r="H290" t="s">
        <v>151</v>
      </c>
      <c r="I290">
        <v>1</v>
      </c>
      <c r="J290" t="s">
        <v>248</v>
      </c>
      <c r="K290" t="s">
        <v>175</v>
      </c>
      <c r="L290" t="s">
        <v>173</v>
      </c>
      <c r="M290">
        <v>33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ユニフォーム海信之YELL</v>
      </c>
    </row>
    <row r="291" spans="1:20" x14ac:dyDescent="0.35">
      <c r="A291">
        <f>VLOOKUP(Block[[#This Row],[No用]],SetNo[[No.用]:[vlookup 用]],2,FALSE)</f>
        <v>79</v>
      </c>
      <c r="B291">
        <f>IF(ROW()=2,1,IF(A290&lt;&gt;Block[[#This Row],[No]],1,B290+1))</f>
        <v>1</v>
      </c>
      <c r="C291" s="1" t="s">
        <v>108</v>
      </c>
      <c r="D291" s="1" t="s">
        <v>985</v>
      </c>
      <c r="E291" s="1" t="s">
        <v>90</v>
      </c>
      <c r="F291" s="1" t="s">
        <v>74</v>
      </c>
      <c r="G291" s="1" t="s">
        <v>27</v>
      </c>
      <c r="H291" s="1" t="s">
        <v>688</v>
      </c>
      <c r="I291">
        <v>1</v>
      </c>
      <c r="J291" t="s">
        <v>248</v>
      </c>
      <c r="K291" s="1" t="s">
        <v>174</v>
      </c>
      <c r="L291" s="1" t="s">
        <v>162</v>
      </c>
      <c r="M291">
        <v>25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ユニフォーム手白球彦ICONIC</v>
      </c>
    </row>
    <row r="292" spans="1:20" x14ac:dyDescent="0.35">
      <c r="A292">
        <f>VLOOKUP(Block[[#This Row],[No用]],SetNo[[No.用]:[vlookup 用]],2,FALSE)</f>
        <v>79</v>
      </c>
      <c r="B292">
        <f>IF(ROW()=2,1,IF(A291&lt;&gt;Block[[#This Row],[No]],1,B291+1))</f>
        <v>2</v>
      </c>
      <c r="C292" s="1" t="s">
        <v>108</v>
      </c>
      <c r="D292" s="1" t="s">
        <v>985</v>
      </c>
      <c r="E292" s="1" t="s">
        <v>90</v>
      </c>
      <c r="F292" s="1" t="s">
        <v>74</v>
      </c>
      <c r="G292" s="1" t="s">
        <v>27</v>
      </c>
      <c r="H292" s="1" t="s">
        <v>688</v>
      </c>
      <c r="I292">
        <v>1</v>
      </c>
      <c r="J292" t="s">
        <v>248</v>
      </c>
      <c r="K292" s="1" t="s">
        <v>175</v>
      </c>
      <c r="L292" s="1" t="s">
        <v>162</v>
      </c>
      <c r="M292">
        <v>25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ユニフォーム手白球彦ICONIC</v>
      </c>
    </row>
    <row r="293" spans="1:20" x14ac:dyDescent="0.35">
      <c r="A293">
        <f>VLOOKUP(Block[[#This Row],[No用]],SetNo[[No.用]:[vlookup 用]],2,FALSE)</f>
        <v>79</v>
      </c>
      <c r="B293">
        <f>IF(ROW()=2,1,IF(A292&lt;&gt;Block[[#This Row],[No]],1,B292+1))</f>
        <v>3</v>
      </c>
      <c r="C293" s="1" t="s">
        <v>108</v>
      </c>
      <c r="D293" s="1" t="s">
        <v>985</v>
      </c>
      <c r="E293" s="1" t="s">
        <v>90</v>
      </c>
      <c r="F293" s="1" t="s">
        <v>74</v>
      </c>
      <c r="G293" s="1" t="s">
        <v>27</v>
      </c>
      <c r="H293" s="1" t="s">
        <v>688</v>
      </c>
      <c r="I293">
        <v>1</v>
      </c>
      <c r="J293" t="s">
        <v>248</v>
      </c>
      <c r="K293" s="1" t="s">
        <v>249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ユニフォーム手白球彦ICONIC</v>
      </c>
    </row>
    <row r="294" spans="1:20" x14ac:dyDescent="0.35">
      <c r="A294">
        <f>VLOOKUP(Block[[#This Row],[No用]],SetNo[[No.用]:[vlookup 用]],2,FALSE)</f>
        <v>80</v>
      </c>
      <c r="B294">
        <f>IF(ROW()=2,1,IF(A293&lt;&gt;Block[[#This Row],[No]],1,B293+1))</f>
        <v>1</v>
      </c>
      <c r="C294" t="s">
        <v>206</v>
      </c>
      <c r="D294" t="s">
        <v>48</v>
      </c>
      <c r="E294" t="s">
        <v>23</v>
      </c>
      <c r="F294" t="s">
        <v>26</v>
      </c>
      <c r="G294" t="s">
        <v>49</v>
      </c>
      <c r="H294" t="s">
        <v>71</v>
      </c>
      <c r="I294">
        <v>1</v>
      </c>
      <c r="J294" t="s">
        <v>248</v>
      </c>
      <c r="K294" t="s">
        <v>174</v>
      </c>
      <c r="L294" t="s">
        <v>173</v>
      </c>
      <c r="M294">
        <v>41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ユニフォーム青根高伸ICONIC</v>
      </c>
    </row>
    <row r="295" spans="1:20" x14ac:dyDescent="0.35">
      <c r="A295">
        <f>VLOOKUP(Block[[#This Row],[No用]],SetNo[[No.用]:[vlookup 用]],2,FALSE)</f>
        <v>80</v>
      </c>
      <c r="B295">
        <f>IF(ROW()=2,1,IF(A294&lt;&gt;Block[[#This Row],[No]],1,B294+1))</f>
        <v>2</v>
      </c>
      <c r="C295" t="s">
        <v>206</v>
      </c>
      <c r="D295" t="s">
        <v>48</v>
      </c>
      <c r="E295" t="s">
        <v>23</v>
      </c>
      <c r="F295" t="s">
        <v>26</v>
      </c>
      <c r="G295" t="s">
        <v>49</v>
      </c>
      <c r="H295" t="s">
        <v>71</v>
      </c>
      <c r="I295">
        <v>1</v>
      </c>
      <c r="J295" t="s">
        <v>248</v>
      </c>
      <c r="K295" t="s">
        <v>175</v>
      </c>
      <c r="L295" t="s">
        <v>173</v>
      </c>
      <c r="M295">
        <v>41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ユニフォーム青根高伸ICONIC</v>
      </c>
    </row>
    <row r="296" spans="1:20" x14ac:dyDescent="0.35">
      <c r="A296">
        <f>VLOOKUP(Block[[#This Row],[No用]],SetNo[[No.用]:[vlookup 用]],2,FALSE)</f>
        <v>80</v>
      </c>
      <c r="B296">
        <f>IF(ROW()=2,1,IF(A295&lt;&gt;Block[[#This Row],[No]],1,B295+1))</f>
        <v>3</v>
      </c>
      <c r="C296" t="s">
        <v>206</v>
      </c>
      <c r="D296" t="s">
        <v>48</v>
      </c>
      <c r="E296" t="s">
        <v>23</v>
      </c>
      <c r="F296" t="s">
        <v>26</v>
      </c>
      <c r="G296" t="s">
        <v>49</v>
      </c>
      <c r="H296" t="s">
        <v>71</v>
      </c>
      <c r="I296">
        <v>1</v>
      </c>
      <c r="J296" t="s">
        <v>248</v>
      </c>
      <c r="K296" t="s">
        <v>192</v>
      </c>
      <c r="L296" t="s">
        <v>173</v>
      </c>
      <c r="M296">
        <v>47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ユニフォーム青根高伸ICONIC</v>
      </c>
    </row>
    <row r="297" spans="1:20" x14ac:dyDescent="0.35">
      <c r="A297">
        <f>VLOOKUP(Block[[#This Row],[No用]],SetNo[[No.用]:[vlookup 用]],2,FALSE)</f>
        <v>80</v>
      </c>
      <c r="B297">
        <f>IF(ROW()=2,1,IF(A296&lt;&gt;Block[[#This Row],[No]],1,B296+1))</f>
        <v>4</v>
      </c>
      <c r="C297" t="s">
        <v>206</v>
      </c>
      <c r="D297" t="s">
        <v>48</v>
      </c>
      <c r="E297" t="s">
        <v>23</v>
      </c>
      <c r="F297" t="s">
        <v>26</v>
      </c>
      <c r="G297" t="s">
        <v>49</v>
      </c>
      <c r="H297" t="s">
        <v>71</v>
      </c>
      <c r="I297">
        <v>1</v>
      </c>
      <c r="J297" t="s">
        <v>248</v>
      </c>
      <c r="K297" t="s">
        <v>177</v>
      </c>
      <c r="L297" t="s">
        <v>162</v>
      </c>
      <c r="M297">
        <v>34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ユニフォーム青根高伸ICONIC</v>
      </c>
    </row>
    <row r="298" spans="1:20" x14ac:dyDescent="0.35">
      <c r="A298">
        <f>VLOOKUP(Block[[#This Row],[No用]],SetNo[[No.用]:[vlookup 用]],2,FALSE)</f>
        <v>80</v>
      </c>
      <c r="B298">
        <f>IF(ROW()=2,1,IF(A297&lt;&gt;Block[[#This Row],[No]],1,B297+1))</f>
        <v>5</v>
      </c>
      <c r="C298" t="s">
        <v>206</v>
      </c>
      <c r="D298" t="s">
        <v>48</v>
      </c>
      <c r="E298" t="s">
        <v>23</v>
      </c>
      <c r="F298" t="s">
        <v>26</v>
      </c>
      <c r="G298" t="s">
        <v>49</v>
      </c>
      <c r="H298" t="s">
        <v>71</v>
      </c>
      <c r="I298">
        <v>1</v>
      </c>
      <c r="J298" t="s">
        <v>248</v>
      </c>
      <c r="K298" s="1" t="s">
        <v>249</v>
      </c>
      <c r="L298" t="s">
        <v>162</v>
      </c>
      <c r="M298">
        <v>37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ユニフォーム青根高伸ICONIC</v>
      </c>
    </row>
    <row r="299" spans="1:20" x14ac:dyDescent="0.35">
      <c r="A299">
        <f>VLOOKUP(Block[[#This Row],[No用]],SetNo[[No.用]:[vlookup 用]],2,FALSE)</f>
        <v>80</v>
      </c>
      <c r="B299">
        <f>IF(ROW()=2,1,IF(A298&lt;&gt;Block[[#This Row],[No]],1,B298+1))</f>
        <v>6</v>
      </c>
      <c r="C299" t="s">
        <v>206</v>
      </c>
      <c r="D299" t="s">
        <v>48</v>
      </c>
      <c r="E299" t="s">
        <v>23</v>
      </c>
      <c r="F299" t="s">
        <v>26</v>
      </c>
      <c r="G299" t="s">
        <v>49</v>
      </c>
      <c r="H299" t="s">
        <v>71</v>
      </c>
      <c r="I299">
        <v>1</v>
      </c>
      <c r="J299" t="s">
        <v>248</v>
      </c>
      <c r="K299" t="s">
        <v>192</v>
      </c>
      <c r="L299" t="s">
        <v>225</v>
      </c>
      <c r="M299">
        <v>51</v>
      </c>
      <c r="N299">
        <v>5</v>
      </c>
      <c r="O299">
        <v>61</v>
      </c>
      <c r="P299">
        <v>7</v>
      </c>
      <c r="T299" t="str">
        <f>Block[[#This Row],[服装]]&amp;Block[[#This Row],[名前]]&amp;Block[[#This Row],[レアリティ]]</f>
        <v>ユニフォーム青根高伸ICONIC</v>
      </c>
    </row>
    <row r="300" spans="1:20" x14ac:dyDescent="0.35">
      <c r="A300">
        <f>VLOOKUP(Block[[#This Row],[No用]],SetNo[[No.用]:[vlookup 用]],2,FALSE)</f>
        <v>81</v>
      </c>
      <c r="B300">
        <f>IF(ROW()=2,1,IF(A299&lt;&gt;Block[[#This Row],[No]],1,B299+1))</f>
        <v>1</v>
      </c>
      <c r="C300" t="s">
        <v>149</v>
      </c>
      <c r="D300" t="s">
        <v>48</v>
      </c>
      <c r="E300" t="s">
        <v>23</v>
      </c>
      <c r="F300" t="s">
        <v>26</v>
      </c>
      <c r="G300" t="s">
        <v>49</v>
      </c>
      <c r="H300" t="s">
        <v>71</v>
      </c>
      <c r="I300">
        <v>1</v>
      </c>
      <c r="J300" t="s">
        <v>248</v>
      </c>
      <c r="K300" t="s">
        <v>174</v>
      </c>
      <c r="L300" t="s">
        <v>173</v>
      </c>
      <c r="M300">
        <v>41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制服青根高伸ICONIC</v>
      </c>
    </row>
    <row r="301" spans="1:20" x14ac:dyDescent="0.35">
      <c r="A301">
        <f>VLOOKUP(Block[[#This Row],[No用]],SetNo[[No.用]:[vlookup 用]],2,FALSE)</f>
        <v>81</v>
      </c>
      <c r="B301">
        <f>IF(ROW()=2,1,IF(A300&lt;&gt;Block[[#This Row],[No]],1,B300+1))</f>
        <v>2</v>
      </c>
      <c r="C301" t="s">
        <v>149</v>
      </c>
      <c r="D301" t="s">
        <v>48</v>
      </c>
      <c r="E301" t="s">
        <v>23</v>
      </c>
      <c r="F301" t="s">
        <v>26</v>
      </c>
      <c r="G301" t="s">
        <v>49</v>
      </c>
      <c r="H301" t="s">
        <v>71</v>
      </c>
      <c r="I301">
        <v>1</v>
      </c>
      <c r="J301" t="s">
        <v>248</v>
      </c>
      <c r="K301" t="s">
        <v>175</v>
      </c>
      <c r="L301" t="s">
        <v>173</v>
      </c>
      <c r="M301">
        <v>41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制服青根高伸ICONIC</v>
      </c>
    </row>
    <row r="302" spans="1:20" x14ac:dyDescent="0.35">
      <c r="A302">
        <f>VLOOKUP(Block[[#This Row],[No用]],SetNo[[No.用]:[vlookup 用]],2,FALSE)</f>
        <v>81</v>
      </c>
      <c r="B302">
        <f>IF(ROW()=2,1,IF(A301&lt;&gt;Block[[#This Row],[No]],1,B301+1))</f>
        <v>3</v>
      </c>
      <c r="C302" t="s">
        <v>149</v>
      </c>
      <c r="D302" t="s">
        <v>48</v>
      </c>
      <c r="E302" t="s">
        <v>23</v>
      </c>
      <c r="F302" t="s">
        <v>26</v>
      </c>
      <c r="G302" t="s">
        <v>49</v>
      </c>
      <c r="H302" t="s">
        <v>71</v>
      </c>
      <c r="I302">
        <v>1</v>
      </c>
      <c r="J302" t="s">
        <v>248</v>
      </c>
      <c r="K302" t="s">
        <v>192</v>
      </c>
      <c r="L302" t="s">
        <v>173</v>
      </c>
      <c r="M302">
        <v>47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制服青根高伸ICONIC</v>
      </c>
    </row>
    <row r="303" spans="1:20" x14ac:dyDescent="0.35">
      <c r="A303">
        <f>VLOOKUP(Block[[#This Row],[No用]],SetNo[[No.用]:[vlookup 用]],2,FALSE)</f>
        <v>81</v>
      </c>
      <c r="B303">
        <f>IF(ROW()=2,1,IF(A302&lt;&gt;Block[[#This Row],[No]],1,B302+1))</f>
        <v>4</v>
      </c>
      <c r="C303" t="s">
        <v>149</v>
      </c>
      <c r="D303" t="s">
        <v>48</v>
      </c>
      <c r="E303" t="s">
        <v>23</v>
      </c>
      <c r="F303" t="s">
        <v>26</v>
      </c>
      <c r="G303" t="s">
        <v>49</v>
      </c>
      <c r="H303" t="s">
        <v>71</v>
      </c>
      <c r="I303">
        <v>1</v>
      </c>
      <c r="J303" t="s">
        <v>248</v>
      </c>
      <c r="K303" t="s">
        <v>177</v>
      </c>
      <c r="L303" t="s">
        <v>162</v>
      </c>
      <c r="M303">
        <v>34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制服青根高伸ICONIC</v>
      </c>
    </row>
    <row r="304" spans="1:20" x14ac:dyDescent="0.35">
      <c r="A304">
        <f>VLOOKUP(Block[[#This Row],[No用]],SetNo[[No.用]:[vlookup 用]],2,FALSE)</f>
        <v>81</v>
      </c>
      <c r="B304">
        <f>IF(ROW()=2,1,IF(A303&lt;&gt;Block[[#This Row],[No]],1,B303+1))</f>
        <v>5</v>
      </c>
      <c r="C304" t="s">
        <v>149</v>
      </c>
      <c r="D304" t="s">
        <v>48</v>
      </c>
      <c r="E304" t="s">
        <v>23</v>
      </c>
      <c r="F304" t="s">
        <v>26</v>
      </c>
      <c r="G304" t="s">
        <v>49</v>
      </c>
      <c r="H304" t="s">
        <v>71</v>
      </c>
      <c r="I304">
        <v>1</v>
      </c>
      <c r="J304" t="s">
        <v>248</v>
      </c>
      <c r="K304" s="1" t="s">
        <v>249</v>
      </c>
      <c r="L304" t="s">
        <v>178</v>
      </c>
      <c r="M304">
        <v>39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制服青根高伸ICONIC</v>
      </c>
    </row>
    <row r="305" spans="1:20" x14ac:dyDescent="0.35">
      <c r="A305">
        <f>VLOOKUP(Block[[#This Row],[No用]],SetNo[[No.用]:[vlookup 用]],2,FALSE)</f>
        <v>81</v>
      </c>
      <c r="B305">
        <f>IF(ROW()=2,1,IF(A304&lt;&gt;Block[[#This Row],[No]],1,B304+1))</f>
        <v>6</v>
      </c>
      <c r="C305" t="s">
        <v>149</v>
      </c>
      <c r="D305" t="s">
        <v>48</v>
      </c>
      <c r="E305" t="s">
        <v>23</v>
      </c>
      <c r="F305" t="s">
        <v>26</v>
      </c>
      <c r="G305" t="s">
        <v>49</v>
      </c>
      <c r="H305" t="s">
        <v>71</v>
      </c>
      <c r="I305">
        <v>1</v>
      </c>
      <c r="J305" t="s">
        <v>248</v>
      </c>
      <c r="K305" t="s">
        <v>192</v>
      </c>
      <c r="L305" t="s">
        <v>225</v>
      </c>
      <c r="M305">
        <v>51</v>
      </c>
      <c r="N305">
        <v>5</v>
      </c>
      <c r="O305">
        <v>61</v>
      </c>
      <c r="P305">
        <v>7</v>
      </c>
      <c r="T305" t="str">
        <f>Block[[#This Row],[服装]]&amp;Block[[#This Row],[名前]]&amp;Block[[#This Row],[レアリティ]]</f>
        <v>制服青根高伸ICONIC</v>
      </c>
    </row>
    <row r="306" spans="1:20" x14ac:dyDescent="0.35">
      <c r="A306">
        <f>VLOOKUP(Block[[#This Row],[No用]],SetNo[[No.用]:[vlookup 用]],2,FALSE)</f>
        <v>82</v>
      </c>
      <c r="B306">
        <f>IF(ROW()=2,1,IF(A305&lt;&gt;Block[[#This Row],[No]],1,B305+1))</f>
        <v>1</v>
      </c>
      <c r="C306" t="s">
        <v>117</v>
      </c>
      <c r="D306" t="s">
        <v>48</v>
      </c>
      <c r="E306" t="s">
        <v>24</v>
      </c>
      <c r="F306" t="s">
        <v>26</v>
      </c>
      <c r="G306" t="s">
        <v>49</v>
      </c>
      <c r="H306" t="s">
        <v>71</v>
      </c>
      <c r="I306">
        <v>1</v>
      </c>
      <c r="J306" t="s">
        <v>248</v>
      </c>
      <c r="K306" t="s">
        <v>174</v>
      </c>
      <c r="L306" t="s">
        <v>173</v>
      </c>
      <c r="M306">
        <v>41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プール掃除青根高伸ICONIC</v>
      </c>
    </row>
    <row r="307" spans="1:20" x14ac:dyDescent="0.35">
      <c r="A307">
        <f>VLOOKUP(Block[[#This Row],[No用]],SetNo[[No.用]:[vlookup 用]],2,FALSE)</f>
        <v>82</v>
      </c>
      <c r="B307">
        <f>IF(ROW()=2,1,IF(A306&lt;&gt;Block[[#This Row],[No]],1,B306+1))</f>
        <v>2</v>
      </c>
      <c r="C307" t="s">
        <v>117</v>
      </c>
      <c r="D307" t="s">
        <v>48</v>
      </c>
      <c r="E307" t="s">
        <v>24</v>
      </c>
      <c r="F307" t="s">
        <v>26</v>
      </c>
      <c r="G307" t="s">
        <v>49</v>
      </c>
      <c r="H307" t="s">
        <v>71</v>
      </c>
      <c r="I307">
        <v>1</v>
      </c>
      <c r="J307" t="s">
        <v>248</v>
      </c>
      <c r="K307" t="s">
        <v>175</v>
      </c>
      <c r="L307" t="s">
        <v>173</v>
      </c>
      <c r="M307">
        <v>41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プール掃除青根高伸ICONIC</v>
      </c>
    </row>
    <row r="308" spans="1:20" x14ac:dyDescent="0.35">
      <c r="A308">
        <f>VLOOKUP(Block[[#This Row],[No用]],SetNo[[No.用]:[vlookup 用]],2,FALSE)</f>
        <v>82</v>
      </c>
      <c r="B308">
        <f>IF(ROW()=2,1,IF(A307&lt;&gt;Block[[#This Row],[No]],1,B307+1))</f>
        <v>3</v>
      </c>
      <c r="C308" t="s">
        <v>117</v>
      </c>
      <c r="D308" t="s">
        <v>48</v>
      </c>
      <c r="E308" t="s">
        <v>24</v>
      </c>
      <c r="F308" t="s">
        <v>26</v>
      </c>
      <c r="G308" t="s">
        <v>49</v>
      </c>
      <c r="H308" t="s">
        <v>71</v>
      </c>
      <c r="I308">
        <v>1</v>
      </c>
      <c r="J308" t="s">
        <v>248</v>
      </c>
      <c r="K308" t="s">
        <v>192</v>
      </c>
      <c r="L308" t="s">
        <v>178</v>
      </c>
      <c r="M308">
        <v>42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プール掃除青根高伸ICONIC</v>
      </c>
    </row>
    <row r="309" spans="1:20" x14ac:dyDescent="0.35">
      <c r="A309">
        <f>VLOOKUP(Block[[#This Row],[No用]],SetNo[[No.用]:[vlookup 用]],2,FALSE)</f>
        <v>82</v>
      </c>
      <c r="B309">
        <f>IF(ROW()=2,1,IF(A308&lt;&gt;Block[[#This Row],[No]],1,B308+1))</f>
        <v>4</v>
      </c>
      <c r="C309" t="s">
        <v>117</v>
      </c>
      <c r="D309" t="s">
        <v>48</v>
      </c>
      <c r="E309" t="s">
        <v>24</v>
      </c>
      <c r="F309" t="s">
        <v>26</v>
      </c>
      <c r="G309" t="s">
        <v>49</v>
      </c>
      <c r="H309" t="s">
        <v>71</v>
      </c>
      <c r="I309">
        <v>1</v>
      </c>
      <c r="J309" t="s">
        <v>248</v>
      </c>
      <c r="K309" t="s">
        <v>177</v>
      </c>
      <c r="L309" t="s">
        <v>162</v>
      </c>
      <c r="M309">
        <v>34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プール掃除青根高伸ICONIC</v>
      </c>
    </row>
    <row r="310" spans="1:20" x14ac:dyDescent="0.35">
      <c r="A310">
        <f>VLOOKUP(Block[[#This Row],[No用]],SetNo[[No.用]:[vlookup 用]],2,FALSE)</f>
        <v>82</v>
      </c>
      <c r="B310">
        <f>IF(ROW()=2,1,IF(A309&lt;&gt;Block[[#This Row],[No]],1,B309+1))</f>
        <v>5</v>
      </c>
      <c r="C310" t="s">
        <v>117</v>
      </c>
      <c r="D310" t="s">
        <v>48</v>
      </c>
      <c r="E310" t="s">
        <v>24</v>
      </c>
      <c r="F310" t="s">
        <v>26</v>
      </c>
      <c r="G310" t="s">
        <v>49</v>
      </c>
      <c r="H310" t="s">
        <v>71</v>
      </c>
      <c r="I310">
        <v>1</v>
      </c>
      <c r="J310" t="s">
        <v>248</v>
      </c>
      <c r="K310" s="1" t="s">
        <v>249</v>
      </c>
      <c r="L310" t="s">
        <v>162</v>
      </c>
      <c r="M310">
        <v>36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プール掃除青根高伸ICONIC</v>
      </c>
    </row>
    <row r="311" spans="1:20" x14ac:dyDescent="0.35">
      <c r="A311">
        <f>VLOOKUP(Block[[#This Row],[No用]],SetNo[[No.用]:[vlookup 用]],2,FALSE)</f>
        <v>83</v>
      </c>
      <c r="B311">
        <f>IF(ROW()=2,1,IF(A310&lt;&gt;Block[[#This Row],[No]],1,B310+1))</f>
        <v>1</v>
      </c>
      <c r="C311" s="1" t="s">
        <v>968</v>
      </c>
      <c r="D311" s="1" t="s">
        <v>48</v>
      </c>
      <c r="E311" s="1" t="s">
        <v>77</v>
      </c>
      <c r="F311" s="1" t="s">
        <v>26</v>
      </c>
      <c r="G311" s="1" t="s">
        <v>49</v>
      </c>
      <c r="H311" s="1" t="s">
        <v>71</v>
      </c>
      <c r="I311">
        <v>1</v>
      </c>
      <c r="J311" t="s">
        <v>248</v>
      </c>
      <c r="K311" s="1" t="s">
        <v>174</v>
      </c>
      <c r="L311" s="1" t="s">
        <v>173</v>
      </c>
      <c r="M311">
        <v>42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キャンプ青根高伸ICONIC</v>
      </c>
    </row>
    <row r="312" spans="1:20" x14ac:dyDescent="0.35">
      <c r="A312">
        <f>VLOOKUP(Block[[#This Row],[No用]],SetNo[[No.用]:[vlookup 用]],2,FALSE)</f>
        <v>83</v>
      </c>
      <c r="B312">
        <f>IF(ROW()=2,1,IF(A311&lt;&gt;Block[[#This Row],[No]],1,B311+1))</f>
        <v>2</v>
      </c>
      <c r="C312" s="1" t="s">
        <v>968</v>
      </c>
      <c r="D312" s="1" t="s">
        <v>48</v>
      </c>
      <c r="E312" s="1" t="s">
        <v>77</v>
      </c>
      <c r="F312" s="1" t="s">
        <v>26</v>
      </c>
      <c r="G312" s="1" t="s">
        <v>49</v>
      </c>
      <c r="H312" s="1" t="s">
        <v>71</v>
      </c>
      <c r="I312">
        <v>1</v>
      </c>
      <c r="J312" t="s">
        <v>248</v>
      </c>
      <c r="K312" s="1" t="s">
        <v>175</v>
      </c>
      <c r="L312" s="1" t="s">
        <v>173</v>
      </c>
      <c r="M312">
        <v>42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キャンプ青根高伸ICONIC</v>
      </c>
    </row>
    <row r="313" spans="1:20" x14ac:dyDescent="0.35">
      <c r="A313">
        <f>VLOOKUP(Block[[#This Row],[No用]],SetNo[[No.用]:[vlookup 用]],2,FALSE)</f>
        <v>83</v>
      </c>
      <c r="B313">
        <f>IF(ROW()=2,1,IF(A312&lt;&gt;Block[[#This Row],[No]],1,B312+1))</f>
        <v>3</v>
      </c>
      <c r="C313" s="1" t="s">
        <v>968</v>
      </c>
      <c r="D313" s="1" t="s">
        <v>48</v>
      </c>
      <c r="E313" s="1" t="s">
        <v>77</v>
      </c>
      <c r="F313" s="1" t="s">
        <v>26</v>
      </c>
      <c r="G313" s="1" t="s">
        <v>49</v>
      </c>
      <c r="H313" s="1" t="s">
        <v>71</v>
      </c>
      <c r="I313">
        <v>1</v>
      </c>
      <c r="J313" t="s">
        <v>248</v>
      </c>
      <c r="K313" s="1" t="s">
        <v>179</v>
      </c>
      <c r="L313" s="1" t="s">
        <v>178</v>
      </c>
      <c r="M313">
        <v>45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キャンプ青根高伸ICONIC</v>
      </c>
    </row>
    <row r="314" spans="1:20" x14ac:dyDescent="0.35">
      <c r="A314">
        <f>VLOOKUP(Block[[#This Row],[No用]],SetNo[[No.用]:[vlookup 用]],2,FALSE)</f>
        <v>83</v>
      </c>
      <c r="B314">
        <f>IF(ROW()=2,1,IF(A313&lt;&gt;Block[[#This Row],[No]],1,B313+1))</f>
        <v>4</v>
      </c>
      <c r="C314" s="1" t="s">
        <v>968</v>
      </c>
      <c r="D314" s="1" t="s">
        <v>48</v>
      </c>
      <c r="E314" s="1" t="s">
        <v>77</v>
      </c>
      <c r="F314" s="1" t="s">
        <v>26</v>
      </c>
      <c r="G314" s="1" t="s">
        <v>49</v>
      </c>
      <c r="H314" s="1" t="s">
        <v>71</v>
      </c>
      <c r="I314">
        <v>1</v>
      </c>
      <c r="J314" t="s">
        <v>248</v>
      </c>
      <c r="K314" s="1" t="s">
        <v>192</v>
      </c>
      <c r="L314" s="1" t="s">
        <v>173</v>
      </c>
      <c r="M314">
        <v>47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キャンプ青根高伸ICONIC</v>
      </c>
    </row>
    <row r="315" spans="1:20" x14ac:dyDescent="0.35">
      <c r="A315">
        <f>VLOOKUP(Block[[#This Row],[No用]],SetNo[[No.用]:[vlookup 用]],2,FALSE)</f>
        <v>83</v>
      </c>
      <c r="B315">
        <f>IF(ROW()=2,1,IF(A314&lt;&gt;Block[[#This Row],[No]],1,B314+1))</f>
        <v>5</v>
      </c>
      <c r="C315" s="1" t="s">
        <v>968</v>
      </c>
      <c r="D315" s="1" t="s">
        <v>48</v>
      </c>
      <c r="E315" s="1" t="s">
        <v>77</v>
      </c>
      <c r="F315" s="1" t="s">
        <v>26</v>
      </c>
      <c r="G315" s="1" t="s">
        <v>49</v>
      </c>
      <c r="H315" s="1" t="s">
        <v>71</v>
      </c>
      <c r="I315">
        <v>1</v>
      </c>
      <c r="J315" t="s">
        <v>248</v>
      </c>
      <c r="K315" s="1" t="s">
        <v>249</v>
      </c>
      <c r="L315" s="1" t="s">
        <v>178</v>
      </c>
      <c r="M315">
        <v>40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キャンプ青根高伸ICONIC</v>
      </c>
    </row>
    <row r="316" spans="1:20" x14ac:dyDescent="0.35">
      <c r="A316">
        <f>VLOOKUP(Block[[#This Row],[No用]],SetNo[[No.用]:[vlookup 用]],2,FALSE)</f>
        <v>83</v>
      </c>
      <c r="B316">
        <f>IF(ROW()=2,1,IF(A315&lt;&gt;Block[[#This Row],[No]],1,B315+1))</f>
        <v>6</v>
      </c>
      <c r="C316" s="1" t="s">
        <v>968</v>
      </c>
      <c r="D316" s="1" t="s">
        <v>48</v>
      </c>
      <c r="E316" s="1" t="s">
        <v>77</v>
      </c>
      <c r="F316" s="1" t="s">
        <v>26</v>
      </c>
      <c r="G316" s="1" t="s">
        <v>49</v>
      </c>
      <c r="H316" s="1" t="s">
        <v>71</v>
      </c>
      <c r="I316">
        <v>1</v>
      </c>
      <c r="J316" t="s">
        <v>248</v>
      </c>
      <c r="K316" s="1" t="s">
        <v>192</v>
      </c>
      <c r="L316" s="1" t="s">
        <v>225</v>
      </c>
      <c r="M316">
        <v>51</v>
      </c>
      <c r="N316">
        <v>5</v>
      </c>
      <c r="O316">
        <v>61</v>
      </c>
      <c r="P316">
        <v>7</v>
      </c>
      <c r="T316" t="str">
        <f>Block[[#This Row],[服装]]&amp;Block[[#This Row],[名前]]&amp;Block[[#This Row],[レアリティ]]</f>
        <v>キャンプ青根高伸ICONIC</v>
      </c>
    </row>
    <row r="317" spans="1:20" x14ac:dyDescent="0.35">
      <c r="A317">
        <f>VLOOKUP(Block[[#This Row],[No用]],SetNo[[No.用]:[vlookup 用]],2,FALSE)</f>
        <v>83</v>
      </c>
      <c r="B317">
        <f>IF(ROW()=2,1,IF(A316&lt;&gt;Block[[#This Row],[No]],1,B316+1))</f>
        <v>7</v>
      </c>
      <c r="C317" s="1" t="s">
        <v>968</v>
      </c>
      <c r="D317" s="1" t="s">
        <v>48</v>
      </c>
      <c r="E317" s="1" t="s">
        <v>77</v>
      </c>
      <c r="F317" s="1" t="s">
        <v>26</v>
      </c>
      <c r="G317" s="1" t="s">
        <v>49</v>
      </c>
      <c r="H317" s="1" t="s">
        <v>71</v>
      </c>
      <c r="I317">
        <v>1</v>
      </c>
      <c r="J317" t="s">
        <v>248</v>
      </c>
      <c r="K317" s="1" t="s">
        <v>778</v>
      </c>
      <c r="L317" s="1" t="s">
        <v>225</v>
      </c>
      <c r="M317">
        <v>51</v>
      </c>
      <c r="N317">
        <v>5</v>
      </c>
      <c r="O317">
        <v>61</v>
      </c>
      <c r="P317">
        <v>7</v>
      </c>
      <c r="T317" t="str">
        <f>Block[[#This Row],[服装]]&amp;Block[[#This Row],[名前]]&amp;Block[[#This Row],[レアリティ]]</f>
        <v>キャンプ青根高伸ICONIC</v>
      </c>
    </row>
    <row r="318" spans="1:20" x14ac:dyDescent="0.35">
      <c r="A318">
        <f>VLOOKUP(Block[[#This Row],[No用]],SetNo[[No.用]:[vlookup 用]],2,FALSE)</f>
        <v>84</v>
      </c>
      <c r="B318">
        <f>IF(ROW()=2,1,IF(A317&lt;&gt;Block[[#This Row],[No]],1,B317+1))</f>
        <v>1</v>
      </c>
      <c r="C318" s="1" t="s">
        <v>1135</v>
      </c>
      <c r="D318" s="1" t="s">
        <v>48</v>
      </c>
      <c r="E318" s="1" t="s">
        <v>90</v>
      </c>
      <c r="F318" s="1" t="s">
        <v>26</v>
      </c>
      <c r="G318" s="1" t="s">
        <v>49</v>
      </c>
      <c r="H318" s="1" t="s">
        <v>71</v>
      </c>
      <c r="I318">
        <v>1</v>
      </c>
      <c r="J318" t="s">
        <v>248</v>
      </c>
      <c r="K318" s="1" t="s">
        <v>174</v>
      </c>
      <c r="L318" s="1" t="s">
        <v>178</v>
      </c>
      <c r="M318">
        <v>38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甲冑青根高伸ICONIC</v>
      </c>
    </row>
    <row r="319" spans="1:20" x14ac:dyDescent="0.35">
      <c r="A319">
        <f>VLOOKUP(Block[[#This Row],[No用]],SetNo[[No.用]:[vlookup 用]],2,FALSE)</f>
        <v>84</v>
      </c>
      <c r="B319">
        <f>IF(ROW()=2,1,IF(A318&lt;&gt;Block[[#This Row],[No]],1,B318+1))</f>
        <v>2</v>
      </c>
      <c r="C319" s="1" t="s">
        <v>1128</v>
      </c>
      <c r="D319" s="1" t="s">
        <v>48</v>
      </c>
      <c r="E319" s="1" t="s">
        <v>90</v>
      </c>
      <c r="F319" s="1" t="s">
        <v>26</v>
      </c>
      <c r="G319" s="1" t="s">
        <v>49</v>
      </c>
      <c r="H319" s="1" t="s">
        <v>71</v>
      </c>
      <c r="I319">
        <v>1</v>
      </c>
      <c r="J319" t="s">
        <v>248</v>
      </c>
      <c r="K319" s="1" t="s">
        <v>175</v>
      </c>
      <c r="L319" s="1" t="s">
        <v>173</v>
      </c>
      <c r="M319">
        <v>41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甲冑青根高伸ICONIC</v>
      </c>
    </row>
    <row r="320" spans="1:20" x14ac:dyDescent="0.35">
      <c r="A320">
        <f>VLOOKUP(Block[[#This Row],[No用]],SetNo[[No.用]:[vlookup 用]],2,FALSE)</f>
        <v>84</v>
      </c>
      <c r="B320">
        <f>IF(ROW()=2,1,IF(A319&lt;&gt;Block[[#This Row],[No]],1,B319+1))</f>
        <v>3</v>
      </c>
      <c r="C320" s="1" t="s">
        <v>1128</v>
      </c>
      <c r="D320" s="1" t="s">
        <v>48</v>
      </c>
      <c r="E320" s="1" t="s">
        <v>90</v>
      </c>
      <c r="F320" s="1" t="s">
        <v>26</v>
      </c>
      <c r="G320" s="1" t="s">
        <v>49</v>
      </c>
      <c r="H320" s="1" t="s">
        <v>71</v>
      </c>
      <c r="I320">
        <v>1</v>
      </c>
      <c r="J320" t="s">
        <v>248</v>
      </c>
      <c r="K320" s="1" t="s">
        <v>192</v>
      </c>
      <c r="L320" s="1" t="s">
        <v>173</v>
      </c>
      <c r="M320">
        <v>47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甲冑青根高伸ICONIC</v>
      </c>
    </row>
    <row r="321" spans="1:20" x14ac:dyDescent="0.35">
      <c r="A321">
        <f>VLOOKUP(Block[[#This Row],[No用]],SetNo[[No.用]:[vlookup 用]],2,FALSE)</f>
        <v>84</v>
      </c>
      <c r="B321">
        <f>IF(ROW()=2,1,IF(A320&lt;&gt;Block[[#This Row],[No]],1,B320+1))</f>
        <v>4</v>
      </c>
      <c r="C321" s="1" t="s">
        <v>1128</v>
      </c>
      <c r="D321" s="1" t="s">
        <v>48</v>
      </c>
      <c r="E321" s="1" t="s">
        <v>90</v>
      </c>
      <c r="F321" s="1" t="s">
        <v>26</v>
      </c>
      <c r="G321" s="1" t="s">
        <v>49</v>
      </c>
      <c r="H321" s="1" t="s">
        <v>71</v>
      </c>
      <c r="I321">
        <v>1</v>
      </c>
      <c r="J321" t="s">
        <v>248</v>
      </c>
      <c r="K321" s="1" t="s">
        <v>177</v>
      </c>
      <c r="L321" s="1" t="s">
        <v>162</v>
      </c>
      <c r="M321">
        <v>34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甲冑青根高伸ICONIC</v>
      </c>
    </row>
    <row r="322" spans="1:20" x14ac:dyDescent="0.35">
      <c r="A322">
        <f>VLOOKUP(Block[[#This Row],[No用]],SetNo[[No.用]:[vlookup 用]],2,FALSE)</f>
        <v>84</v>
      </c>
      <c r="B322">
        <f>IF(ROW()=2,1,IF(A321&lt;&gt;Block[[#This Row],[No]],1,B321+1))</f>
        <v>5</v>
      </c>
      <c r="C322" s="1" t="s">
        <v>1128</v>
      </c>
      <c r="D322" s="1" t="s">
        <v>48</v>
      </c>
      <c r="E322" s="1" t="s">
        <v>90</v>
      </c>
      <c r="F322" s="1" t="s">
        <v>26</v>
      </c>
      <c r="G322" s="1" t="s">
        <v>49</v>
      </c>
      <c r="H322" s="1" t="s">
        <v>71</v>
      </c>
      <c r="I322">
        <v>1</v>
      </c>
      <c r="J322" t="s">
        <v>248</v>
      </c>
      <c r="K322" s="1" t="s">
        <v>249</v>
      </c>
      <c r="L322" s="1" t="s">
        <v>178</v>
      </c>
      <c r="M322">
        <v>39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甲冑青根高伸ICONIC</v>
      </c>
    </row>
    <row r="323" spans="1:20" x14ac:dyDescent="0.35">
      <c r="A323">
        <f>VLOOKUP(Block[[#This Row],[No用]],SetNo[[No.用]:[vlookup 用]],2,FALSE)</f>
        <v>84</v>
      </c>
      <c r="B323">
        <f>IF(ROW()=2,1,IF(A322&lt;&gt;Block[[#This Row],[No]],1,B322+1))</f>
        <v>6</v>
      </c>
      <c r="C323" s="1" t="s">
        <v>1128</v>
      </c>
      <c r="D323" s="1" t="s">
        <v>48</v>
      </c>
      <c r="E323" s="1" t="s">
        <v>90</v>
      </c>
      <c r="F323" s="1" t="s">
        <v>26</v>
      </c>
      <c r="G323" s="1" t="s">
        <v>49</v>
      </c>
      <c r="H323" s="1" t="s">
        <v>71</v>
      </c>
      <c r="I323">
        <v>1</v>
      </c>
      <c r="J323" t="s">
        <v>248</v>
      </c>
      <c r="K323" s="1" t="s">
        <v>192</v>
      </c>
      <c r="L323" s="1" t="s">
        <v>225</v>
      </c>
      <c r="M323">
        <v>43</v>
      </c>
      <c r="N323">
        <v>5</v>
      </c>
      <c r="O323">
        <v>53</v>
      </c>
      <c r="P323">
        <v>7</v>
      </c>
      <c r="T323" t="str">
        <f>Block[[#This Row],[服装]]&amp;Block[[#This Row],[名前]]&amp;Block[[#This Row],[レアリティ]]</f>
        <v>甲冑青根高伸ICONIC</v>
      </c>
    </row>
    <row r="324" spans="1:20" x14ac:dyDescent="0.35">
      <c r="A324">
        <f>VLOOKUP(Block[[#This Row],[No用]],SetNo[[No.用]:[vlookup 用]],2,FALSE)</f>
        <v>85</v>
      </c>
      <c r="B324">
        <f>IF(ROW()=2,1,IF(A323&lt;&gt;Block[[#This Row],[No]],1,B323+1))</f>
        <v>1</v>
      </c>
      <c r="C324" t="s">
        <v>206</v>
      </c>
      <c r="D324" t="s">
        <v>50</v>
      </c>
      <c r="E324" t="s">
        <v>28</v>
      </c>
      <c r="F324" t="s">
        <v>25</v>
      </c>
      <c r="G324" t="s">
        <v>49</v>
      </c>
      <c r="H324" t="s">
        <v>71</v>
      </c>
      <c r="I324">
        <v>1</v>
      </c>
      <c r="J324" t="s">
        <v>248</v>
      </c>
      <c r="K324" t="s">
        <v>174</v>
      </c>
      <c r="L324" t="s">
        <v>162</v>
      </c>
      <c r="M324">
        <v>30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ユニフォーム二口堅治ICONIC</v>
      </c>
    </row>
    <row r="325" spans="1:20" x14ac:dyDescent="0.35">
      <c r="A325">
        <f>VLOOKUP(Block[[#This Row],[No用]],SetNo[[No.用]:[vlookup 用]],2,FALSE)</f>
        <v>85</v>
      </c>
      <c r="B325">
        <f>IF(ROW()=2,1,IF(A324&lt;&gt;Block[[#This Row],[No]],1,B324+1))</f>
        <v>2</v>
      </c>
      <c r="C325" t="s">
        <v>206</v>
      </c>
      <c r="D325" t="s">
        <v>50</v>
      </c>
      <c r="E325" t="s">
        <v>28</v>
      </c>
      <c r="F325" t="s">
        <v>25</v>
      </c>
      <c r="G325" t="s">
        <v>49</v>
      </c>
      <c r="H325" t="s">
        <v>71</v>
      </c>
      <c r="I325">
        <v>1</v>
      </c>
      <c r="J325" t="s">
        <v>248</v>
      </c>
      <c r="K325" t="s">
        <v>175</v>
      </c>
      <c r="L325" t="s">
        <v>162</v>
      </c>
      <c r="M325">
        <v>30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ユニフォーム二口堅治ICONIC</v>
      </c>
    </row>
    <row r="326" spans="1:20" x14ac:dyDescent="0.35">
      <c r="A326">
        <f>VLOOKUP(Block[[#This Row],[No用]],SetNo[[No.用]:[vlookup 用]],2,FALSE)</f>
        <v>85</v>
      </c>
      <c r="B326">
        <f>IF(ROW()=2,1,IF(A325&lt;&gt;Block[[#This Row],[No]],1,B325+1))</f>
        <v>3</v>
      </c>
      <c r="C326" t="s">
        <v>206</v>
      </c>
      <c r="D326" t="s">
        <v>50</v>
      </c>
      <c r="E326" t="s">
        <v>28</v>
      </c>
      <c r="F326" t="s">
        <v>25</v>
      </c>
      <c r="G326" t="s">
        <v>49</v>
      </c>
      <c r="H326" t="s">
        <v>71</v>
      </c>
      <c r="I326">
        <v>1</v>
      </c>
      <c r="J326" t="s">
        <v>248</v>
      </c>
      <c r="K326" t="s">
        <v>177</v>
      </c>
      <c r="L326" t="s">
        <v>162</v>
      </c>
      <c r="M326">
        <v>26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ユニフォーム二口堅治ICONIC</v>
      </c>
    </row>
    <row r="327" spans="1:20" x14ac:dyDescent="0.35">
      <c r="A327">
        <f>VLOOKUP(Block[[#This Row],[No用]],SetNo[[No.用]:[vlookup 用]],2,FALSE)</f>
        <v>86</v>
      </c>
      <c r="B327">
        <f>IF(ROW()=2,1,IF(A326&lt;&gt;Block[[#This Row],[No]],1,B326+1))</f>
        <v>1</v>
      </c>
      <c r="C327" t="s">
        <v>149</v>
      </c>
      <c r="D327" t="s">
        <v>50</v>
      </c>
      <c r="E327" t="s">
        <v>28</v>
      </c>
      <c r="F327" t="s">
        <v>25</v>
      </c>
      <c r="G327" t="s">
        <v>49</v>
      </c>
      <c r="H327" t="s">
        <v>71</v>
      </c>
      <c r="I327">
        <v>1</v>
      </c>
      <c r="J327" t="s">
        <v>248</v>
      </c>
      <c r="K327" t="s">
        <v>174</v>
      </c>
      <c r="L327" t="s">
        <v>162</v>
      </c>
      <c r="M327">
        <v>30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制服二口堅治ICONIC</v>
      </c>
    </row>
    <row r="328" spans="1:20" x14ac:dyDescent="0.35">
      <c r="A328">
        <f>VLOOKUP(Block[[#This Row],[No用]],SetNo[[No.用]:[vlookup 用]],2,FALSE)</f>
        <v>86</v>
      </c>
      <c r="B328">
        <f>IF(ROW()=2,1,IF(A327&lt;&gt;Block[[#This Row],[No]],1,B327+1))</f>
        <v>2</v>
      </c>
      <c r="C328" t="s">
        <v>149</v>
      </c>
      <c r="D328" t="s">
        <v>50</v>
      </c>
      <c r="E328" t="s">
        <v>28</v>
      </c>
      <c r="F328" t="s">
        <v>25</v>
      </c>
      <c r="G328" t="s">
        <v>49</v>
      </c>
      <c r="H328" t="s">
        <v>71</v>
      </c>
      <c r="I328">
        <v>1</v>
      </c>
      <c r="J328" t="s">
        <v>248</v>
      </c>
      <c r="K328" t="s">
        <v>175</v>
      </c>
      <c r="L328" t="s">
        <v>178</v>
      </c>
      <c r="M328">
        <v>31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制服二口堅治ICONIC</v>
      </c>
    </row>
    <row r="329" spans="1:20" x14ac:dyDescent="0.35">
      <c r="A329">
        <f>VLOOKUP(Block[[#This Row],[No用]],SetNo[[No.用]:[vlookup 用]],2,FALSE)</f>
        <v>86</v>
      </c>
      <c r="B329">
        <f>IF(ROW()=2,1,IF(A328&lt;&gt;Block[[#This Row],[No]],1,B328+1))</f>
        <v>3</v>
      </c>
      <c r="C329" t="s">
        <v>149</v>
      </c>
      <c r="D329" t="s">
        <v>50</v>
      </c>
      <c r="E329" t="s">
        <v>28</v>
      </c>
      <c r="F329" t="s">
        <v>25</v>
      </c>
      <c r="G329" t="s">
        <v>49</v>
      </c>
      <c r="H329" t="s">
        <v>71</v>
      </c>
      <c r="I329">
        <v>1</v>
      </c>
      <c r="J329" t="s">
        <v>248</v>
      </c>
      <c r="K329" t="s">
        <v>177</v>
      </c>
      <c r="L329" t="s">
        <v>178</v>
      </c>
      <c r="M329">
        <v>29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制服二口堅治ICONIC</v>
      </c>
    </row>
    <row r="330" spans="1:20" x14ac:dyDescent="0.35">
      <c r="A330">
        <f>VLOOKUP(Block[[#This Row],[No用]],SetNo[[No.用]:[vlookup 用]],2,FALSE)</f>
        <v>86</v>
      </c>
      <c r="B330">
        <f>IF(ROW()=2,1,IF(A329&lt;&gt;Block[[#This Row],[No]],1,B329+1))</f>
        <v>4</v>
      </c>
      <c r="C330" t="s">
        <v>149</v>
      </c>
      <c r="D330" t="s">
        <v>50</v>
      </c>
      <c r="E330" t="s">
        <v>28</v>
      </c>
      <c r="F330" t="s">
        <v>25</v>
      </c>
      <c r="G330" t="s">
        <v>49</v>
      </c>
      <c r="H330" t="s">
        <v>71</v>
      </c>
      <c r="I330">
        <v>1</v>
      </c>
      <c r="J330" t="s">
        <v>248</v>
      </c>
      <c r="K330" t="s">
        <v>183</v>
      </c>
      <c r="L330" t="s">
        <v>225</v>
      </c>
      <c r="M330">
        <v>42</v>
      </c>
      <c r="N330">
        <v>0</v>
      </c>
      <c r="O330">
        <v>52</v>
      </c>
      <c r="P330">
        <v>0</v>
      </c>
      <c r="T330" t="str">
        <f>Block[[#This Row],[服装]]&amp;Block[[#This Row],[名前]]&amp;Block[[#This Row],[レアリティ]]</f>
        <v>制服二口堅治ICONIC</v>
      </c>
    </row>
    <row r="331" spans="1:20" x14ac:dyDescent="0.35">
      <c r="A331">
        <f>VLOOKUP(Block[[#This Row],[No用]],SetNo[[No.用]:[vlookup 用]],2,FALSE)</f>
        <v>87</v>
      </c>
      <c r="B331">
        <f>IF(ROW()=2,1,IF(A330&lt;&gt;Block[[#This Row],[No]],1,B330+1))</f>
        <v>1</v>
      </c>
      <c r="C331" t="s">
        <v>117</v>
      </c>
      <c r="D331" t="s">
        <v>50</v>
      </c>
      <c r="E331" t="s">
        <v>23</v>
      </c>
      <c r="F331" t="s">
        <v>25</v>
      </c>
      <c r="G331" t="s">
        <v>49</v>
      </c>
      <c r="H331" t="s">
        <v>71</v>
      </c>
      <c r="I331">
        <v>1</v>
      </c>
      <c r="J331" t="s">
        <v>248</v>
      </c>
      <c r="K331" t="s">
        <v>174</v>
      </c>
      <c r="L331" t="s">
        <v>178</v>
      </c>
      <c r="M331">
        <v>33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プール掃除二口堅治ICONIC</v>
      </c>
    </row>
    <row r="332" spans="1:20" x14ac:dyDescent="0.35">
      <c r="A332">
        <f>VLOOKUP(Block[[#This Row],[No用]],SetNo[[No.用]:[vlookup 用]],2,FALSE)</f>
        <v>87</v>
      </c>
      <c r="B332">
        <f>IF(ROW()=2,1,IF(A331&lt;&gt;Block[[#This Row],[No]],1,B331+1))</f>
        <v>2</v>
      </c>
      <c r="C332" t="s">
        <v>117</v>
      </c>
      <c r="D332" t="s">
        <v>50</v>
      </c>
      <c r="E332" t="s">
        <v>23</v>
      </c>
      <c r="F332" t="s">
        <v>25</v>
      </c>
      <c r="G332" t="s">
        <v>49</v>
      </c>
      <c r="H332" t="s">
        <v>71</v>
      </c>
      <c r="I332">
        <v>1</v>
      </c>
      <c r="J332" t="s">
        <v>248</v>
      </c>
      <c r="K332" t="s">
        <v>175</v>
      </c>
      <c r="L332" t="s">
        <v>178</v>
      </c>
      <c r="M332">
        <v>33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プール掃除二口堅治ICONIC</v>
      </c>
    </row>
    <row r="333" spans="1:20" x14ac:dyDescent="0.35">
      <c r="A333">
        <f>VLOOKUP(Block[[#This Row],[No用]],SetNo[[No.用]:[vlookup 用]],2,FALSE)</f>
        <v>87</v>
      </c>
      <c r="B333">
        <f>IF(ROW()=2,1,IF(A332&lt;&gt;Block[[#This Row],[No]],1,B332+1))</f>
        <v>3</v>
      </c>
      <c r="C333" t="s">
        <v>117</v>
      </c>
      <c r="D333" t="s">
        <v>50</v>
      </c>
      <c r="E333" t="s">
        <v>23</v>
      </c>
      <c r="F333" t="s">
        <v>25</v>
      </c>
      <c r="G333" t="s">
        <v>49</v>
      </c>
      <c r="H333" t="s">
        <v>71</v>
      </c>
      <c r="I333">
        <v>1</v>
      </c>
      <c r="J333" t="s">
        <v>248</v>
      </c>
      <c r="K333" t="s">
        <v>177</v>
      </c>
      <c r="L333" t="s">
        <v>162</v>
      </c>
      <c r="M333">
        <v>27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プール掃除二口堅治ICONIC</v>
      </c>
    </row>
    <row r="334" spans="1:20" x14ac:dyDescent="0.35">
      <c r="A334">
        <f>VLOOKUP(Block[[#This Row],[No用]],SetNo[[No.用]:[vlookup 用]],2,FALSE)</f>
        <v>87</v>
      </c>
      <c r="B334">
        <f>IF(ROW()=2,1,IF(A333&lt;&gt;Block[[#This Row],[No]],1,B333+1))</f>
        <v>4</v>
      </c>
      <c r="C334" t="s">
        <v>117</v>
      </c>
      <c r="D334" t="s">
        <v>50</v>
      </c>
      <c r="E334" t="s">
        <v>23</v>
      </c>
      <c r="F334" t="s">
        <v>25</v>
      </c>
      <c r="G334" t="s">
        <v>49</v>
      </c>
      <c r="H334" t="s">
        <v>71</v>
      </c>
      <c r="I334">
        <v>1</v>
      </c>
      <c r="J334" t="s">
        <v>248</v>
      </c>
      <c r="K334" t="s">
        <v>183</v>
      </c>
      <c r="L334" t="s">
        <v>225</v>
      </c>
      <c r="M334">
        <v>42</v>
      </c>
      <c r="N334">
        <v>0</v>
      </c>
      <c r="O334">
        <v>52</v>
      </c>
      <c r="P334">
        <v>0</v>
      </c>
      <c r="T334" t="str">
        <f>Block[[#This Row],[服装]]&amp;Block[[#This Row],[名前]]&amp;Block[[#This Row],[レアリティ]]</f>
        <v>プール掃除二口堅治ICONIC</v>
      </c>
    </row>
    <row r="335" spans="1:20" x14ac:dyDescent="0.35">
      <c r="A335">
        <f>VLOOKUP(Block[[#This Row],[No用]],SetNo[[No.用]:[vlookup 用]],2,FALSE)</f>
        <v>88</v>
      </c>
      <c r="B335">
        <f>IF(ROW()=2,1,IF(A334&lt;&gt;Block[[#This Row],[No]],1,B334+1))</f>
        <v>1</v>
      </c>
      <c r="C335" s="1" t="s">
        <v>910</v>
      </c>
      <c r="D335" s="1" t="s">
        <v>50</v>
      </c>
      <c r="E335" s="1" t="s">
        <v>90</v>
      </c>
      <c r="F335" s="1" t="s">
        <v>25</v>
      </c>
      <c r="G335" s="1" t="s">
        <v>49</v>
      </c>
      <c r="H335" s="1" t="s">
        <v>71</v>
      </c>
      <c r="I335">
        <v>1</v>
      </c>
      <c r="J335" t="s">
        <v>248</v>
      </c>
      <c r="K335" s="1" t="s">
        <v>174</v>
      </c>
      <c r="L335" s="1" t="s">
        <v>178</v>
      </c>
      <c r="M335">
        <v>33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路地裏二口堅治ICONIC</v>
      </c>
    </row>
    <row r="336" spans="1:20" x14ac:dyDescent="0.35">
      <c r="A336">
        <f>VLOOKUP(Block[[#This Row],[No用]],SetNo[[No.用]:[vlookup 用]],2,FALSE)</f>
        <v>88</v>
      </c>
      <c r="B336">
        <f>IF(ROW()=2,1,IF(A335&lt;&gt;Block[[#This Row],[No]],1,B335+1))</f>
        <v>2</v>
      </c>
      <c r="C336" s="1" t="s">
        <v>910</v>
      </c>
      <c r="D336" s="1" t="s">
        <v>50</v>
      </c>
      <c r="E336" s="1" t="s">
        <v>90</v>
      </c>
      <c r="F336" s="1" t="s">
        <v>25</v>
      </c>
      <c r="G336" s="1" t="s">
        <v>49</v>
      </c>
      <c r="H336" s="1" t="s">
        <v>71</v>
      </c>
      <c r="I336">
        <v>1</v>
      </c>
      <c r="J336" t="s">
        <v>248</v>
      </c>
      <c r="K336" s="1" t="s">
        <v>175</v>
      </c>
      <c r="L336" s="1" t="s">
        <v>178</v>
      </c>
      <c r="M336">
        <v>33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路地裏二口堅治ICONIC</v>
      </c>
    </row>
    <row r="337" spans="1:20" x14ac:dyDescent="0.35">
      <c r="A337">
        <f>VLOOKUP(Block[[#This Row],[No用]],SetNo[[No.用]:[vlookup 用]],2,FALSE)</f>
        <v>88</v>
      </c>
      <c r="B337">
        <f>IF(ROW()=2,1,IF(A336&lt;&gt;Block[[#This Row],[No]],1,B336+1))</f>
        <v>3</v>
      </c>
      <c r="C337" s="1" t="s">
        <v>910</v>
      </c>
      <c r="D337" s="1" t="s">
        <v>50</v>
      </c>
      <c r="E337" s="1" t="s">
        <v>90</v>
      </c>
      <c r="F337" s="1" t="s">
        <v>25</v>
      </c>
      <c r="G337" s="1" t="s">
        <v>49</v>
      </c>
      <c r="H337" s="1" t="s">
        <v>71</v>
      </c>
      <c r="I337">
        <v>1</v>
      </c>
      <c r="J337" t="s">
        <v>248</v>
      </c>
      <c r="K337" s="1" t="s">
        <v>177</v>
      </c>
      <c r="L337" s="1" t="s">
        <v>162</v>
      </c>
      <c r="M337">
        <v>26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路地裏二口堅治ICONIC</v>
      </c>
    </row>
    <row r="338" spans="1:20" x14ac:dyDescent="0.35">
      <c r="A338">
        <f>VLOOKUP(Block[[#This Row],[No用]],SetNo[[No.用]:[vlookup 用]],2,FALSE)</f>
        <v>89</v>
      </c>
      <c r="B338">
        <f>IF(ROW()=2,1,IF(A337&lt;&gt;Block[[#This Row],[No]],1,B337+1))</f>
        <v>1</v>
      </c>
      <c r="C338" s="1" t="s">
        <v>1128</v>
      </c>
      <c r="D338" s="1" t="s">
        <v>50</v>
      </c>
      <c r="E338" s="1" t="s">
        <v>77</v>
      </c>
      <c r="F338" s="1" t="s">
        <v>25</v>
      </c>
      <c r="G338" s="1" t="s">
        <v>49</v>
      </c>
      <c r="H338" s="1" t="s">
        <v>71</v>
      </c>
      <c r="I338">
        <v>1</v>
      </c>
      <c r="J338" t="s">
        <v>248</v>
      </c>
      <c r="K338" s="1" t="s">
        <v>174</v>
      </c>
      <c r="L338" s="1" t="s">
        <v>178</v>
      </c>
      <c r="M338">
        <v>32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甲冑二口堅治ICONIC</v>
      </c>
    </row>
    <row r="339" spans="1:20" x14ac:dyDescent="0.35">
      <c r="A339">
        <f>VLOOKUP(Block[[#This Row],[No用]],SetNo[[No.用]:[vlookup 用]],2,FALSE)</f>
        <v>89</v>
      </c>
      <c r="B339">
        <f>IF(ROW()=2,1,IF(A338&lt;&gt;Block[[#This Row],[No]],1,B338+1))</f>
        <v>2</v>
      </c>
      <c r="C339" s="1" t="s">
        <v>1128</v>
      </c>
      <c r="D339" s="1" t="s">
        <v>50</v>
      </c>
      <c r="E339" s="1" t="s">
        <v>77</v>
      </c>
      <c r="F339" s="1" t="s">
        <v>25</v>
      </c>
      <c r="G339" s="1" t="s">
        <v>49</v>
      </c>
      <c r="H339" s="1" t="s">
        <v>71</v>
      </c>
      <c r="I339">
        <v>1</v>
      </c>
      <c r="J339" t="s">
        <v>248</v>
      </c>
      <c r="K339" s="1" t="s">
        <v>175</v>
      </c>
      <c r="L339" s="1" t="s">
        <v>178</v>
      </c>
      <c r="M339">
        <v>32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甲冑二口堅治ICONIC</v>
      </c>
    </row>
    <row r="340" spans="1:20" x14ac:dyDescent="0.35">
      <c r="A340">
        <f>VLOOKUP(Block[[#This Row],[No用]],SetNo[[No.用]:[vlookup 用]],2,FALSE)</f>
        <v>89</v>
      </c>
      <c r="B340">
        <f>IF(ROW()=2,1,IF(A339&lt;&gt;Block[[#This Row],[No]],1,B339+1))</f>
        <v>3</v>
      </c>
      <c r="C340" s="1" t="s">
        <v>1128</v>
      </c>
      <c r="D340" s="1" t="s">
        <v>50</v>
      </c>
      <c r="E340" s="1" t="s">
        <v>77</v>
      </c>
      <c r="F340" s="1" t="s">
        <v>25</v>
      </c>
      <c r="G340" s="1" t="s">
        <v>49</v>
      </c>
      <c r="H340" s="1" t="s">
        <v>71</v>
      </c>
      <c r="I340">
        <v>1</v>
      </c>
      <c r="J340" t="s">
        <v>248</v>
      </c>
      <c r="K340" s="1" t="s">
        <v>177</v>
      </c>
      <c r="L340" s="1" t="s">
        <v>178</v>
      </c>
      <c r="M340">
        <v>29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甲冑二口堅治ICONIC</v>
      </c>
    </row>
    <row r="341" spans="1:20" x14ac:dyDescent="0.35">
      <c r="A341">
        <f>VLOOKUP(Block[[#This Row],[No用]],SetNo[[No.用]:[vlookup 用]],2,FALSE)</f>
        <v>90</v>
      </c>
      <c r="B341">
        <f>IF(ROW()=2,1,IF(A340&lt;&gt;Block[[#This Row],[No]],1,B340+1))</f>
        <v>1</v>
      </c>
      <c r="C341" t="s">
        <v>206</v>
      </c>
      <c r="D341" t="s">
        <v>384</v>
      </c>
      <c r="E341" t="s">
        <v>23</v>
      </c>
      <c r="F341" t="s">
        <v>31</v>
      </c>
      <c r="G341" t="s">
        <v>49</v>
      </c>
      <c r="H341" t="s">
        <v>71</v>
      </c>
      <c r="I341">
        <v>1</v>
      </c>
      <c r="J341" t="s">
        <v>248</v>
      </c>
      <c r="K341" s="1" t="s">
        <v>174</v>
      </c>
      <c r="L341" s="1" t="s">
        <v>162</v>
      </c>
      <c r="M341">
        <v>28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ユニフォーム黄金川貫至ICONIC</v>
      </c>
    </row>
    <row r="342" spans="1:20" x14ac:dyDescent="0.35">
      <c r="A342">
        <f>VLOOKUP(Block[[#This Row],[No用]],SetNo[[No.用]:[vlookup 用]],2,FALSE)</f>
        <v>90</v>
      </c>
      <c r="B342">
        <f>IF(ROW()=2,1,IF(A341&lt;&gt;Block[[#This Row],[No]],1,B341+1))</f>
        <v>2</v>
      </c>
      <c r="C342" t="s">
        <v>206</v>
      </c>
      <c r="D342" t="s">
        <v>384</v>
      </c>
      <c r="E342" t="s">
        <v>23</v>
      </c>
      <c r="F342" t="s">
        <v>31</v>
      </c>
      <c r="G342" t="s">
        <v>49</v>
      </c>
      <c r="H342" t="s">
        <v>71</v>
      </c>
      <c r="I342">
        <v>1</v>
      </c>
      <c r="J342" t="s">
        <v>248</v>
      </c>
      <c r="K342" s="1" t="s">
        <v>175</v>
      </c>
      <c r="L342" s="1" t="s">
        <v>162</v>
      </c>
      <c r="M342">
        <v>28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ユニフォーム黄金川貫至ICONIC</v>
      </c>
    </row>
    <row r="343" spans="1:20" x14ac:dyDescent="0.35">
      <c r="A343">
        <f>VLOOKUP(Block[[#This Row],[No用]],SetNo[[No.用]:[vlookup 用]],2,FALSE)</f>
        <v>90</v>
      </c>
      <c r="B343">
        <f>IF(ROW()=2,1,IF(A342&lt;&gt;Block[[#This Row],[No]],1,B342+1))</f>
        <v>3</v>
      </c>
      <c r="C343" t="s">
        <v>206</v>
      </c>
      <c r="D343" t="s">
        <v>384</v>
      </c>
      <c r="E343" t="s">
        <v>23</v>
      </c>
      <c r="F343" t="s">
        <v>31</v>
      </c>
      <c r="G343" t="s">
        <v>49</v>
      </c>
      <c r="H343" t="s">
        <v>71</v>
      </c>
      <c r="I343">
        <v>1</v>
      </c>
      <c r="J343" t="s">
        <v>248</v>
      </c>
      <c r="K343" s="1" t="s">
        <v>177</v>
      </c>
      <c r="L343" s="1" t="s">
        <v>162</v>
      </c>
      <c r="M343">
        <v>28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ユニフォーム黄金川貫至ICONIC</v>
      </c>
    </row>
    <row r="344" spans="1:20" x14ac:dyDescent="0.35">
      <c r="A344">
        <f>VLOOKUP(Block[[#This Row],[No用]],SetNo[[No.用]:[vlookup 用]],2,FALSE)</f>
        <v>90</v>
      </c>
      <c r="B344">
        <f>IF(ROW()=2,1,IF(A343&lt;&gt;Block[[#This Row],[No]],1,B343+1))</f>
        <v>4</v>
      </c>
      <c r="C344" t="s">
        <v>206</v>
      </c>
      <c r="D344" t="s">
        <v>384</v>
      </c>
      <c r="E344" t="s">
        <v>23</v>
      </c>
      <c r="F344" t="s">
        <v>31</v>
      </c>
      <c r="G344" t="s">
        <v>49</v>
      </c>
      <c r="H344" t="s">
        <v>71</v>
      </c>
      <c r="I344">
        <v>1</v>
      </c>
      <c r="J344" t="s">
        <v>248</v>
      </c>
      <c r="K344" s="1" t="s">
        <v>249</v>
      </c>
      <c r="L344" s="1" t="s">
        <v>162</v>
      </c>
      <c r="M344">
        <v>28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ユニフォーム黄金川貫至ICONIC</v>
      </c>
    </row>
    <row r="345" spans="1:20" x14ac:dyDescent="0.35">
      <c r="A345">
        <f>VLOOKUP(Block[[#This Row],[No用]],SetNo[[No.用]:[vlookup 用]],2,FALSE)</f>
        <v>90</v>
      </c>
      <c r="B345">
        <f>IF(ROW()=2,1,IF(A344&lt;&gt;Block[[#This Row],[No]],1,B344+1))</f>
        <v>5</v>
      </c>
      <c r="C345" t="s">
        <v>206</v>
      </c>
      <c r="D345" t="s">
        <v>384</v>
      </c>
      <c r="E345" t="s">
        <v>23</v>
      </c>
      <c r="F345" t="s">
        <v>31</v>
      </c>
      <c r="G345" t="s">
        <v>49</v>
      </c>
      <c r="H345" t="s">
        <v>71</v>
      </c>
      <c r="I345">
        <v>1</v>
      </c>
      <c r="J345" t="s">
        <v>248</v>
      </c>
      <c r="K345" s="1" t="s">
        <v>183</v>
      </c>
      <c r="L345" s="1" t="s">
        <v>225</v>
      </c>
      <c r="M345">
        <v>45</v>
      </c>
      <c r="N345">
        <v>0</v>
      </c>
      <c r="O345">
        <v>55</v>
      </c>
      <c r="P345">
        <v>0</v>
      </c>
      <c r="T345" t="str">
        <f>Block[[#This Row],[服装]]&amp;Block[[#This Row],[名前]]&amp;Block[[#This Row],[レアリティ]]</f>
        <v>ユニフォーム黄金川貫至ICONIC</v>
      </c>
    </row>
    <row r="346" spans="1:20" x14ac:dyDescent="0.35">
      <c r="A346">
        <f>VLOOKUP(Block[[#This Row],[No用]],SetNo[[No.用]:[vlookup 用]],2,FALSE)</f>
        <v>91</v>
      </c>
      <c r="B346">
        <f>IF(ROW()=2,1,IF(A345&lt;&gt;Block[[#This Row],[No]],1,B345+1))</f>
        <v>1</v>
      </c>
      <c r="C346" t="s">
        <v>149</v>
      </c>
      <c r="D346" t="s">
        <v>384</v>
      </c>
      <c r="E346" t="s">
        <v>23</v>
      </c>
      <c r="F346" t="s">
        <v>31</v>
      </c>
      <c r="G346" t="s">
        <v>49</v>
      </c>
      <c r="H346" t="s">
        <v>71</v>
      </c>
      <c r="I346">
        <v>1</v>
      </c>
      <c r="J346" t="s">
        <v>248</v>
      </c>
      <c r="K346" s="1" t="s">
        <v>174</v>
      </c>
      <c r="L346" s="1" t="s">
        <v>162</v>
      </c>
      <c r="M346">
        <v>28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制服黄金川貫至ICONIC</v>
      </c>
    </row>
    <row r="347" spans="1:20" x14ac:dyDescent="0.35">
      <c r="A347">
        <f>VLOOKUP(Block[[#This Row],[No用]],SetNo[[No.用]:[vlookup 用]],2,FALSE)</f>
        <v>91</v>
      </c>
      <c r="B347">
        <f>IF(ROW()=2,1,IF(A346&lt;&gt;Block[[#This Row],[No]],1,B346+1))</f>
        <v>2</v>
      </c>
      <c r="C347" t="s">
        <v>149</v>
      </c>
      <c r="D347" t="s">
        <v>384</v>
      </c>
      <c r="E347" t="s">
        <v>23</v>
      </c>
      <c r="F347" t="s">
        <v>31</v>
      </c>
      <c r="G347" t="s">
        <v>49</v>
      </c>
      <c r="H347" t="s">
        <v>71</v>
      </c>
      <c r="I347">
        <v>1</v>
      </c>
      <c r="J347" t="s">
        <v>248</v>
      </c>
      <c r="K347" s="1" t="s">
        <v>175</v>
      </c>
      <c r="L347" s="1" t="s">
        <v>178</v>
      </c>
      <c r="M347">
        <v>30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制服黄金川貫至ICONIC</v>
      </c>
    </row>
    <row r="348" spans="1:20" x14ac:dyDescent="0.35">
      <c r="A348">
        <f>VLOOKUP(Block[[#This Row],[No用]],SetNo[[No.用]:[vlookup 用]],2,FALSE)</f>
        <v>91</v>
      </c>
      <c r="B348">
        <f>IF(ROW()=2,1,IF(A347&lt;&gt;Block[[#This Row],[No]],1,B347+1))</f>
        <v>3</v>
      </c>
      <c r="C348" t="s">
        <v>149</v>
      </c>
      <c r="D348" t="s">
        <v>384</v>
      </c>
      <c r="E348" t="s">
        <v>23</v>
      </c>
      <c r="F348" t="s">
        <v>31</v>
      </c>
      <c r="G348" t="s">
        <v>49</v>
      </c>
      <c r="H348" t="s">
        <v>71</v>
      </c>
      <c r="I348">
        <v>1</v>
      </c>
      <c r="J348" t="s">
        <v>248</v>
      </c>
      <c r="K348" s="1" t="s">
        <v>177</v>
      </c>
      <c r="L348" s="1" t="s">
        <v>162</v>
      </c>
      <c r="M348">
        <v>28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制服黄金川貫至ICONIC</v>
      </c>
    </row>
    <row r="349" spans="1:20" x14ac:dyDescent="0.35">
      <c r="A349">
        <f>VLOOKUP(Block[[#This Row],[No用]],SetNo[[No.用]:[vlookup 用]],2,FALSE)</f>
        <v>91</v>
      </c>
      <c r="B349">
        <f>IF(ROW()=2,1,IF(A348&lt;&gt;Block[[#This Row],[No]],1,B348+1))</f>
        <v>4</v>
      </c>
      <c r="C349" t="s">
        <v>149</v>
      </c>
      <c r="D349" t="s">
        <v>384</v>
      </c>
      <c r="E349" t="s">
        <v>23</v>
      </c>
      <c r="F349" t="s">
        <v>31</v>
      </c>
      <c r="G349" t="s">
        <v>49</v>
      </c>
      <c r="H349" t="s">
        <v>71</v>
      </c>
      <c r="I349">
        <v>1</v>
      </c>
      <c r="J349" t="s">
        <v>248</v>
      </c>
      <c r="K349" s="1" t="s">
        <v>249</v>
      </c>
      <c r="L349" s="1" t="s">
        <v>178</v>
      </c>
      <c r="M349">
        <v>30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制服黄金川貫至ICONIC</v>
      </c>
    </row>
    <row r="350" spans="1:20" x14ac:dyDescent="0.35">
      <c r="A350">
        <f>VLOOKUP(Block[[#This Row],[No用]],SetNo[[No.用]:[vlookup 用]],2,FALSE)</f>
        <v>91</v>
      </c>
      <c r="B350">
        <f>IF(ROW()=2,1,IF(A349&lt;&gt;Block[[#This Row],[No]],1,B349+1))</f>
        <v>5</v>
      </c>
      <c r="C350" t="s">
        <v>149</v>
      </c>
      <c r="D350" t="s">
        <v>384</v>
      </c>
      <c r="E350" t="s">
        <v>23</v>
      </c>
      <c r="F350" t="s">
        <v>31</v>
      </c>
      <c r="G350" t="s">
        <v>49</v>
      </c>
      <c r="H350" t="s">
        <v>71</v>
      </c>
      <c r="I350">
        <v>1</v>
      </c>
      <c r="J350" t="s">
        <v>248</v>
      </c>
      <c r="K350" s="1" t="s">
        <v>183</v>
      </c>
      <c r="L350" s="1" t="s">
        <v>225</v>
      </c>
      <c r="M350">
        <v>45</v>
      </c>
      <c r="N350">
        <v>0</v>
      </c>
      <c r="O350">
        <v>55</v>
      </c>
      <c r="P350">
        <v>0</v>
      </c>
      <c r="T350" t="str">
        <f>Block[[#This Row],[服装]]&amp;Block[[#This Row],[名前]]&amp;Block[[#This Row],[レアリティ]]</f>
        <v>制服黄金川貫至ICONIC</v>
      </c>
    </row>
    <row r="351" spans="1:20" x14ac:dyDescent="0.35">
      <c r="A351">
        <f>VLOOKUP(Block[[#This Row],[No用]],SetNo[[No.用]:[vlookup 用]],2,FALSE)</f>
        <v>92</v>
      </c>
      <c r="B351">
        <f>IF(ROW()=2,1,IF(A350&lt;&gt;Block[[#This Row],[No]],1,B350+1))</f>
        <v>1</v>
      </c>
      <c r="C351" s="1" t="s">
        <v>700</v>
      </c>
      <c r="D351" t="s">
        <v>384</v>
      </c>
      <c r="E351" s="1" t="s">
        <v>90</v>
      </c>
      <c r="F351" t="s">
        <v>31</v>
      </c>
      <c r="G351" t="s">
        <v>49</v>
      </c>
      <c r="H351" t="s">
        <v>71</v>
      </c>
      <c r="I351">
        <v>1</v>
      </c>
      <c r="J351" t="s">
        <v>248</v>
      </c>
      <c r="K351" s="1" t="s">
        <v>174</v>
      </c>
      <c r="L351" s="1" t="s">
        <v>162</v>
      </c>
      <c r="M351">
        <v>28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職業体験黄金川貫至ICONIC</v>
      </c>
    </row>
    <row r="352" spans="1:20" x14ac:dyDescent="0.35">
      <c r="A352">
        <f>VLOOKUP(Block[[#This Row],[No用]],SetNo[[No.用]:[vlookup 用]],2,FALSE)</f>
        <v>92</v>
      </c>
      <c r="B352">
        <f>IF(ROW()=2,1,IF(A351&lt;&gt;Block[[#This Row],[No]],1,B351+1))</f>
        <v>2</v>
      </c>
      <c r="C352" s="1" t="s">
        <v>700</v>
      </c>
      <c r="D352" t="s">
        <v>384</v>
      </c>
      <c r="E352" s="1" t="s">
        <v>90</v>
      </c>
      <c r="F352" t="s">
        <v>31</v>
      </c>
      <c r="G352" t="s">
        <v>49</v>
      </c>
      <c r="H352" t="s">
        <v>71</v>
      </c>
      <c r="I352">
        <v>1</v>
      </c>
      <c r="J352" t="s">
        <v>248</v>
      </c>
      <c r="K352" s="1" t="s">
        <v>175</v>
      </c>
      <c r="L352" s="1" t="s">
        <v>162</v>
      </c>
      <c r="M352">
        <v>28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職業体験黄金川貫至ICONIC</v>
      </c>
    </row>
    <row r="353" spans="1:20" x14ac:dyDescent="0.35">
      <c r="A353">
        <f>VLOOKUP(Block[[#This Row],[No用]],SetNo[[No.用]:[vlookup 用]],2,FALSE)</f>
        <v>92</v>
      </c>
      <c r="B353">
        <f>IF(ROW()=2,1,IF(A352&lt;&gt;Block[[#This Row],[No]],1,B352+1))</f>
        <v>3</v>
      </c>
      <c r="C353" s="1" t="s">
        <v>700</v>
      </c>
      <c r="D353" t="s">
        <v>384</v>
      </c>
      <c r="E353" s="1" t="s">
        <v>90</v>
      </c>
      <c r="F353" t="s">
        <v>31</v>
      </c>
      <c r="G353" t="s">
        <v>49</v>
      </c>
      <c r="H353" t="s">
        <v>71</v>
      </c>
      <c r="I353">
        <v>1</v>
      </c>
      <c r="J353" t="s">
        <v>248</v>
      </c>
      <c r="K353" s="1" t="s">
        <v>177</v>
      </c>
      <c r="L353" s="1" t="s">
        <v>162</v>
      </c>
      <c r="M353">
        <v>28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職業体験黄金川貫至ICONIC</v>
      </c>
    </row>
    <row r="354" spans="1:20" x14ac:dyDescent="0.35">
      <c r="A354">
        <f>VLOOKUP(Block[[#This Row],[No用]],SetNo[[No.用]:[vlookup 用]],2,FALSE)</f>
        <v>92</v>
      </c>
      <c r="B354">
        <f>IF(ROW()=2,1,IF(A353&lt;&gt;Block[[#This Row],[No]],1,B353+1))</f>
        <v>4</v>
      </c>
      <c r="C354" s="1" t="s">
        <v>700</v>
      </c>
      <c r="D354" t="s">
        <v>384</v>
      </c>
      <c r="E354" s="1" t="s">
        <v>90</v>
      </c>
      <c r="F354" t="s">
        <v>31</v>
      </c>
      <c r="G354" t="s">
        <v>49</v>
      </c>
      <c r="H354" t="s">
        <v>71</v>
      </c>
      <c r="I354">
        <v>1</v>
      </c>
      <c r="J354" t="s">
        <v>248</v>
      </c>
      <c r="K354" s="1" t="s">
        <v>249</v>
      </c>
      <c r="L354" s="1" t="s">
        <v>162</v>
      </c>
      <c r="M354">
        <v>28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職業体験黄金川貫至ICONIC</v>
      </c>
    </row>
    <row r="355" spans="1:20" x14ac:dyDescent="0.35">
      <c r="A355">
        <f>VLOOKUP(Block[[#This Row],[No用]],SetNo[[No.用]:[vlookup 用]],2,FALSE)</f>
        <v>93</v>
      </c>
      <c r="B355">
        <f>IF(ROW()=2,1,IF(A354&lt;&gt;Block[[#This Row],[No]],1,B354+1))</f>
        <v>1</v>
      </c>
      <c r="C355" s="1" t="s">
        <v>1064</v>
      </c>
      <c r="D355" s="1" t="s">
        <v>384</v>
      </c>
      <c r="E355" s="1" t="s">
        <v>77</v>
      </c>
      <c r="F355" s="1" t="s">
        <v>31</v>
      </c>
      <c r="G355" s="1" t="s">
        <v>49</v>
      </c>
      <c r="H355" s="1" t="s">
        <v>71</v>
      </c>
      <c r="I355">
        <v>1</v>
      </c>
      <c r="J355" t="s">
        <v>248</v>
      </c>
      <c r="K355" s="1" t="s">
        <v>174</v>
      </c>
      <c r="L355" s="1" t="s">
        <v>173</v>
      </c>
      <c r="M355">
        <v>34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スパイ黄金川貫至ICONIC</v>
      </c>
    </row>
    <row r="356" spans="1:20" x14ac:dyDescent="0.35">
      <c r="A356">
        <f>VLOOKUP(Block[[#This Row],[No用]],SetNo[[No.用]:[vlookup 用]],2,FALSE)</f>
        <v>93</v>
      </c>
      <c r="B356">
        <f>IF(ROW()=2,1,IF(A355&lt;&gt;Block[[#This Row],[No]],1,B355+1))</f>
        <v>2</v>
      </c>
      <c r="C356" s="1" t="s">
        <v>1064</v>
      </c>
      <c r="D356" s="1" t="s">
        <v>384</v>
      </c>
      <c r="E356" s="1" t="s">
        <v>77</v>
      </c>
      <c r="F356" s="1" t="s">
        <v>31</v>
      </c>
      <c r="G356" s="1" t="s">
        <v>49</v>
      </c>
      <c r="H356" s="1" t="s">
        <v>71</v>
      </c>
      <c r="I356">
        <v>1</v>
      </c>
      <c r="J356" t="s">
        <v>248</v>
      </c>
      <c r="K356" s="1" t="s">
        <v>175</v>
      </c>
      <c r="L356" s="1" t="s">
        <v>173</v>
      </c>
      <c r="M356">
        <v>34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スパイ黄金川貫至ICONIC</v>
      </c>
    </row>
    <row r="357" spans="1:20" x14ac:dyDescent="0.35">
      <c r="A357">
        <f>VLOOKUP(Block[[#This Row],[No用]],SetNo[[No.用]:[vlookup 用]],2,FALSE)</f>
        <v>93</v>
      </c>
      <c r="B357">
        <f>IF(ROW()=2,1,IF(A356&lt;&gt;Block[[#This Row],[No]],1,B356+1))</f>
        <v>3</v>
      </c>
      <c r="C357" s="1" t="s">
        <v>1064</v>
      </c>
      <c r="D357" s="1" t="s">
        <v>384</v>
      </c>
      <c r="E357" s="1" t="s">
        <v>77</v>
      </c>
      <c r="F357" s="1" t="s">
        <v>31</v>
      </c>
      <c r="G357" s="1" t="s">
        <v>49</v>
      </c>
      <c r="H357" s="1" t="s">
        <v>71</v>
      </c>
      <c r="I357">
        <v>1</v>
      </c>
      <c r="J357" t="s">
        <v>248</v>
      </c>
      <c r="K357" s="1" t="s">
        <v>179</v>
      </c>
      <c r="L357" s="1" t="s">
        <v>178</v>
      </c>
      <c r="M357">
        <v>31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スパイ黄金川貫至ICONIC</v>
      </c>
    </row>
    <row r="358" spans="1:20" x14ac:dyDescent="0.35">
      <c r="A358">
        <f>VLOOKUP(Block[[#This Row],[No用]],SetNo[[No.用]:[vlookup 用]],2,FALSE)</f>
        <v>93</v>
      </c>
      <c r="B358">
        <f>IF(ROW()=2,1,IF(A357&lt;&gt;Block[[#This Row],[No]],1,B357+1))</f>
        <v>4</v>
      </c>
      <c r="C358" s="1" t="s">
        <v>1064</v>
      </c>
      <c r="D358" s="1" t="s">
        <v>384</v>
      </c>
      <c r="E358" s="1" t="s">
        <v>77</v>
      </c>
      <c r="F358" s="1" t="s">
        <v>31</v>
      </c>
      <c r="G358" s="1" t="s">
        <v>49</v>
      </c>
      <c r="H358" s="1" t="s">
        <v>71</v>
      </c>
      <c r="I358">
        <v>1</v>
      </c>
      <c r="J358" t="s">
        <v>248</v>
      </c>
      <c r="K358" s="1" t="s">
        <v>249</v>
      </c>
      <c r="L358" s="1" t="s">
        <v>178</v>
      </c>
      <c r="M358">
        <v>31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スパイ黄金川貫至ICONIC</v>
      </c>
    </row>
    <row r="359" spans="1:20" x14ac:dyDescent="0.35">
      <c r="A359">
        <f>VLOOKUP(Block[[#This Row],[No用]],SetNo[[No.用]:[vlookup 用]],2,FALSE)</f>
        <v>93</v>
      </c>
      <c r="B359">
        <f>IF(ROW()=2,1,IF(A358&lt;&gt;Block[[#This Row],[No]],1,B358+1))</f>
        <v>5</v>
      </c>
      <c r="C359" s="1" t="s">
        <v>1064</v>
      </c>
      <c r="D359" s="1" t="s">
        <v>384</v>
      </c>
      <c r="E359" s="1" t="s">
        <v>77</v>
      </c>
      <c r="F359" s="1" t="s">
        <v>31</v>
      </c>
      <c r="G359" s="1" t="s">
        <v>49</v>
      </c>
      <c r="H359" s="1" t="s">
        <v>71</v>
      </c>
      <c r="I359">
        <v>1</v>
      </c>
      <c r="J359" t="s">
        <v>248</v>
      </c>
      <c r="K359" s="1" t="s">
        <v>183</v>
      </c>
      <c r="L359" s="1" t="s">
        <v>225</v>
      </c>
      <c r="M359">
        <v>45</v>
      </c>
      <c r="N359">
        <v>0</v>
      </c>
      <c r="O359">
        <v>55</v>
      </c>
      <c r="P359">
        <v>0</v>
      </c>
      <c r="T359" t="str">
        <f>Block[[#This Row],[服装]]&amp;Block[[#This Row],[名前]]&amp;Block[[#This Row],[レアリティ]]</f>
        <v>スパイ黄金川貫至ICONIC</v>
      </c>
    </row>
    <row r="360" spans="1:20" x14ac:dyDescent="0.35">
      <c r="A360">
        <f>VLOOKUP(Block[[#This Row],[No用]],SetNo[[No.用]:[vlookup 用]],2,FALSE)</f>
        <v>94</v>
      </c>
      <c r="B360">
        <f>IF(ROW()=2,1,IF(A359&lt;&gt;Block[[#This Row],[No]],1,B359+1))</f>
        <v>1</v>
      </c>
      <c r="C360" t="s">
        <v>206</v>
      </c>
      <c r="D360" t="s">
        <v>51</v>
      </c>
      <c r="E360" t="s">
        <v>23</v>
      </c>
      <c r="F360" t="s">
        <v>25</v>
      </c>
      <c r="G360" t="s">
        <v>49</v>
      </c>
      <c r="H360" t="s">
        <v>71</v>
      </c>
      <c r="I360">
        <v>1</v>
      </c>
      <c r="J360" t="s">
        <v>248</v>
      </c>
      <c r="K360" s="1" t="s">
        <v>174</v>
      </c>
      <c r="L360" s="1" t="s">
        <v>162</v>
      </c>
      <c r="M360">
        <v>27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ユニフォーム小原豊ICONIC</v>
      </c>
    </row>
    <row r="361" spans="1:20" x14ac:dyDescent="0.35">
      <c r="A361">
        <f>VLOOKUP(Block[[#This Row],[No用]],SetNo[[No.用]:[vlookup 用]],2,FALSE)</f>
        <v>94</v>
      </c>
      <c r="B361">
        <f>IF(ROW()=2,1,IF(A360&lt;&gt;Block[[#This Row],[No]],1,B360+1))</f>
        <v>2</v>
      </c>
      <c r="C361" t="s">
        <v>206</v>
      </c>
      <c r="D361" t="s">
        <v>51</v>
      </c>
      <c r="E361" t="s">
        <v>23</v>
      </c>
      <c r="F361" t="s">
        <v>25</v>
      </c>
      <c r="G361" t="s">
        <v>49</v>
      </c>
      <c r="H361" t="s">
        <v>71</v>
      </c>
      <c r="I361">
        <v>1</v>
      </c>
      <c r="J361" t="s">
        <v>248</v>
      </c>
      <c r="K361" s="1" t="s">
        <v>175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ユニフォーム小原豊ICONIC</v>
      </c>
    </row>
    <row r="362" spans="1:20" x14ac:dyDescent="0.35">
      <c r="A362">
        <f>VLOOKUP(Block[[#This Row],[No用]],SetNo[[No.用]:[vlookup 用]],2,FALSE)</f>
        <v>94</v>
      </c>
      <c r="B362">
        <f>IF(ROW()=2,1,IF(A361&lt;&gt;Block[[#This Row],[No]],1,B361+1))</f>
        <v>3</v>
      </c>
      <c r="C362" t="s">
        <v>206</v>
      </c>
      <c r="D362" t="s">
        <v>51</v>
      </c>
      <c r="E362" t="s">
        <v>23</v>
      </c>
      <c r="F362" t="s">
        <v>25</v>
      </c>
      <c r="G362" t="s">
        <v>49</v>
      </c>
      <c r="H362" t="s">
        <v>71</v>
      </c>
      <c r="I362">
        <v>1</v>
      </c>
      <c r="J362" t="s">
        <v>248</v>
      </c>
      <c r="K362" s="1" t="s">
        <v>177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ユニフォーム小原豊ICONIC</v>
      </c>
    </row>
    <row r="363" spans="1:20" x14ac:dyDescent="0.35">
      <c r="A363">
        <f>VLOOKUP(Block[[#This Row],[No用]],SetNo[[No.用]:[vlookup 用]],2,FALSE)</f>
        <v>94</v>
      </c>
      <c r="B363">
        <f>IF(ROW()=2,1,IF(A362&lt;&gt;Block[[#This Row],[No]],1,B362+1))</f>
        <v>4</v>
      </c>
      <c r="C363" t="s">
        <v>206</v>
      </c>
      <c r="D363" t="s">
        <v>51</v>
      </c>
      <c r="E363" t="s">
        <v>23</v>
      </c>
      <c r="F363" t="s">
        <v>25</v>
      </c>
      <c r="G363" t="s">
        <v>49</v>
      </c>
      <c r="H363" t="s">
        <v>71</v>
      </c>
      <c r="I363">
        <v>1</v>
      </c>
      <c r="J363" t="s">
        <v>248</v>
      </c>
      <c r="K363" s="1" t="s">
        <v>249</v>
      </c>
      <c r="L363" s="1" t="s">
        <v>162</v>
      </c>
      <c r="M363">
        <v>27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ユニフォーム小原豊ICONIC</v>
      </c>
    </row>
    <row r="364" spans="1:20" x14ac:dyDescent="0.35">
      <c r="A364">
        <f>VLOOKUP(Block[[#This Row],[No用]],SetNo[[No.用]:[vlookup 用]],2,FALSE)</f>
        <v>95</v>
      </c>
      <c r="B364">
        <f>IF(ROW()=2,1,IF(A363&lt;&gt;Block[[#This Row],[No]],1,B363+1))</f>
        <v>1</v>
      </c>
      <c r="C364" t="s">
        <v>206</v>
      </c>
      <c r="D364" t="s">
        <v>52</v>
      </c>
      <c r="E364" t="s">
        <v>23</v>
      </c>
      <c r="F364" t="s">
        <v>25</v>
      </c>
      <c r="G364" t="s">
        <v>49</v>
      </c>
      <c r="H364" t="s">
        <v>71</v>
      </c>
      <c r="I364">
        <v>1</v>
      </c>
      <c r="J364" t="s">
        <v>248</v>
      </c>
      <c r="K364" s="1" t="s">
        <v>174</v>
      </c>
      <c r="L364" s="1" t="s">
        <v>162</v>
      </c>
      <c r="M364">
        <v>26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ユニフォーム女川太郎ICONIC</v>
      </c>
    </row>
    <row r="365" spans="1:20" x14ac:dyDescent="0.35">
      <c r="A365">
        <f>VLOOKUP(Block[[#This Row],[No用]],SetNo[[No.用]:[vlookup 用]],2,FALSE)</f>
        <v>95</v>
      </c>
      <c r="B365">
        <f>IF(ROW()=2,1,IF(A364&lt;&gt;Block[[#This Row],[No]],1,B364+1))</f>
        <v>2</v>
      </c>
      <c r="C365" t="s">
        <v>206</v>
      </c>
      <c r="D365" t="s">
        <v>52</v>
      </c>
      <c r="E365" t="s">
        <v>23</v>
      </c>
      <c r="F365" t="s">
        <v>25</v>
      </c>
      <c r="G365" t="s">
        <v>49</v>
      </c>
      <c r="H365" t="s">
        <v>71</v>
      </c>
      <c r="I365">
        <v>1</v>
      </c>
      <c r="J365" t="s">
        <v>248</v>
      </c>
      <c r="K365" s="1" t="s">
        <v>175</v>
      </c>
      <c r="L365" s="1" t="s">
        <v>162</v>
      </c>
      <c r="M365">
        <v>26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ユニフォーム女川太郎ICONIC</v>
      </c>
    </row>
    <row r="366" spans="1:20" x14ac:dyDescent="0.35">
      <c r="A366">
        <f>VLOOKUP(Block[[#This Row],[No用]],SetNo[[No.用]:[vlookup 用]],2,FALSE)</f>
        <v>95</v>
      </c>
      <c r="B366">
        <f>IF(ROW()=2,1,IF(A365&lt;&gt;Block[[#This Row],[No]],1,B365+1))</f>
        <v>3</v>
      </c>
      <c r="C366" t="s">
        <v>206</v>
      </c>
      <c r="D366" t="s">
        <v>52</v>
      </c>
      <c r="E366" t="s">
        <v>23</v>
      </c>
      <c r="F366" t="s">
        <v>25</v>
      </c>
      <c r="G366" t="s">
        <v>49</v>
      </c>
      <c r="H366" t="s">
        <v>71</v>
      </c>
      <c r="I366">
        <v>1</v>
      </c>
      <c r="J366" t="s">
        <v>248</v>
      </c>
      <c r="K366" s="1" t="s">
        <v>183</v>
      </c>
      <c r="L366" s="1" t="s">
        <v>225</v>
      </c>
      <c r="M366">
        <v>43</v>
      </c>
      <c r="N366">
        <v>0</v>
      </c>
      <c r="O366">
        <v>53</v>
      </c>
      <c r="P366">
        <v>0</v>
      </c>
      <c r="T366" t="str">
        <f>Block[[#This Row],[服装]]&amp;Block[[#This Row],[名前]]&amp;Block[[#This Row],[レアリティ]]</f>
        <v>ユニフォーム女川太郎ICONIC</v>
      </c>
    </row>
    <row r="367" spans="1:20" x14ac:dyDescent="0.35">
      <c r="A367">
        <f>VLOOKUP(Block[[#This Row],[No用]],SetNo[[No.用]:[vlookup 用]],2,FALSE)</f>
        <v>96</v>
      </c>
      <c r="B367">
        <f>IF(ROW()=2,1,IF(A366&lt;&gt;Block[[#This Row],[No]],1,B366+1))</f>
        <v>1</v>
      </c>
      <c r="C367" t="s">
        <v>206</v>
      </c>
      <c r="D367" t="s">
        <v>53</v>
      </c>
      <c r="E367" t="s">
        <v>23</v>
      </c>
      <c r="F367" t="s">
        <v>21</v>
      </c>
      <c r="G367" t="s">
        <v>49</v>
      </c>
      <c r="H367" t="s">
        <v>71</v>
      </c>
      <c r="I367">
        <v>1</v>
      </c>
      <c r="J367" t="s">
        <v>248</v>
      </c>
      <c r="M367">
        <v>0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ユニフォーム作並浩輔ICONIC</v>
      </c>
    </row>
    <row r="368" spans="1:20" x14ac:dyDescent="0.35">
      <c r="A368">
        <f>VLOOKUP(Block[[#This Row],[No用]],SetNo[[No.用]:[vlookup 用]],2,FALSE)</f>
        <v>97</v>
      </c>
      <c r="B368">
        <f>IF(ROW()=2,1,IF(A367&lt;&gt;Block[[#This Row],[No]],1,B367+1))</f>
        <v>1</v>
      </c>
      <c r="C368" t="s">
        <v>206</v>
      </c>
      <c r="D368" t="s">
        <v>54</v>
      </c>
      <c r="E368" t="s">
        <v>23</v>
      </c>
      <c r="F368" t="s">
        <v>26</v>
      </c>
      <c r="G368" t="s">
        <v>49</v>
      </c>
      <c r="H368" t="s">
        <v>71</v>
      </c>
      <c r="I368">
        <v>1</v>
      </c>
      <c r="J368" t="s">
        <v>248</v>
      </c>
      <c r="K368" s="1" t="s">
        <v>174</v>
      </c>
      <c r="L368" s="1" t="s">
        <v>173</v>
      </c>
      <c r="M368">
        <v>36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ユニフォーム吹上仁悟ICONIC</v>
      </c>
    </row>
    <row r="369" spans="1:20" x14ac:dyDescent="0.35">
      <c r="A369">
        <f>VLOOKUP(Block[[#This Row],[No用]],SetNo[[No.用]:[vlookup 用]],2,FALSE)</f>
        <v>97</v>
      </c>
      <c r="B369">
        <f>IF(ROW()=2,1,IF(A368&lt;&gt;Block[[#This Row],[No]],1,B368+1))</f>
        <v>2</v>
      </c>
      <c r="C369" t="s">
        <v>206</v>
      </c>
      <c r="D369" t="s">
        <v>54</v>
      </c>
      <c r="E369" t="s">
        <v>23</v>
      </c>
      <c r="F369" t="s">
        <v>26</v>
      </c>
      <c r="G369" t="s">
        <v>49</v>
      </c>
      <c r="H369" t="s">
        <v>71</v>
      </c>
      <c r="I369">
        <v>1</v>
      </c>
      <c r="J369" t="s">
        <v>248</v>
      </c>
      <c r="K369" s="1" t="s">
        <v>175</v>
      </c>
      <c r="L369" s="1" t="s">
        <v>173</v>
      </c>
      <c r="M369">
        <v>36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ユニフォーム吹上仁悟ICONIC</v>
      </c>
    </row>
    <row r="370" spans="1:20" x14ac:dyDescent="0.35">
      <c r="A370">
        <f>VLOOKUP(Block[[#This Row],[No用]],SetNo[[No.用]:[vlookup 用]],2,FALSE)</f>
        <v>97</v>
      </c>
      <c r="B370">
        <f>IF(ROW()=2,1,IF(A369&lt;&gt;Block[[#This Row],[No]],1,B369+1))</f>
        <v>3</v>
      </c>
      <c r="C370" t="s">
        <v>206</v>
      </c>
      <c r="D370" t="s">
        <v>54</v>
      </c>
      <c r="E370" t="s">
        <v>23</v>
      </c>
      <c r="F370" t="s">
        <v>26</v>
      </c>
      <c r="G370" t="s">
        <v>49</v>
      </c>
      <c r="H370" t="s">
        <v>71</v>
      </c>
      <c r="I370">
        <v>1</v>
      </c>
      <c r="J370" t="s">
        <v>248</v>
      </c>
      <c r="K370" s="1" t="s">
        <v>192</v>
      </c>
      <c r="L370" s="1" t="s">
        <v>173</v>
      </c>
      <c r="M370">
        <v>36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ユニフォーム吹上仁悟ICONIC</v>
      </c>
    </row>
    <row r="371" spans="1:20" x14ac:dyDescent="0.35">
      <c r="A371">
        <f>VLOOKUP(Block[[#This Row],[No用]],SetNo[[No.用]:[vlookup 用]],2,FALSE)</f>
        <v>97</v>
      </c>
      <c r="B371">
        <f>IF(ROW()=2,1,IF(A370&lt;&gt;Block[[#This Row],[No]],1,B370+1))</f>
        <v>4</v>
      </c>
      <c r="C371" t="s">
        <v>206</v>
      </c>
      <c r="D371" t="s">
        <v>54</v>
      </c>
      <c r="E371" t="s">
        <v>23</v>
      </c>
      <c r="F371" t="s">
        <v>26</v>
      </c>
      <c r="G371" t="s">
        <v>49</v>
      </c>
      <c r="H371" t="s">
        <v>71</v>
      </c>
      <c r="I371">
        <v>1</v>
      </c>
      <c r="J371" t="s">
        <v>248</v>
      </c>
      <c r="K371" s="1" t="s">
        <v>177</v>
      </c>
      <c r="L371" s="1" t="s">
        <v>162</v>
      </c>
      <c r="M371">
        <v>33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ユニフォーム吹上仁悟ICONIC</v>
      </c>
    </row>
    <row r="372" spans="1:20" x14ac:dyDescent="0.35">
      <c r="A372">
        <f>VLOOKUP(Block[[#This Row],[No用]],SetNo[[No.用]:[vlookup 用]],2,FALSE)</f>
        <v>97</v>
      </c>
      <c r="B372">
        <f>IF(ROW()=2,1,IF(A371&lt;&gt;Block[[#This Row],[No]],1,B371+1))</f>
        <v>5</v>
      </c>
      <c r="C372" t="s">
        <v>206</v>
      </c>
      <c r="D372" t="s">
        <v>54</v>
      </c>
      <c r="E372" t="s">
        <v>23</v>
      </c>
      <c r="F372" t="s">
        <v>26</v>
      </c>
      <c r="G372" t="s">
        <v>49</v>
      </c>
      <c r="H372" t="s">
        <v>71</v>
      </c>
      <c r="I372">
        <v>1</v>
      </c>
      <c r="J372" t="s">
        <v>248</v>
      </c>
      <c r="K372" s="1" t="s">
        <v>249</v>
      </c>
      <c r="L372" s="1" t="s">
        <v>162</v>
      </c>
      <c r="M372">
        <v>33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ユニフォーム吹上仁悟ICONIC</v>
      </c>
    </row>
    <row r="373" spans="1:20" x14ac:dyDescent="0.35">
      <c r="A373">
        <f>VLOOKUP(Block[[#This Row],[No用]],SetNo[[No.用]:[vlookup 用]],2,FALSE)</f>
        <v>97</v>
      </c>
      <c r="B373">
        <f>IF(ROW()=2,1,IF(A372&lt;&gt;Block[[#This Row],[No]],1,B372+1))</f>
        <v>6</v>
      </c>
      <c r="C373" t="s">
        <v>206</v>
      </c>
      <c r="D373" t="s">
        <v>54</v>
      </c>
      <c r="E373" t="s">
        <v>23</v>
      </c>
      <c r="F373" t="s">
        <v>26</v>
      </c>
      <c r="G373" t="s">
        <v>49</v>
      </c>
      <c r="H373" t="s">
        <v>71</v>
      </c>
      <c r="I373">
        <v>1</v>
      </c>
      <c r="J373" t="s">
        <v>248</v>
      </c>
      <c r="K373" s="1" t="s">
        <v>183</v>
      </c>
      <c r="L373" s="1" t="s">
        <v>225</v>
      </c>
      <c r="M373">
        <v>44</v>
      </c>
      <c r="N373">
        <v>0</v>
      </c>
      <c r="O373">
        <v>54</v>
      </c>
      <c r="P373">
        <v>0</v>
      </c>
      <c r="T373" t="str">
        <f>Block[[#This Row],[服装]]&amp;Block[[#This Row],[名前]]&amp;Block[[#This Row],[レアリティ]]</f>
        <v>ユニフォーム吹上仁悟ICONIC</v>
      </c>
    </row>
    <row r="374" spans="1:20" x14ac:dyDescent="0.35">
      <c r="A374">
        <f>VLOOKUP(Block[[#This Row],[No用]],SetNo[[No.用]:[vlookup 用]],2,FALSE)</f>
        <v>98</v>
      </c>
      <c r="B374">
        <f>IF(ROW()=2,1,IF(A373&lt;&gt;Block[[#This Row],[No]],1,B373+1))</f>
        <v>1</v>
      </c>
      <c r="C374" s="1" t="s">
        <v>108</v>
      </c>
      <c r="D374" s="1" t="s">
        <v>853</v>
      </c>
      <c r="E374" s="1" t="s">
        <v>23</v>
      </c>
      <c r="F374" s="1" t="s">
        <v>74</v>
      </c>
      <c r="G374" s="1" t="s">
        <v>49</v>
      </c>
      <c r="H374" s="1" t="s">
        <v>71</v>
      </c>
      <c r="I374">
        <v>1</v>
      </c>
      <c r="J374" t="s">
        <v>248</v>
      </c>
      <c r="K374" s="1" t="s">
        <v>174</v>
      </c>
      <c r="L374" s="1" t="s">
        <v>162</v>
      </c>
      <c r="M374">
        <v>29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ユニフォーム茂庭要ICONIC</v>
      </c>
    </row>
    <row r="375" spans="1:20" x14ac:dyDescent="0.35">
      <c r="A375">
        <f>VLOOKUP(Block[[#This Row],[No用]],SetNo[[No.用]:[vlookup 用]],2,FALSE)</f>
        <v>98</v>
      </c>
      <c r="B375">
        <f>IF(ROW()=2,1,IF(A374&lt;&gt;Block[[#This Row],[No]],1,B374+1))</f>
        <v>2</v>
      </c>
      <c r="C375" s="1" t="s">
        <v>108</v>
      </c>
      <c r="D375" s="1" t="s">
        <v>853</v>
      </c>
      <c r="E375" s="1" t="s">
        <v>23</v>
      </c>
      <c r="F375" s="1" t="s">
        <v>74</v>
      </c>
      <c r="G375" s="1" t="s">
        <v>49</v>
      </c>
      <c r="H375" s="1" t="s">
        <v>71</v>
      </c>
      <c r="I375">
        <v>1</v>
      </c>
      <c r="J375" t="s">
        <v>248</v>
      </c>
      <c r="K375" s="1" t="s">
        <v>175</v>
      </c>
      <c r="L375" s="1" t="s">
        <v>162</v>
      </c>
      <c r="M375">
        <v>29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ユニフォーム茂庭要ICONIC</v>
      </c>
    </row>
    <row r="376" spans="1:20" x14ac:dyDescent="0.35">
      <c r="A376">
        <f>VLOOKUP(Block[[#This Row],[No用]],SetNo[[No.用]:[vlookup 用]],2,FALSE)</f>
        <v>98</v>
      </c>
      <c r="B376">
        <f>IF(ROW()=2,1,IF(A375&lt;&gt;Block[[#This Row],[No]],1,B375+1))</f>
        <v>3</v>
      </c>
      <c r="C376" s="1" t="s">
        <v>108</v>
      </c>
      <c r="D376" s="1" t="s">
        <v>853</v>
      </c>
      <c r="E376" s="1" t="s">
        <v>23</v>
      </c>
      <c r="F376" s="1" t="s">
        <v>74</v>
      </c>
      <c r="G376" s="1" t="s">
        <v>49</v>
      </c>
      <c r="H376" s="1" t="s">
        <v>71</v>
      </c>
      <c r="I376">
        <v>1</v>
      </c>
      <c r="J376" t="s">
        <v>248</v>
      </c>
      <c r="K376" s="1" t="s">
        <v>249</v>
      </c>
      <c r="L376" s="1" t="s">
        <v>162</v>
      </c>
      <c r="M376">
        <v>29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ユニフォーム茂庭要ICONIC</v>
      </c>
    </row>
    <row r="377" spans="1:20" x14ac:dyDescent="0.35">
      <c r="A377">
        <f>VLOOKUP(Block[[#This Row],[No用]],SetNo[[No.用]:[vlookup 用]],2,FALSE)</f>
        <v>99</v>
      </c>
      <c r="B377">
        <f>IF(ROW()=2,1,IF(A376&lt;&gt;Block[[#This Row],[No]],1,B376+1))</f>
        <v>1</v>
      </c>
      <c r="C377" s="1" t="s">
        <v>108</v>
      </c>
      <c r="D377" s="1" t="s">
        <v>855</v>
      </c>
      <c r="E377" s="1" t="s">
        <v>23</v>
      </c>
      <c r="F377" s="1" t="s">
        <v>82</v>
      </c>
      <c r="G377" s="1" t="s">
        <v>49</v>
      </c>
      <c r="H377" s="1" t="s">
        <v>71</v>
      </c>
      <c r="I377">
        <v>1</v>
      </c>
      <c r="J377" t="s">
        <v>248</v>
      </c>
      <c r="K377" s="1" t="s">
        <v>174</v>
      </c>
      <c r="L377" s="1" t="s">
        <v>173</v>
      </c>
      <c r="M377">
        <v>31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ユニフォーム鎌先靖志ICONIC</v>
      </c>
    </row>
    <row r="378" spans="1:20" x14ac:dyDescent="0.35">
      <c r="A378">
        <f>VLOOKUP(Block[[#This Row],[No用]],SetNo[[No.用]:[vlookup 用]],2,FALSE)</f>
        <v>99</v>
      </c>
      <c r="B378">
        <f>IF(ROW()=2,1,IF(A377&lt;&gt;Block[[#This Row],[No]],1,B377+1))</f>
        <v>2</v>
      </c>
      <c r="C378" s="1" t="s">
        <v>108</v>
      </c>
      <c r="D378" s="1" t="s">
        <v>855</v>
      </c>
      <c r="E378" s="1" t="s">
        <v>23</v>
      </c>
      <c r="F378" s="1" t="s">
        <v>82</v>
      </c>
      <c r="G378" s="1" t="s">
        <v>49</v>
      </c>
      <c r="H378" s="1" t="s">
        <v>71</v>
      </c>
      <c r="I378">
        <v>1</v>
      </c>
      <c r="J378" t="s">
        <v>248</v>
      </c>
      <c r="K378" s="1" t="s">
        <v>175</v>
      </c>
      <c r="L378" s="1" t="s">
        <v>173</v>
      </c>
      <c r="M378">
        <v>31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ユニフォーム鎌先靖志ICONIC</v>
      </c>
    </row>
    <row r="379" spans="1:20" x14ac:dyDescent="0.35">
      <c r="A379">
        <f>VLOOKUP(Block[[#This Row],[No用]],SetNo[[No.用]:[vlookup 用]],2,FALSE)</f>
        <v>99</v>
      </c>
      <c r="B379">
        <f>IF(ROW()=2,1,IF(A378&lt;&gt;Block[[#This Row],[No]],1,B378+1))</f>
        <v>3</v>
      </c>
      <c r="C379" s="1" t="s">
        <v>108</v>
      </c>
      <c r="D379" s="1" t="s">
        <v>855</v>
      </c>
      <c r="E379" s="1" t="s">
        <v>23</v>
      </c>
      <c r="F379" s="1" t="s">
        <v>82</v>
      </c>
      <c r="G379" s="1" t="s">
        <v>49</v>
      </c>
      <c r="H379" s="1" t="s">
        <v>71</v>
      </c>
      <c r="I379">
        <v>1</v>
      </c>
      <c r="J379" t="s">
        <v>248</v>
      </c>
      <c r="K379" s="1" t="s">
        <v>179</v>
      </c>
      <c r="L379" s="1" t="s">
        <v>173</v>
      </c>
      <c r="M379">
        <v>34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ユニフォーム鎌先靖志ICONIC</v>
      </c>
    </row>
    <row r="380" spans="1:20" x14ac:dyDescent="0.35">
      <c r="A380">
        <f>VLOOKUP(Block[[#This Row],[No用]],SetNo[[No.用]:[vlookup 用]],2,FALSE)</f>
        <v>99</v>
      </c>
      <c r="B380">
        <f>IF(ROW()=2,1,IF(A379&lt;&gt;Block[[#This Row],[No]],1,B379+1))</f>
        <v>4</v>
      </c>
      <c r="C380" s="1" t="s">
        <v>108</v>
      </c>
      <c r="D380" s="1" t="s">
        <v>855</v>
      </c>
      <c r="E380" s="1" t="s">
        <v>23</v>
      </c>
      <c r="F380" s="1" t="s">
        <v>82</v>
      </c>
      <c r="G380" s="1" t="s">
        <v>49</v>
      </c>
      <c r="H380" s="1" t="s">
        <v>71</v>
      </c>
      <c r="I380">
        <v>1</v>
      </c>
      <c r="J380" t="s">
        <v>248</v>
      </c>
      <c r="K380" s="1" t="s">
        <v>249</v>
      </c>
      <c r="L380" s="1" t="s">
        <v>162</v>
      </c>
      <c r="M380">
        <v>31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ユニフォーム鎌先靖志ICONIC</v>
      </c>
    </row>
    <row r="381" spans="1:20" x14ac:dyDescent="0.35">
      <c r="A381">
        <f>VLOOKUP(Block[[#This Row],[No用]],SetNo[[No.用]:[vlookup 用]],2,FALSE)</f>
        <v>99</v>
      </c>
      <c r="B381">
        <f>IF(ROW()=2,1,IF(A380&lt;&gt;Block[[#This Row],[No]],1,B380+1))</f>
        <v>5</v>
      </c>
      <c r="C381" s="1" t="s">
        <v>108</v>
      </c>
      <c r="D381" s="1" t="s">
        <v>855</v>
      </c>
      <c r="E381" s="1" t="s">
        <v>23</v>
      </c>
      <c r="F381" s="1" t="s">
        <v>82</v>
      </c>
      <c r="G381" s="1" t="s">
        <v>49</v>
      </c>
      <c r="H381" s="1" t="s">
        <v>71</v>
      </c>
      <c r="I381">
        <v>1</v>
      </c>
      <c r="J381" t="s">
        <v>248</v>
      </c>
      <c r="K381" s="1" t="s">
        <v>183</v>
      </c>
      <c r="L381" s="1" t="s">
        <v>225</v>
      </c>
      <c r="M381">
        <v>46</v>
      </c>
      <c r="N381">
        <v>0</v>
      </c>
      <c r="O381">
        <v>56</v>
      </c>
      <c r="P381">
        <v>0</v>
      </c>
      <c r="T381" t="str">
        <f>Block[[#This Row],[服装]]&amp;Block[[#This Row],[名前]]&amp;Block[[#This Row],[レアリティ]]</f>
        <v>ユニフォーム鎌先靖志ICONIC</v>
      </c>
    </row>
    <row r="382" spans="1:20" x14ac:dyDescent="0.35">
      <c r="A382">
        <f>VLOOKUP(Block[[#This Row],[No用]],SetNo[[No.用]:[vlookup 用]],2,FALSE)</f>
        <v>100</v>
      </c>
      <c r="B382">
        <f>IF(ROW()=2,1,IF(A381&lt;&gt;Block[[#This Row],[No]],1,B381+1))</f>
        <v>1</v>
      </c>
      <c r="C382" s="1" t="s">
        <v>1128</v>
      </c>
      <c r="D382" s="1" t="s">
        <v>855</v>
      </c>
      <c r="E382" s="1" t="s">
        <v>90</v>
      </c>
      <c r="F382" s="1" t="s">
        <v>82</v>
      </c>
      <c r="G382" s="1" t="s">
        <v>49</v>
      </c>
      <c r="H382" s="1" t="s">
        <v>71</v>
      </c>
      <c r="I382">
        <v>1</v>
      </c>
      <c r="J382" t="s">
        <v>248</v>
      </c>
      <c r="K382" s="1" t="s">
        <v>174</v>
      </c>
      <c r="L382" s="1" t="s">
        <v>173</v>
      </c>
      <c r="M382">
        <v>31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甲冑鎌先靖志ICONIC</v>
      </c>
    </row>
    <row r="383" spans="1:20" x14ac:dyDescent="0.35">
      <c r="A383">
        <f>VLOOKUP(Block[[#This Row],[No用]],SetNo[[No.用]:[vlookup 用]],2,FALSE)</f>
        <v>100</v>
      </c>
      <c r="B383">
        <f>IF(ROW()=2,1,IF(A382&lt;&gt;Block[[#This Row],[No]],1,B382+1))</f>
        <v>2</v>
      </c>
      <c r="C383" s="1" t="s">
        <v>1128</v>
      </c>
      <c r="D383" s="1" t="s">
        <v>855</v>
      </c>
      <c r="E383" s="1" t="s">
        <v>90</v>
      </c>
      <c r="F383" s="1" t="s">
        <v>82</v>
      </c>
      <c r="G383" s="1" t="s">
        <v>49</v>
      </c>
      <c r="H383" s="1" t="s">
        <v>71</v>
      </c>
      <c r="I383">
        <v>1</v>
      </c>
      <c r="J383" t="s">
        <v>248</v>
      </c>
      <c r="K383" s="1" t="s">
        <v>175</v>
      </c>
      <c r="L383" s="1" t="s">
        <v>173</v>
      </c>
      <c r="M383">
        <v>31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甲冑鎌先靖志ICONIC</v>
      </c>
    </row>
    <row r="384" spans="1:20" x14ac:dyDescent="0.35">
      <c r="A384">
        <f>VLOOKUP(Block[[#This Row],[No用]],SetNo[[No.用]:[vlookup 用]],2,FALSE)</f>
        <v>100</v>
      </c>
      <c r="B384">
        <f>IF(ROW()=2,1,IF(A383&lt;&gt;Block[[#This Row],[No]],1,B383+1))</f>
        <v>3</v>
      </c>
      <c r="C384" s="1" t="s">
        <v>1128</v>
      </c>
      <c r="D384" s="1" t="s">
        <v>855</v>
      </c>
      <c r="E384" s="1" t="s">
        <v>90</v>
      </c>
      <c r="F384" s="1" t="s">
        <v>82</v>
      </c>
      <c r="G384" s="1" t="s">
        <v>49</v>
      </c>
      <c r="H384" s="1" t="s">
        <v>71</v>
      </c>
      <c r="I384">
        <v>1</v>
      </c>
      <c r="J384" t="s">
        <v>248</v>
      </c>
      <c r="K384" s="1" t="s">
        <v>179</v>
      </c>
      <c r="L384" s="1" t="s">
        <v>173</v>
      </c>
      <c r="M384">
        <v>34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甲冑鎌先靖志ICONIC</v>
      </c>
    </row>
    <row r="385" spans="1:20" x14ac:dyDescent="0.35">
      <c r="A385">
        <f>VLOOKUP(Block[[#This Row],[No用]],SetNo[[No.用]:[vlookup 用]],2,FALSE)</f>
        <v>100</v>
      </c>
      <c r="B385">
        <f>IF(ROW()=2,1,IF(A384&lt;&gt;Block[[#This Row],[No]],1,B384+1))</f>
        <v>4</v>
      </c>
      <c r="C385" s="1" t="s">
        <v>1128</v>
      </c>
      <c r="D385" s="1" t="s">
        <v>855</v>
      </c>
      <c r="E385" s="1" t="s">
        <v>90</v>
      </c>
      <c r="F385" s="1" t="s">
        <v>82</v>
      </c>
      <c r="G385" s="1" t="s">
        <v>49</v>
      </c>
      <c r="H385" s="1" t="s">
        <v>71</v>
      </c>
      <c r="I385">
        <v>1</v>
      </c>
      <c r="J385" t="s">
        <v>248</v>
      </c>
      <c r="K385" s="1" t="s">
        <v>249</v>
      </c>
      <c r="L385" s="1" t="s">
        <v>162</v>
      </c>
      <c r="M385">
        <v>31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甲冑鎌先靖志ICONIC</v>
      </c>
    </row>
    <row r="386" spans="1:20" x14ac:dyDescent="0.35">
      <c r="A386">
        <f>VLOOKUP(Block[[#This Row],[No用]],SetNo[[No.用]:[vlookup 用]],2,FALSE)</f>
        <v>100</v>
      </c>
      <c r="B386">
        <f>IF(ROW()=2,1,IF(A385&lt;&gt;Block[[#This Row],[No]],1,B385+1))</f>
        <v>5</v>
      </c>
      <c r="C386" s="1" t="s">
        <v>1128</v>
      </c>
      <c r="D386" s="1" t="s">
        <v>855</v>
      </c>
      <c r="E386" s="1" t="s">
        <v>90</v>
      </c>
      <c r="F386" s="1" t="s">
        <v>82</v>
      </c>
      <c r="G386" s="1" t="s">
        <v>49</v>
      </c>
      <c r="H386" s="1" t="s">
        <v>71</v>
      </c>
      <c r="I386">
        <v>1</v>
      </c>
      <c r="J386" t="s">
        <v>248</v>
      </c>
      <c r="K386" s="1" t="s">
        <v>183</v>
      </c>
      <c r="L386" s="1" t="s">
        <v>225</v>
      </c>
      <c r="M386">
        <v>46</v>
      </c>
      <c r="N386">
        <v>0</v>
      </c>
      <c r="O386">
        <v>56</v>
      </c>
      <c r="P386">
        <v>0</v>
      </c>
      <c r="T386" t="str">
        <f>Block[[#This Row],[服装]]&amp;Block[[#This Row],[名前]]&amp;Block[[#This Row],[レアリティ]]</f>
        <v>甲冑鎌先靖志ICONIC</v>
      </c>
    </row>
    <row r="387" spans="1:20" x14ac:dyDescent="0.35">
      <c r="A387">
        <f>VLOOKUP(Block[[#This Row],[No用]],SetNo[[No.用]:[vlookup 用]],2,FALSE)</f>
        <v>101</v>
      </c>
      <c r="B387">
        <f>IF(ROW()=2,1,IF(A386&lt;&gt;Block[[#This Row],[No]],1,B386+1))</f>
        <v>1</v>
      </c>
      <c r="C387" s="1" t="s">
        <v>108</v>
      </c>
      <c r="D387" s="1" t="s">
        <v>857</v>
      </c>
      <c r="E387" s="1" t="s">
        <v>23</v>
      </c>
      <c r="F387" s="1" t="s">
        <v>78</v>
      </c>
      <c r="G387" s="1" t="s">
        <v>49</v>
      </c>
      <c r="H387" s="1" t="s">
        <v>71</v>
      </c>
      <c r="I387">
        <v>1</v>
      </c>
      <c r="J387" t="s">
        <v>248</v>
      </c>
      <c r="K387" s="1" t="s">
        <v>174</v>
      </c>
      <c r="L387" s="1" t="s">
        <v>162</v>
      </c>
      <c r="M387">
        <v>30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ユニフォーム笹谷武仁ICONIC</v>
      </c>
    </row>
    <row r="388" spans="1:20" x14ac:dyDescent="0.35">
      <c r="A388">
        <f>VLOOKUP(Block[[#This Row],[No用]],SetNo[[No.用]:[vlookup 用]],2,FALSE)</f>
        <v>101</v>
      </c>
      <c r="B388">
        <f>IF(ROW()=2,1,IF(A387&lt;&gt;Block[[#This Row],[No]],1,B387+1))</f>
        <v>2</v>
      </c>
      <c r="C388" s="1" t="s">
        <v>108</v>
      </c>
      <c r="D388" s="1" t="s">
        <v>857</v>
      </c>
      <c r="E388" s="1" t="s">
        <v>23</v>
      </c>
      <c r="F388" s="1" t="s">
        <v>78</v>
      </c>
      <c r="G388" s="1" t="s">
        <v>49</v>
      </c>
      <c r="H388" s="1" t="s">
        <v>71</v>
      </c>
      <c r="I388">
        <v>1</v>
      </c>
      <c r="J388" t="s">
        <v>248</v>
      </c>
      <c r="K388" s="1" t="s">
        <v>175</v>
      </c>
      <c r="L388" s="1" t="s">
        <v>178</v>
      </c>
      <c r="M388">
        <v>33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ユニフォーム笹谷武仁ICONIC</v>
      </c>
    </row>
    <row r="389" spans="1:20" x14ac:dyDescent="0.35">
      <c r="A389">
        <f>VLOOKUP(Block[[#This Row],[No用]],SetNo[[No.用]:[vlookup 用]],2,FALSE)</f>
        <v>101</v>
      </c>
      <c r="B389">
        <f>IF(ROW()=2,1,IF(A388&lt;&gt;Block[[#This Row],[No]],1,B388+1))</f>
        <v>3</v>
      </c>
      <c r="C389" s="1" t="s">
        <v>108</v>
      </c>
      <c r="D389" s="1" t="s">
        <v>857</v>
      </c>
      <c r="E389" s="1" t="s">
        <v>23</v>
      </c>
      <c r="F389" s="1" t="s">
        <v>78</v>
      </c>
      <c r="G389" s="1" t="s">
        <v>49</v>
      </c>
      <c r="H389" s="1" t="s">
        <v>71</v>
      </c>
      <c r="I389">
        <v>1</v>
      </c>
      <c r="J389" t="s">
        <v>248</v>
      </c>
      <c r="K389" s="1" t="s">
        <v>249</v>
      </c>
      <c r="L389" s="1" t="s">
        <v>162</v>
      </c>
      <c r="M389">
        <v>30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ユニフォーム笹谷武仁ICONIC</v>
      </c>
    </row>
    <row r="390" spans="1:20" x14ac:dyDescent="0.35">
      <c r="A390">
        <f>VLOOKUP(Block[[#This Row],[No用]],SetNo[[No.用]:[vlookup 用]],2,FALSE)</f>
        <v>102</v>
      </c>
      <c r="B390">
        <f>IF(ROW()=2,1,IF(A389&lt;&gt;Block[[#This Row],[No]],1,B389+1))</f>
        <v>1</v>
      </c>
      <c r="C390" t="s">
        <v>206</v>
      </c>
      <c r="D390" t="s">
        <v>30</v>
      </c>
      <c r="E390" t="s">
        <v>23</v>
      </c>
      <c r="F390" t="s">
        <v>31</v>
      </c>
      <c r="G390" t="s">
        <v>20</v>
      </c>
      <c r="H390" t="s">
        <v>71</v>
      </c>
      <c r="I390">
        <v>1</v>
      </c>
      <c r="J390" t="s">
        <v>248</v>
      </c>
      <c r="K390" s="1" t="s">
        <v>174</v>
      </c>
      <c r="L390" s="1" t="s">
        <v>162</v>
      </c>
      <c r="M390">
        <v>28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ユニフォーム及川徹ICONIC</v>
      </c>
    </row>
    <row r="391" spans="1:20" x14ac:dyDescent="0.35">
      <c r="A391">
        <f>VLOOKUP(Block[[#This Row],[No用]],SetNo[[No.用]:[vlookup 用]],2,FALSE)</f>
        <v>102</v>
      </c>
      <c r="B391">
        <f>IF(ROW()=2,1,IF(A390&lt;&gt;Block[[#This Row],[No]],1,B390+1))</f>
        <v>2</v>
      </c>
      <c r="C391" t="s">
        <v>206</v>
      </c>
      <c r="D391" t="s">
        <v>30</v>
      </c>
      <c r="E391" t="s">
        <v>23</v>
      </c>
      <c r="F391" t="s">
        <v>31</v>
      </c>
      <c r="G391" t="s">
        <v>20</v>
      </c>
      <c r="H391" t="s">
        <v>71</v>
      </c>
      <c r="I391">
        <v>1</v>
      </c>
      <c r="J391" t="s">
        <v>248</v>
      </c>
      <c r="K391" s="1" t="s">
        <v>175</v>
      </c>
      <c r="L391" s="1" t="s">
        <v>162</v>
      </c>
      <c r="M391">
        <v>28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ユニフォーム及川徹ICONIC</v>
      </c>
    </row>
    <row r="392" spans="1:20" x14ac:dyDescent="0.35">
      <c r="A392">
        <f>VLOOKUP(Block[[#This Row],[No用]],SetNo[[No.用]:[vlookup 用]],2,FALSE)</f>
        <v>102</v>
      </c>
      <c r="B392">
        <f>IF(ROW()=2,1,IF(A391&lt;&gt;Block[[#This Row],[No]],1,B391+1))</f>
        <v>3</v>
      </c>
      <c r="C392" t="s">
        <v>206</v>
      </c>
      <c r="D392" t="s">
        <v>30</v>
      </c>
      <c r="E392" t="s">
        <v>23</v>
      </c>
      <c r="F392" t="s">
        <v>31</v>
      </c>
      <c r="G392" t="s">
        <v>20</v>
      </c>
      <c r="H392" t="s">
        <v>71</v>
      </c>
      <c r="I392">
        <v>1</v>
      </c>
      <c r="J392" t="s">
        <v>248</v>
      </c>
      <c r="K392" s="1" t="s">
        <v>249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ユニフォーム及川徹ICONIC</v>
      </c>
    </row>
    <row r="393" spans="1:20" x14ac:dyDescent="0.35">
      <c r="A393">
        <f>VLOOKUP(Block[[#This Row],[No用]],SetNo[[No.用]:[vlookup 用]],2,FALSE)</f>
        <v>103</v>
      </c>
      <c r="B393">
        <f>IF(ROW()=2,1,IF(A392&lt;&gt;Block[[#This Row],[No]],1,B392+1))</f>
        <v>1</v>
      </c>
      <c r="C393" t="s">
        <v>117</v>
      </c>
      <c r="D393" t="s">
        <v>30</v>
      </c>
      <c r="E393" t="s">
        <v>24</v>
      </c>
      <c r="F393" t="s">
        <v>31</v>
      </c>
      <c r="G393" t="s">
        <v>20</v>
      </c>
      <c r="H393" t="s">
        <v>71</v>
      </c>
      <c r="I393">
        <v>1</v>
      </c>
      <c r="J393" t="s">
        <v>248</v>
      </c>
      <c r="K393" s="1" t="s">
        <v>174</v>
      </c>
      <c r="L393" s="1" t="s">
        <v>162</v>
      </c>
      <c r="M393">
        <v>28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プール掃除及川徹ICONIC</v>
      </c>
    </row>
    <row r="394" spans="1:20" x14ac:dyDescent="0.35">
      <c r="A394">
        <f>VLOOKUP(Block[[#This Row],[No用]],SetNo[[No.用]:[vlookup 用]],2,FALSE)</f>
        <v>103</v>
      </c>
      <c r="B394">
        <f>IF(ROW()=2,1,IF(A393&lt;&gt;Block[[#This Row],[No]],1,B393+1))</f>
        <v>2</v>
      </c>
      <c r="C394" t="s">
        <v>117</v>
      </c>
      <c r="D394" t="s">
        <v>30</v>
      </c>
      <c r="E394" t="s">
        <v>24</v>
      </c>
      <c r="F394" t="s">
        <v>31</v>
      </c>
      <c r="G394" t="s">
        <v>20</v>
      </c>
      <c r="H394" t="s">
        <v>71</v>
      </c>
      <c r="I394">
        <v>1</v>
      </c>
      <c r="J394" t="s">
        <v>248</v>
      </c>
      <c r="K394" s="1" t="s">
        <v>175</v>
      </c>
      <c r="L394" s="1" t="s">
        <v>162</v>
      </c>
      <c r="M394">
        <v>28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プール掃除及川徹ICONIC</v>
      </c>
    </row>
    <row r="395" spans="1:20" x14ac:dyDescent="0.35">
      <c r="A395">
        <f>VLOOKUP(Block[[#This Row],[No用]],SetNo[[No.用]:[vlookup 用]],2,FALSE)</f>
        <v>103</v>
      </c>
      <c r="B395">
        <f>IF(ROW()=2,1,IF(A394&lt;&gt;Block[[#This Row],[No]],1,B394+1))</f>
        <v>3</v>
      </c>
      <c r="C395" t="s">
        <v>117</v>
      </c>
      <c r="D395" t="s">
        <v>30</v>
      </c>
      <c r="E395" t="s">
        <v>24</v>
      </c>
      <c r="F395" t="s">
        <v>31</v>
      </c>
      <c r="G395" t="s">
        <v>20</v>
      </c>
      <c r="H395" t="s">
        <v>71</v>
      </c>
      <c r="I395">
        <v>1</v>
      </c>
      <c r="J395" t="s">
        <v>248</v>
      </c>
      <c r="K395" s="1" t="s">
        <v>249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プール掃除及川徹ICONIC</v>
      </c>
    </row>
    <row r="396" spans="1:20" x14ac:dyDescent="0.35">
      <c r="A396">
        <f>VLOOKUP(Block[[#This Row],[No用]],SetNo[[No.用]:[vlookup 用]],2,FALSE)</f>
        <v>104</v>
      </c>
      <c r="B396">
        <f>IF(ROW()=2,1,IF(A395&lt;&gt;Block[[#This Row],[No]],1,B395+1))</f>
        <v>1</v>
      </c>
      <c r="C396" s="1" t="s">
        <v>782</v>
      </c>
      <c r="D396" t="s">
        <v>30</v>
      </c>
      <c r="E396" s="1" t="s">
        <v>77</v>
      </c>
      <c r="F396" t="s">
        <v>31</v>
      </c>
      <c r="G396" t="s">
        <v>20</v>
      </c>
      <c r="H396" t="s">
        <v>71</v>
      </c>
      <c r="I396">
        <v>1</v>
      </c>
      <c r="J396" t="s">
        <v>248</v>
      </c>
      <c r="K396" s="1" t="s">
        <v>174</v>
      </c>
      <c r="L396" s="1" t="s">
        <v>178</v>
      </c>
      <c r="M396">
        <v>31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Xmas及川徹ICONIC</v>
      </c>
    </row>
    <row r="397" spans="1:20" x14ac:dyDescent="0.35">
      <c r="A397">
        <f>VLOOKUP(Block[[#This Row],[No用]],SetNo[[No.用]:[vlookup 用]],2,FALSE)</f>
        <v>104</v>
      </c>
      <c r="B397">
        <f>IF(ROW()=2,1,IF(A396&lt;&gt;Block[[#This Row],[No]],1,B396+1))</f>
        <v>2</v>
      </c>
      <c r="C397" s="1" t="s">
        <v>782</v>
      </c>
      <c r="D397" t="s">
        <v>30</v>
      </c>
      <c r="E397" s="1" t="s">
        <v>77</v>
      </c>
      <c r="F397" t="s">
        <v>31</v>
      </c>
      <c r="G397" t="s">
        <v>20</v>
      </c>
      <c r="H397" t="s">
        <v>71</v>
      </c>
      <c r="I397">
        <v>1</v>
      </c>
      <c r="J397" t="s">
        <v>248</v>
      </c>
      <c r="K397" s="1" t="s">
        <v>175</v>
      </c>
      <c r="L397" s="1" t="s">
        <v>178</v>
      </c>
      <c r="M397">
        <v>31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Xmas及川徹ICONIC</v>
      </c>
    </row>
    <row r="398" spans="1:20" x14ac:dyDescent="0.35">
      <c r="A398">
        <f>VLOOKUP(Block[[#This Row],[No用]],SetNo[[No.用]:[vlookup 用]],2,FALSE)</f>
        <v>104</v>
      </c>
      <c r="B398">
        <f>IF(ROW()=2,1,IF(A397&lt;&gt;Block[[#This Row],[No]],1,B397+1))</f>
        <v>3</v>
      </c>
      <c r="C398" s="1" t="s">
        <v>782</v>
      </c>
      <c r="D398" t="s">
        <v>30</v>
      </c>
      <c r="E398" s="1" t="s">
        <v>77</v>
      </c>
      <c r="F398" t="s">
        <v>31</v>
      </c>
      <c r="G398" t="s">
        <v>20</v>
      </c>
      <c r="H398" t="s">
        <v>71</v>
      </c>
      <c r="I398">
        <v>1</v>
      </c>
      <c r="J398" t="s">
        <v>248</v>
      </c>
      <c r="K398" s="1" t="s">
        <v>249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Xmas及川徹ICONIC</v>
      </c>
    </row>
    <row r="399" spans="1:20" x14ac:dyDescent="0.35">
      <c r="A399">
        <f>VLOOKUP(Block[[#This Row],[No用]],SetNo[[No.用]:[vlookup 用]],2,FALSE)</f>
        <v>105</v>
      </c>
      <c r="B399">
        <f>IF(ROW()=2,1,IF(A398&lt;&gt;Block[[#This Row],[No]],1,B398+1))</f>
        <v>1</v>
      </c>
      <c r="C399" s="1" t="s">
        <v>149</v>
      </c>
      <c r="D399" t="s">
        <v>30</v>
      </c>
      <c r="E399" s="1" t="s">
        <v>73</v>
      </c>
      <c r="F399" t="s">
        <v>31</v>
      </c>
      <c r="G399" t="s">
        <v>20</v>
      </c>
      <c r="H399" t="s">
        <v>71</v>
      </c>
      <c r="I399">
        <v>1</v>
      </c>
      <c r="J399" t="s">
        <v>248</v>
      </c>
      <c r="K399" s="1" t="s">
        <v>174</v>
      </c>
      <c r="L399" s="1" t="s">
        <v>162</v>
      </c>
      <c r="M399">
        <v>28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制服及川徹ICONIC</v>
      </c>
    </row>
    <row r="400" spans="1:20" x14ac:dyDescent="0.35">
      <c r="A400">
        <f>VLOOKUP(Block[[#This Row],[No用]],SetNo[[No.用]:[vlookup 用]],2,FALSE)</f>
        <v>105</v>
      </c>
      <c r="B400">
        <f>IF(ROW()=2,1,IF(A399&lt;&gt;Block[[#This Row],[No]],1,B399+1))</f>
        <v>2</v>
      </c>
      <c r="C400" s="1" t="s">
        <v>149</v>
      </c>
      <c r="D400" t="s">
        <v>30</v>
      </c>
      <c r="E400" s="1" t="s">
        <v>73</v>
      </c>
      <c r="F400" t="s">
        <v>31</v>
      </c>
      <c r="G400" t="s">
        <v>20</v>
      </c>
      <c r="H400" t="s">
        <v>71</v>
      </c>
      <c r="I400">
        <v>1</v>
      </c>
      <c r="J400" t="s">
        <v>248</v>
      </c>
      <c r="K400" s="1" t="s">
        <v>175</v>
      </c>
      <c r="L400" s="1" t="s">
        <v>162</v>
      </c>
      <c r="M400">
        <v>28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制服及川徹ICONIC</v>
      </c>
    </row>
    <row r="401" spans="1:20" x14ac:dyDescent="0.35">
      <c r="A401">
        <f>VLOOKUP(Block[[#This Row],[No用]],SetNo[[No.用]:[vlookup 用]],2,FALSE)</f>
        <v>105</v>
      </c>
      <c r="B401">
        <f>IF(ROW()=2,1,IF(A400&lt;&gt;Block[[#This Row],[No]],1,B400+1))</f>
        <v>3</v>
      </c>
      <c r="C401" s="1" t="s">
        <v>149</v>
      </c>
      <c r="D401" t="s">
        <v>30</v>
      </c>
      <c r="E401" s="1" t="s">
        <v>73</v>
      </c>
      <c r="F401" t="s">
        <v>31</v>
      </c>
      <c r="G401" t="s">
        <v>20</v>
      </c>
      <c r="H401" t="s">
        <v>71</v>
      </c>
      <c r="I401">
        <v>1</v>
      </c>
      <c r="J401" t="s">
        <v>248</v>
      </c>
      <c r="K401" s="1" t="s">
        <v>249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制服及川徹ICONIC</v>
      </c>
    </row>
    <row r="402" spans="1:20" x14ac:dyDescent="0.35">
      <c r="A402">
        <f>VLOOKUP(Block[[#This Row],[No用]],SetNo[[No.用]:[vlookup 用]],2,FALSE)</f>
        <v>106</v>
      </c>
      <c r="B402">
        <f>IF(ROW()=2,1,IF(A401&lt;&gt;Block[[#This Row],[No]],1,B401+1))</f>
        <v>1</v>
      </c>
      <c r="C402" s="1" t="s">
        <v>910</v>
      </c>
      <c r="D402" s="1" t="s">
        <v>30</v>
      </c>
      <c r="E402" s="1" t="s">
        <v>90</v>
      </c>
      <c r="F402" s="1" t="s">
        <v>31</v>
      </c>
      <c r="G402" s="1" t="s">
        <v>20</v>
      </c>
      <c r="H402" s="1" t="s">
        <v>71</v>
      </c>
      <c r="I402">
        <v>1</v>
      </c>
      <c r="J402" t="s">
        <v>248</v>
      </c>
      <c r="K402" s="1" t="s">
        <v>174</v>
      </c>
      <c r="L402" s="1" t="s">
        <v>162</v>
      </c>
      <c r="M402">
        <v>28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路地裏及川徹ICONIC</v>
      </c>
    </row>
    <row r="403" spans="1:20" x14ac:dyDescent="0.35">
      <c r="A403">
        <f>VLOOKUP(Block[[#This Row],[No用]],SetNo[[No.用]:[vlookup 用]],2,FALSE)</f>
        <v>106</v>
      </c>
      <c r="B403">
        <f>IF(ROW()=2,1,IF(A402&lt;&gt;Block[[#This Row],[No]],1,B402+1))</f>
        <v>2</v>
      </c>
      <c r="C403" s="1" t="s">
        <v>910</v>
      </c>
      <c r="D403" s="1" t="s">
        <v>30</v>
      </c>
      <c r="E403" s="1" t="s">
        <v>90</v>
      </c>
      <c r="F403" s="1" t="s">
        <v>31</v>
      </c>
      <c r="G403" s="1" t="s">
        <v>20</v>
      </c>
      <c r="H403" s="1" t="s">
        <v>71</v>
      </c>
      <c r="I403">
        <v>1</v>
      </c>
      <c r="J403" t="s">
        <v>248</v>
      </c>
      <c r="K403" s="1" t="s">
        <v>175</v>
      </c>
      <c r="L403" s="1" t="s">
        <v>162</v>
      </c>
      <c r="M403">
        <v>28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路地裏及川徹ICONIC</v>
      </c>
    </row>
    <row r="404" spans="1:20" x14ac:dyDescent="0.35">
      <c r="A404">
        <f>VLOOKUP(Block[[#This Row],[No用]],SetNo[[No.用]:[vlookup 用]],2,FALSE)</f>
        <v>106</v>
      </c>
      <c r="B404">
        <f>IF(ROW()=2,1,IF(A403&lt;&gt;Block[[#This Row],[No]],1,B403+1))</f>
        <v>3</v>
      </c>
      <c r="C404" s="1" t="s">
        <v>910</v>
      </c>
      <c r="D404" s="1" t="s">
        <v>30</v>
      </c>
      <c r="E404" s="1" t="s">
        <v>90</v>
      </c>
      <c r="F404" s="1" t="s">
        <v>31</v>
      </c>
      <c r="G404" s="1" t="s">
        <v>20</v>
      </c>
      <c r="H404" s="1" t="s">
        <v>71</v>
      </c>
      <c r="I404">
        <v>1</v>
      </c>
      <c r="J404" t="s">
        <v>248</v>
      </c>
      <c r="K404" s="1" t="s">
        <v>249</v>
      </c>
      <c r="L404" s="1" t="s">
        <v>162</v>
      </c>
      <c r="M404">
        <v>27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路地裏及川徹ICONIC</v>
      </c>
    </row>
    <row r="405" spans="1:20" x14ac:dyDescent="0.35">
      <c r="A405">
        <f>VLOOKUP(Block[[#This Row],[No用]],SetNo[[No.用]:[vlookup 用]],2,FALSE)</f>
        <v>107</v>
      </c>
      <c r="B405">
        <f>IF(ROW()=2,1,IF(A404&lt;&gt;Block[[#This Row],[No]],1,B404+1))</f>
        <v>1</v>
      </c>
      <c r="C405" s="1" t="s">
        <v>1019</v>
      </c>
      <c r="D405" s="1" t="s">
        <v>30</v>
      </c>
      <c r="E405" s="1" t="s">
        <v>77</v>
      </c>
      <c r="F405" s="1" t="s">
        <v>31</v>
      </c>
      <c r="G405" s="1" t="s">
        <v>20</v>
      </c>
      <c r="H405" s="1" t="s">
        <v>71</v>
      </c>
      <c r="I405">
        <v>1</v>
      </c>
      <c r="J405" t="s">
        <v>248</v>
      </c>
      <c r="K405" s="1" t="s">
        <v>174</v>
      </c>
      <c r="L405" s="1" t="s">
        <v>178</v>
      </c>
      <c r="M405">
        <v>32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バカンス及川徹ICONIC</v>
      </c>
    </row>
    <row r="406" spans="1:20" x14ac:dyDescent="0.35">
      <c r="A406">
        <f>VLOOKUP(Block[[#This Row],[No用]],SetNo[[No.用]:[vlookup 用]],2,FALSE)</f>
        <v>107</v>
      </c>
      <c r="B406">
        <f>IF(ROW()=2,1,IF(A405&lt;&gt;Block[[#This Row],[No]],1,B405+1))</f>
        <v>2</v>
      </c>
      <c r="C406" s="1" t="s">
        <v>1019</v>
      </c>
      <c r="D406" s="1" t="s">
        <v>30</v>
      </c>
      <c r="E406" s="1" t="s">
        <v>77</v>
      </c>
      <c r="F406" s="1" t="s">
        <v>31</v>
      </c>
      <c r="G406" s="1" t="s">
        <v>20</v>
      </c>
      <c r="H406" s="1" t="s">
        <v>71</v>
      </c>
      <c r="I406">
        <v>1</v>
      </c>
      <c r="J406" t="s">
        <v>248</v>
      </c>
      <c r="K406" s="1" t="s">
        <v>175</v>
      </c>
      <c r="L406" s="1" t="s">
        <v>178</v>
      </c>
      <c r="M406">
        <v>32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バカンス及川徹ICONIC</v>
      </c>
    </row>
    <row r="407" spans="1:20" x14ac:dyDescent="0.35">
      <c r="A407">
        <f>VLOOKUP(Block[[#This Row],[No用]],SetNo[[No.用]:[vlookup 用]],2,FALSE)</f>
        <v>107</v>
      </c>
      <c r="B407">
        <f>IF(ROW()=2,1,IF(A406&lt;&gt;Block[[#This Row],[No]],1,B406+1))</f>
        <v>3</v>
      </c>
      <c r="C407" s="1" t="s">
        <v>1019</v>
      </c>
      <c r="D407" s="1" t="s">
        <v>30</v>
      </c>
      <c r="E407" s="1" t="s">
        <v>77</v>
      </c>
      <c r="F407" s="1" t="s">
        <v>31</v>
      </c>
      <c r="G407" s="1" t="s">
        <v>20</v>
      </c>
      <c r="H407" s="1" t="s">
        <v>71</v>
      </c>
      <c r="I407">
        <v>1</v>
      </c>
      <c r="J407" t="s">
        <v>248</v>
      </c>
      <c r="K407" s="1" t="s">
        <v>249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バカンス及川徹ICONIC</v>
      </c>
    </row>
    <row r="408" spans="1:20" x14ac:dyDescent="0.35">
      <c r="A408">
        <f>VLOOKUP(Block[[#This Row],[No用]],SetNo[[No.用]:[vlookup 用]],2,FALSE)</f>
        <v>108</v>
      </c>
      <c r="B408">
        <f>IF(ROW()=2,1,IF(A407&lt;&gt;Block[[#This Row],[No]],1,B407+1))</f>
        <v>1</v>
      </c>
      <c r="C408" t="s">
        <v>206</v>
      </c>
      <c r="D408" t="s">
        <v>32</v>
      </c>
      <c r="E408" t="s">
        <v>28</v>
      </c>
      <c r="F408" t="s">
        <v>25</v>
      </c>
      <c r="G408" t="s">
        <v>20</v>
      </c>
      <c r="H408" t="s">
        <v>71</v>
      </c>
      <c r="I408">
        <v>1</v>
      </c>
      <c r="J408" t="s">
        <v>248</v>
      </c>
      <c r="K408" s="1" t="s">
        <v>174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ユニフォーム岩泉一ICONIC</v>
      </c>
    </row>
    <row r="409" spans="1:20" x14ac:dyDescent="0.35">
      <c r="A409">
        <f>VLOOKUP(Block[[#This Row],[No用]],SetNo[[No.用]:[vlookup 用]],2,FALSE)</f>
        <v>108</v>
      </c>
      <c r="B409">
        <f>IF(ROW()=2,1,IF(A408&lt;&gt;Block[[#This Row],[No]],1,B408+1))</f>
        <v>2</v>
      </c>
      <c r="C409" t="s">
        <v>206</v>
      </c>
      <c r="D409" t="s">
        <v>32</v>
      </c>
      <c r="E409" t="s">
        <v>28</v>
      </c>
      <c r="F409" t="s">
        <v>25</v>
      </c>
      <c r="G409" t="s">
        <v>20</v>
      </c>
      <c r="H409" t="s">
        <v>71</v>
      </c>
      <c r="I409">
        <v>1</v>
      </c>
      <c r="J409" t="s">
        <v>248</v>
      </c>
      <c r="K409" s="1" t="s">
        <v>175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ユニフォーム岩泉一ICONIC</v>
      </c>
    </row>
    <row r="410" spans="1:20" x14ac:dyDescent="0.35">
      <c r="A410">
        <f>VLOOKUP(Block[[#This Row],[No用]],SetNo[[No.用]:[vlookup 用]],2,FALSE)</f>
        <v>108</v>
      </c>
      <c r="B410">
        <f>IF(ROW()=2,1,IF(A409&lt;&gt;Block[[#This Row],[No]],1,B409+1))</f>
        <v>3</v>
      </c>
      <c r="C410" t="s">
        <v>206</v>
      </c>
      <c r="D410" t="s">
        <v>32</v>
      </c>
      <c r="E410" t="s">
        <v>28</v>
      </c>
      <c r="F410" t="s">
        <v>25</v>
      </c>
      <c r="G410" t="s">
        <v>20</v>
      </c>
      <c r="H410" t="s">
        <v>71</v>
      </c>
      <c r="I410">
        <v>1</v>
      </c>
      <c r="J410" t="s">
        <v>248</v>
      </c>
      <c r="K410" s="1" t="s">
        <v>177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ユニフォーム岩泉一ICONIC</v>
      </c>
    </row>
    <row r="411" spans="1:20" x14ac:dyDescent="0.35">
      <c r="A411">
        <f>VLOOKUP(Block[[#This Row],[No用]],SetNo[[No.用]:[vlookup 用]],2,FALSE)</f>
        <v>108</v>
      </c>
      <c r="B411">
        <f>IF(ROW()=2,1,IF(A410&lt;&gt;Block[[#This Row],[No]],1,B410+1))</f>
        <v>4</v>
      </c>
      <c r="C411" t="s">
        <v>206</v>
      </c>
      <c r="D411" t="s">
        <v>32</v>
      </c>
      <c r="E411" t="s">
        <v>28</v>
      </c>
      <c r="F411" t="s">
        <v>25</v>
      </c>
      <c r="G411" t="s">
        <v>20</v>
      </c>
      <c r="H411" t="s">
        <v>71</v>
      </c>
      <c r="I411">
        <v>1</v>
      </c>
      <c r="J411" t="s">
        <v>248</v>
      </c>
      <c r="K411" s="1" t="s">
        <v>249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ユニフォーム岩泉一ICONIC</v>
      </c>
    </row>
    <row r="412" spans="1:20" x14ac:dyDescent="0.35">
      <c r="A412">
        <f>VLOOKUP(Block[[#This Row],[No用]],SetNo[[No.用]:[vlookup 用]],2,FALSE)</f>
        <v>109</v>
      </c>
      <c r="B412">
        <f>IF(ROW()=2,1,IF(A411&lt;&gt;Block[[#This Row],[No]],1,B411+1))</f>
        <v>1</v>
      </c>
      <c r="C412" t="s">
        <v>117</v>
      </c>
      <c r="D412" t="s">
        <v>32</v>
      </c>
      <c r="E412" t="s">
        <v>23</v>
      </c>
      <c r="F412" t="s">
        <v>25</v>
      </c>
      <c r="G412" t="s">
        <v>20</v>
      </c>
      <c r="H412" t="s">
        <v>71</v>
      </c>
      <c r="I412">
        <v>1</v>
      </c>
      <c r="J412" t="s">
        <v>248</v>
      </c>
      <c r="K412" s="1" t="s">
        <v>174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プール掃除岩泉一ICONIC</v>
      </c>
    </row>
    <row r="413" spans="1:20" x14ac:dyDescent="0.35">
      <c r="A413">
        <f>VLOOKUP(Block[[#This Row],[No用]],SetNo[[No.用]:[vlookup 用]],2,FALSE)</f>
        <v>109</v>
      </c>
      <c r="B413">
        <f>IF(ROW()=2,1,IF(A412&lt;&gt;Block[[#This Row],[No]],1,B412+1))</f>
        <v>2</v>
      </c>
      <c r="C413" t="s">
        <v>117</v>
      </c>
      <c r="D413" t="s">
        <v>32</v>
      </c>
      <c r="E413" t="s">
        <v>23</v>
      </c>
      <c r="F413" t="s">
        <v>25</v>
      </c>
      <c r="G413" t="s">
        <v>20</v>
      </c>
      <c r="H413" t="s">
        <v>71</v>
      </c>
      <c r="I413">
        <v>1</v>
      </c>
      <c r="J413" t="s">
        <v>248</v>
      </c>
      <c r="K413" s="1" t="s">
        <v>175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プール掃除岩泉一ICONIC</v>
      </c>
    </row>
    <row r="414" spans="1:20" x14ac:dyDescent="0.35">
      <c r="A414">
        <f>VLOOKUP(Block[[#This Row],[No用]],SetNo[[No.用]:[vlookup 用]],2,FALSE)</f>
        <v>109</v>
      </c>
      <c r="B414">
        <f>IF(ROW()=2,1,IF(A413&lt;&gt;Block[[#This Row],[No]],1,B413+1))</f>
        <v>3</v>
      </c>
      <c r="C414" t="s">
        <v>117</v>
      </c>
      <c r="D414" t="s">
        <v>32</v>
      </c>
      <c r="E414" t="s">
        <v>23</v>
      </c>
      <c r="F414" t="s">
        <v>25</v>
      </c>
      <c r="G414" t="s">
        <v>20</v>
      </c>
      <c r="H414" t="s">
        <v>71</v>
      </c>
      <c r="I414">
        <v>1</v>
      </c>
      <c r="J414" t="s">
        <v>248</v>
      </c>
      <c r="K414" s="1" t="s">
        <v>177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プール掃除岩泉一ICONIC</v>
      </c>
    </row>
    <row r="415" spans="1:20" x14ac:dyDescent="0.35">
      <c r="A415">
        <f>VLOOKUP(Block[[#This Row],[No用]],SetNo[[No.用]:[vlookup 用]],2,FALSE)</f>
        <v>109</v>
      </c>
      <c r="B415">
        <f>IF(ROW()=2,1,IF(A414&lt;&gt;Block[[#This Row],[No]],1,B414+1))</f>
        <v>4</v>
      </c>
      <c r="C415" t="s">
        <v>117</v>
      </c>
      <c r="D415" t="s">
        <v>32</v>
      </c>
      <c r="E415" t="s">
        <v>23</v>
      </c>
      <c r="F415" t="s">
        <v>25</v>
      </c>
      <c r="G415" t="s">
        <v>20</v>
      </c>
      <c r="H415" t="s">
        <v>71</v>
      </c>
      <c r="I415">
        <v>1</v>
      </c>
      <c r="J415" t="s">
        <v>248</v>
      </c>
      <c r="K415" s="1" t="s">
        <v>249</v>
      </c>
      <c r="L415" s="1" t="s">
        <v>178</v>
      </c>
      <c r="M415">
        <v>29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プール掃除岩泉一ICONIC</v>
      </c>
    </row>
    <row r="416" spans="1:20" x14ac:dyDescent="0.35">
      <c r="A416">
        <f>VLOOKUP(Block[[#This Row],[No用]],SetNo[[No.用]:[vlookup 用]],2,FALSE)</f>
        <v>110</v>
      </c>
      <c r="B416">
        <f>IF(ROW()=2,1,IF(A415&lt;&gt;Block[[#This Row],[No]],1,B415+1))</f>
        <v>1</v>
      </c>
      <c r="C416" s="1" t="s">
        <v>149</v>
      </c>
      <c r="D416" t="s">
        <v>32</v>
      </c>
      <c r="E416" s="1" t="s">
        <v>90</v>
      </c>
      <c r="F416" t="s">
        <v>25</v>
      </c>
      <c r="G416" t="s">
        <v>20</v>
      </c>
      <c r="H416" t="s">
        <v>71</v>
      </c>
      <c r="I416">
        <v>1</v>
      </c>
      <c r="J416" t="s">
        <v>248</v>
      </c>
      <c r="K416" s="1" t="s">
        <v>174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制服岩泉一ICONIC</v>
      </c>
    </row>
    <row r="417" spans="1:20" x14ac:dyDescent="0.35">
      <c r="A417">
        <f>VLOOKUP(Block[[#This Row],[No用]],SetNo[[No.用]:[vlookup 用]],2,FALSE)</f>
        <v>110</v>
      </c>
      <c r="B417">
        <f>IF(ROW()=2,1,IF(A416&lt;&gt;Block[[#This Row],[No]],1,B416+1))</f>
        <v>2</v>
      </c>
      <c r="C417" s="1" t="s">
        <v>149</v>
      </c>
      <c r="D417" t="s">
        <v>32</v>
      </c>
      <c r="E417" s="1" t="s">
        <v>90</v>
      </c>
      <c r="F417" t="s">
        <v>25</v>
      </c>
      <c r="G417" t="s">
        <v>20</v>
      </c>
      <c r="H417" t="s">
        <v>71</v>
      </c>
      <c r="I417">
        <v>1</v>
      </c>
      <c r="J417" t="s">
        <v>248</v>
      </c>
      <c r="K417" s="1" t="s">
        <v>175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制服岩泉一ICONIC</v>
      </c>
    </row>
    <row r="418" spans="1:20" x14ac:dyDescent="0.35">
      <c r="A418">
        <f>VLOOKUP(Block[[#This Row],[No用]],SetNo[[No.用]:[vlookup 用]],2,FALSE)</f>
        <v>110</v>
      </c>
      <c r="B418">
        <f>IF(ROW()=2,1,IF(A417&lt;&gt;Block[[#This Row],[No]],1,B417+1))</f>
        <v>3</v>
      </c>
      <c r="C418" s="1" t="s">
        <v>149</v>
      </c>
      <c r="D418" t="s">
        <v>32</v>
      </c>
      <c r="E418" s="1" t="s">
        <v>90</v>
      </c>
      <c r="F418" t="s">
        <v>25</v>
      </c>
      <c r="G418" t="s">
        <v>20</v>
      </c>
      <c r="H418" t="s">
        <v>71</v>
      </c>
      <c r="I418">
        <v>1</v>
      </c>
      <c r="J418" t="s">
        <v>248</v>
      </c>
      <c r="K418" s="1" t="s">
        <v>177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制服岩泉一ICONIC</v>
      </c>
    </row>
    <row r="419" spans="1:20" x14ac:dyDescent="0.35">
      <c r="A419">
        <f>VLOOKUP(Block[[#This Row],[No用]],SetNo[[No.用]:[vlookup 用]],2,FALSE)</f>
        <v>110</v>
      </c>
      <c r="B419">
        <f>IF(ROW()=2,1,IF(A418&lt;&gt;Block[[#This Row],[No]],1,B418+1))</f>
        <v>4</v>
      </c>
      <c r="C419" s="1" t="s">
        <v>149</v>
      </c>
      <c r="D419" t="s">
        <v>32</v>
      </c>
      <c r="E419" s="1" t="s">
        <v>90</v>
      </c>
      <c r="F419" t="s">
        <v>25</v>
      </c>
      <c r="G419" t="s">
        <v>20</v>
      </c>
      <c r="H419" t="s">
        <v>71</v>
      </c>
      <c r="I419">
        <v>1</v>
      </c>
      <c r="J419" t="s">
        <v>248</v>
      </c>
      <c r="K419" s="1" t="s">
        <v>249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制服岩泉一ICONIC</v>
      </c>
    </row>
    <row r="420" spans="1:20" x14ac:dyDescent="0.35">
      <c r="A420">
        <f>VLOOKUP(Block[[#This Row],[No用]],SetNo[[No.用]:[vlookup 用]],2,FALSE)</f>
        <v>111</v>
      </c>
      <c r="B420">
        <f>IF(ROW()=2,1,IF(A419&lt;&gt;Block[[#This Row],[No]],1,B419+1))</f>
        <v>1</v>
      </c>
      <c r="C420" s="1" t="s">
        <v>876</v>
      </c>
      <c r="D420" s="1" t="s">
        <v>32</v>
      </c>
      <c r="E420" s="1" t="s">
        <v>77</v>
      </c>
      <c r="F420" s="1" t="s">
        <v>25</v>
      </c>
      <c r="G420" s="1" t="s">
        <v>20</v>
      </c>
      <c r="H420" s="1" t="s">
        <v>71</v>
      </c>
      <c r="I420">
        <v>1</v>
      </c>
      <c r="J420" t="s">
        <v>248</v>
      </c>
      <c r="K420" s="1" t="s">
        <v>174</v>
      </c>
      <c r="L420" s="1" t="s">
        <v>173</v>
      </c>
      <c r="M420">
        <v>32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サバゲ岩泉一ICONIC</v>
      </c>
    </row>
    <row r="421" spans="1:20" x14ac:dyDescent="0.35">
      <c r="A421">
        <f>VLOOKUP(Block[[#This Row],[No用]],SetNo[[No.用]:[vlookup 用]],2,FALSE)</f>
        <v>111</v>
      </c>
      <c r="B421">
        <f>IF(ROW()=2,1,IF(A420&lt;&gt;Block[[#This Row],[No]],1,B420+1))</f>
        <v>2</v>
      </c>
      <c r="C421" s="1" t="s">
        <v>876</v>
      </c>
      <c r="D421" s="1" t="s">
        <v>32</v>
      </c>
      <c r="E421" s="1" t="s">
        <v>77</v>
      </c>
      <c r="F421" s="1" t="s">
        <v>25</v>
      </c>
      <c r="G421" s="1" t="s">
        <v>20</v>
      </c>
      <c r="H421" s="1" t="s">
        <v>71</v>
      </c>
      <c r="I421">
        <v>1</v>
      </c>
      <c r="J421" t="s">
        <v>248</v>
      </c>
      <c r="K421" s="1" t="s">
        <v>175</v>
      </c>
      <c r="L421" s="1" t="s">
        <v>173</v>
      </c>
      <c r="M421">
        <v>32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サバゲ岩泉一ICONIC</v>
      </c>
    </row>
    <row r="422" spans="1:20" x14ac:dyDescent="0.35">
      <c r="A422">
        <f>VLOOKUP(Block[[#This Row],[No用]],SetNo[[No.用]:[vlookup 用]],2,FALSE)</f>
        <v>111</v>
      </c>
      <c r="B422">
        <f>IF(ROW()=2,1,IF(A421&lt;&gt;Block[[#This Row],[No]],1,B421+1))</f>
        <v>3</v>
      </c>
      <c r="C422" s="1" t="s">
        <v>876</v>
      </c>
      <c r="D422" s="1" t="s">
        <v>32</v>
      </c>
      <c r="E422" s="1" t="s">
        <v>77</v>
      </c>
      <c r="F422" s="1" t="s">
        <v>25</v>
      </c>
      <c r="G422" s="1" t="s">
        <v>20</v>
      </c>
      <c r="H422" s="1" t="s">
        <v>71</v>
      </c>
      <c r="I422">
        <v>1</v>
      </c>
      <c r="J422" t="s">
        <v>248</v>
      </c>
      <c r="K422" s="1" t="s">
        <v>177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サバゲ岩泉一ICONIC</v>
      </c>
    </row>
    <row r="423" spans="1:20" x14ac:dyDescent="0.35">
      <c r="A423">
        <f>VLOOKUP(Block[[#This Row],[No用]],SetNo[[No.用]:[vlookup 用]],2,FALSE)</f>
        <v>111</v>
      </c>
      <c r="B423">
        <f>IF(ROW()=2,1,IF(A422&lt;&gt;Block[[#This Row],[No]],1,B422+1))</f>
        <v>4</v>
      </c>
      <c r="C423" s="1" t="s">
        <v>876</v>
      </c>
      <c r="D423" s="1" t="s">
        <v>32</v>
      </c>
      <c r="E423" s="1" t="s">
        <v>77</v>
      </c>
      <c r="F423" s="1" t="s">
        <v>25</v>
      </c>
      <c r="G423" s="1" t="s">
        <v>20</v>
      </c>
      <c r="H423" s="1" t="s">
        <v>71</v>
      </c>
      <c r="I423">
        <v>1</v>
      </c>
      <c r="J423" t="s">
        <v>248</v>
      </c>
      <c r="K423" s="1" t="s">
        <v>249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サバゲ岩泉一ICONIC</v>
      </c>
    </row>
    <row r="424" spans="1:20" x14ac:dyDescent="0.35">
      <c r="A424">
        <f>VLOOKUP(Block[[#This Row],[No用]],SetNo[[No.用]:[vlookup 用]],2,FALSE)</f>
        <v>111</v>
      </c>
      <c r="B424">
        <f>IF(ROW()=2,1,IF(A423&lt;&gt;Block[[#This Row],[No]],1,B423+1))</f>
        <v>5</v>
      </c>
      <c r="C424" s="1" t="s">
        <v>876</v>
      </c>
      <c r="D424" s="1" t="s">
        <v>32</v>
      </c>
      <c r="E424" s="1" t="s">
        <v>77</v>
      </c>
      <c r="F424" s="1" t="s">
        <v>25</v>
      </c>
      <c r="G424" s="1" t="s">
        <v>20</v>
      </c>
      <c r="H424" s="1" t="s">
        <v>71</v>
      </c>
      <c r="I424">
        <v>1</v>
      </c>
      <c r="J424" t="s">
        <v>248</v>
      </c>
      <c r="K424" s="1" t="s">
        <v>183</v>
      </c>
      <c r="L424" s="1" t="s">
        <v>225</v>
      </c>
      <c r="M424">
        <v>47</v>
      </c>
      <c r="N424">
        <v>0</v>
      </c>
      <c r="O424">
        <v>57</v>
      </c>
      <c r="P424">
        <v>0</v>
      </c>
      <c r="T424" t="str">
        <f>Block[[#This Row],[服装]]&amp;Block[[#This Row],[名前]]&amp;Block[[#This Row],[レアリティ]]</f>
        <v>サバゲ岩泉一ICONIC</v>
      </c>
    </row>
    <row r="425" spans="1:20" x14ac:dyDescent="0.35">
      <c r="A425">
        <f>VLOOKUP(Block[[#This Row],[No用]],SetNo[[No.用]:[vlookup 用]],2,FALSE)</f>
        <v>112</v>
      </c>
      <c r="B425">
        <f>IF(ROW()=2,1,IF(A424&lt;&gt;Block[[#This Row],[No]],1,B424+1))</f>
        <v>1</v>
      </c>
      <c r="C425" s="1" t="s">
        <v>1019</v>
      </c>
      <c r="D425" s="1" t="s">
        <v>32</v>
      </c>
      <c r="E425" s="1" t="s">
        <v>73</v>
      </c>
      <c r="F425" s="1" t="s">
        <v>25</v>
      </c>
      <c r="G425" s="1" t="s">
        <v>20</v>
      </c>
      <c r="H425" s="1" t="s">
        <v>71</v>
      </c>
      <c r="I425">
        <v>1</v>
      </c>
      <c r="J425" t="s">
        <v>248</v>
      </c>
      <c r="K425" s="1" t="s">
        <v>174</v>
      </c>
      <c r="L425" s="1" t="s">
        <v>178</v>
      </c>
      <c r="M425">
        <v>29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バカンス岩泉一ICONIC</v>
      </c>
    </row>
    <row r="426" spans="1:20" x14ac:dyDescent="0.35">
      <c r="A426">
        <f>VLOOKUP(Block[[#This Row],[No用]],SetNo[[No.用]:[vlookup 用]],2,FALSE)</f>
        <v>112</v>
      </c>
      <c r="B426">
        <f>IF(ROW()=2,1,IF(A425&lt;&gt;Block[[#This Row],[No]],1,B425+1))</f>
        <v>2</v>
      </c>
      <c r="C426" s="1" t="s">
        <v>1019</v>
      </c>
      <c r="D426" s="1" t="s">
        <v>32</v>
      </c>
      <c r="E426" s="1" t="s">
        <v>73</v>
      </c>
      <c r="F426" s="1" t="s">
        <v>25</v>
      </c>
      <c r="G426" s="1" t="s">
        <v>20</v>
      </c>
      <c r="H426" s="1" t="s">
        <v>71</v>
      </c>
      <c r="I426">
        <v>1</v>
      </c>
      <c r="J426" t="s">
        <v>248</v>
      </c>
      <c r="K426" s="1" t="s">
        <v>175</v>
      </c>
      <c r="L426" s="1" t="s">
        <v>178</v>
      </c>
      <c r="M426">
        <v>29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バカンス岩泉一ICONIC</v>
      </c>
    </row>
    <row r="427" spans="1:20" x14ac:dyDescent="0.35">
      <c r="A427">
        <f>VLOOKUP(Block[[#This Row],[No用]],SetNo[[No.用]:[vlookup 用]],2,FALSE)</f>
        <v>112</v>
      </c>
      <c r="B427">
        <f>IF(ROW()=2,1,IF(A426&lt;&gt;Block[[#This Row],[No]],1,B426+1))</f>
        <v>3</v>
      </c>
      <c r="C427" s="1" t="s">
        <v>1019</v>
      </c>
      <c r="D427" s="1" t="s">
        <v>32</v>
      </c>
      <c r="E427" s="1" t="s">
        <v>73</v>
      </c>
      <c r="F427" s="1" t="s">
        <v>25</v>
      </c>
      <c r="G427" s="1" t="s">
        <v>20</v>
      </c>
      <c r="H427" s="1" t="s">
        <v>71</v>
      </c>
      <c r="I427">
        <v>1</v>
      </c>
      <c r="J427" t="s">
        <v>248</v>
      </c>
      <c r="K427" s="1" t="s">
        <v>177</v>
      </c>
      <c r="L427" s="1" t="s">
        <v>162</v>
      </c>
      <c r="M427">
        <v>26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バカンス岩泉一ICONIC</v>
      </c>
    </row>
    <row r="428" spans="1:20" x14ac:dyDescent="0.35">
      <c r="A428">
        <f>VLOOKUP(Block[[#This Row],[No用]],SetNo[[No.用]:[vlookup 用]],2,FALSE)</f>
        <v>112</v>
      </c>
      <c r="B428">
        <f>IF(ROW()=2,1,IF(A427&lt;&gt;Block[[#This Row],[No]],1,B427+1))</f>
        <v>4</v>
      </c>
      <c r="C428" s="1" t="s">
        <v>1019</v>
      </c>
      <c r="D428" s="1" t="s">
        <v>32</v>
      </c>
      <c r="E428" s="1" t="s">
        <v>73</v>
      </c>
      <c r="F428" s="1" t="s">
        <v>25</v>
      </c>
      <c r="G428" s="1" t="s">
        <v>20</v>
      </c>
      <c r="H428" s="1" t="s">
        <v>71</v>
      </c>
      <c r="I428">
        <v>1</v>
      </c>
      <c r="J428" t="s">
        <v>248</v>
      </c>
      <c r="K428" s="1" t="s">
        <v>249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バカンス岩泉一ICONIC</v>
      </c>
    </row>
    <row r="429" spans="1:20" x14ac:dyDescent="0.35">
      <c r="A429">
        <f>VLOOKUP(Block[[#This Row],[No用]],SetNo[[No.用]:[vlookup 用]],2,FALSE)</f>
        <v>113</v>
      </c>
      <c r="B429">
        <f>IF(ROW()=2,1,IF(A428&lt;&gt;Block[[#This Row],[No]],1,B428+1))</f>
        <v>1</v>
      </c>
      <c r="C429" t="s">
        <v>206</v>
      </c>
      <c r="D429" t="s">
        <v>33</v>
      </c>
      <c r="E429" t="s">
        <v>24</v>
      </c>
      <c r="F429" t="s">
        <v>26</v>
      </c>
      <c r="G429" t="s">
        <v>20</v>
      </c>
      <c r="H429" t="s">
        <v>71</v>
      </c>
      <c r="I429">
        <v>1</v>
      </c>
      <c r="J429" t="s">
        <v>248</v>
      </c>
      <c r="K429" s="1" t="s">
        <v>174</v>
      </c>
      <c r="L429" s="1" t="s">
        <v>173</v>
      </c>
      <c r="M429">
        <v>30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ユニフォーム金田一勇太郎ICONIC</v>
      </c>
    </row>
    <row r="430" spans="1:20" x14ac:dyDescent="0.35">
      <c r="A430">
        <f>VLOOKUP(Block[[#This Row],[No用]],SetNo[[No.用]:[vlookup 用]],2,FALSE)</f>
        <v>113</v>
      </c>
      <c r="B430">
        <f>IF(ROW()=2,1,IF(A429&lt;&gt;Block[[#This Row],[No]],1,B429+1))</f>
        <v>2</v>
      </c>
      <c r="C430" t="s">
        <v>206</v>
      </c>
      <c r="D430" t="s">
        <v>33</v>
      </c>
      <c r="E430" t="s">
        <v>24</v>
      </c>
      <c r="F430" t="s">
        <v>26</v>
      </c>
      <c r="G430" t="s">
        <v>20</v>
      </c>
      <c r="H430" t="s">
        <v>71</v>
      </c>
      <c r="I430">
        <v>1</v>
      </c>
      <c r="J430" t="s">
        <v>248</v>
      </c>
      <c r="K430" s="1" t="s">
        <v>175</v>
      </c>
      <c r="L430" s="1" t="s">
        <v>173</v>
      </c>
      <c r="M430">
        <v>30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ユニフォーム金田一勇太郎ICONIC</v>
      </c>
    </row>
    <row r="431" spans="1:20" x14ac:dyDescent="0.35">
      <c r="A431">
        <f>VLOOKUP(Block[[#This Row],[No用]],SetNo[[No.用]:[vlookup 用]],2,FALSE)</f>
        <v>113</v>
      </c>
      <c r="B431">
        <f>IF(ROW()=2,1,IF(A430&lt;&gt;Block[[#This Row],[No]],1,B430+1))</f>
        <v>3</v>
      </c>
      <c r="C431" t="s">
        <v>206</v>
      </c>
      <c r="D431" t="s">
        <v>33</v>
      </c>
      <c r="E431" t="s">
        <v>24</v>
      </c>
      <c r="F431" t="s">
        <v>26</v>
      </c>
      <c r="G431" t="s">
        <v>20</v>
      </c>
      <c r="H431" t="s">
        <v>71</v>
      </c>
      <c r="I431">
        <v>1</v>
      </c>
      <c r="J431" t="s">
        <v>248</v>
      </c>
      <c r="K431" s="1" t="s">
        <v>179</v>
      </c>
      <c r="L431" s="1" t="s">
        <v>173</v>
      </c>
      <c r="M431">
        <v>33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ユニフォーム金田一勇太郎ICONIC</v>
      </c>
    </row>
    <row r="432" spans="1:20" x14ac:dyDescent="0.35">
      <c r="A432">
        <f>VLOOKUP(Block[[#This Row],[No用]],SetNo[[No.用]:[vlookup 用]],2,FALSE)</f>
        <v>113</v>
      </c>
      <c r="B432">
        <f>IF(ROW()=2,1,IF(A431&lt;&gt;Block[[#This Row],[No]],1,B431+1))</f>
        <v>4</v>
      </c>
      <c r="C432" t="s">
        <v>206</v>
      </c>
      <c r="D432" t="s">
        <v>33</v>
      </c>
      <c r="E432" t="s">
        <v>24</v>
      </c>
      <c r="F432" t="s">
        <v>26</v>
      </c>
      <c r="G432" t="s">
        <v>20</v>
      </c>
      <c r="H432" t="s">
        <v>71</v>
      </c>
      <c r="I432">
        <v>1</v>
      </c>
      <c r="J432" t="s">
        <v>248</v>
      </c>
      <c r="K432" s="1" t="s">
        <v>177</v>
      </c>
      <c r="L432" s="1" t="s">
        <v>162</v>
      </c>
      <c r="M432">
        <v>30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ユニフォーム金田一勇太郎ICONIC</v>
      </c>
    </row>
    <row r="433" spans="1:20" x14ac:dyDescent="0.35">
      <c r="A433">
        <f>VLOOKUP(Block[[#This Row],[No用]],SetNo[[No.用]:[vlookup 用]],2,FALSE)</f>
        <v>113</v>
      </c>
      <c r="B433">
        <f>IF(ROW()=2,1,IF(A432&lt;&gt;Block[[#This Row],[No]],1,B432+1))</f>
        <v>5</v>
      </c>
      <c r="C433" t="s">
        <v>206</v>
      </c>
      <c r="D433" t="s">
        <v>33</v>
      </c>
      <c r="E433" t="s">
        <v>24</v>
      </c>
      <c r="F433" t="s">
        <v>26</v>
      </c>
      <c r="G433" t="s">
        <v>20</v>
      </c>
      <c r="H433" t="s">
        <v>71</v>
      </c>
      <c r="I433">
        <v>1</v>
      </c>
      <c r="J433" t="s">
        <v>248</v>
      </c>
      <c r="K433" s="1" t="s">
        <v>249</v>
      </c>
      <c r="L433" s="1" t="s">
        <v>162</v>
      </c>
      <c r="M433">
        <v>30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ユニフォーム金田一勇太郎ICONIC</v>
      </c>
    </row>
    <row r="434" spans="1:20" x14ac:dyDescent="0.35">
      <c r="A434">
        <f>VLOOKUP(Block[[#This Row],[No用]],SetNo[[No.用]:[vlookup 用]],2,FALSE)</f>
        <v>114</v>
      </c>
      <c r="B434">
        <f>IF(ROW()=2,1,IF(A433&lt;&gt;Block[[#This Row],[No]],1,B433+1))</f>
        <v>1</v>
      </c>
      <c r="C434" s="1" t="s">
        <v>812</v>
      </c>
      <c r="D434" t="s">
        <v>33</v>
      </c>
      <c r="E434" s="1" t="s">
        <v>77</v>
      </c>
      <c r="F434" t="s">
        <v>26</v>
      </c>
      <c r="G434" t="s">
        <v>20</v>
      </c>
      <c r="H434" t="s">
        <v>71</v>
      </c>
      <c r="I434">
        <v>1</v>
      </c>
      <c r="J434" t="s">
        <v>248</v>
      </c>
      <c r="K434" s="1" t="s">
        <v>174</v>
      </c>
      <c r="L434" s="1" t="s">
        <v>173</v>
      </c>
      <c r="M434">
        <v>30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雪遊び金田一勇太郎ICONIC</v>
      </c>
    </row>
    <row r="435" spans="1:20" x14ac:dyDescent="0.35">
      <c r="A435">
        <f>VLOOKUP(Block[[#This Row],[No用]],SetNo[[No.用]:[vlookup 用]],2,FALSE)</f>
        <v>114</v>
      </c>
      <c r="B435">
        <f>IF(ROW()=2,1,IF(A434&lt;&gt;Block[[#This Row],[No]],1,B434+1))</f>
        <v>2</v>
      </c>
      <c r="C435" s="1" t="s">
        <v>812</v>
      </c>
      <c r="D435" t="s">
        <v>33</v>
      </c>
      <c r="E435" s="1" t="s">
        <v>77</v>
      </c>
      <c r="F435" t="s">
        <v>26</v>
      </c>
      <c r="G435" t="s">
        <v>20</v>
      </c>
      <c r="H435" t="s">
        <v>71</v>
      </c>
      <c r="I435">
        <v>1</v>
      </c>
      <c r="J435" t="s">
        <v>248</v>
      </c>
      <c r="K435" s="1" t="s">
        <v>175</v>
      </c>
      <c r="L435" s="1" t="s">
        <v>173</v>
      </c>
      <c r="M435">
        <v>30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雪遊び金田一勇太郎ICONIC</v>
      </c>
    </row>
    <row r="436" spans="1:20" x14ac:dyDescent="0.35">
      <c r="A436">
        <f>VLOOKUP(Block[[#This Row],[No用]],SetNo[[No.用]:[vlookup 用]],2,FALSE)</f>
        <v>114</v>
      </c>
      <c r="B436">
        <f>IF(ROW()=2,1,IF(A435&lt;&gt;Block[[#This Row],[No]],1,B435+1))</f>
        <v>3</v>
      </c>
      <c r="C436" s="1" t="s">
        <v>812</v>
      </c>
      <c r="D436" t="s">
        <v>33</v>
      </c>
      <c r="E436" s="1" t="s">
        <v>77</v>
      </c>
      <c r="F436" t="s">
        <v>26</v>
      </c>
      <c r="G436" t="s">
        <v>20</v>
      </c>
      <c r="H436" t="s">
        <v>71</v>
      </c>
      <c r="I436">
        <v>1</v>
      </c>
      <c r="J436" t="s">
        <v>248</v>
      </c>
      <c r="K436" s="1" t="s">
        <v>179</v>
      </c>
      <c r="L436" s="1" t="s">
        <v>173</v>
      </c>
      <c r="M436">
        <v>33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雪遊び金田一勇太郎ICONIC</v>
      </c>
    </row>
    <row r="437" spans="1:20" x14ac:dyDescent="0.35">
      <c r="A437">
        <f>VLOOKUP(Block[[#This Row],[No用]],SetNo[[No.用]:[vlookup 用]],2,FALSE)</f>
        <v>114</v>
      </c>
      <c r="B437">
        <f>IF(ROW()=2,1,IF(A436&lt;&gt;Block[[#This Row],[No]],1,B436+1))</f>
        <v>4</v>
      </c>
      <c r="C437" s="1" t="s">
        <v>812</v>
      </c>
      <c r="D437" t="s">
        <v>33</v>
      </c>
      <c r="E437" s="1" t="s">
        <v>77</v>
      </c>
      <c r="F437" t="s">
        <v>26</v>
      </c>
      <c r="G437" t="s">
        <v>20</v>
      </c>
      <c r="H437" t="s">
        <v>71</v>
      </c>
      <c r="I437">
        <v>1</v>
      </c>
      <c r="J437" t="s">
        <v>248</v>
      </c>
      <c r="K437" s="1" t="s">
        <v>177</v>
      </c>
      <c r="L437" s="1" t="s">
        <v>162</v>
      </c>
      <c r="M437">
        <v>30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雪遊び金田一勇太郎ICONIC</v>
      </c>
    </row>
    <row r="438" spans="1:20" x14ac:dyDescent="0.35">
      <c r="A438">
        <f>VLOOKUP(Block[[#This Row],[No用]],SetNo[[No.用]:[vlookup 用]],2,FALSE)</f>
        <v>114</v>
      </c>
      <c r="B438">
        <f>IF(ROW()=2,1,IF(A437&lt;&gt;Block[[#This Row],[No]],1,B437+1))</f>
        <v>5</v>
      </c>
      <c r="C438" s="1" t="s">
        <v>812</v>
      </c>
      <c r="D438" t="s">
        <v>33</v>
      </c>
      <c r="E438" s="1" t="s">
        <v>77</v>
      </c>
      <c r="F438" t="s">
        <v>26</v>
      </c>
      <c r="G438" t="s">
        <v>20</v>
      </c>
      <c r="H438" t="s">
        <v>71</v>
      </c>
      <c r="I438">
        <v>1</v>
      </c>
      <c r="J438" t="s">
        <v>248</v>
      </c>
      <c r="K438" s="1" t="s">
        <v>249</v>
      </c>
      <c r="L438" s="1" t="s">
        <v>162</v>
      </c>
      <c r="M438">
        <v>30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雪遊び金田一勇太郎ICONIC</v>
      </c>
    </row>
    <row r="439" spans="1:20" x14ac:dyDescent="0.35">
      <c r="A439">
        <f>VLOOKUP(Block[[#This Row],[No用]],SetNo[[No.用]:[vlookup 用]],2,FALSE)</f>
        <v>114</v>
      </c>
      <c r="B439">
        <f>IF(ROW()=2,1,IF(A438&lt;&gt;Block[[#This Row],[No]],1,B438+1))</f>
        <v>6</v>
      </c>
      <c r="C439" s="1" t="s">
        <v>812</v>
      </c>
      <c r="D439" t="s">
        <v>33</v>
      </c>
      <c r="E439" s="1" t="s">
        <v>77</v>
      </c>
      <c r="F439" t="s">
        <v>26</v>
      </c>
      <c r="G439" t="s">
        <v>20</v>
      </c>
      <c r="H439" t="s">
        <v>71</v>
      </c>
      <c r="I439">
        <v>1</v>
      </c>
      <c r="J439" t="s">
        <v>248</v>
      </c>
      <c r="K439" s="1" t="s">
        <v>183</v>
      </c>
      <c r="L439" s="1" t="s">
        <v>225</v>
      </c>
      <c r="M439">
        <v>43</v>
      </c>
      <c r="N439">
        <v>0</v>
      </c>
      <c r="O439">
        <v>53</v>
      </c>
      <c r="P439">
        <v>0</v>
      </c>
      <c r="T439" t="str">
        <f>Block[[#This Row],[服装]]&amp;Block[[#This Row],[名前]]&amp;Block[[#This Row],[レアリティ]]</f>
        <v>雪遊び金田一勇太郎ICONIC</v>
      </c>
    </row>
    <row r="440" spans="1:20" x14ac:dyDescent="0.35">
      <c r="A440">
        <f>VLOOKUP(Block[[#This Row],[No用]],SetNo[[No.用]:[vlookup 用]],2,FALSE)</f>
        <v>115</v>
      </c>
      <c r="B440">
        <f>IF(ROW()=2,1,IF(A439&lt;&gt;Block[[#This Row],[No]],1,B439+1))</f>
        <v>1</v>
      </c>
      <c r="C440" s="1" t="s">
        <v>1077</v>
      </c>
      <c r="D440" s="1" t="s">
        <v>33</v>
      </c>
      <c r="E440" s="1" t="s">
        <v>77</v>
      </c>
      <c r="F440" s="1" t="s">
        <v>26</v>
      </c>
      <c r="G440" s="1" t="s">
        <v>20</v>
      </c>
      <c r="H440" s="1" t="s">
        <v>71</v>
      </c>
      <c r="I440">
        <v>1</v>
      </c>
      <c r="J440" t="s">
        <v>248</v>
      </c>
      <c r="K440" s="1" t="s">
        <v>174</v>
      </c>
      <c r="L440" s="1" t="s">
        <v>178</v>
      </c>
      <c r="M440">
        <v>27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カンフー金田一勇太郎ICONIC</v>
      </c>
    </row>
    <row r="441" spans="1:20" x14ac:dyDescent="0.35">
      <c r="A441">
        <f>VLOOKUP(Block[[#This Row],[No用]],SetNo[[No.用]:[vlookup 用]],2,FALSE)</f>
        <v>115</v>
      </c>
      <c r="B441">
        <f>IF(ROW()=2,1,IF(A440&lt;&gt;Block[[#This Row],[No]],1,B440+1))</f>
        <v>2</v>
      </c>
      <c r="C441" s="1" t="s">
        <v>1077</v>
      </c>
      <c r="D441" s="1" t="s">
        <v>33</v>
      </c>
      <c r="E441" s="1" t="s">
        <v>77</v>
      </c>
      <c r="F441" s="1" t="s">
        <v>26</v>
      </c>
      <c r="G441" s="1" t="s">
        <v>20</v>
      </c>
      <c r="H441" s="1" t="s">
        <v>71</v>
      </c>
      <c r="I441">
        <v>1</v>
      </c>
      <c r="J441" t="s">
        <v>248</v>
      </c>
      <c r="K441" s="1" t="s">
        <v>175</v>
      </c>
      <c r="L441" s="1" t="s">
        <v>178</v>
      </c>
      <c r="M441">
        <v>27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カンフー金田一勇太郎ICONIC</v>
      </c>
    </row>
    <row r="442" spans="1:20" x14ac:dyDescent="0.35">
      <c r="A442">
        <f>VLOOKUP(Block[[#This Row],[No用]],SetNo[[No.用]:[vlookup 用]],2,FALSE)</f>
        <v>115</v>
      </c>
      <c r="B442">
        <f>IF(ROW()=2,1,IF(A441&lt;&gt;Block[[#This Row],[No]],1,B441+1))</f>
        <v>3</v>
      </c>
      <c r="C442" s="1" t="s">
        <v>1077</v>
      </c>
      <c r="D442" s="1" t="s">
        <v>33</v>
      </c>
      <c r="E442" s="1" t="s">
        <v>77</v>
      </c>
      <c r="F442" s="1" t="s">
        <v>26</v>
      </c>
      <c r="G442" s="1" t="s">
        <v>20</v>
      </c>
      <c r="H442" s="1" t="s">
        <v>71</v>
      </c>
      <c r="I442">
        <v>1</v>
      </c>
      <c r="J442" t="s">
        <v>248</v>
      </c>
      <c r="K442" s="1" t="s">
        <v>179</v>
      </c>
      <c r="L442" s="1" t="s">
        <v>178</v>
      </c>
      <c r="M442">
        <v>30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カンフー金田一勇太郎ICONIC</v>
      </c>
    </row>
    <row r="443" spans="1:20" x14ac:dyDescent="0.35">
      <c r="A443">
        <f>VLOOKUP(Block[[#This Row],[No用]],SetNo[[No.用]:[vlookup 用]],2,FALSE)</f>
        <v>115</v>
      </c>
      <c r="B443">
        <f>IF(ROW()=2,1,IF(A442&lt;&gt;Block[[#This Row],[No]],1,B442+1))</f>
        <v>4</v>
      </c>
      <c r="C443" s="1" t="s">
        <v>1077</v>
      </c>
      <c r="D443" s="1" t="s">
        <v>33</v>
      </c>
      <c r="E443" s="1" t="s">
        <v>77</v>
      </c>
      <c r="F443" s="1" t="s">
        <v>26</v>
      </c>
      <c r="G443" s="1" t="s">
        <v>20</v>
      </c>
      <c r="H443" s="1" t="s">
        <v>71</v>
      </c>
      <c r="I443">
        <v>1</v>
      </c>
      <c r="J443" t="s">
        <v>248</v>
      </c>
      <c r="K443" s="1" t="s">
        <v>177</v>
      </c>
      <c r="L443" s="1" t="s">
        <v>162</v>
      </c>
      <c r="M443">
        <v>30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カンフー金田一勇太郎ICONIC</v>
      </c>
    </row>
    <row r="444" spans="1:20" x14ac:dyDescent="0.35">
      <c r="A444">
        <f>VLOOKUP(Block[[#This Row],[No用]],SetNo[[No.用]:[vlookup 用]],2,FALSE)</f>
        <v>115</v>
      </c>
      <c r="B444">
        <f>IF(ROW()=2,1,IF(A443&lt;&gt;Block[[#This Row],[No]],1,B443+1))</f>
        <v>5</v>
      </c>
      <c r="C444" s="1" t="s">
        <v>1077</v>
      </c>
      <c r="D444" s="1" t="s">
        <v>33</v>
      </c>
      <c r="E444" s="1" t="s">
        <v>77</v>
      </c>
      <c r="F444" s="1" t="s">
        <v>26</v>
      </c>
      <c r="G444" s="1" t="s">
        <v>20</v>
      </c>
      <c r="H444" s="1" t="s">
        <v>71</v>
      </c>
      <c r="I444">
        <v>1</v>
      </c>
      <c r="J444" t="s">
        <v>248</v>
      </c>
      <c r="K444" s="1" t="s">
        <v>249</v>
      </c>
      <c r="L444" s="1" t="s">
        <v>162</v>
      </c>
      <c r="M444">
        <v>30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カンフー金田一勇太郎ICONIC</v>
      </c>
    </row>
    <row r="445" spans="1:20" x14ac:dyDescent="0.35">
      <c r="A445">
        <f>VLOOKUP(Block[[#This Row],[No用]],SetNo[[No.用]:[vlookup 用]],2,FALSE)</f>
        <v>116</v>
      </c>
      <c r="B445">
        <f>IF(ROW()=2,1,IF(A444&lt;&gt;Block[[#This Row],[No]],1,B444+1))</f>
        <v>1</v>
      </c>
      <c r="C445" t="s">
        <v>206</v>
      </c>
      <c r="D445" t="s">
        <v>34</v>
      </c>
      <c r="E445" t="s">
        <v>28</v>
      </c>
      <c r="F445" t="s">
        <v>25</v>
      </c>
      <c r="G445" t="s">
        <v>20</v>
      </c>
      <c r="H445" t="s">
        <v>71</v>
      </c>
      <c r="I445">
        <v>1</v>
      </c>
      <c r="J445" t="s">
        <v>248</v>
      </c>
      <c r="K445" s="1" t="s">
        <v>174</v>
      </c>
      <c r="L445" s="1" t="s">
        <v>162</v>
      </c>
      <c r="M445">
        <v>27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ユニフォーム京谷賢太郎ICONIC</v>
      </c>
    </row>
    <row r="446" spans="1:20" x14ac:dyDescent="0.35">
      <c r="A446">
        <f>VLOOKUP(Block[[#This Row],[No用]],SetNo[[No.用]:[vlookup 用]],2,FALSE)</f>
        <v>116</v>
      </c>
      <c r="B446">
        <f>IF(ROW()=2,1,IF(A445&lt;&gt;Block[[#This Row],[No]],1,B445+1))</f>
        <v>2</v>
      </c>
      <c r="C446" t="s">
        <v>206</v>
      </c>
      <c r="D446" t="s">
        <v>34</v>
      </c>
      <c r="E446" t="s">
        <v>28</v>
      </c>
      <c r="F446" t="s">
        <v>25</v>
      </c>
      <c r="G446" t="s">
        <v>20</v>
      </c>
      <c r="H446" t="s">
        <v>71</v>
      </c>
      <c r="I446">
        <v>1</v>
      </c>
      <c r="J446" t="s">
        <v>248</v>
      </c>
      <c r="K446" s="1" t="s">
        <v>175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ユニフォーム京谷賢太郎ICONIC</v>
      </c>
    </row>
    <row r="447" spans="1:20" x14ac:dyDescent="0.35">
      <c r="A447">
        <f>VLOOKUP(Block[[#This Row],[No用]],SetNo[[No.用]:[vlookup 用]],2,FALSE)</f>
        <v>116</v>
      </c>
      <c r="B447">
        <f>IF(ROW()=2,1,IF(A446&lt;&gt;Block[[#This Row],[No]],1,B446+1))</f>
        <v>3</v>
      </c>
      <c r="C447" t="s">
        <v>206</v>
      </c>
      <c r="D447" t="s">
        <v>34</v>
      </c>
      <c r="E447" t="s">
        <v>28</v>
      </c>
      <c r="F447" t="s">
        <v>25</v>
      </c>
      <c r="G447" t="s">
        <v>20</v>
      </c>
      <c r="H447" t="s">
        <v>71</v>
      </c>
      <c r="I447">
        <v>1</v>
      </c>
      <c r="J447" t="s">
        <v>248</v>
      </c>
      <c r="K447" s="1" t="s">
        <v>249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ユニフォーム京谷賢太郎ICONIC</v>
      </c>
    </row>
    <row r="448" spans="1:20" x14ac:dyDescent="0.35">
      <c r="A448">
        <f>VLOOKUP(Block[[#This Row],[No用]],SetNo[[No.用]:[vlookup 用]],2,FALSE)</f>
        <v>117</v>
      </c>
      <c r="B448">
        <f>IF(ROW()=2,1,IF(A447&lt;&gt;Block[[#This Row],[No]],1,B447+1))</f>
        <v>1</v>
      </c>
      <c r="C448" s="1" t="s">
        <v>956</v>
      </c>
      <c r="D448" s="1" t="s">
        <v>34</v>
      </c>
      <c r="E448" s="1" t="s">
        <v>73</v>
      </c>
      <c r="F448" s="1" t="s">
        <v>25</v>
      </c>
      <c r="G448" s="1" t="s">
        <v>20</v>
      </c>
      <c r="H448" s="1" t="s">
        <v>71</v>
      </c>
      <c r="I448">
        <v>1</v>
      </c>
      <c r="J448" t="s">
        <v>248</v>
      </c>
      <c r="K448" s="1" t="s">
        <v>174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梅雨京谷賢太郎ICONIC</v>
      </c>
    </row>
    <row r="449" spans="1:20" x14ac:dyDescent="0.35">
      <c r="A449">
        <f>VLOOKUP(Block[[#This Row],[No用]],SetNo[[No.用]:[vlookup 用]],2,FALSE)</f>
        <v>117</v>
      </c>
      <c r="B449">
        <f>IF(ROW()=2,1,IF(A448&lt;&gt;Block[[#This Row],[No]],1,B448+1))</f>
        <v>2</v>
      </c>
      <c r="C449" s="1" t="s">
        <v>956</v>
      </c>
      <c r="D449" s="1" t="s">
        <v>34</v>
      </c>
      <c r="E449" s="1" t="s">
        <v>73</v>
      </c>
      <c r="F449" s="1" t="s">
        <v>25</v>
      </c>
      <c r="G449" s="1" t="s">
        <v>20</v>
      </c>
      <c r="H449" s="1" t="s">
        <v>71</v>
      </c>
      <c r="I449">
        <v>1</v>
      </c>
      <c r="J449" t="s">
        <v>248</v>
      </c>
      <c r="K449" s="1" t="s">
        <v>175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梅雨京谷賢太郎ICONIC</v>
      </c>
    </row>
    <row r="450" spans="1:20" x14ac:dyDescent="0.35">
      <c r="A450">
        <f>VLOOKUP(Block[[#This Row],[No用]],SetNo[[No.用]:[vlookup 用]],2,FALSE)</f>
        <v>117</v>
      </c>
      <c r="B450">
        <f>IF(ROW()=2,1,IF(A449&lt;&gt;Block[[#This Row],[No]],1,B449+1))</f>
        <v>3</v>
      </c>
      <c r="C450" s="1" t="s">
        <v>956</v>
      </c>
      <c r="D450" s="1" t="s">
        <v>34</v>
      </c>
      <c r="E450" s="1" t="s">
        <v>73</v>
      </c>
      <c r="F450" s="1" t="s">
        <v>25</v>
      </c>
      <c r="G450" s="1" t="s">
        <v>20</v>
      </c>
      <c r="H450" s="1" t="s">
        <v>71</v>
      </c>
      <c r="I450">
        <v>1</v>
      </c>
      <c r="J450" t="s">
        <v>248</v>
      </c>
      <c r="K450" s="1" t="s">
        <v>249</v>
      </c>
      <c r="L450" s="1" t="s">
        <v>162</v>
      </c>
      <c r="M450">
        <v>27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梅雨京谷賢太郎ICONIC</v>
      </c>
    </row>
    <row r="451" spans="1:20" x14ac:dyDescent="0.35">
      <c r="A451">
        <f>VLOOKUP(Block[[#This Row],[No用]],SetNo[[No.用]:[vlookup 用]],2,FALSE)</f>
        <v>118</v>
      </c>
      <c r="B451">
        <f>IF(ROW()=2,1,IF(A450&lt;&gt;Block[[#This Row],[No]],1,B450+1))</f>
        <v>1</v>
      </c>
      <c r="C451" t="s">
        <v>206</v>
      </c>
      <c r="D451" t="s">
        <v>35</v>
      </c>
      <c r="E451" t="s">
        <v>23</v>
      </c>
      <c r="F451" t="s">
        <v>25</v>
      </c>
      <c r="G451" t="s">
        <v>20</v>
      </c>
      <c r="H451" t="s">
        <v>71</v>
      </c>
      <c r="I451">
        <v>1</v>
      </c>
      <c r="J451" t="s">
        <v>248</v>
      </c>
      <c r="K451" s="1" t="s">
        <v>174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ユニフォーム国見英ICONIC</v>
      </c>
    </row>
    <row r="452" spans="1:20" x14ac:dyDescent="0.35">
      <c r="A452">
        <f>VLOOKUP(Block[[#This Row],[No用]],SetNo[[No.用]:[vlookup 用]],2,FALSE)</f>
        <v>118</v>
      </c>
      <c r="B452">
        <f>IF(ROW()=2,1,IF(A451&lt;&gt;Block[[#This Row],[No]],1,B451+1))</f>
        <v>2</v>
      </c>
      <c r="C452" t="s">
        <v>206</v>
      </c>
      <c r="D452" t="s">
        <v>35</v>
      </c>
      <c r="E452" t="s">
        <v>23</v>
      </c>
      <c r="F452" t="s">
        <v>25</v>
      </c>
      <c r="G452" t="s">
        <v>20</v>
      </c>
      <c r="H452" t="s">
        <v>71</v>
      </c>
      <c r="I452">
        <v>1</v>
      </c>
      <c r="J452" t="s">
        <v>248</v>
      </c>
      <c r="K452" s="1" t="s">
        <v>175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ユニフォーム国見英ICONIC</v>
      </c>
    </row>
    <row r="453" spans="1:20" x14ac:dyDescent="0.35">
      <c r="A453">
        <f>VLOOKUP(Block[[#This Row],[No用]],SetNo[[No.用]:[vlookup 用]],2,FALSE)</f>
        <v>118</v>
      </c>
      <c r="B453">
        <f>IF(ROW()=2,1,IF(A452&lt;&gt;Block[[#This Row],[No]],1,B452+1))</f>
        <v>3</v>
      </c>
      <c r="C453" t="s">
        <v>206</v>
      </c>
      <c r="D453" t="s">
        <v>35</v>
      </c>
      <c r="E453" t="s">
        <v>23</v>
      </c>
      <c r="F453" t="s">
        <v>25</v>
      </c>
      <c r="G453" t="s">
        <v>20</v>
      </c>
      <c r="H453" t="s">
        <v>71</v>
      </c>
      <c r="I453">
        <v>1</v>
      </c>
      <c r="J453" t="s">
        <v>248</v>
      </c>
      <c r="K453" s="1" t="s">
        <v>177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ユニフォーム国見英ICONIC</v>
      </c>
    </row>
    <row r="454" spans="1:20" x14ac:dyDescent="0.35">
      <c r="A454">
        <f>VLOOKUP(Block[[#This Row],[No用]],SetNo[[No.用]:[vlookup 用]],2,FALSE)</f>
        <v>119</v>
      </c>
      <c r="B454">
        <f>IF(ROW()=2,1,IF(A453&lt;&gt;Block[[#This Row],[No]],1,B453+1))</f>
        <v>1</v>
      </c>
      <c r="C454" s="1" t="s">
        <v>700</v>
      </c>
      <c r="D454" t="s">
        <v>35</v>
      </c>
      <c r="E454" s="1" t="s">
        <v>90</v>
      </c>
      <c r="F454" t="s">
        <v>25</v>
      </c>
      <c r="G454" t="s">
        <v>20</v>
      </c>
      <c r="H454" t="s">
        <v>71</v>
      </c>
      <c r="I454">
        <v>1</v>
      </c>
      <c r="J454" t="s">
        <v>248</v>
      </c>
      <c r="K454" s="1" t="s">
        <v>174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職業体験国見英ICONIC</v>
      </c>
    </row>
    <row r="455" spans="1:20" x14ac:dyDescent="0.35">
      <c r="A455">
        <f>VLOOKUP(Block[[#This Row],[No用]],SetNo[[No.用]:[vlookup 用]],2,FALSE)</f>
        <v>119</v>
      </c>
      <c r="B455">
        <f>IF(ROW()=2,1,IF(A454&lt;&gt;Block[[#This Row],[No]],1,B454+1))</f>
        <v>2</v>
      </c>
      <c r="C455" s="1" t="s">
        <v>700</v>
      </c>
      <c r="D455" t="s">
        <v>35</v>
      </c>
      <c r="E455" s="1" t="s">
        <v>90</v>
      </c>
      <c r="F455" t="s">
        <v>25</v>
      </c>
      <c r="G455" t="s">
        <v>20</v>
      </c>
      <c r="H455" t="s">
        <v>71</v>
      </c>
      <c r="I455">
        <v>1</v>
      </c>
      <c r="J455" t="s">
        <v>248</v>
      </c>
      <c r="K455" s="1" t="s">
        <v>175</v>
      </c>
      <c r="L455" s="1" t="s">
        <v>162</v>
      </c>
      <c r="M455">
        <v>26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職業体験国見英ICONIC</v>
      </c>
    </row>
    <row r="456" spans="1:20" x14ac:dyDescent="0.35">
      <c r="A456">
        <f>VLOOKUP(Block[[#This Row],[No用]],SetNo[[No.用]:[vlookup 用]],2,FALSE)</f>
        <v>119</v>
      </c>
      <c r="B456">
        <f>IF(ROW()=2,1,IF(A455&lt;&gt;Block[[#This Row],[No]],1,B455+1))</f>
        <v>3</v>
      </c>
      <c r="C456" s="1" t="s">
        <v>700</v>
      </c>
      <c r="D456" t="s">
        <v>35</v>
      </c>
      <c r="E456" s="1" t="s">
        <v>90</v>
      </c>
      <c r="F456" t="s">
        <v>25</v>
      </c>
      <c r="G456" t="s">
        <v>20</v>
      </c>
      <c r="H456" t="s">
        <v>71</v>
      </c>
      <c r="I456">
        <v>1</v>
      </c>
      <c r="J456" t="s">
        <v>248</v>
      </c>
      <c r="K456" s="1" t="s">
        <v>177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職業体験国見英ICONIC</v>
      </c>
    </row>
    <row r="457" spans="1:20" x14ac:dyDescent="0.35">
      <c r="A457">
        <f>VLOOKUP(Block[[#This Row],[No用]],SetNo[[No.用]:[vlookup 用]],2,FALSE)</f>
        <v>120</v>
      </c>
      <c r="B457">
        <f>IF(ROW()=2,1,IF(A456&lt;&gt;Block[[#This Row],[No]],1,B456+1))</f>
        <v>1</v>
      </c>
      <c r="C457" s="1" t="s">
        <v>910</v>
      </c>
      <c r="D457" s="1" t="s">
        <v>35</v>
      </c>
      <c r="E457" s="1" t="s">
        <v>77</v>
      </c>
      <c r="F457" s="1" t="s">
        <v>25</v>
      </c>
      <c r="G457" s="1" t="s">
        <v>20</v>
      </c>
      <c r="H457" s="1" t="s">
        <v>71</v>
      </c>
      <c r="I457">
        <v>1</v>
      </c>
      <c r="J457" t="s">
        <v>248</v>
      </c>
      <c r="K457" s="1" t="s">
        <v>174</v>
      </c>
      <c r="L457" s="1" t="s">
        <v>178</v>
      </c>
      <c r="M457">
        <v>29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路地裏国見英ICONIC</v>
      </c>
    </row>
    <row r="458" spans="1:20" x14ac:dyDescent="0.35">
      <c r="A458">
        <f>VLOOKUP(Block[[#This Row],[No用]],SetNo[[No.用]:[vlookup 用]],2,FALSE)</f>
        <v>120</v>
      </c>
      <c r="B458">
        <f>IF(ROW()=2,1,IF(A457&lt;&gt;Block[[#This Row],[No]],1,B457+1))</f>
        <v>2</v>
      </c>
      <c r="C458" s="1" t="s">
        <v>910</v>
      </c>
      <c r="D458" s="1" t="s">
        <v>35</v>
      </c>
      <c r="E458" s="1" t="s">
        <v>77</v>
      </c>
      <c r="F458" s="1" t="s">
        <v>25</v>
      </c>
      <c r="G458" s="1" t="s">
        <v>20</v>
      </c>
      <c r="H458" s="1" t="s">
        <v>71</v>
      </c>
      <c r="I458">
        <v>1</v>
      </c>
      <c r="J458" t="s">
        <v>248</v>
      </c>
      <c r="K458" s="1" t="s">
        <v>175</v>
      </c>
      <c r="L458" s="1" t="s">
        <v>178</v>
      </c>
      <c r="M458">
        <v>29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路地裏国見英ICONIC</v>
      </c>
    </row>
    <row r="459" spans="1:20" x14ac:dyDescent="0.35">
      <c r="A459">
        <f>VLOOKUP(Block[[#This Row],[No用]],SetNo[[No.用]:[vlookup 用]],2,FALSE)</f>
        <v>120</v>
      </c>
      <c r="B459">
        <f>IF(ROW()=2,1,IF(A458&lt;&gt;Block[[#This Row],[No]],1,B458+1))</f>
        <v>3</v>
      </c>
      <c r="C459" s="1" t="s">
        <v>910</v>
      </c>
      <c r="D459" s="1" t="s">
        <v>35</v>
      </c>
      <c r="E459" s="1" t="s">
        <v>77</v>
      </c>
      <c r="F459" s="1" t="s">
        <v>25</v>
      </c>
      <c r="G459" s="1" t="s">
        <v>20</v>
      </c>
      <c r="H459" s="1" t="s">
        <v>71</v>
      </c>
      <c r="I459">
        <v>1</v>
      </c>
      <c r="J459" t="s">
        <v>248</v>
      </c>
      <c r="K459" s="1" t="s">
        <v>179</v>
      </c>
      <c r="L459" s="1" t="s">
        <v>178</v>
      </c>
      <c r="M459">
        <v>31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路地裏国見英ICONIC</v>
      </c>
    </row>
    <row r="460" spans="1:20" x14ac:dyDescent="0.35">
      <c r="A460">
        <f>VLOOKUP(Block[[#This Row],[No用]],SetNo[[No.用]:[vlookup 用]],2,FALSE)</f>
        <v>120</v>
      </c>
      <c r="B460">
        <f>IF(ROW()=2,1,IF(A459&lt;&gt;Block[[#This Row],[No]],1,B459+1))</f>
        <v>4</v>
      </c>
      <c r="C460" s="1" t="s">
        <v>910</v>
      </c>
      <c r="D460" s="1" t="s">
        <v>35</v>
      </c>
      <c r="E460" s="1" t="s">
        <v>77</v>
      </c>
      <c r="F460" s="1" t="s">
        <v>25</v>
      </c>
      <c r="G460" s="1" t="s">
        <v>20</v>
      </c>
      <c r="H460" s="1" t="s">
        <v>71</v>
      </c>
      <c r="I460">
        <v>1</v>
      </c>
      <c r="J460" t="s">
        <v>248</v>
      </c>
      <c r="K460" s="1" t="s">
        <v>177</v>
      </c>
      <c r="L460" s="1" t="s">
        <v>162</v>
      </c>
      <c r="M460">
        <v>26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路地裏国見英ICONIC</v>
      </c>
    </row>
    <row r="461" spans="1:20" x14ac:dyDescent="0.35">
      <c r="A461">
        <f>VLOOKUP(Block[[#This Row],[No用]],SetNo[[No.用]:[vlookup 用]],2,FALSE)</f>
        <v>120</v>
      </c>
      <c r="B461">
        <f>IF(ROW()=2,1,IF(A460&lt;&gt;Block[[#This Row],[No]],1,B460+1))</f>
        <v>5</v>
      </c>
      <c r="C461" s="1" t="s">
        <v>910</v>
      </c>
      <c r="D461" s="1" t="s">
        <v>35</v>
      </c>
      <c r="E461" s="1" t="s">
        <v>77</v>
      </c>
      <c r="F461" s="1" t="s">
        <v>25</v>
      </c>
      <c r="G461" s="1" t="s">
        <v>20</v>
      </c>
      <c r="H461" s="1" t="s">
        <v>71</v>
      </c>
      <c r="I461">
        <v>1</v>
      </c>
      <c r="J461" t="s">
        <v>248</v>
      </c>
      <c r="K461" s="1" t="s">
        <v>183</v>
      </c>
      <c r="L461" s="1" t="s">
        <v>225</v>
      </c>
      <c r="M461">
        <v>44</v>
      </c>
      <c r="N461">
        <v>0</v>
      </c>
      <c r="O461">
        <v>54</v>
      </c>
      <c r="P461">
        <v>0</v>
      </c>
      <c r="T461" t="str">
        <f>Block[[#This Row],[服装]]&amp;Block[[#This Row],[名前]]&amp;Block[[#This Row],[レアリティ]]</f>
        <v>路地裏国見英ICONIC</v>
      </c>
    </row>
    <row r="462" spans="1:20" x14ac:dyDescent="0.35">
      <c r="A462">
        <f>VLOOKUP(Block[[#This Row],[No用]],SetNo[[No.用]:[vlookup 用]],2,FALSE)</f>
        <v>121</v>
      </c>
      <c r="B462">
        <f>IF(ROW()=2,1,IF(A461&lt;&gt;Block[[#This Row],[No]],1,B461+1))</f>
        <v>1</v>
      </c>
      <c r="C462" s="1" t="s">
        <v>1077</v>
      </c>
      <c r="D462" s="1" t="s">
        <v>35</v>
      </c>
      <c r="E462" s="1" t="s">
        <v>73</v>
      </c>
      <c r="F462" s="1" t="s">
        <v>25</v>
      </c>
      <c r="G462" s="1" t="s">
        <v>20</v>
      </c>
      <c r="H462" s="1" t="s">
        <v>71</v>
      </c>
      <c r="I462">
        <v>1</v>
      </c>
      <c r="J462" t="s">
        <v>248</v>
      </c>
      <c r="K462" s="1" t="s">
        <v>174</v>
      </c>
      <c r="L462" s="1" t="s">
        <v>178</v>
      </c>
      <c r="M462">
        <v>29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カンフー国見英ICONIC</v>
      </c>
    </row>
    <row r="463" spans="1:20" x14ac:dyDescent="0.35">
      <c r="A463">
        <f>VLOOKUP(Block[[#This Row],[No用]],SetNo[[No.用]:[vlookup 用]],2,FALSE)</f>
        <v>121</v>
      </c>
      <c r="B463">
        <f>IF(ROW()=2,1,IF(A462&lt;&gt;Block[[#This Row],[No]],1,B462+1))</f>
        <v>2</v>
      </c>
      <c r="C463" s="1" t="s">
        <v>1077</v>
      </c>
      <c r="D463" s="1" t="s">
        <v>35</v>
      </c>
      <c r="E463" s="1" t="s">
        <v>73</v>
      </c>
      <c r="F463" s="1" t="s">
        <v>25</v>
      </c>
      <c r="G463" s="1" t="s">
        <v>20</v>
      </c>
      <c r="H463" s="1" t="s">
        <v>71</v>
      </c>
      <c r="I463">
        <v>1</v>
      </c>
      <c r="J463" t="s">
        <v>248</v>
      </c>
      <c r="K463" s="1" t="s">
        <v>175</v>
      </c>
      <c r="L463" s="1" t="s">
        <v>173</v>
      </c>
      <c r="M463">
        <v>33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カンフー国見英ICONIC</v>
      </c>
    </row>
    <row r="464" spans="1:20" x14ac:dyDescent="0.35">
      <c r="A464">
        <f>VLOOKUP(Block[[#This Row],[No用]],SetNo[[No.用]:[vlookup 用]],2,FALSE)</f>
        <v>121</v>
      </c>
      <c r="B464">
        <f>IF(ROW()=2,1,IF(A463&lt;&gt;Block[[#This Row],[No]],1,B463+1))</f>
        <v>3</v>
      </c>
      <c r="C464" s="1" t="s">
        <v>1077</v>
      </c>
      <c r="D464" s="1" t="s">
        <v>35</v>
      </c>
      <c r="E464" s="1" t="s">
        <v>73</v>
      </c>
      <c r="F464" s="1" t="s">
        <v>25</v>
      </c>
      <c r="G464" s="1" t="s">
        <v>20</v>
      </c>
      <c r="H464" s="1" t="s">
        <v>71</v>
      </c>
      <c r="I464">
        <v>1</v>
      </c>
      <c r="J464" t="s">
        <v>248</v>
      </c>
      <c r="K464" s="1" t="s">
        <v>177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カンフー国見英ICONIC</v>
      </c>
    </row>
    <row r="465" spans="1:20" x14ac:dyDescent="0.35">
      <c r="A465">
        <f>VLOOKUP(Block[[#This Row],[No用]],SetNo[[No.用]:[vlookup 用]],2,FALSE)</f>
        <v>122</v>
      </c>
      <c r="B465">
        <f>IF(ROW()=2,1,IF(A464&lt;&gt;Block[[#This Row],[No]],1,B464+1))</f>
        <v>1</v>
      </c>
      <c r="C465" t="s">
        <v>206</v>
      </c>
      <c r="D465" t="s">
        <v>36</v>
      </c>
      <c r="E465" t="s">
        <v>23</v>
      </c>
      <c r="F465" t="s">
        <v>21</v>
      </c>
      <c r="G465" t="s">
        <v>20</v>
      </c>
      <c r="H465" t="s">
        <v>71</v>
      </c>
      <c r="I465">
        <v>1</v>
      </c>
      <c r="J465" t="s">
        <v>248</v>
      </c>
      <c r="M465">
        <v>0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ユニフォーム渡親治ICONIC</v>
      </c>
    </row>
    <row r="466" spans="1:20" x14ac:dyDescent="0.35">
      <c r="A466">
        <f>VLOOKUP(Block[[#This Row],[No用]],SetNo[[No.用]:[vlookup 用]],2,FALSE)</f>
        <v>123</v>
      </c>
      <c r="B466">
        <f>IF(ROW()=2,1,IF(A465&lt;&gt;Block[[#This Row],[No]],1,B465+1))</f>
        <v>1</v>
      </c>
      <c r="C466" t="s">
        <v>206</v>
      </c>
      <c r="D466" t="s">
        <v>37</v>
      </c>
      <c r="E466" t="s">
        <v>23</v>
      </c>
      <c r="F466" t="s">
        <v>26</v>
      </c>
      <c r="G466" t="s">
        <v>20</v>
      </c>
      <c r="H466" t="s">
        <v>71</v>
      </c>
      <c r="I466">
        <v>1</v>
      </c>
      <c r="J466" t="s">
        <v>248</v>
      </c>
      <c r="K466" s="1" t="s">
        <v>174</v>
      </c>
      <c r="L466" s="1" t="s">
        <v>173</v>
      </c>
      <c r="M466">
        <v>38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ユニフォーム松川一静ICONIC</v>
      </c>
    </row>
    <row r="467" spans="1:20" x14ac:dyDescent="0.35">
      <c r="A467">
        <f>VLOOKUP(Block[[#This Row],[No用]],SetNo[[No.用]:[vlookup 用]],2,FALSE)</f>
        <v>123</v>
      </c>
      <c r="B467">
        <f>IF(ROW()=2,1,IF(A466&lt;&gt;Block[[#This Row],[No]],1,B466+1))</f>
        <v>2</v>
      </c>
      <c r="C467" t="s">
        <v>206</v>
      </c>
      <c r="D467" t="s">
        <v>37</v>
      </c>
      <c r="E467" t="s">
        <v>23</v>
      </c>
      <c r="F467" t="s">
        <v>26</v>
      </c>
      <c r="G467" t="s">
        <v>20</v>
      </c>
      <c r="H467" t="s">
        <v>71</v>
      </c>
      <c r="I467">
        <v>1</v>
      </c>
      <c r="J467" t="s">
        <v>248</v>
      </c>
      <c r="K467" s="1" t="s">
        <v>175</v>
      </c>
      <c r="L467" s="1" t="s">
        <v>173</v>
      </c>
      <c r="M467">
        <v>38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ユニフォーム松川一静ICONIC</v>
      </c>
    </row>
    <row r="468" spans="1:20" x14ac:dyDescent="0.35">
      <c r="A468">
        <f>VLOOKUP(Block[[#This Row],[No用]],SetNo[[No.用]:[vlookup 用]],2,FALSE)</f>
        <v>123</v>
      </c>
      <c r="B468">
        <f>IF(ROW()=2,1,IF(A467&lt;&gt;Block[[#This Row],[No]],1,B467+1))</f>
        <v>3</v>
      </c>
      <c r="C468" t="s">
        <v>206</v>
      </c>
      <c r="D468" t="s">
        <v>37</v>
      </c>
      <c r="E468" t="s">
        <v>23</v>
      </c>
      <c r="F468" t="s">
        <v>26</v>
      </c>
      <c r="G468" t="s">
        <v>20</v>
      </c>
      <c r="H468" t="s">
        <v>71</v>
      </c>
      <c r="I468">
        <v>1</v>
      </c>
      <c r="J468" t="s">
        <v>248</v>
      </c>
      <c r="K468" s="1" t="s">
        <v>176</v>
      </c>
      <c r="L468" s="1" t="s">
        <v>173</v>
      </c>
      <c r="M468">
        <v>43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ユニフォーム松川一静ICONIC</v>
      </c>
    </row>
    <row r="469" spans="1:20" x14ac:dyDescent="0.35">
      <c r="A469">
        <f>VLOOKUP(Block[[#This Row],[No用]],SetNo[[No.用]:[vlookup 用]],2,FALSE)</f>
        <v>123</v>
      </c>
      <c r="B469">
        <f>IF(ROW()=2,1,IF(A468&lt;&gt;Block[[#This Row],[No]],1,B468+1))</f>
        <v>4</v>
      </c>
      <c r="C469" t="s">
        <v>206</v>
      </c>
      <c r="D469" t="s">
        <v>37</v>
      </c>
      <c r="E469" t="s">
        <v>23</v>
      </c>
      <c r="F469" t="s">
        <v>26</v>
      </c>
      <c r="G469" t="s">
        <v>20</v>
      </c>
      <c r="H469" t="s">
        <v>71</v>
      </c>
      <c r="I469">
        <v>1</v>
      </c>
      <c r="J469" t="s">
        <v>248</v>
      </c>
      <c r="K469" s="1" t="s">
        <v>192</v>
      </c>
      <c r="L469" s="1" t="s">
        <v>162</v>
      </c>
      <c r="M469">
        <v>38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ユニフォーム松川一静ICONIC</v>
      </c>
    </row>
    <row r="470" spans="1:20" x14ac:dyDescent="0.35">
      <c r="A470">
        <f>VLOOKUP(Block[[#This Row],[No用]],SetNo[[No.用]:[vlookup 用]],2,FALSE)</f>
        <v>123</v>
      </c>
      <c r="B470">
        <f>IF(ROW()=2,1,IF(A469&lt;&gt;Block[[#This Row],[No]],1,B469+1))</f>
        <v>5</v>
      </c>
      <c r="C470" t="s">
        <v>206</v>
      </c>
      <c r="D470" t="s">
        <v>37</v>
      </c>
      <c r="E470" t="s">
        <v>23</v>
      </c>
      <c r="F470" t="s">
        <v>26</v>
      </c>
      <c r="G470" t="s">
        <v>20</v>
      </c>
      <c r="H470" t="s">
        <v>71</v>
      </c>
      <c r="I470">
        <v>1</v>
      </c>
      <c r="J470" t="s">
        <v>248</v>
      </c>
      <c r="K470" s="1" t="s">
        <v>177</v>
      </c>
      <c r="L470" s="1" t="s">
        <v>162</v>
      </c>
      <c r="M470">
        <v>33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ユニフォーム松川一静ICONIC</v>
      </c>
    </row>
    <row r="471" spans="1:20" x14ac:dyDescent="0.35">
      <c r="A471">
        <f>VLOOKUP(Block[[#This Row],[No用]],SetNo[[No.用]:[vlookup 用]],2,FALSE)</f>
        <v>123</v>
      </c>
      <c r="B471">
        <f>IF(ROW()=2,1,IF(A470&lt;&gt;Block[[#This Row],[No]],1,B470+1))</f>
        <v>6</v>
      </c>
      <c r="C471" t="s">
        <v>206</v>
      </c>
      <c r="D471" t="s">
        <v>37</v>
      </c>
      <c r="E471" t="s">
        <v>23</v>
      </c>
      <c r="F471" t="s">
        <v>26</v>
      </c>
      <c r="G471" t="s">
        <v>20</v>
      </c>
      <c r="H471" t="s">
        <v>71</v>
      </c>
      <c r="I471">
        <v>1</v>
      </c>
      <c r="J471" t="s">
        <v>248</v>
      </c>
      <c r="K471" s="1" t="s">
        <v>249</v>
      </c>
      <c r="L471" s="1" t="s">
        <v>162</v>
      </c>
      <c r="M471">
        <v>33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ユニフォーム松川一静ICONIC</v>
      </c>
    </row>
    <row r="472" spans="1:20" x14ac:dyDescent="0.35">
      <c r="A472">
        <f>VLOOKUP(Block[[#This Row],[No用]],SetNo[[No.用]:[vlookup 用]],2,FALSE)</f>
        <v>124</v>
      </c>
      <c r="B472">
        <f>IF(ROW()=2,1,IF(A471&lt;&gt;Block[[#This Row],[No]],1,B471+1))</f>
        <v>1</v>
      </c>
      <c r="C472" s="1" t="s">
        <v>777</v>
      </c>
      <c r="D472" t="s">
        <v>37</v>
      </c>
      <c r="E472" s="1" t="s">
        <v>90</v>
      </c>
      <c r="F472" t="s">
        <v>82</v>
      </c>
      <c r="G472" t="s">
        <v>20</v>
      </c>
      <c r="H472" t="s">
        <v>71</v>
      </c>
      <c r="I472">
        <v>1</v>
      </c>
      <c r="J472" t="s">
        <v>248</v>
      </c>
      <c r="K472" s="1" t="s">
        <v>174</v>
      </c>
      <c r="L472" s="1" t="s">
        <v>173</v>
      </c>
      <c r="M472">
        <v>38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アート松川一静ICONIC</v>
      </c>
    </row>
    <row r="473" spans="1:20" x14ac:dyDescent="0.35">
      <c r="A473">
        <f>VLOOKUP(Block[[#This Row],[No用]],SetNo[[No.用]:[vlookup 用]],2,FALSE)</f>
        <v>124</v>
      </c>
      <c r="B473">
        <f>IF(ROW()=2,1,IF(A472&lt;&gt;Block[[#This Row],[No]],1,B472+1))</f>
        <v>2</v>
      </c>
      <c r="C473" s="1" t="s">
        <v>777</v>
      </c>
      <c r="D473" t="s">
        <v>37</v>
      </c>
      <c r="E473" s="1" t="s">
        <v>90</v>
      </c>
      <c r="F473" t="s">
        <v>82</v>
      </c>
      <c r="G473" t="s">
        <v>20</v>
      </c>
      <c r="H473" t="s">
        <v>71</v>
      </c>
      <c r="I473">
        <v>1</v>
      </c>
      <c r="J473" t="s">
        <v>248</v>
      </c>
      <c r="K473" s="1" t="s">
        <v>175</v>
      </c>
      <c r="L473" s="1" t="s">
        <v>173</v>
      </c>
      <c r="M473">
        <v>38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アート松川一静ICONIC</v>
      </c>
    </row>
    <row r="474" spans="1:20" x14ac:dyDescent="0.35">
      <c r="A474">
        <f>VLOOKUP(Block[[#This Row],[No用]],SetNo[[No.用]:[vlookup 用]],2,FALSE)</f>
        <v>124</v>
      </c>
      <c r="B474">
        <f>IF(ROW()=2,1,IF(A473&lt;&gt;Block[[#This Row],[No]],1,B473+1))</f>
        <v>3</v>
      </c>
      <c r="C474" s="1" t="s">
        <v>777</v>
      </c>
      <c r="D474" t="s">
        <v>37</v>
      </c>
      <c r="E474" s="1" t="s">
        <v>90</v>
      </c>
      <c r="F474" t="s">
        <v>82</v>
      </c>
      <c r="G474" t="s">
        <v>20</v>
      </c>
      <c r="H474" t="s">
        <v>71</v>
      </c>
      <c r="I474">
        <v>1</v>
      </c>
      <c r="J474" t="s">
        <v>248</v>
      </c>
      <c r="K474" s="1" t="s">
        <v>176</v>
      </c>
      <c r="L474" s="1" t="s">
        <v>173</v>
      </c>
      <c r="M474">
        <v>43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アート松川一静ICONIC</v>
      </c>
    </row>
    <row r="475" spans="1:20" x14ac:dyDescent="0.35">
      <c r="A475">
        <f>VLOOKUP(Block[[#This Row],[No用]],SetNo[[No.用]:[vlookup 用]],2,FALSE)</f>
        <v>124</v>
      </c>
      <c r="B475">
        <f>IF(ROW()=2,1,IF(A474&lt;&gt;Block[[#This Row],[No]],1,B474+1))</f>
        <v>4</v>
      </c>
      <c r="C475" s="1" t="s">
        <v>777</v>
      </c>
      <c r="D475" t="s">
        <v>37</v>
      </c>
      <c r="E475" s="1" t="s">
        <v>90</v>
      </c>
      <c r="F475" t="s">
        <v>82</v>
      </c>
      <c r="G475" t="s">
        <v>20</v>
      </c>
      <c r="H475" t="s">
        <v>71</v>
      </c>
      <c r="I475">
        <v>1</v>
      </c>
      <c r="J475" t="s">
        <v>248</v>
      </c>
      <c r="K475" s="1" t="s">
        <v>192</v>
      </c>
      <c r="L475" s="1" t="s">
        <v>178</v>
      </c>
      <c r="M475">
        <v>41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アート松川一静ICONIC</v>
      </c>
    </row>
    <row r="476" spans="1:20" x14ac:dyDescent="0.35">
      <c r="A476">
        <f>VLOOKUP(Block[[#This Row],[No用]],SetNo[[No.用]:[vlookup 用]],2,FALSE)</f>
        <v>124</v>
      </c>
      <c r="B476">
        <f>IF(ROW()=2,1,IF(A475&lt;&gt;Block[[#This Row],[No]],1,B475+1))</f>
        <v>5</v>
      </c>
      <c r="C476" s="1" t="s">
        <v>777</v>
      </c>
      <c r="D476" t="s">
        <v>37</v>
      </c>
      <c r="E476" s="1" t="s">
        <v>90</v>
      </c>
      <c r="F476" t="s">
        <v>82</v>
      </c>
      <c r="G476" t="s">
        <v>20</v>
      </c>
      <c r="H476" t="s">
        <v>71</v>
      </c>
      <c r="I476">
        <v>1</v>
      </c>
      <c r="J476" t="s">
        <v>248</v>
      </c>
      <c r="K476" s="1" t="s">
        <v>177</v>
      </c>
      <c r="L476" s="1" t="s">
        <v>162</v>
      </c>
      <c r="M476">
        <v>33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アート松川一静ICONIC</v>
      </c>
    </row>
    <row r="477" spans="1:20" x14ac:dyDescent="0.35">
      <c r="A477">
        <f>VLOOKUP(Block[[#This Row],[No用]],SetNo[[No.用]:[vlookup 用]],2,FALSE)</f>
        <v>124</v>
      </c>
      <c r="B477">
        <f>IF(ROW()=2,1,IF(A476&lt;&gt;Block[[#This Row],[No]],1,B476+1))</f>
        <v>6</v>
      </c>
      <c r="C477" s="1" t="s">
        <v>777</v>
      </c>
      <c r="D477" t="s">
        <v>37</v>
      </c>
      <c r="E477" s="1" t="s">
        <v>90</v>
      </c>
      <c r="F477" t="s">
        <v>82</v>
      </c>
      <c r="G477" t="s">
        <v>20</v>
      </c>
      <c r="H477" t="s">
        <v>71</v>
      </c>
      <c r="I477">
        <v>1</v>
      </c>
      <c r="J477" t="s">
        <v>248</v>
      </c>
      <c r="K477" s="1" t="s">
        <v>249</v>
      </c>
      <c r="L477" s="1" t="s">
        <v>178</v>
      </c>
      <c r="M477">
        <v>36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アート松川一静ICONIC</v>
      </c>
    </row>
    <row r="478" spans="1:20" x14ac:dyDescent="0.35">
      <c r="A478">
        <f>VLOOKUP(Block[[#This Row],[No用]],SetNo[[No.用]:[vlookup 用]],2,FALSE)</f>
        <v>124</v>
      </c>
      <c r="B478">
        <f>IF(ROW()=2,1,IF(A477&lt;&gt;Block[[#This Row],[No]],1,B477+1))</f>
        <v>7</v>
      </c>
      <c r="C478" s="1" t="s">
        <v>777</v>
      </c>
      <c r="D478" t="s">
        <v>37</v>
      </c>
      <c r="E478" s="1" t="s">
        <v>90</v>
      </c>
      <c r="F478" t="s">
        <v>82</v>
      </c>
      <c r="G478" t="s">
        <v>20</v>
      </c>
      <c r="H478" t="s">
        <v>71</v>
      </c>
      <c r="I478">
        <v>1</v>
      </c>
      <c r="J478" t="s">
        <v>248</v>
      </c>
      <c r="K478" s="1" t="s">
        <v>778</v>
      </c>
      <c r="L478" s="1" t="s">
        <v>225</v>
      </c>
      <c r="M478">
        <v>49</v>
      </c>
      <c r="N478">
        <v>0</v>
      </c>
      <c r="O478">
        <v>59</v>
      </c>
      <c r="P478">
        <v>0</v>
      </c>
      <c r="T478" t="str">
        <f>Block[[#This Row],[服装]]&amp;Block[[#This Row],[名前]]&amp;Block[[#This Row],[レアリティ]]</f>
        <v>アート松川一静ICONIC</v>
      </c>
    </row>
    <row r="479" spans="1:20" x14ac:dyDescent="0.35">
      <c r="A479">
        <f>VLOOKUP(Block[[#This Row],[No用]],SetNo[[No.用]:[vlookup 用]],2,FALSE)</f>
        <v>125</v>
      </c>
      <c r="B479">
        <f>IF(ROW()=2,1,IF(A478&lt;&gt;Block[[#This Row],[No]],1,B478+1))</f>
        <v>1</v>
      </c>
      <c r="C479" s="1" t="s">
        <v>1019</v>
      </c>
      <c r="D479" s="1" t="s">
        <v>37</v>
      </c>
      <c r="E479" s="1" t="s">
        <v>77</v>
      </c>
      <c r="F479" s="1" t="s">
        <v>82</v>
      </c>
      <c r="G479" s="1" t="s">
        <v>20</v>
      </c>
      <c r="H479" s="1" t="s">
        <v>71</v>
      </c>
      <c r="I479">
        <v>1</v>
      </c>
      <c r="J479" t="s">
        <v>248</v>
      </c>
      <c r="K479" s="1" t="s">
        <v>174</v>
      </c>
      <c r="L479" s="1" t="s">
        <v>173</v>
      </c>
      <c r="M479">
        <v>39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バカンス松川一静ICONIC</v>
      </c>
    </row>
    <row r="480" spans="1:20" x14ac:dyDescent="0.35">
      <c r="A480">
        <f>VLOOKUP(Block[[#This Row],[No用]],SetNo[[No.用]:[vlookup 用]],2,FALSE)</f>
        <v>125</v>
      </c>
      <c r="B480">
        <f>IF(ROW()=2,1,IF(A479&lt;&gt;Block[[#This Row],[No]],1,B479+1))</f>
        <v>2</v>
      </c>
      <c r="C480" s="1" t="s">
        <v>1019</v>
      </c>
      <c r="D480" s="1" t="s">
        <v>37</v>
      </c>
      <c r="E480" s="1" t="s">
        <v>77</v>
      </c>
      <c r="F480" s="1" t="s">
        <v>82</v>
      </c>
      <c r="G480" s="1" t="s">
        <v>20</v>
      </c>
      <c r="H480" s="1" t="s">
        <v>71</v>
      </c>
      <c r="I480">
        <v>1</v>
      </c>
      <c r="J480" t="s">
        <v>248</v>
      </c>
      <c r="K480" s="1" t="s">
        <v>175</v>
      </c>
      <c r="L480" s="1" t="s">
        <v>173</v>
      </c>
      <c r="M480">
        <v>39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バカンス松川一静ICONIC</v>
      </c>
    </row>
    <row r="481" spans="1:20" x14ac:dyDescent="0.35">
      <c r="A481">
        <f>VLOOKUP(Block[[#This Row],[No用]],SetNo[[No.用]:[vlookup 用]],2,FALSE)</f>
        <v>125</v>
      </c>
      <c r="B481">
        <f>IF(ROW()=2,1,IF(A480&lt;&gt;Block[[#This Row],[No]],1,B480+1))</f>
        <v>3</v>
      </c>
      <c r="C481" s="1" t="s">
        <v>1019</v>
      </c>
      <c r="D481" s="1" t="s">
        <v>37</v>
      </c>
      <c r="E481" s="1" t="s">
        <v>77</v>
      </c>
      <c r="F481" s="1" t="s">
        <v>82</v>
      </c>
      <c r="G481" s="1" t="s">
        <v>20</v>
      </c>
      <c r="H481" s="1" t="s">
        <v>71</v>
      </c>
      <c r="I481">
        <v>1</v>
      </c>
      <c r="J481" t="s">
        <v>248</v>
      </c>
      <c r="K481" s="1" t="s">
        <v>176</v>
      </c>
      <c r="L481" s="1" t="s">
        <v>178</v>
      </c>
      <c r="M481">
        <v>40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バカンス松川一静ICONIC</v>
      </c>
    </row>
    <row r="482" spans="1:20" x14ac:dyDescent="0.35">
      <c r="A482">
        <f>VLOOKUP(Block[[#This Row],[No用]],SetNo[[No.用]:[vlookup 用]],2,FALSE)</f>
        <v>125</v>
      </c>
      <c r="B482">
        <f>IF(ROW()=2,1,IF(A481&lt;&gt;Block[[#This Row],[No]],1,B481+1))</f>
        <v>4</v>
      </c>
      <c r="C482" s="1" t="s">
        <v>1019</v>
      </c>
      <c r="D482" s="1" t="s">
        <v>37</v>
      </c>
      <c r="E482" s="1" t="s">
        <v>77</v>
      </c>
      <c r="F482" s="1" t="s">
        <v>82</v>
      </c>
      <c r="G482" s="1" t="s">
        <v>20</v>
      </c>
      <c r="H482" s="1" t="s">
        <v>71</v>
      </c>
      <c r="I482">
        <v>1</v>
      </c>
      <c r="J482" t="s">
        <v>248</v>
      </c>
      <c r="K482" s="1" t="s">
        <v>192</v>
      </c>
      <c r="L482" s="1" t="s">
        <v>178</v>
      </c>
      <c r="M482">
        <v>41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バカンス松川一静ICONIC</v>
      </c>
    </row>
    <row r="483" spans="1:20" x14ac:dyDescent="0.35">
      <c r="A483">
        <f>VLOOKUP(Block[[#This Row],[No用]],SetNo[[No.用]:[vlookup 用]],2,FALSE)</f>
        <v>125</v>
      </c>
      <c r="B483">
        <f>IF(ROW()=2,1,IF(A482&lt;&gt;Block[[#This Row],[No]],1,B482+1))</f>
        <v>5</v>
      </c>
      <c r="C483" s="1" t="s">
        <v>1019</v>
      </c>
      <c r="D483" s="1" t="s">
        <v>37</v>
      </c>
      <c r="E483" s="1" t="s">
        <v>77</v>
      </c>
      <c r="F483" s="1" t="s">
        <v>82</v>
      </c>
      <c r="G483" s="1" t="s">
        <v>20</v>
      </c>
      <c r="H483" s="1" t="s">
        <v>71</v>
      </c>
      <c r="I483">
        <v>1</v>
      </c>
      <c r="J483" t="s">
        <v>248</v>
      </c>
      <c r="K483" s="1" t="s">
        <v>177</v>
      </c>
      <c r="L483" s="1" t="s">
        <v>162</v>
      </c>
      <c r="M483">
        <v>33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バカンス松川一静ICONIC</v>
      </c>
    </row>
    <row r="484" spans="1:20" x14ac:dyDescent="0.35">
      <c r="A484">
        <f>VLOOKUP(Block[[#This Row],[No用]],SetNo[[No.用]:[vlookup 用]],2,FALSE)</f>
        <v>125</v>
      </c>
      <c r="B484">
        <f>IF(ROW()=2,1,IF(A483&lt;&gt;Block[[#This Row],[No]],1,B483+1))</f>
        <v>6</v>
      </c>
      <c r="C484" s="1" t="s">
        <v>1019</v>
      </c>
      <c r="D484" s="1" t="s">
        <v>37</v>
      </c>
      <c r="E484" s="1" t="s">
        <v>77</v>
      </c>
      <c r="F484" s="1" t="s">
        <v>82</v>
      </c>
      <c r="G484" s="1" t="s">
        <v>20</v>
      </c>
      <c r="H484" s="1" t="s">
        <v>71</v>
      </c>
      <c r="I484">
        <v>1</v>
      </c>
      <c r="J484" t="s">
        <v>248</v>
      </c>
      <c r="K484" s="1" t="s">
        <v>249</v>
      </c>
      <c r="L484" s="1" t="s">
        <v>178</v>
      </c>
      <c r="M484">
        <v>36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バカンス松川一静ICONIC</v>
      </c>
    </row>
    <row r="485" spans="1:20" x14ac:dyDescent="0.35">
      <c r="A485">
        <f>VLOOKUP(Block[[#This Row],[No用]],SetNo[[No.用]:[vlookup 用]],2,FALSE)</f>
        <v>125</v>
      </c>
      <c r="B485">
        <f>IF(ROW()=2,1,IF(A484&lt;&gt;Block[[#This Row],[No]],1,B484+1))</f>
        <v>7</v>
      </c>
      <c r="C485" s="1" t="s">
        <v>1019</v>
      </c>
      <c r="D485" s="1" t="s">
        <v>37</v>
      </c>
      <c r="E485" s="1" t="s">
        <v>77</v>
      </c>
      <c r="F485" s="1" t="s">
        <v>82</v>
      </c>
      <c r="G485" s="1" t="s">
        <v>20</v>
      </c>
      <c r="H485" s="1" t="s">
        <v>71</v>
      </c>
      <c r="I485">
        <v>1</v>
      </c>
      <c r="J485" t="s">
        <v>248</v>
      </c>
      <c r="K485" s="1" t="s">
        <v>778</v>
      </c>
      <c r="L485" s="1" t="s">
        <v>225</v>
      </c>
      <c r="M485">
        <v>49</v>
      </c>
      <c r="N485">
        <v>0</v>
      </c>
      <c r="O485">
        <v>59</v>
      </c>
      <c r="P485">
        <v>0</v>
      </c>
      <c r="T485" t="str">
        <f>Block[[#This Row],[服装]]&amp;Block[[#This Row],[名前]]&amp;Block[[#This Row],[レアリティ]]</f>
        <v>バカンス松川一静ICONIC</v>
      </c>
    </row>
    <row r="486" spans="1:20" x14ac:dyDescent="0.35">
      <c r="A486">
        <f>VLOOKUP(Block[[#This Row],[No用]],SetNo[[No.用]:[vlookup 用]],2,FALSE)</f>
        <v>126</v>
      </c>
      <c r="B486">
        <f>IF(ROW()=2,1,IF(A485&lt;&gt;Block[[#This Row],[No]],1,B485+1))</f>
        <v>1</v>
      </c>
      <c r="C486" t="s">
        <v>206</v>
      </c>
      <c r="D486" t="s">
        <v>38</v>
      </c>
      <c r="E486" t="s">
        <v>23</v>
      </c>
      <c r="F486" t="s">
        <v>25</v>
      </c>
      <c r="G486" t="s">
        <v>20</v>
      </c>
      <c r="H486" t="s">
        <v>71</v>
      </c>
      <c r="I486">
        <v>1</v>
      </c>
      <c r="J486" t="s">
        <v>248</v>
      </c>
      <c r="K486" s="1" t="s">
        <v>174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ユニフォーム花巻貴大ICONIC</v>
      </c>
    </row>
    <row r="487" spans="1:20" x14ac:dyDescent="0.35">
      <c r="A487">
        <f>VLOOKUP(Block[[#This Row],[No用]],SetNo[[No.用]:[vlookup 用]],2,FALSE)</f>
        <v>126</v>
      </c>
      <c r="B487">
        <f>IF(ROW()=2,1,IF(A486&lt;&gt;Block[[#This Row],[No]],1,B486+1))</f>
        <v>2</v>
      </c>
      <c r="C487" t="s">
        <v>206</v>
      </c>
      <c r="D487" t="s">
        <v>38</v>
      </c>
      <c r="E487" t="s">
        <v>23</v>
      </c>
      <c r="F487" t="s">
        <v>25</v>
      </c>
      <c r="G487" t="s">
        <v>20</v>
      </c>
      <c r="H487" t="s">
        <v>71</v>
      </c>
      <c r="I487">
        <v>1</v>
      </c>
      <c r="J487" t="s">
        <v>248</v>
      </c>
      <c r="K487" s="1" t="s">
        <v>175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ユニフォーム花巻貴大ICONIC</v>
      </c>
    </row>
    <row r="488" spans="1:20" x14ac:dyDescent="0.35">
      <c r="A488">
        <f>VLOOKUP(Block[[#This Row],[No用]],SetNo[[No.用]:[vlookup 用]],2,FALSE)</f>
        <v>126</v>
      </c>
      <c r="B488">
        <f>IF(ROW()=2,1,IF(A487&lt;&gt;Block[[#This Row],[No]],1,B487+1))</f>
        <v>3</v>
      </c>
      <c r="C488" t="s">
        <v>206</v>
      </c>
      <c r="D488" t="s">
        <v>38</v>
      </c>
      <c r="E488" t="s">
        <v>23</v>
      </c>
      <c r="F488" t="s">
        <v>25</v>
      </c>
      <c r="G488" t="s">
        <v>20</v>
      </c>
      <c r="H488" t="s">
        <v>71</v>
      </c>
      <c r="I488">
        <v>1</v>
      </c>
      <c r="J488" t="s">
        <v>248</v>
      </c>
      <c r="K488" s="1" t="s">
        <v>177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ユニフォーム花巻貴大ICONIC</v>
      </c>
    </row>
    <row r="489" spans="1:20" x14ac:dyDescent="0.35">
      <c r="A489">
        <f>VLOOKUP(Block[[#This Row],[No用]],SetNo[[No.用]:[vlookup 用]],2,FALSE)</f>
        <v>127</v>
      </c>
      <c r="B489">
        <f>IF(ROW()=2,1,IF(A488&lt;&gt;Block[[#This Row],[No]],1,B488+1))</f>
        <v>1</v>
      </c>
      <c r="C489" s="1" t="s">
        <v>777</v>
      </c>
      <c r="D489" t="s">
        <v>38</v>
      </c>
      <c r="E489" s="1" t="s">
        <v>90</v>
      </c>
      <c r="F489" t="s">
        <v>25</v>
      </c>
      <c r="G489" t="s">
        <v>20</v>
      </c>
      <c r="H489" t="s">
        <v>71</v>
      </c>
      <c r="I489">
        <v>1</v>
      </c>
      <c r="J489" t="s">
        <v>248</v>
      </c>
      <c r="K489" s="1" t="s">
        <v>174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アート花巻貴大ICONIC</v>
      </c>
    </row>
    <row r="490" spans="1:20" x14ac:dyDescent="0.35">
      <c r="A490">
        <f>VLOOKUP(Block[[#This Row],[No用]],SetNo[[No.用]:[vlookup 用]],2,FALSE)</f>
        <v>127</v>
      </c>
      <c r="B490">
        <f>IF(ROW()=2,1,IF(A489&lt;&gt;Block[[#This Row],[No]],1,B489+1))</f>
        <v>2</v>
      </c>
      <c r="C490" s="1" t="s">
        <v>777</v>
      </c>
      <c r="D490" t="s">
        <v>38</v>
      </c>
      <c r="E490" s="1" t="s">
        <v>90</v>
      </c>
      <c r="F490" t="s">
        <v>25</v>
      </c>
      <c r="G490" t="s">
        <v>20</v>
      </c>
      <c r="H490" t="s">
        <v>71</v>
      </c>
      <c r="I490">
        <v>1</v>
      </c>
      <c r="J490" t="s">
        <v>248</v>
      </c>
      <c r="K490" s="1" t="s">
        <v>175</v>
      </c>
      <c r="L490" s="1" t="s">
        <v>162</v>
      </c>
      <c r="M490">
        <v>26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アート花巻貴大ICONIC</v>
      </c>
    </row>
    <row r="491" spans="1:20" x14ac:dyDescent="0.35">
      <c r="A491">
        <f>VLOOKUP(Block[[#This Row],[No用]],SetNo[[No.用]:[vlookup 用]],2,FALSE)</f>
        <v>127</v>
      </c>
      <c r="B491">
        <f>IF(ROW()=2,1,IF(A490&lt;&gt;Block[[#This Row],[No]],1,B490+1))</f>
        <v>3</v>
      </c>
      <c r="C491" s="1" t="s">
        <v>777</v>
      </c>
      <c r="D491" t="s">
        <v>38</v>
      </c>
      <c r="E491" s="1" t="s">
        <v>90</v>
      </c>
      <c r="F491" t="s">
        <v>25</v>
      </c>
      <c r="G491" t="s">
        <v>20</v>
      </c>
      <c r="H491" t="s">
        <v>71</v>
      </c>
      <c r="I491">
        <v>1</v>
      </c>
      <c r="J491" t="s">
        <v>248</v>
      </c>
      <c r="K491" s="1" t="s">
        <v>177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アート花巻貴大ICONIC</v>
      </c>
    </row>
    <row r="492" spans="1:20" x14ac:dyDescent="0.35">
      <c r="A492">
        <f>VLOOKUP(Block[[#This Row],[No用]],SetNo[[No.用]:[vlookup 用]],2,FALSE)</f>
        <v>128</v>
      </c>
      <c r="B492">
        <f>IF(ROW()=2,1,IF(A491&lt;&gt;Block[[#This Row],[No]],1,B491+1))</f>
        <v>1</v>
      </c>
      <c r="C492" s="1" t="s">
        <v>943</v>
      </c>
      <c r="D492" s="1" t="s">
        <v>38</v>
      </c>
      <c r="E492" s="1" t="s">
        <v>77</v>
      </c>
      <c r="F492" s="1" t="s">
        <v>25</v>
      </c>
      <c r="G492" s="1" t="s">
        <v>20</v>
      </c>
      <c r="H492" s="1" t="s">
        <v>71</v>
      </c>
      <c r="I492">
        <v>1</v>
      </c>
      <c r="J492" t="s">
        <v>248</v>
      </c>
      <c r="K492" s="1" t="s">
        <v>174</v>
      </c>
      <c r="L492" s="1" t="s">
        <v>162</v>
      </c>
      <c r="M492">
        <v>26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バーガー花巻貴大ICONIC</v>
      </c>
    </row>
    <row r="493" spans="1:20" x14ac:dyDescent="0.35">
      <c r="A493">
        <f>VLOOKUP(Block[[#This Row],[No用]],SetNo[[No.用]:[vlookup 用]],2,FALSE)</f>
        <v>128</v>
      </c>
      <c r="B493">
        <f>IF(ROW()=2,1,IF(A492&lt;&gt;Block[[#This Row],[No]],1,B492+1))</f>
        <v>2</v>
      </c>
      <c r="C493" s="1" t="s">
        <v>943</v>
      </c>
      <c r="D493" s="1" t="s">
        <v>38</v>
      </c>
      <c r="E493" s="1" t="s">
        <v>77</v>
      </c>
      <c r="F493" s="1" t="s">
        <v>25</v>
      </c>
      <c r="G493" s="1" t="s">
        <v>20</v>
      </c>
      <c r="H493" s="1" t="s">
        <v>71</v>
      </c>
      <c r="I493">
        <v>1</v>
      </c>
      <c r="J493" t="s">
        <v>248</v>
      </c>
      <c r="K493" s="1" t="s">
        <v>175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バーガー花巻貴大ICONIC</v>
      </c>
    </row>
    <row r="494" spans="1:20" x14ac:dyDescent="0.35">
      <c r="A494">
        <f>VLOOKUP(Block[[#This Row],[No用]],SetNo[[No.用]:[vlookup 用]],2,FALSE)</f>
        <v>128</v>
      </c>
      <c r="B494">
        <f>IF(ROW()=2,1,IF(A493&lt;&gt;Block[[#This Row],[No]],1,B493+1))</f>
        <v>3</v>
      </c>
      <c r="C494" s="1" t="s">
        <v>943</v>
      </c>
      <c r="D494" s="1" t="s">
        <v>38</v>
      </c>
      <c r="E494" s="1" t="s">
        <v>77</v>
      </c>
      <c r="F494" s="1" t="s">
        <v>25</v>
      </c>
      <c r="G494" s="1" t="s">
        <v>20</v>
      </c>
      <c r="H494" s="1" t="s">
        <v>71</v>
      </c>
      <c r="I494">
        <v>1</v>
      </c>
      <c r="J494" t="s">
        <v>248</v>
      </c>
      <c r="K494" s="1" t="s">
        <v>177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バーガー花巻貴大ICONIC</v>
      </c>
    </row>
    <row r="495" spans="1:20" x14ac:dyDescent="0.35">
      <c r="A495">
        <f>VLOOKUP(Block[[#This Row],[No用]],SetNo[[No.用]:[vlookup 用]],2,FALSE)</f>
        <v>129</v>
      </c>
      <c r="B495">
        <f>IF(ROW()=2,1,IF(A494&lt;&gt;Block[[#This Row],[No]],1,B494+1))</f>
        <v>1</v>
      </c>
      <c r="C495" s="1" t="s">
        <v>108</v>
      </c>
      <c r="D495" s="1" t="s">
        <v>870</v>
      </c>
      <c r="E495" s="1" t="s">
        <v>73</v>
      </c>
      <c r="F495" s="1" t="s">
        <v>74</v>
      </c>
      <c r="G495" s="1" t="s">
        <v>20</v>
      </c>
      <c r="H495" s="1" t="s">
        <v>71</v>
      </c>
      <c r="I495">
        <v>1</v>
      </c>
      <c r="J495" t="s">
        <v>248</v>
      </c>
      <c r="K495" s="1" t="s">
        <v>174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ユニフォーム矢巾秀ICONIC</v>
      </c>
    </row>
    <row r="496" spans="1:20" x14ac:dyDescent="0.35">
      <c r="A496">
        <f>VLOOKUP(Block[[#This Row],[No用]],SetNo[[No.用]:[vlookup 用]],2,FALSE)</f>
        <v>129</v>
      </c>
      <c r="B496">
        <f>IF(ROW()=2,1,IF(A495&lt;&gt;Block[[#This Row],[No]],1,B495+1))</f>
        <v>2</v>
      </c>
      <c r="C496" s="1" t="s">
        <v>108</v>
      </c>
      <c r="D496" s="1" t="s">
        <v>870</v>
      </c>
      <c r="E496" s="1" t="s">
        <v>73</v>
      </c>
      <c r="F496" s="1" t="s">
        <v>74</v>
      </c>
      <c r="G496" s="1" t="s">
        <v>20</v>
      </c>
      <c r="H496" s="1" t="s">
        <v>71</v>
      </c>
      <c r="I496">
        <v>1</v>
      </c>
      <c r="J496" t="s">
        <v>248</v>
      </c>
      <c r="K496" s="1" t="s">
        <v>175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ユニフォーム矢巾秀ICONIC</v>
      </c>
    </row>
    <row r="497" spans="1:20" x14ac:dyDescent="0.35">
      <c r="A497">
        <f>VLOOKUP(Block[[#This Row],[No用]],SetNo[[No.用]:[vlookup 用]],2,FALSE)</f>
        <v>129</v>
      </c>
      <c r="B497">
        <f>IF(ROW()=2,1,IF(A496&lt;&gt;Block[[#This Row],[No]],1,B496+1))</f>
        <v>3</v>
      </c>
      <c r="C497" s="1" t="s">
        <v>108</v>
      </c>
      <c r="D497" s="1" t="s">
        <v>870</v>
      </c>
      <c r="E497" s="1" t="s">
        <v>73</v>
      </c>
      <c r="F497" s="1" t="s">
        <v>74</v>
      </c>
      <c r="G497" s="1" t="s">
        <v>20</v>
      </c>
      <c r="H497" s="1" t="s">
        <v>71</v>
      </c>
      <c r="I497">
        <v>1</v>
      </c>
      <c r="J497" t="s">
        <v>248</v>
      </c>
      <c r="K497" s="1" t="s">
        <v>249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ユニフォーム矢巾秀ICONIC</v>
      </c>
    </row>
    <row r="498" spans="1:20" x14ac:dyDescent="0.35">
      <c r="A498">
        <f>VLOOKUP(Block[[#This Row],[No用]],SetNo[[No.用]:[vlookup 用]],2,FALSE)</f>
        <v>130</v>
      </c>
      <c r="B498">
        <f>IF(ROW()=2,1,IF(A497&lt;&gt;Block[[#This Row],[No]],1,B497+1))</f>
        <v>1</v>
      </c>
      <c r="C498" s="1" t="s">
        <v>968</v>
      </c>
      <c r="D498" s="1" t="s">
        <v>870</v>
      </c>
      <c r="E498" s="1" t="s">
        <v>90</v>
      </c>
      <c r="F498" s="1" t="s">
        <v>74</v>
      </c>
      <c r="G498" s="1" t="s">
        <v>20</v>
      </c>
      <c r="H498" s="1" t="s">
        <v>71</v>
      </c>
      <c r="I498">
        <v>1</v>
      </c>
      <c r="J498" t="s">
        <v>248</v>
      </c>
      <c r="K498" s="1" t="s">
        <v>174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キャンプ矢巾秀ICONIC</v>
      </c>
    </row>
    <row r="499" spans="1:20" x14ac:dyDescent="0.35">
      <c r="A499">
        <f>VLOOKUP(Block[[#This Row],[No用]],SetNo[[No.用]:[vlookup 用]],2,FALSE)</f>
        <v>130</v>
      </c>
      <c r="B499">
        <f>IF(ROW()=2,1,IF(A498&lt;&gt;Block[[#This Row],[No]],1,B498+1))</f>
        <v>2</v>
      </c>
      <c r="C499" s="1" t="s">
        <v>968</v>
      </c>
      <c r="D499" s="1" t="s">
        <v>870</v>
      </c>
      <c r="E499" s="1" t="s">
        <v>90</v>
      </c>
      <c r="F499" s="1" t="s">
        <v>74</v>
      </c>
      <c r="G499" s="1" t="s">
        <v>20</v>
      </c>
      <c r="H499" s="1" t="s">
        <v>71</v>
      </c>
      <c r="I499">
        <v>1</v>
      </c>
      <c r="J499" t="s">
        <v>248</v>
      </c>
      <c r="K499" s="1" t="s">
        <v>175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キャンプ矢巾秀ICONIC</v>
      </c>
    </row>
    <row r="500" spans="1:20" x14ac:dyDescent="0.35">
      <c r="A500">
        <f>VLOOKUP(Block[[#This Row],[No用]],SetNo[[No.用]:[vlookup 用]],2,FALSE)</f>
        <v>130</v>
      </c>
      <c r="B500">
        <f>IF(ROW()=2,1,IF(A499&lt;&gt;Block[[#This Row],[No]],1,B499+1))</f>
        <v>3</v>
      </c>
      <c r="C500" s="1" t="s">
        <v>968</v>
      </c>
      <c r="D500" s="1" t="s">
        <v>870</v>
      </c>
      <c r="E500" s="1" t="s">
        <v>90</v>
      </c>
      <c r="F500" s="1" t="s">
        <v>74</v>
      </c>
      <c r="G500" s="1" t="s">
        <v>20</v>
      </c>
      <c r="H500" s="1" t="s">
        <v>71</v>
      </c>
      <c r="I500">
        <v>1</v>
      </c>
      <c r="J500" t="s">
        <v>248</v>
      </c>
      <c r="K500" s="1" t="s">
        <v>249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キャンプ矢巾秀ICONIC</v>
      </c>
    </row>
    <row r="501" spans="1:20" x14ac:dyDescent="0.35">
      <c r="A501">
        <f>VLOOKUP(Block[[#This Row],[No用]],SetNo[[No.用]:[vlookup 用]],2,FALSE)</f>
        <v>131</v>
      </c>
      <c r="B501">
        <f>IF(ROW()=2,1,IF(A500&lt;&gt;Block[[#This Row],[No]],1,B500+1))</f>
        <v>1</v>
      </c>
      <c r="C501" t="s">
        <v>206</v>
      </c>
      <c r="D501" t="s">
        <v>55</v>
      </c>
      <c r="E501" t="s">
        <v>23</v>
      </c>
      <c r="F501" t="s">
        <v>25</v>
      </c>
      <c r="G501" t="s">
        <v>56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25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ユニフォーム駒木輝ICONIC</v>
      </c>
    </row>
    <row r="502" spans="1:20" x14ac:dyDescent="0.35">
      <c r="A502">
        <f>VLOOKUP(Block[[#This Row],[No用]],SetNo[[No.用]:[vlookup 用]],2,FALSE)</f>
        <v>131</v>
      </c>
      <c r="B502">
        <f>IF(ROW()=2,1,IF(A501&lt;&gt;Block[[#This Row],[No]],1,B501+1))</f>
        <v>2</v>
      </c>
      <c r="C502" t="s">
        <v>206</v>
      </c>
      <c r="D502" t="s">
        <v>55</v>
      </c>
      <c r="E502" t="s">
        <v>23</v>
      </c>
      <c r="F502" t="s">
        <v>25</v>
      </c>
      <c r="G502" t="s">
        <v>56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25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ユニフォーム駒木輝ICONIC</v>
      </c>
    </row>
    <row r="503" spans="1:20" x14ac:dyDescent="0.35">
      <c r="A503">
        <f>VLOOKUP(Block[[#This Row],[No用]],SetNo[[No.用]:[vlookup 用]],2,FALSE)</f>
        <v>131</v>
      </c>
      <c r="B503">
        <f>IF(ROW()=2,1,IF(A502&lt;&gt;Block[[#This Row],[No]],1,B502+1))</f>
        <v>3</v>
      </c>
      <c r="C503" t="s">
        <v>206</v>
      </c>
      <c r="D503" t="s">
        <v>55</v>
      </c>
      <c r="E503" t="s">
        <v>23</v>
      </c>
      <c r="F503" t="s">
        <v>25</v>
      </c>
      <c r="G503" t="s">
        <v>56</v>
      </c>
      <c r="H503" t="s">
        <v>71</v>
      </c>
      <c r="I503">
        <v>1</v>
      </c>
      <c r="J503" t="s">
        <v>248</v>
      </c>
      <c r="K503" s="1" t="s">
        <v>177</v>
      </c>
      <c r="L503" s="1" t="s">
        <v>162</v>
      </c>
      <c r="M503">
        <v>25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ユニフォーム駒木輝ICONIC</v>
      </c>
    </row>
    <row r="504" spans="1:20" x14ac:dyDescent="0.35">
      <c r="A504">
        <f>VLOOKUP(Block[[#This Row],[No用]],SetNo[[No.用]:[vlookup 用]],2,FALSE)</f>
        <v>132</v>
      </c>
      <c r="B504">
        <f>IF(ROW()=2,1,IF(A503&lt;&gt;Block[[#This Row],[No]],1,B503+1))</f>
        <v>1</v>
      </c>
      <c r="C504" t="s">
        <v>206</v>
      </c>
      <c r="D504" t="s">
        <v>57</v>
      </c>
      <c r="E504" t="s">
        <v>24</v>
      </c>
      <c r="F504" t="s">
        <v>26</v>
      </c>
      <c r="G504" t="s">
        <v>56</v>
      </c>
      <c r="H504" t="s">
        <v>71</v>
      </c>
      <c r="I504">
        <v>1</v>
      </c>
      <c r="J504" t="s">
        <v>248</v>
      </c>
      <c r="K504" s="1" t="s">
        <v>174</v>
      </c>
      <c r="L504" s="1" t="s">
        <v>173</v>
      </c>
      <c r="M504">
        <v>33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ユニフォーム茶屋和馬ICONIC</v>
      </c>
    </row>
    <row r="505" spans="1:20" x14ac:dyDescent="0.35">
      <c r="A505">
        <f>VLOOKUP(Block[[#This Row],[No用]],SetNo[[No.用]:[vlookup 用]],2,FALSE)</f>
        <v>132</v>
      </c>
      <c r="B505">
        <f>IF(ROW()=2,1,IF(A504&lt;&gt;Block[[#This Row],[No]],1,B504+1))</f>
        <v>2</v>
      </c>
      <c r="C505" t="s">
        <v>206</v>
      </c>
      <c r="D505" t="s">
        <v>57</v>
      </c>
      <c r="E505" t="s">
        <v>24</v>
      </c>
      <c r="F505" t="s">
        <v>26</v>
      </c>
      <c r="G505" t="s">
        <v>56</v>
      </c>
      <c r="H505" t="s">
        <v>71</v>
      </c>
      <c r="I505">
        <v>1</v>
      </c>
      <c r="J505" t="s">
        <v>248</v>
      </c>
      <c r="K505" s="1" t="s">
        <v>175</v>
      </c>
      <c r="L505" s="1" t="s">
        <v>173</v>
      </c>
      <c r="M505">
        <v>33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ユニフォーム茶屋和馬ICONIC</v>
      </c>
    </row>
    <row r="506" spans="1:20" x14ac:dyDescent="0.35">
      <c r="A506">
        <f>VLOOKUP(Block[[#This Row],[No用]],SetNo[[No.用]:[vlookup 用]],2,FALSE)</f>
        <v>132</v>
      </c>
      <c r="B506">
        <f>IF(ROW()=2,1,IF(A505&lt;&gt;Block[[#This Row],[No]],1,B505+1))</f>
        <v>3</v>
      </c>
      <c r="C506" t="s">
        <v>206</v>
      </c>
      <c r="D506" t="s">
        <v>57</v>
      </c>
      <c r="E506" t="s">
        <v>24</v>
      </c>
      <c r="F506" t="s">
        <v>26</v>
      </c>
      <c r="G506" t="s">
        <v>56</v>
      </c>
      <c r="H506" t="s">
        <v>71</v>
      </c>
      <c r="I506">
        <v>1</v>
      </c>
      <c r="J506" t="s">
        <v>248</v>
      </c>
      <c r="K506" s="1" t="s">
        <v>234</v>
      </c>
      <c r="L506" s="1" t="s">
        <v>173</v>
      </c>
      <c r="M506">
        <v>36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ユニフォーム茶屋和馬ICONIC</v>
      </c>
    </row>
    <row r="507" spans="1:20" x14ac:dyDescent="0.35">
      <c r="A507">
        <f>VLOOKUP(Block[[#This Row],[No用]],SetNo[[No.用]:[vlookup 用]],2,FALSE)</f>
        <v>132</v>
      </c>
      <c r="B507">
        <f>IF(ROW()=2,1,IF(A506&lt;&gt;Block[[#This Row],[No]],1,B506+1))</f>
        <v>4</v>
      </c>
      <c r="C507" t="s">
        <v>206</v>
      </c>
      <c r="D507" t="s">
        <v>57</v>
      </c>
      <c r="E507" t="s">
        <v>24</v>
      </c>
      <c r="F507" t="s">
        <v>26</v>
      </c>
      <c r="G507" t="s">
        <v>56</v>
      </c>
      <c r="H507" t="s">
        <v>71</v>
      </c>
      <c r="I507">
        <v>1</v>
      </c>
      <c r="J507" t="s">
        <v>248</v>
      </c>
      <c r="K507" s="1" t="s">
        <v>177</v>
      </c>
      <c r="L507" s="1" t="s">
        <v>162</v>
      </c>
      <c r="M507">
        <v>31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ユニフォーム茶屋和馬ICONIC</v>
      </c>
    </row>
    <row r="508" spans="1:20" x14ac:dyDescent="0.35">
      <c r="A508">
        <f>VLOOKUP(Block[[#This Row],[No用]],SetNo[[No.用]:[vlookup 用]],2,FALSE)</f>
        <v>132</v>
      </c>
      <c r="B508">
        <f>IF(ROW()=2,1,IF(A507&lt;&gt;Block[[#This Row],[No]],1,B507+1))</f>
        <v>5</v>
      </c>
      <c r="C508" t="s">
        <v>206</v>
      </c>
      <c r="D508" t="s">
        <v>57</v>
      </c>
      <c r="E508" t="s">
        <v>24</v>
      </c>
      <c r="F508" t="s">
        <v>26</v>
      </c>
      <c r="G508" t="s">
        <v>56</v>
      </c>
      <c r="H508" t="s">
        <v>71</v>
      </c>
      <c r="I508">
        <v>1</v>
      </c>
      <c r="J508" t="s">
        <v>248</v>
      </c>
      <c r="K508" s="1" t="s">
        <v>249</v>
      </c>
      <c r="L508" s="1" t="s">
        <v>162</v>
      </c>
      <c r="M508">
        <v>31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ユニフォーム茶屋和馬ICONIC</v>
      </c>
    </row>
    <row r="509" spans="1:20" x14ac:dyDescent="0.35">
      <c r="A509">
        <f>VLOOKUP(Block[[#This Row],[No用]],SetNo[[No.用]:[vlookup 用]],2,FALSE)</f>
        <v>132</v>
      </c>
      <c r="B509">
        <f>IF(ROW()=2,1,IF(A508&lt;&gt;Block[[#This Row],[No]],1,B508+1))</f>
        <v>6</v>
      </c>
      <c r="C509" t="s">
        <v>206</v>
      </c>
      <c r="D509" t="s">
        <v>57</v>
      </c>
      <c r="E509" t="s">
        <v>24</v>
      </c>
      <c r="F509" t="s">
        <v>26</v>
      </c>
      <c r="G509" t="s">
        <v>56</v>
      </c>
      <c r="H509" t="s">
        <v>71</v>
      </c>
      <c r="I509">
        <v>1</v>
      </c>
      <c r="J509" t="s">
        <v>248</v>
      </c>
      <c r="K509" s="1" t="s">
        <v>183</v>
      </c>
      <c r="L509" s="1" t="s">
        <v>225</v>
      </c>
      <c r="M509">
        <v>45</v>
      </c>
      <c r="N509">
        <v>0</v>
      </c>
      <c r="O509">
        <v>55</v>
      </c>
      <c r="P509">
        <v>0</v>
      </c>
      <c r="T509" t="str">
        <f>Block[[#This Row],[服装]]&amp;Block[[#This Row],[名前]]&amp;Block[[#This Row],[レアリティ]]</f>
        <v>ユニフォーム茶屋和馬ICONIC</v>
      </c>
    </row>
    <row r="510" spans="1:20" x14ac:dyDescent="0.35">
      <c r="A510">
        <f>VLOOKUP(Block[[#This Row],[No用]],SetNo[[No.用]:[vlookup 用]],2,FALSE)</f>
        <v>133</v>
      </c>
      <c r="B510">
        <f>IF(ROW()=2,1,IF(A509&lt;&gt;Block[[#This Row],[No]],1,B509+1))</f>
        <v>1</v>
      </c>
      <c r="C510" t="s">
        <v>206</v>
      </c>
      <c r="D510" t="s">
        <v>58</v>
      </c>
      <c r="E510" t="s">
        <v>24</v>
      </c>
      <c r="F510" t="s">
        <v>25</v>
      </c>
      <c r="G510" t="s">
        <v>56</v>
      </c>
      <c r="H510" t="s">
        <v>71</v>
      </c>
      <c r="I510">
        <v>1</v>
      </c>
      <c r="J510" t="s">
        <v>248</v>
      </c>
      <c r="K510" s="1" t="s">
        <v>174</v>
      </c>
      <c r="L510" s="1" t="s">
        <v>162</v>
      </c>
      <c r="M510">
        <v>25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ユニフォーム玉川弘樹ICONIC</v>
      </c>
    </row>
    <row r="511" spans="1:20" x14ac:dyDescent="0.35">
      <c r="A511">
        <f>VLOOKUP(Block[[#This Row],[No用]],SetNo[[No.用]:[vlookup 用]],2,FALSE)</f>
        <v>133</v>
      </c>
      <c r="B511">
        <f>IF(ROW()=2,1,IF(A510&lt;&gt;Block[[#This Row],[No]],1,B510+1))</f>
        <v>2</v>
      </c>
      <c r="C511" t="s">
        <v>206</v>
      </c>
      <c r="D511" t="s">
        <v>58</v>
      </c>
      <c r="E511" t="s">
        <v>24</v>
      </c>
      <c r="F511" t="s">
        <v>25</v>
      </c>
      <c r="G511" t="s">
        <v>56</v>
      </c>
      <c r="H511" t="s">
        <v>71</v>
      </c>
      <c r="I511">
        <v>1</v>
      </c>
      <c r="J511" t="s">
        <v>248</v>
      </c>
      <c r="K511" s="1" t="s">
        <v>175</v>
      </c>
      <c r="L511" s="1" t="s">
        <v>162</v>
      </c>
      <c r="M511">
        <v>25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ユニフォーム玉川弘樹ICONIC</v>
      </c>
    </row>
    <row r="512" spans="1:20" x14ac:dyDescent="0.35">
      <c r="A512">
        <f>VLOOKUP(Block[[#This Row],[No用]],SetNo[[No.用]:[vlookup 用]],2,FALSE)</f>
        <v>133</v>
      </c>
      <c r="B512">
        <f>IF(ROW()=2,1,IF(A511&lt;&gt;Block[[#This Row],[No]],1,B511+1))</f>
        <v>3</v>
      </c>
      <c r="C512" t="s">
        <v>206</v>
      </c>
      <c r="D512" t="s">
        <v>58</v>
      </c>
      <c r="E512" t="s">
        <v>24</v>
      </c>
      <c r="F512" t="s">
        <v>25</v>
      </c>
      <c r="G512" t="s">
        <v>56</v>
      </c>
      <c r="H512" t="s">
        <v>71</v>
      </c>
      <c r="I512">
        <v>1</v>
      </c>
      <c r="J512" t="s">
        <v>248</v>
      </c>
      <c r="K512" s="1" t="s">
        <v>177</v>
      </c>
      <c r="L512" s="1" t="s">
        <v>162</v>
      </c>
      <c r="M512">
        <v>25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ユニフォーム玉川弘樹ICONIC</v>
      </c>
    </row>
    <row r="513" spans="1:20" x14ac:dyDescent="0.35">
      <c r="A513">
        <f>VLOOKUP(Block[[#This Row],[No用]],SetNo[[No.用]:[vlookup 用]],2,FALSE)</f>
        <v>133</v>
      </c>
      <c r="B513">
        <f>IF(ROW()=2,1,IF(A512&lt;&gt;Block[[#This Row],[No]],1,B512+1))</f>
        <v>4</v>
      </c>
      <c r="C513" t="s">
        <v>206</v>
      </c>
      <c r="D513" t="s">
        <v>58</v>
      </c>
      <c r="E513" t="s">
        <v>24</v>
      </c>
      <c r="F513" t="s">
        <v>25</v>
      </c>
      <c r="G513" t="s">
        <v>56</v>
      </c>
      <c r="H513" t="s">
        <v>71</v>
      </c>
      <c r="I513">
        <v>1</v>
      </c>
      <c r="J513" t="s">
        <v>248</v>
      </c>
      <c r="K513" s="1" t="s">
        <v>249</v>
      </c>
      <c r="L513" s="1" t="s">
        <v>162</v>
      </c>
      <c r="M513">
        <v>25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ユニフォーム玉川弘樹ICONIC</v>
      </c>
    </row>
    <row r="514" spans="1:20" x14ac:dyDescent="0.35">
      <c r="A514">
        <f>VLOOKUP(Block[[#This Row],[No用]],SetNo[[No.用]:[vlookup 用]],2,FALSE)</f>
        <v>134</v>
      </c>
      <c r="B514">
        <f>IF(ROW()=2,1,IF(A513&lt;&gt;Block[[#This Row],[No]],1,B513+1))</f>
        <v>1</v>
      </c>
      <c r="C514" t="s">
        <v>206</v>
      </c>
      <c r="D514" t="s">
        <v>59</v>
      </c>
      <c r="E514" t="s">
        <v>24</v>
      </c>
      <c r="F514" t="s">
        <v>21</v>
      </c>
      <c r="G514" t="s">
        <v>56</v>
      </c>
      <c r="H514" t="s">
        <v>71</v>
      </c>
      <c r="I514">
        <v>1</v>
      </c>
      <c r="J514" t="s">
        <v>248</v>
      </c>
      <c r="M514">
        <v>0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ユニフォーム桜井大河ICONIC</v>
      </c>
    </row>
    <row r="515" spans="1:20" x14ac:dyDescent="0.35">
      <c r="A515">
        <f>VLOOKUP(Block[[#This Row],[No用]],SetNo[[No.用]:[vlookup 用]],2,FALSE)</f>
        <v>135</v>
      </c>
      <c r="B515">
        <f>IF(ROW()=2,1,IF(A514&lt;&gt;Block[[#This Row],[No]],1,B514+1))</f>
        <v>1</v>
      </c>
      <c r="C515" t="s">
        <v>206</v>
      </c>
      <c r="D515" t="s">
        <v>60</v>
      </c>
      <c r="E515" t="s">
        <v>24</v>
      </c>
      <c r="F515" t="s">
        <v>31</v>
      </c>
      <c r="G515" t="s">
        <v>56</v>
      </c>
      <c r="H515" t="s">
        <v>71</v>
      </c>
      <c r="I515">
        <v>1</v>
      </c>
      <c r="J515" t="s">
        <v>248</v>
      </c>
      <c r="K515" s="1" t="s">
        <v>174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ユニフォーム芳賀良治ICONIC</v>
      </c>
    </row>
    <row r="516" spans="1:20" x14ac:dyDescent="0.35">
      <c r="A516">
        <f>VLOOKUP(Block[[#This Row],[No用]],SetNo[[No.用]:[vlookup 用]],2,FALSE)</f>
        <v>135</v>
      </c>
      <c r="B516">
        <f>IF(ROW()=2,1,IF(A515&lt;&gt;Block[[#This Row],[No]],1,B515+1))</f>
        <v>2</v>
      </c>
      <c r="C516" t="s">
        <v>206</v>
      </c>
      <c r="D516" t="s">
        <v>60</v>
      </c>
      <c r="E516" t="s">
        <v>24</v>
      </c>
      <c r="F516" t="s">
        <v>31</v>
      </c>
      <c r="G516" t="s">
        <v>56</v>
      </c>
      <c r="H516" t="s">
        <v>71</v>
      </c>
      <c r="I516">
        <v>1</v>
      </c>
      <c r="J516" t="s">
        <v>248</v>
      </c>
      <c r="K516" s="1" t="s">
        <v>175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ユニフォーム芳賀良治ICONIC</v>
      </c>
    </row>
    <row r="517" spans="1:20" x14ac:dyDescent="0.35">
      <c r="A517">
        <f>VLOOKUP(Block[[#This Row],[No用]],SetNo[[No.用]:[vlookup 用]],2,FALSE)</f>
        <v>135</v>
      </c>
      <c r="B517">
        <f>IF(ROW()=2,1,IF(A516&lt;&gt;Block[[#This Row],[No]],1,B516+1))</f>
        <v>3</v>
      </c>
      <c r="C517" t="s">
        <v>206</v>
      </c>
      <c r="D517" t="s">
        <v>60</v>
      </c>
      <c r="E517" t="s">
        <v>24</v>
      </c>
      <c r="F517" t="s">
        <v>31</v>
      </c>
      <c r="G517" t="s">
        <v>56</v>
      </c>
      <c r="H517" t="s">
        <v>71</v>
      </c>
      <c r="I517">
        <v>1</v>
      </c>
      <c r="J517" t="s">
        <v>248</v>
      </c>
      <c r="K517" s="1" t="s">
        <v>249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ユニフォーム芳賀良治ICONIC</v>
      </c>
    </row>
    <row r="518" spans="1:20" x14ac:dyDescent="0.35">
      <c r="A518">
        <f>VLOOKUP(Block[[#This Row],[No用]],SetNo[[No.用]:[vlookup 用]],2,FALSE)</f>
        <v>136</v>
      </c>
      <c r="B518">
        <f>IF(ROW()=2,1,IF(A517&lt;&gt;Block[[#This Row],[No]],1,B517+1))</f>
        <v>1</v>
      </c>
      <c r="C518" t="s">
        <v>206</v>
      </c>
      <c r="D518" t="s">
        <v>61</v>
      </c>
      <c r="E518" t="s">
        <v>24</v>
      </c>
      <c r="F518" t="s">
        <v>26</v>
      </c>
      <c r="G518" t="s">
        <v>56</v>
      </c>
      <c r="H518" t="s">
        <v>71</v>
      </c>
      <c r="I518">
        <v>1</v>
      </c>
      <c r="J518" t="s">
        <v>248</v>
      </c>
      <c r="K518" s="1" t="s">
        <v>174</v>
      </c>
      <c r="L518" s="1" t="s">
        <v>173</v>
      </c>
      <c r="M518">
        <v>35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ユニフォーム渋谷陸斗ICONIC</v>
      </c>
    </row>
    <row r="519" spans="1:20" x14ac:dyDescent="0.35">
      <c r="A519">
        <f>VLOOKUP(Block[[#This Row],[No用]],SetNo[[No.用]:[vlookup 用]],2,FALSE)</f>
        <v>136</v>
      </c>
      <c r="B519">
        <f>IF(ROW()=2,1,IF(A518&lt;&gt;Block[[#This Row],[No]],1,B518+1))</f>
        <v>2</v>
      </c>
      <c r="C519" t="s">
        <v>206</v>
      </c>
      <c r="D519" t="s">
        <v>61</v>
      </c>
      <c r="E519" t="s">
        <v>24</v>
      </c>
      <c r="F519" t="s">
        <v>26</v>
      </c>
      <c r="G519" t="s">
        <v>56</v>
      </c>
      <c r="H519" t="s">
        <v>71</v>
      </c>
      <c r="I519">
        <v>1</v>
      </c>
      <c r="J519" t="s">
        <v>248</v>
      </c>
      <c r="K519" s="1" t="s">
        <v>175</v>
      </c>
      <c r="L519" s="1" t="s">
        <v>173</v>
      </c>
      <c r="M519">
        <v>35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ユニフォーム渋谷陸斗ICONIC</v>
      </c>
    </row>
    <row r="520" spans="1:20" x14ac:dyDescent="0.35">
      <c r="A520">
        <f>VLOOKUP(Block[[#This Row],[No用]],SetNo[[No.用]:[vlookup 用]],2,FALSE)</f>
        <v>136</v>
      </c>
      <c r="B520">
        <f>IF(ROW()=2,1,IF(A519&lt;&gt;Block[[#This Row],[No]],1,B519+1))</f>
        <v>3</v>
      </c>
      <c r="C520" t="s">
        <v>206</v>
      </c>
      <c r="D520" t="s">
        <v>61</v>
      </c>
      <c r="E520" t="s">
        <v>24</v>
      </c>
      <c r="F520" t="s">
        <v>26</v>
      </c>
      <c r="G520" t="s">
        <v>56</v>
      </c>
      <c r="H520" t="s">
        <v>71</v>
      </c>
      <c r="I520">
        <v>1</v>
      </c>
      <c r="J520" t="s">
        <v>248</v>
      </c>
      <c r="K520" s="1" t="s">
        <v>179</v>
      </c>
      <c r="L520" s="1" t="s">
        <v>173</v>
      </c>
      <c r="M520">
        <v>42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ユニフォーム渋谷陸斗ICONIC</v>
      </c>
    </row>
    <row r="521" spans="1:20" x14ac:dyDescent="0.35">
      <c r="A521">
        <f>VLOOKUP(Block[[#This Row],[No用]],SetNo[[No.用]:[vlookup 用]],2,FALSE)</f>
        <v>136</v>
      </c>
      <c r="B521">
        <f>IF(ROW()=2,1,IF(A520&lt;&gt;Block[[#This Row],[No]],1,B520+1))</f>
        <v>4</v>
      </c>
      <c r="C521" t="s">
        <v>206</v>
      </c>
      <c r="D521" t="s">
        <v>61</v>
      </c>
      <c r="E521" t="s">
        <v>24</v>
      </c>
      <c r="F521" t="s">
        <v>26</v>
      </c>
      <c r="G521" t="s">
        <v>56</v>
      </c>
      <c r="H521" t="s">
        <v>71</v>
      </c>
      <c r="I521">
        <v>1</v>
      </c>
      <c r="J521" t="s">
        <v>248</v>
      </c>
      <c r="K521" s="1" t="s">
        <v>177</v>
      </c>
      <c r="L521" s="1" t="s">
        <v>162</v>
      </c>
      <c r="M521">
        <v>32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ユニフォーム渋谷陸斗ICONIC</v>
      </c>
    </row>
    <row r="522" spans="1:20" x14ac:dyDescent="0.35">
      <c r="A522">
        <f>VLOOKUP(Block[[#This Row],[No用]],SetNo[[No.用]:[vlookup 用]],2,FALSE)</f>
        <v>136</v>
      </c>
      <c r="B522">
        <f>IF(ROW()=2,1,IF(A521&lt;&gt;Block[[#This Row],[No]],1,B521+1))</f>
        <v>5</v>
      </c>
      <c r="C522" t="s">
        <v>206</v>
      </c>
      <c r="D522" t="s">
        <v>61</v>
      </c>
      <c r="E522" t="s">
        <v>24</v>
      </c>
      <c r="F522" t="s">
        <v>26</v>
      </c>
      <c r="G522" t="s">
        <v>56</v>
      </c>
      <c r="H522" t="s">
        <v>71</v>
      </c>
      <c r="I522">
        <v>1</v>
      </c>
      <c r="J522" t="s">
        <v>248</v>
      </c>
      <c r="K522" s="1" t="s">
        <v>249</v>
      </c>
      <c r="L522" s="1" t="s">
        <v>162</v>
      </c>
      <c r="M522">
        <v>32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ユニフォーム渋谷陸斗ICONIC</v>
      </c>
    </row>
    <row r="523" spans="1:20" x14ac:dyDescent="0.35">
      <c r="A523">
        <f>VLOOKUP(Block[[#This Row],[No用]],SetNo[[No.用]:[vlookup 用]],2,FALSE)</f>
        <v>136</v>
      </c>
      <c r="B523">
        <f>IF(ROW()=2,1,IF(A522&lt;&gt;Block[[#This Row],[No]],1,B522+1))</f>
        <v>6</v>
      </c>
      <c r="C523" t="s">
        <v>206</v>
      </c>
      <c r="D523" t="s">
        <v>61</v>
      </c>
      <c r="E523" t="s">
        <v>24</v>
      </c>
      <c r="F523" t="s">
        <v>26</v>
      </c>
      <c r="G523" t="s">
        <v>56</v>
      </c>
      <c r="H523" t="s">
        <v>71</v>
      </c>
      <c r="I523">
        <v>1</v>
      </c>
      <c r="J523" t="s">
        <v>248</v>
      </c>
      <c r="K523" s="1" t="s">
        <v>183</v>
      </c>
      <c r="L523" s="1" t="s">
        <v>225</v>
      </c>
      <c r="M523">
        <v>45</v>
      </c>
      <c r="N523">
        <v>0</v>
      </c>
      <c r="O523">
        <v>55</v>
      </c>
      <c r="P523">
        <v>0</v>
      </c>
      <c r="T523" t="str">
        <f>Block[[#This Row],[服装]]&amp;Block[[#This Row],[名前]]&amp;Block[[#This Row],[レアリティ]]</f>
        <v>ユニフォーム渋谷陸斗ICONIC</v>
      </c>
    </row>
    <row r="524" spans="1:20" x14ac:dyDescent="0.35">
      <c r="A524">
        <f>VLOOKUP(Block[[#This Row],[No用]],SetNo[[No.用]:[vlookup 用]],2,FALSE)</f>
        <v>137</v>
      </c>
      <c r="B524">
        <f>IF(ROW()=2,1,IF(A523&lt;&gt;Block[[#This Row],[No]],1,B523+1))</f>
        <v>1</v>
      </c>
      <c r="C524" t="s">
        <v>206</v>
      </c>
      <c r="D524" t="s">
        <v>62</v>
      </c>
      <c r="E524" t="s">
        <v>24</v>
      </c>
      <c r="F524" t="s">
        <v>25</v>
      </c>
      <c r="G524" t="s">
        <v>56</v>
      </c>
      <c r="H524" t="s">
        <v>71</v>
      </c>
      <c r="I524">
        <v>1</v>
      </c>
      <c r="J524" t="s">
        <v>248</v>
      </c>
      <c r="K524" s="1" t="s">
        <v>174</v>
      </c>
      <c r="L524" s="1" t="s">
        <v>162</v>
      </c>
      <c r="M524">
        <v>26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ユニフォーム池尻隼人ICONIC</v>
      </c>
    </row>
    <row r="525" spans="1:20" x14ac:dyDescent="0.35">
      <c r="A525">
        <f>VLOOKUP(Block[[#This Row],[No用]],SetNo[[No.用]:[vlookup 用]],2,FALSE)</f>
        <v>137</v>
      </c>
      <c r="B525">
        <f>IF(ROW()=2,1,IF(A524&lt;&gt;Block[[#This Row],[No]],1,B524+1))</f>
        <v>2</v>
      </c>
      <c r="C525" t="s">
        <v>206</v>
      </c>
      <c r="D525" t="s">
        <v>62</v>
      </c>
      <c r="E525" t="s">
        <v>24</v>
      </c>
      <c r="F525" t="s">
        <v>25</v>
      </c>
      <c r="G525" t="s">
        <v>56</v>
      </c>
      <c r="H525" t="s">
        <v>71</v>
      </c>
      <c r="I525">
        <v>1</v>
      </c>
      <c r="J525" t="s">
        <v>248</v>
      </c>
      <c r="K525" s="1" t="s">
        <v>175</v>
      </c>
      <c r="L525" s="1" t="s">
        <v>162</v>
      </c>
      <c r="M525">
        <v>26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ユニフォーム池尻隼人ICONIC</v>
      </c>
    </row>
    <row r="526" spans="1:20" x14ac:dyDescent="0.35">
      <c r="A526">
        <f>VLOOKUP(Block[[#This Row],[No用]],SetNo[[No.用]:[vlookup 用]],2,FALSE)</f>
        <v>137</v>
      </c>
      <c r="B526">
        <f>IF(ROW()=2,1,IF(A525&lt;&gt;Block[[#This Row],[No]],1,B525+1))</f>
        <v>3</v>
      </c>
      <c r="C526" t="s">
        <v>206</v>
      </c>
      <c r="D526" t="s">
        <v>62</v>
      </c>
      <c r="E526" t="s">
        <v>24</v>
      </c>
      <c r="F526" t="s">
        <v>25</v>
      </c>
      <c r="G526" t="s">
        <v>56</v>
      </c>
      <c r="H526" t="s">
        <v>71</v>
      </c>
      <c r="I526">
        <v>1</v>
      </c>
      <c r="J526" t="s">
        <v>248</v>
      </c>
      <c r="K526" s="1" t="s">
        <v>177</v>
      </c>
      <c r="L526" s="1" t="s">
        <v>162</v>
      </c>
      <c r="M526">
        <v>26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ユニフォーム池尻隼人ICONIC</v>
      </c>
    </row>
    <row r="527" spans="1:20" x14ac:dyDescent="0.35">
      <c r="A527">
        <f>VLOOKUP(Block[[#This Row],[No用]],SetNo[[No.用]:[vlookup 用]],2,FALSE)</f>
        <v>137</v>
      </c>
      <c r="B527">
        <f>IF(ROW()=2,1,IF(A526&lt;&gt;Block[[#This Row],[No]],1,B526+1))</f>
        <v>4</v>
      </c>
      <c r="C527" t="s">
        <v>206</v>
      </c>
      <c r="D527" t="s">
        <v>62</v>
      </c>
      <c r="E527" t="s">
        <v>24</v>
      </c>
      <c r="F527" t="s">
        <v>25</v>
      </c>
      <c r="G527" t="s">
        <v>56</v>
      </c>
      <c r="H527" t="s">
        <v>71</v>
      </c>
      <c r="I527">
        <v>1</v>
      </c>
      <c r="J527" t="s">
        <v>248</v>
      </c>
      <c r="K527" s="1" t="s">
        <v>249</v>
      </c>
      <c r="L527" s="1" t="s">
        <v>162</v>
      </c>
      <c r="M527">
        <v>26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ユニフォーム池尻隼人ICONIC</v>
      </c>
    </row>
    <row r="528" spans="1:20" x14ac:dyDescent="0.35">
      <c r="A528">
        <f>VLOOKUP(Block[[#This Row],[No用]],SetNo[[No.用]:[vlookup 用]],2,FALSE)</f>
        <v>138</v>
      </c>
      <c r="B528">
        <f>IF(ROW()=2,1,IF(A527&lt;&gt;Block[[#This Row],[No]],1,B527+1))</f>
        <v>1</v>
      </c>
      <c r="C528" s="1" t="s">
        <v>1142</v>
      </c>
      <c r="D528" s="1" t="s">
        <v>62</v>
      </c>
      <c r="E528" s="1" t="s">
        <v>77</v>
      </c>
      <c r="F528" s="1" t="s">
        <v>25</v>
      </c>
      <c r="G528" s="1" t="s">
        <v>56</v>
      </c>
      <c r="H528" s="1" t="s">
        <v>71</v>
      </c>
      <c r="I528">
        <v>1</v>
      </c>
      <c r="J528" t="s">
        <v>248</v>
      </c>
      <c r="K528" s="1" t="s">
        <v>174</v>
      </c>
      <c r="L528" s="1" t="s">
        <v>162</v>
      </c>
      <c r="M528">
        <v>26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文化祭2池尻隼人ICONIC</v>
      </c>
    </row>
    <row r="529" spans="1:20" x14ac:dyDescent="0.35">
      <c r="A529">
        <f>VLOOKUP(Block[[#This Row],[No用]],SetNo[[No.用]:[vlookup 用]],2,FALSE)</f>
        <v>138</v>
      </c>
      <c r="B529">
        <f>IF(ROW()=2,1,IF(A528&lt;&gt;Block[[#This Row],[No]],1,B528+1))</f>
        <v>2</v>
      </c>
      <c r="C529" s="1" t="s">
        <v>1142</v>
      </c>
      <c r="D529" s="1" t="s">
        <v>62</v>
      </c>
      <c r="E529" s="1" t="s">
        <v>77</v>
      </c>
      <c r="F529" s="1" t="s">
        <v>25</v>
      </c>
      <c r="G529" s="1" t="s">
        <v>56</v>
      </c>
      <c r="H529" s="1" t="s">
        <v>71</v>
      </c>
      <c r="I529">
        <v>1</v>
      </c>
      <c r="J529" t="s">
        <v>248</v>
      </c>
      <c r="K529" s="1" t="s">
        <v>175</v>
      </c>
      <c r="L529" s="1" t="s">
        <v>162</v>
      </c>
      <c r="M529">
        <v>26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文化祭2池尻隼人ICONIC</v>
      </c>
    </row>
    <row r="530" spans="1:20" x14ac:dyDescent="0.35">
      <c r="A530">
        <f>VLOOKUP(Block[[#This Row],[No用]],SetNo[[No.用]:[vlookup 用]],2,FALSE)</f>
        <v>138</v>
      </c>
      <c r="B530">
        <f>IF(ROW()=2,1,IF(A529&lt;&gt;Block[[#This Row],[No]],1,B529+1))</f>
        <v>3</v>
      </c>
      <c r="C530" s="1" t="s">
        <v>1142</v>
      </c>
      <c r="D530" s="1" t="s">
        <v>62</v>
      </c>
      <c r="E530" s="1" t="s">
        <v>77</v>
      </c>
      <c r="F530" s="1" t="s">
        <v>25</v>
      </c>
      <c r="G530" s="1" t="s">
        <v>56</v>
      </c>
      <c r="H530" s="1" t="s">
        <v>71</v>
      </c>
      <c r="I530">
        <v>1</v>
      </c>
      <c r="J530" t="s">
        <v>248</v>
      </c>
      <c r="K530" s="1" t="s">
        <v>177</v>
      </c>
      <c r="L530" s="1" t="s">
        <v>162</v>
      </c>
      <c r="M530">
        <v>26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文化祭2池尻隼人ICONIC</v>
      </c>
    </row>
    <row r="531" spans="1:20" x14ac:dyDescent="0.35">
      <c r="A531">
        <f>VLOOKUP(Block[[#This Row],[No用]],SetNo[[No.用]:[vlookup 用]],2,FALSE)</f>
        <v>138</v>
      </c>
      <c r="B531">
        <f>IF(ROW()=2,1,IF(A530&lt;&gt;Block[[#This Row],[No]],1,B530+1))</f>
        <v>4</v>
      </c>
      <c r="C531" s="1" t="s">
        <v>1142</v>
      </c>
      <c r="D531" s="1" t="s">
        <v>62</v>
      </c>
      <c r="E531" s="1" t="s">
        <v>77</v>
      </c>
      <c r="F531" s="1" t="s">
        <v>25</v>
      </c>
      <c r="G531" s="1" t="s">
        <v>56</v>
      </c>
      <c r="H531" s="1" t="s">
        <v>71</v>
      </c>
      <c r="I531">
        <v>1</v>
      </c>
      <c r="J531" t="s">
        <v>248</v>
      </c>
      <c r="K531" s="1" t="s">
        <v>249</v>
      </c>
      <c r="L531" s="1" t="s">
        <v>162</v>
      </c>
      <c r="M531">
        <v>26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文化祭2池尻隼人ICONIC</v>
      </c>
    </row>
    <row r="532" spans="1:20" x14ac:dyDescent="0.35">
      <c r="A532">
        <f>VLOOKUP(Block[[#This Row],[No用]],SetNo[[No.用]:[vlookup 用]],2,FALSE)</f>
        <v>139</v>
      </c>
      <c r="B532">
        <f>IF(ROW()=2,1,IF(A531&lt;&gt;Block[[#This Row],[No]],1,B531+1))</f>
        <v>1</v>
      </c>
      <c r="C532" t="s">
        <v>206</v>
      </c>
      <c r="D532" t="s">
        <v>63</v>
      </c>
      <c r="E532" t="s">
        <v>28</v>
      </c>
      <c r="F532" t="s">
        <v>25</v>
      </c>
      <c r="G532" t="s">
        <v>64</v>
      </c>
      <c r="H532" t="s">
        <v>71</v>
      </c>
      <c r="I532">
        <v>1</v>
      </c>
      <c r="J532" t="s">
        <v>248</v>
      </c>
      <c r="K532" s="1" t="s">
        <v>174</v>
      </c>
      <c r="L532" s="1" t="s">
        <v>162</v>
      </c>
      <c r="M532">
        <v>26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ユニフォーム十和田良樹ICONIC</v>
      </c>
    </row>
    <row r="533" spans="1:20" x14ac:dyDescent="0.35">
      <c r="A533">
        <f>VLOOKUP(Block[[#This Row],[No用]],SetNo[[No.用]:[vlookup 用]],2,FALSE)</f>
        <v>139</v>
      </c>
      <c r="B533">
        <f>IF(ROW()=2,1,IF(A532&lt;&gt;Block[[#This Row],[No]],1,B532+1))</f>
        <v>2</v>
      </c>
      <c r="C533" t="s">
        <v>206</v>
      </c>
      <c r="D533" t="s">
        <v>63</v>
      </c>
      <c r="E533" t="s">
        <v>28</v>
      </c>
      <c r="F533" t="s">
        <v>25</v>
      </c>
      <c r="G533" t="s">
        <v>64</v>
      </c>
      <c r="H533" t="s">
        <v>71</v>
      </c>
      <c r="I533">
        <v>1</v>
      </c>
      <c r="J533" t="s">
        <v>248</v>
      </c>
      <c r="K533" s="1" t="s">
        <v>175</v>
      </c>
      <c r="L533" s="1" t="s">
        <v>162</v>
      </c>
      <c r="M533">
        <v>26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ユニフォーム十和田良樹ICONIC</v>
      </c>
    </row>
    <row r="534" spans="1:20" x14ac:dyDescent="0.35">
      <c r="A534">
        <f>VLOOKUP(Block[[#This Row],[No用]],SetNo[[No.用]:[vlookup 用]],2,FALSE)</f>
        <v>139</v>
      </c>
      <c r="B534">
        <f>IF(ROW()=2,1,IF(A533&lt;&gt;Block[[#This Row],[No]],1,B533+1))</f>
        <v>3</v>
      </c>
      <c r="C534" t="s">
        <v>206</v>
      </c>
      <c r="D534" t="s">
        <v>63</v>
      </c>
      <c r="E534" t="s">
        <v>28</v>
      </c>
      <c r="F534" t="s">
        <v>25</v>
      </c>
      <c r="G534" t="s">
        <v>64</v>
      </c>
      <c r="H534" t="s">
        <v>71</v>
      </c>
      <c r="I534">
        <v>1</v>
      </c>
      <c r="J534" t="s">
        <v>248</v>
      </c>
      <c r="K534" s="1" t="s">
        <v>177</v>
      </c>
      <c r="L534" s="1" t="s">
        <v>162</v>
      </c>
      <c r="M534">
        <v>26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ユニフォーム十和田良樹ICONIC</v>
      </c>
    </row>
    <row r="535" spans="1:20" x14ac:dyDescent="0.35">
      <c r="A535">
        <f>VLOOKUP(Block[[#This Row],[No用]],SetNo[[No.用]:[vlookup 用]],2,FALSE)</f>
        <v>139</v>
      </c>
      <c r="B535">
        <f>IF(ROW()=2,1,IF(A534&lt;&gt;Block[[#This Row],[No]],1,B534+1))</f>
        <v>4</v>
      </c>
      <c r="C535" t="s">
        <v>206</v>
      </c>
      <c r="D535" t="s">
        <v>63</v>
      </c>
      <c r="E535" t="s">
        <v>28</v>
      </c>
      <c r="F535" t="s">
        <v>25</v>
      </c>
      <c r="G535" t="s">
        <v>64</v>
      </c>
      <c r="H535" t="s">
        <v>71</v>
      </c>
      <c r="I535">
        <v>1</v>
      </c>
      <c r="J535" t="s">
        <v>248</v>
      </c>
      <c r="K535" s="1" t="s">
        <v>249</v>
      </c>
      <c r="L535" s="1" t="s">
        <v>162</v>
      </c>
      <c r="M535">
        <v>26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ユニフォーム十和田良樹ICONIC</v>
      </c>
    </row>
    <row r="536" spans="1:20" x14ac:dyDescent="0.35">
      <c r="A536">
        <f>VLOOKUP(Block[[#This Row],[No用]],SetNo[[No.用]:[vlookup 用]],2,FALSE)</f>
        <v>140</v>
      </c>
      <c r="B536">
        <f>IF(ROW()=2,1,IF(A535&lt;&gt;Block[[#This Row],[No]],1,B535+1))</f>
        <v>1</v>
      </c>
      <c r="C536" t="s">
        <v>206</v>
      </c>
      <c r="D536" t="s">
        <v>65</v>
      </c>
      <c r="E536" t="s">
        <v>28</v>
      </c>
      <c r="F536" t="s">
        <v>26</v>
      </c>
      <c r="G536" t="s">
        <v>64</v>
      </c>
      <c r="H536" t="s">
        <v>71</v>
      </c>
      <c r="I536">
        <v>1</v>
      </c>
      <c r="J536" t="s">
        <v>248</v>
      </c>
      <c r="K536" s="1" t="s">
        <v>174</v>
      </c>
      <c r="L536" s="1" t="s">
        <v>173</v>
      </c>
      <c r="M536">
        <v>35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ユニフォーム森岳歩ICONIC</v>
      </c>
    </row>
    <row r="537" spans="1:20" x14ac:dyDescent="0.35">
      <c r="A537">
        <f>VLOOKUP(Block[[#This Row],[No用]],SetNo[[No.用]:[vlookup 用]],2,FALSE)</f>
        <v>140</v>
      </c>
      <c r="B537">
        <f>IF(ROW()=2,1,IF(A536&lt;&gt;Block[[#This Row],[No]],1,B536+1))</f>
        <v>2</v>
      </c>
      <c r="C537" t="s">
        <v>206</v>
      </c>
      <c r="D537" t="s">
        <v>65</v>
      </c>
      <c r="E537" t="s">
        <v>28</v>
      </c>
      <c r="F537" t="s">
        <v>26</v>
      </c>
      <c r="G537" t="s">
        <v>64</v>
      </c>
      <c r="H537" t="s">
        <v>71</v>
      </c>
      <c r="I537">
        <v>1</v>
      </c>
      <c r="J537" t="s">
        <v>248</v>
      </c>
      <c r="K537" s="1" t="s">
        <v>175</v>
      </c>
      <c r="L537" s="1" t="s">
        <v>173</v>
      </c>
      <c r="M537">
        <v>35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ユニフォーム森岳歩ICONIC</v>
      </c>
    </row>
    <row r="538" spans="1:20" x14ac:dyDescent="0.35">
      <c r="A538">
        <f>VLOOKUP(Block[[#This Row],[No用]],SetNo[[No.用]:[vlookup 用]],2,FALSE)</f>
        <v>140</v>
      </c>
      <c r="B538">
        <f>IF(ROW()=2,1,IF(A537&lt;&gt;Block[[#This Row],[No]],1,B537+1))</f>
        <v>3</v>
      </c>
      <c r="C538" t="s">
        <v>206</v>
      </c>
      <c r="D538" t="s">
        <v>65</v>
      </c>
      <c r="E538" t="s">
        <v>28</v>
      </c>
      <c r="F538" t="s">
        <v>26</v>
      </c>
      <c r="G538" t="s">
        <v>64</v>
      </c>
      <c r="H538" t="s">
        <v>71</v>
      </c>
      <c r="I538">
        <v>1</v>
      </c>
      <c r="J538" t="s">
        <v>248</v>
      </c>
      <c r="K538" s="1" t="s">
        <v>192</v>
      </c>
      <c r="L538" s="1" t="s">
        <v>173</v>
      </c>
      <c r="M538">
        <v>42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ユニフォーム森岳歩ICONIC</v>
      </c>
    </row>
    <row r="539" spans="1:20" x14ac:dyDescent="0.35">
      <c r="A539">
        <f>VLOOKUP(Block[[#This Row],[No用]],SetNo[[No.用]:[vlookup 用]],2,FALSE)</f>
        <v>140</v>
      </c>
      <c r="B539">
        <f>IF(ROW()=2,1,IF(A538&lt;&gt;Block[[#This Row],[No]],1,B538+1))</f>
        <v>4</v>
      </c>
      <c r="C539" t="s">
        <v>206</v>
      </c>
      <c r="D539" t="s">
        <v>65</v>
      </c>
      <c r="E539" t="s">
        <v>28</v>
      </c>
      <c r="F539" t="s">
        <v>26</v>
      </c>
      <c r="G539" t="s">
        <v>64</v>
      </c>
      <c r="H539" t="s">
        <v>71</v>
      </c>
      <c r="I539">
        <v>1</v>
      </c>
      <c r="J539" t="s">
        <v>248</v>
      </c>
      <c r="K539" s="1" t="s">
        <v>177</v>
      </c>
      <c r="L539" s="1" t="s">
        <v>162</v>
      </c>
      <c r="M539">
        <v>32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ユニフォーム森岳歩ICONIC</v>
      </c>
    </row>
    <row r="540" spans="1:20" x14ac:dyDescent="0.35">
      <c r="A540">
        <f>VLOOKUP(Block[[#This Row],[No用]],SetNo[[No.用]:[vlookup 用]],2,FALSE)</f>
        <v>140</v>
      </c>
      <c r="B540">
        <f>IF(ROW()=2,1,IF(A539&lt;&gt;Block[[#This Row],[No]],1,B539+1))</f>
        <v>5</v>
      </c>
      <c r="C540" t="s">
        <v>206</v>
      </c>
      <c r="D540" t="s">
        <v>65</v>
      </c>
      <c r="E540" t="s">
        <v>28</v>
      </c>
      <c r="F540" t="s">
        <v>26</v>
      </c>
      <c r="G540" t="s">
        <v>64</v>
      </c>
      <c r="H540" t="s">
        <v>71</v>
      </c>
      <c r="I540">
        <v>1</v>
      </c>
      <c r="J540" t="s">
        <v>248</v>
      </c>
      <c r="K540" s="1" t="s">
        <v>249</v>
      </c>
      <c r="L540" s="1" t="s">
        <v>162</v>
      </c>
      <c r="M540">
        <v>32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ユニフォーム森岳歩ICONIC</v>
      </c>
    </row>
    <row r="541" spans="1:20" x14ac:dyDescent="0.35">
      <c r="A541">
        <f>VLOOKUP(Block[[#This Row],[No用]],SetNo[[No.用]:[vlookup 用]],2,FALSE)</f>
        <v>140</v>
      </c>
      <c r="B541">
        <f>IF(ROW()=2,1,IF(A540&lt;&gt;Block[[#This Row],[No]],1,B540+1))</f>
        <v>6</v>
      </c>
      <c r="C541" t="s">
        <v>206</v>
      </c>
      <c r="D541" t="s">
        <v>65</v>
      </c>
      <c r="E541" t="s">
        <v>28</v>
      </c>
      <c r="F541" t="s">
        <v>26</v>
      </c>
      <c r="G541" t="s">
        <v>64</v>
      </c>
      <c r="H541" t="s">
        <v>71</v>
      </c>
      <c r="I541">
        <v>1</v>
      </c>
      <c r="J541" t="s">
        <v>248</v>
      </c>
      <c r="K541" s="1" t="s">
        <v>183</v>
      </c>
      <c r="L541" s="1" t="s">
        <v>225</v>
      </c>
      <c r="M541">
        <v>44</v>
      </c>
      <c r="N541">
        <v>0</v>
      </c>
      <c r="O541">
        <v>54</v>
      </c>
      <c r="P541">
        <v>0</v>
      </c>
      <c r="T541" t="str">
        <f>Block[[#This Row],[服装]]&amp;Block[[#This Row],[名前]]&amp;Block[[#This Row],[レアリティ]]</f>
        <v>ユニフォーム森岳歩ICONIC</v>
      </c>
    </row>
    <row r="542" spans="1:20" x14ac:dyDescent="0.35">
      <c r="A542">
        <f>VLOOKUP(Block[[#This Row],[No用]],SetNo[[No.用]:[vlookup 用]],2,FALSE)</f>
        <v>141</v>
      </c>
      <c r="B542">
        <f>IF(ROW()=2,1,IF(A541&lt;&gt;Block[[#This Row],[No]],1,B541+1))</f>
        <v>1</v>
      </c>
      <c r="C542" t="s">
        <v>206</v>
      </c>
      <c r="D542" t="s">
        <v>66</v>
      </c>
      <c r="E542" t="s">
        <v>24</v>
      </c>
      <c r="F542" t="s">
        <v>25</v>
      </c>
      <c r="G542" t="s">
        <v>64</v>
      </c>
      <c r="H542" t="s">
        <v>71</v>
      </c>
      <c r="I542">
        <v>1</v>
      </c>
      <c r="J542" t="s">
        <v>248</v>
      </c>
      <c r="K542" s="1" t="s">
        <v>174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ユニフォーム唐松拓巳ICONIC</v>
      </c>
    </row>
    <row r="543" spans="1:20" x14ac:dyDescent="0.35">
      <c r="A543">
        <f>VLOOKUP(Block[[#This Row],[No用]],SetNo[[No.用]:[vlookup 用]],2,FALSE)</f>
        <v>141</v>
      </c>
      <c r="B543">
        <f>IF(ROW()=2,1,IF(A542&lt;&gt;Block[[#This Row],[No]],1,B542+1))</f>
        <v>2</v>
      </c>
      <c r="C543" t="s">
        <v>206</v>
      </c>
      <c r="D543" t="s">
        <v>66</v>
      </c>
      <c r="E543" t="s">
        <v>24</v>
      </c>
      <c r="F543" t="s">
        <v>25</v>
      </c>
      <c r="G543" t="s">
        <v>64</v>
      </c>
      <c r="H543" t="s">
        <v>71</v>
      </c>
      <c r="I543">
        <v>1</v>
      </c>
      <c r="J543" t="s">
        <v>248</v>
      </c>
      <c r="K543" s="1" t="s">
        <v>175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ユニフォーム唐松拓巳ICONIC</v>
      </c>
    </row>
    <row r="544" spans="1:20" x14ac:dyDescent="0.35">
      <c r="A544">
        <f>VLOOKUP(Block[[#This Row],[No用]],SetNo[[No.用]:[vlookup 用]],2,FALSE)</f>
        <v>141</v>
      </c>
      <c r="B544">
        <f>IF(ROW()=2,1,IF(A543&lt;&gt;Block[[#This Row],[No]],1,B543+1))</f>
        <v>3</v>
      </c>
      <c r="C544" t="s">
        <v>206</v>
      </c>
      <c r="D544" t="s">
        <v>66</v>
      </c>
      <c r="E544" t="s">
        <v>24</v>
      </c>
      <c r="F544" t="s">
        <v>25</v>
      </c>
      <c r="G544" t="s">
        <v>64</v>
      </c>
      <c r="H544" t="s">
        <v>71</v>
      </c>
      <c r="I544">
        <v>1</v>
      </c>
      <c r="J544" t="s">
        <v>248</v>
      </c>
      <c r="K544" s="1" t="s">
        <v>177</v>
      </c>
      <c r="L544" s="1" t="s">
        <v>162</v>
      </c>
      <c r="M544">
        <v>26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ユニフォーム唐松拓巳ICONIC</v>
      </c>
    </row>
    <row r="545" spans="1:20" x14ac:dyDescent="0.35">
      <c r="A545">
        <f>VLOOKUP(Block[[#This Row],[No用]],SetNo[[No.用]:[vlookup 用]],2,FALSE)</f>
        <v>141</v>
      </c>
      <c r="B545">
        <f>IF(ROW()=2,1,IF(A544&lt;&gt;Block[[#This Row],[No]],1,B544+1))</f>
        <v>4</v>
      </c>
      <c r="C545" t="s">
        <v>206</v>
      </c>
      <c r="D545" t="s">
        <v>66</v>
      </c>
      <c r="E545" t="s">
        <v>24</v>
      </c>
      <c r="F545" t="s">
        <v>25</v>
      </c>
      <c r="G545" t="s">
        <v>64</v>
      </c>
      <c r="H545" t="s">
        <v>71</v>
      </c>
      <c r="I545">
        <v>1</v>
      </c>
      <c r="J545" t="s">
        <v>248</v>
      </c>
      <c r="K545" s="1" t="s">
        <v>249</v>
      </c>
      <c r="L545" s="1" t="s">
        <v>162</v>
      </c>
      <c r="M545">
        <v>26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ユニフォーム唐松拓巳ICONIC</v>
      </c>
    </row>
    <row r="546" spans="1:20" x14ac:dyDescent="0.35">
      <c r="A546">
        <f>VLOOKUP(Block[[#This Row],[No用]],SetNo[[No.用]:[vlookup 用]],2,FALSE)</f>
        <v>142</v>
      </c>
      <c r="B546">
        <f>IF(ROW()=2,1,IF(A545&lt;&gt;Block[[#This Row],[No]],1,B545+1))</f>
        <v>1</v>
      </c>
      <c r="C546" t="s">
        <v>206</v>
      </c>
      <c r="D546" t="s">
        <v>67</v>
      </c>
      <c r="E546" t="s">
        <v>28</v>
      </c>
      <c r="F546" t="s">
        <v>25</v>
      </c>
      <c r="G546" t="s">
        <v>64</v>
      </c>
      <c r="H546" t="s">
        <v>71</v>
      </c>
      <c r="I546">
        <v>1</v>
      </c>
      <c r="J546" t="s">
        <v>248</v>
      </c>
      <c r="K546" s="1" t="s">
        <v>174</v>
      </c>
      <c r="L546" s="1" t="s">
        <v>162</v>
      </c>
      <c r="M546">
        <v>26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ユニフォーム田沢裕樹ICONIC</v>
      </c>
    </row>
    <row r="547" spans="1:20" x14ac:dyDescent="0.35">
      <c r="A547">
        <f>VLOOKUP(Block[[#This Row],[No用]],SetNo[[No.用]:[vlookup 用]],2,FALSE)</f>
        <v>142</v>
      </c>
      <c r="B547">
        <f>IF(ROW()=2,1,IF(A546&lt;&gt;Block[[#This Row],[No]],1,B546+1))</f>
        <v>2</v>
      </c>
      <c r="C547" t="s">
        <v>206</v>
      </c>
      <c r="D547" t="s">
        <v>67</v>
      </c>
      <c r="E547" t="s">
        <v>28</v>
      </c>
      <c r="F547" t="s">
        <v>25</v>
      </c>
      <c r="G547" t="s">
        <v>64</v>
      </c>
      <c r="H547" t="s">
        <v>71</v>
      </c>
      <c r="I547">
        <v>1</v>
      </c>
      <c r="J547" t="s">
        <v>248</v>
      </c>
      <c r="K547" s="1" t="s">
        <v>175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ユニフォーム田沢裕樹ICONIC</v>
      </c>
    </row>
    <row r="548" spans="1:20" x14ac:dyDescent="0.35">
      <c r="A548">
        <f>VLOOKUP(Block[[#This Row],[No用]],SetNo[[No.用]:[vlookup 用]],2,FALSE)</f>
        <v>142</v>
      </c>
      <c r="B548">
        <f>IF(ROW()=2,1,IF(A547&lt;&gt;Block[[#This Row],[No]],1,B547+1))</f>
        <v>3</v>
      </c>
      <c r="C548" t="s">
        <v>206</v>
      </c>
      <c r="D548" t="s">
        <v>67</v>
      </c>
      <c r="E548" t="s">
        <v>28</v>
      </c>
      <c r="F548" t="s">
        <v>25</v>
      </c>
      <c r="G548" t="s">
        <v>64</v>
      </c>
      <c r="H548" t="s">
        <v>71</v>
      </c>
      <c r="I548">
        <v>1</v>
      </c>
      <c r="J548" t="s">
        <v>248</v>
      </c>
      <c r="K548" s="1" t="s">
        <v>177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ユニフォーム田沢裕樹ICONIC</v>
      </c>
    </row>
    <row r="549" spans="1:20" x14ac:dyDescent="0.35">
      <c r="A549">
        <f>VLOOKUP(Block[[#This Row],[No用]],SetNo[[No.用]:[vlookup 用]],2,FALSE)</f>
        <v>142</v>
      </c>
      <c r="B549">
        <f>IF(ROW()=2,1,IF(A548&lt;&gt;Block[[#This Row],[No]],1,B548+1))</f>
        <v>4</v>
      </c>
      <c r="C549" t="s">
        <v>206</v>
      </c>
      <c r="D549" t="s">
        <v>67</v>
      </c>
      <c r="E549" t="s">
        <v>28</v>
      </c>
      <c r="F549" t="s">
        <v>25</v>
      </c>
      <c r="G549" t="s">
        <v>64</v>
      </c>
      <c r="H549" t="s">
        <v>71</v>
      </c>
      <c r="I549">
        <v>1</v>
      </c>
      <c r="J549" t="s">
        <v>248</v>
      </c>
      <c r="K549" s="1" t="s">
        <v>249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ユニフォーム田沢裕樹ICONIC</v>
      </c>
    </row>
    <row r="550" spans="1:20" x14ac:dyDescent="0.35">
      <c r="A550">
        <f>VLOOKUP(Block[[#This Row],[No用]],SetNo[[No.用]:[vlookup 用]],2,FALSE)</f>
        <v>143</v>
      </c>
      <c r="B550">
        <f>IF(ROW()=2,1,IF(A549&lt;&gt;Block[[#This Row],[No]],1,B549+1))</f>
        <v>1</v>
      </c>
      <c r="C550" t="s">
        <v>206</v>
      </c>
      <c r="D550" t="s">
        <v>68</v>
      </c>
      <c r="E550" t="s">
        <v>28</v>
      </c>
      <c r="F550" t="s">
        <v>26</v>
      </c>
      <c r="G550" t="s">
        <v>64</v>
      </c>
      <c r="H550" t="s">
        <v>71</v>
      </c>
      <c r="I550">
        <v>1</v>
      </c>
      <c r="J550" t="s">
        <v>248</v>
      </c>
      <c r="K550" s="1" t="s">
        <v>174</v>
      </c>
      <c r="L550" s="1" t="s">
        <v>173</v>
      </c>
      <c r="M550">
        <v>40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ユニフォーム子安颯真ICONIC</v>
      </c>
    </row>
    <row r="551" spans="1:20" x14ac:dyDescent="0.35">
      <c r="A551">
        <f>VLOOKUP(Block[[#This Row],[No用]],SetNo[[No.用]:[vlookup 用]],2,FALSE)</f>
        <v>143</v>
      </c>
      <c r="B551">
        <f>IF(ROW()=2,1,IF(A550&lt;&gt;Block[[#This Row],[No]],1,B550+1))</f>
        <v>2</v>
      </c>
      <c r="C551" t="s">
        <v>206</v>
      </c>
      <c r="D551" t="s">
        <v>68</v>
      </c>
      <c r="E551" t="s">
        <v>28</v>
      </c>
      <c r="F551" t="s">
        <v>26</v>
      </c>
      <c r="G551" t="s">
        <v>64</v>
      </c>
      <c r="H551" t="s">
        <v>71</v>
      </c>
      <c r="I551">
        <v>1</v>
      </c>
      <c r="J551" t="s">
        <v>248</v>
      </c>
      <c r="K551" s="1" t="s">
        <v>175</v>
      </c>
      <c r="L551" s="1" t="s">
        <v>173</v>
      </c>
      <c r="M551">
        <v>40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ユニフォーム子安颯真ICONIC</v>
      </c>
    </row>
    <row r="552" spans="1:20" x14ac:dyDescent="0.35">
      <c r="A552">
        <f>VLOOKUP(Block[[#This Row],[No用]],SetNo[[No.用]:[vlookup 用]],2,FALSE)</f>
        <v>143</v>
      </c>
      <c r="B552">
        <f>IF(ROW()=2,1,IF(A551&lt;&gt;Block[[#This Row],[No]],1,B551+1))</f>
        <v>3</v>
      </c>
      <c r="C552" t="s">
        <v>206</v>
      </c>
      <c r="D552" t="s">
        <v>68</v>
      </c>
      <c r="E552" t="s">
        <v>28</v>
      </c>
      <c r="F552" t="s">
        <v>26</v>
      </c>
      <c r="G552" t="s">
        <v>64</v>
      </c>
      <c r="H552" t="s">
        <v>71</v>
      </c>
      <c r="I552">
        <v>1</v>
      </c>
      <c r="J552" t="s">
        <v>248</v>
      </c>
      <c r="K552" s="1" t="s">
        <v>176</v>
      </c>
      <c r="L552" s="1" t="s">
        <v>173</v>
      </c>
      <c r="M552">
        <v>43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ユニフォーム子安颯真ICONIC</v>
      </c>
    </row>
    <row r="553" spans="1:20" x14ac:dyDescent="0.35">
      <c r="A553">
        <f>VLOOKUP(Block[[#This Row],[No用]],SetNo[[No.用]:[vlookup 用]],2,FALSE)</f>
        <v>143</v>
      </c>
      <c r="B553">
        <f>IF(ROW()=2,1,IF(A552&lt;&gt;Block[[#This Row],[No]],1,B552+1))</f>
        <v>4</v>
      </c>
      <c r="C553" t="s">
        <v>206</v>
      </c>
      <c r="D553" t="s">
        <v>68</v>
      </c>
      <c r="E553" t="s">
        <v>28</v>
      </c>
      <c r="F553" t="s">
        <v>26</v>
      </c>
      <c r="G553" t="s">
        <v>64</v>
      </c>
      <c r="H553" t="s">
        <v>71</v>
      </c>
      <c r="I553">
        <v>1</v>
      </c>
      <c r="J553" t="s">
        <v>248</v>
      </c>
      <c r="K553" s="1" t="s">
        <v>177</v>
      </c>
      <c r="L553" s="1" t="s">
        <v>162</v>
      </c>
      <c r="M553">
        <v>33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ユニフォーム子安颯真ICONIC</v>
      </c>
    </row>
    <row r="554" spans="1:20" x14ac:dyDescent="0.35">
      <c r="A554">
        <f>VLOOKUP(Block[[#This Row],[No用]],SetNo[[No.用]:[vlookup 用]],2,FALSE)</f>
        <v>143</v>
      </c>
      <c r="B554">
        <f>IF(ROW()=2,1,IF(A553&lt;&gt;Block[[#This Row],[No]],1,B553+1))</f>
        <v>5</v>
      </c>
      <c r="C554" t="s">
        <v>206</v>
      </c>
      <c r="D554" t="s">
        <v>68</v>
      </c>
      <c r="E554" t="s">
        <v>28</v>
      </c>
      <c r="F554" t="s">
        <v>26</v>
      </c>
      <c r="G554" t="s">
        <v>64</v>
      </c>
      <c r="H554" t="s">
        <v>71</v>
      </c>
      <c r="I554">
        <v>1</v>
      </c>
      <c r="J554" t="s">
        <v>248</v>
      </c>
      <c r="K554" s="1" t="s">
        <v>249</v>
      </c>
      <c r="L554" s="1" t="s">
        <v>162</v>
      </c>
      <c r="M554">
        <v>33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ユニフォーム子安颯真ICONIC</v>
      </c>
    </row>
    <row r="555" spans="1:20" x14ac:dyDescent="0.35">
      <c r="A555">
        <f>VLOOKUP(Block[[#This Row],[No用]],SetNo[[No.用]:[vlookup 用]],2,FALSE)</f>
        <v>143</v>
      </c>
      <c r="B555">
        <f>IF(ROW()=2,1,IF(A554&lt;&gt;Block[[#This Row],[No]],1,B554+1))</f>
        <v>6</v>
      </c>
      <c r="C555" t="s">
        <v>206</v>
      </c>
      <c r="D555" t="s">
        <v>68</v>
      </c>
      <c r="E555" t="s">
        <v>28</v>
      </c>
      <c r="F555" t="s">
        <v>26</v>
      </c>
      <c r="G555" t="s">
        <v>64</v>
      </c>
      <c r="H555" t="s">
        <v>71</v>
      </c>
      <c r="I555">
        <v>1</v>
      </c>
      <c r="J555" t="s">
        <v>248</v>
      </c>
      <c r="K555" s="1" t="s">
        <v>183</v>
      </c>
      <c r="L555" s="1" t="s">
        <v>225</v>
      </c>
      <c r="M555">
        <v>45</v>
      </c>
      <c r="N555">
        <v>0</v>
      </c>
      <c r="O555">
        <v>55</v>
      </c>
      <c r="P555">
        <v>0</v>
      </c>
      <c r="T555" t="str">
        <f>Block[[#This Row],[服装]]&amp;Block[[#This Row],[名前]]&amp;Block[[#This Row],[レアリティ]]</f>
        <v>ユニフォーム子安颯真ICONIC</v>
      </c>
    </row>
    <row r="556" spans="1:20" x14ac:dyDescent="0.35">
      <c r="A556">
        <f>VLOOKUP(Block[[#This Row],[No用]],SetNo[[No.用]:[vlookup 用]],2,FALSE)</f>
        <v>144</v>
      </c>
      <c r="B556">
        <f>IF(ROW()=2,1,IF(A555&lt;&gt;Block[[#This Row],[No]],1,B555+1))</f>
        <v>1</v>
      </c>
      <c r="C556" t="s">
        <v>206</v>
      </c>
      <c r="D556" t="s">
        <v>69</v>
      </c>
      <c r="E556" t="s">
        <v>28</v>
      </c>
      <c r="F556" t="s">
        <v>21</v>
      </c>
      <c r="G556" t="s">
        <v>64</v>
      </c>
      <c r="H556" t="s">
        <v>71</v>
      </c>
      <c r="I556">
        <v>1</v>
      </c>
      <c r="J556" t="s">
        <v>248</v>
      </c>
      <c r="K556" s="1"/>
      <c r="L556" s="1"/>
      <c r="M556">
        <v>0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ユニフォーム横手駿ICONIC</v>
      </c>
    </row>
    <row r="557" spans="1:20" x14ac:dyDescent="0.35">
      <c r="A557">
        <f>VLOOKUP(Block[[#This Row],[No用]],SetNo[[No.用]:[vlookup 用]],2,FALSE)</f>
        <v>145</v>
      </c>
      <c r="B557">
        <f>IF(ROW()=2,1,IF(A556&lt;&gt;Block[[#This Row],[No]],1,B556+1))</f>
        <v>1</v>
      </c>
      <c r="C557" t="s">
        <v>206</v>
      </c>
      <c r="D557" t="s">
        <v>70</v>
      </c>
      <c r="E557" t="s">
        <v>28</v>
      </c>
      <c r="F557" t="s">
        <v>31</v>
      </c>
      <c r="G557" t="s">
        <v>64</v>
      </c>
      <c r="H557" t="s">
        <v>71</v>
      </c>
      <c r="I557">
        <v>1</v>
      </c>
      <c r="J557" t="s">
        <v>248</v>
      </c>
      <c r="K557" s="1" t="s">
        <v>174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ユニフォーム夏瀬伊吹ICONIC</v>
      </c>
    </row>
    <row r="558" spans="1:20" x14ac:dyDescent="0.35">
      <c r="A558">
        <f>VLOOKUP(Block[[#This Row],[No用]],SetNo[[No.用]:[vlookup 用]],2,FALSE)</f>
        <v>145</v>
      </c>
      <c r="B558">
        <f>IF(ROW()=2,1,IF(A557&lt;&gt;Block[[#This Row],[No]],1,B557+1))</f>
        <v>2</v>
      </c>
      <c r="C558" t="s">
        <v>206</v>
      </c>
      <c r="D558" t="s">
        <v>70</v>
      </c>
      <c r="E558" t="s">
        <v>28</v>
      </c>
      <c r="F558" t="s">
        <v>31</v>
      </c>
      <c r="G558" t="s">
        <v>64</v>
      </c>
      <c r="H558" t="s">
        <v>71</v>
      </c>
      <c r="I558">
        <v>1</v>
      </c>
      <c r="J558" t="s">
        <v>248</v>
      </c>
      <c r="K558" s="1" t="s">
        <v>175</v>
      </c>
      <c r="L558" s="1" t="s">
        <v>162</v>
      </c>
      <c r="M558">
        <v>28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ユニフォーム夏瀬伊吹ICONIC</v>
      </c>
    </row>
    <row r="559" spans="1:20" x14ac:dyDescent="0.35">
      <c r="A559">
        <f>VLOOKUP(Block[[#This Row],[No用]],SetNo[[No.用]:[vlookup 用]],2,FALSE)</f>
        <v>145</v>
      </c>
      <c r="B559">
        <f>IF(ROW()=2,1,IF(A558&lt;&gt;Block[[#This Row],[No]],1,B558+1))</f>
        <v>3</v>
      </c>
      <c r="C559" t="s">
        <v>206</v>
      </c>
      <c r="D559" t="s">
        <v>70</v>
      </c>
      <c r="E559" t="s">
        <v>28</v>
      </c>
      <c r="F559" t="s">
        <v>31</v>
      </c>
      <c r="G559" t="s">
        <v>64</v>
      </c>
      <c r="H559" t="s">
        <v>71</v>
      </c>
      <c r="I559">
        <v>1</v>
      </c>
      <c r="J559" t="s">
        <v>248</v>
      </c>
      <c r="K559" s="1" t="s">
        <v>249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ユニフォーム夏瀬伊吹ICONIC</v>
      </c>
    </row>
    <row r="560" spans="1:20" x14ac:dyDescent="0.35">
      <c r="A560">
        <f>VLOOKUP(Block[[#This Row],[No用]],SetNo[[No.用]:[vlookup 用]],2,FALSE)</f>
        <v>146</v>
      </c>
      <c r="B560">
        <f>IF(ROW()=2,1,IF(A559&lt;&gt;Block[[#This Row],[No]],1,B559+1))</f>
        <v>1</v>
      </c>
      <c r="C560" s="1" t="s">
        <v>108</v>
      </c>
      <c r="D560" s="1" t="s">
        <v>938</v>
      </c>
      <c r="E560" s="1" t="s">
        <v>28</v>
      </c>
      <c r="F560" s="1" t="s">
        <v>31</v>
      </c>
      <c r="G560" s="1" t="s">
        <v>64</v>
      </c>
      <c r="H560" s="1" t="s">
        <v>71</v>
      </c>
      <c r="I560">
        <v>1</v>
      </c>
      <c r="J560" t="s">
        <v>248</v>
      </c>
      <c r="K560" s="1" t="s">
        <v>174</v>
      </c>
      <c r="L560" s="1" t="s">
        <v>162</v>
      </c>
      <c r="M560">
        <v>28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ユニフォーム秋宮昇ICONIC</v>
      </c>
    </row>
    <row r="561" spans="1:20" x14ac:dyDescent="0.35">
      <c r="A561">
        <f>VLOOKUP(Block[[#This Row],[No用]],SetNo[[No.用]:[vlookup 用]],2,FALSE)</f>
        <v>146</v>
      </c>
      <c r="B561">
        <f>IF(ROW()=2,1,IF(A560&lt;&gt;Block[[#This Row],[No]],1,B560+1))</f>
        <v>2</v>
      </c>
      <c r="C561" s="1" t="s">
        <v>108</v>
      </c>
      <c r="D561" s="1" t="s">
        <v>938</v>
      </c>
      <c r="E561" s="1" t="s">
        <v>28</v>
      </c>
      <c r="F561" s="1" t="s">
        <v>31</v>
      </c>
      <c r="G561" s="1" t="s">
        <v>64</v>
      </c>
      <c r="H561" s="1" t="s">
        <v>71</v>
      </c>
      <c r="I561">
        <v>1</v>
      </c>
      <c r="J561" t="s">
        <v>248</v>
      </c>
      <c r="K561" s="1" t="s">
        <v>175</v>
      </c>
      <c r="L561" s="1" t="s">
        <v>162</v>
      </c>
      <c r="M561">
        <v>28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ユニフォーム秋宮昇ICONIC</v>
      </c>
    </row>
    <row r="562" spans="1:20" x14ac:dyDescent="0.35">
      <c r="A562">
        <f>VLOOKUP(Block[[#This Row],[No用]],SetNo[[No.用]:[vlookup 用]],2,FALSE)</f>
        <v>146</v>
      </c>
      <c r="B562">
        <f>IF(ROW()=2,1,IF(A561&lt;&gt;Block[[#This Row],[No]],1,B561+1))</f>
        <v>3</v>
      </c>
      <c r="C562" s="1" t="s">
        <v>108</v>
      </c>
      <c r="D562" s="1" t="s">
        <v>938</v>
      </c>
      <c r="E562" s="1" t="s">
        <v>28</v>
      </c>
      <c r="F562" s="1" t="s">
        <v>31</v>
      </c>
      <c r="G562" s="1" t="s">
        <v>64</v>
      </c>
      <c r="H562" s="1" t="s">
        <v>71</v>
      </c>
      <c r="I562">
        <v>1</v>
      </c>
      <c r="J562" t="s">
        <v>248</v>
      </c>
      <c r="K562" s="1" t="s">
        <v>249</v>
      </c>
      <c r="L562" s="1" t="s">
        <v>162</v>
      </c>
      <c r="M562">
        <v>28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ユニフォーム秋宮昇ICONIC</v>
      </c>
    </row>
    <row r="563" spans="1:20" x14ac:dyDescent="0.35">
      <c r="A563">
        <f>VLOOKUP(Block[[#This Row],[No用]],SetNo[[No.用]:[vlookup 用]],2,FALSE)</f>
        <v>147</v>
      </c>
      <c r="B563">
        <f>IF(ROW()=2,1,IF(A562&lt;&gt;Block[[#This Row],[No]],1,B562+1))</f>
        <v>1</v>
      </c>
      <c r="C563" t="s">
        <v>206</v>
      </c>
      <c r="D563" t="s">
        <v>72</v>
      </c>
      <c r="E563" t="s">
        <v>23</v>
      </c>
      <c r="F563" t="s">
        <v>31</v>
      </c>
      <c r="G563" t="s">
        <v>75</v>
      </c>
      <c r="H563" t="s">
        <v>71</v>
      </c>
      <c r="I563">
        <v>1</v>
      </c>
      <c r="J563" t="s">
        <v>248</v>
      </c>
      <c r="K563" s="1" t="s">
        <v>174</v>
      </c>
      <c r="L563" s="1" t="s">
        <v>162</v>
      </c>
      <c r="M563">
        <v>28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ユニフォーム古牧譲ICONIC</v>
      </c>
    </row>
    <row r="564" spans="1:20" x14ac:dyDescent="0.35">
      <c r="A564">
        <f>VLOOKUP(Block[[#This Row],[No用]],SetNo[[No.用]:[vlookup 用]],2,FALSE)</f>
        <v>147</v>
      </c>
      <c r="B564">
        <f>IF(ROW()=2,1,IF(A563&lt;&gt;Block[[#This Row],[No]],1,B563+1))</f>
        <v>2</v>
      </c>
      <c r="C564" t="s">
        <v>206</v>
      </c>
      <c r="D564" t="s">
        <v>72</v>
      </c>
      <c r="E564" t="s">
        <v>23</v>
      </c>
      <c r="F564" t="s">
        <v>31</v>
      </c>
      <c r="G564" t="s">
        <v>75</v>
      </c>
      <c r="H564" t="s">
        <v>71</v>
      </c>
      <c r="I564">
        <v>1</v>
      </c>
      <c r="J564" t="s">
        <v>248</v>
      </c>
      <c r="K564" s="1" t="s">
        <v>175</v>
      </c>
      <c r="L564" s="1" t="s">
        <v>162</v>
      </c>
      <c r="M564">
        <v>28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ユニフォーム古牧譲ICONIC</v>
      </c>
    </row>
    <row r="565" spans="1:20" x14ac:dyDescent="0.35">
      <c r="A565">
        <f>VLOOKUP(Block[[#This Row],[No用]],SetNo[[No.用]:[vlookup 用]],2,FALSE)</f>
        <v>147</v>
      </c>
      <c r="B565">
        <f>IF(ROW()=2,1,IF(A564&lt;&gt;Block[[#This Row],[No]],1,B564+1))</f>
        <v>3</v>
      </c>
      <c r="C565" t="s">
        <v>206</v>
      </c>
      <c r="D565" t="s">
        <v>72</v>
      </c>
      <c r="E565" t="s">
        <v>23</v>
      </c>
      <c r="F565" t="s">
        <v>31</v>
      </c>
      <c r="G565" t="s">
        <v>75</v>
      </c>
      <c r="H565" t="s">
        <v>71</v>
      </c>
      <c r="I565">
        <v>1</v>
      </c>
      <c r="J565" t="s">
        <v>248</v>
      </c>
      <c r="K565" s="1" t="s">
        <v>249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ユニフォーム古牧譲ICONIC</v>
      </c>
    </row>
    <row r="566" spans="1:20" x14ac:dyDescent="0.35">
      <c r="A566">
        <f>VLOOKUP(Block[[#This Row],[No用]],SetNo[[No.用]:[vlookup 用]],2,FALSE)</f>
        <v>148</v>
      </c>
      <c r="B566">
        <f>IF(ROW()=2,1,IF(A565&lt;&gt;Block[[#This Row],[No]],1,B565+1))</f>
        <v>1</v>
      </c>
      <c r="C566" s="1" t="s">
        <v>812</v>
      </c>
      <c r="D566" t="s">
        <v>72</v>
      </c>
      <c r="E566" s="1" t="s">
        <v>90</v>
      </c>
      <c r="F566" t="s">
        <v>74</v>
      </c>
      <c r="G566" t="s">
        <v>75</v>
      </c>
      <c r="H566" t="s">
        <v>71</v>
      </c>
      <c r="I566">
        <v>1</v>
      </c>
      <c r="J566" t="s">
        <v>248</v>
      </c>
      <c r="K566" s="1" t="s">
        <v>174</v>
      </c>
      <c r="L566" s="1" t="s">
        <v>162</v>
      </c>
      <c r="M566">
        <v>28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雪遊び古牧譲ICONIC</v>
      </c>
    </row>
    <row r="567" spans="1:20" x14ac:dyDescent="0.35">
      <c r="A567">
        <f>VLOOKUP(Block[[#This Row],[No用]],SetNo[[No.用]:[vlookup 用]],2,FALSE)</f>
        <v>148</v>
      </c>
      <c r="B567">
        <f>IF(ROW()=2,1,IF(A566&lt;&gt;Block[[#This Row],[No]],1,B566+1))</f>
        <v>2</v>
      </c>
      <c r="C567" s="1" t="s">
        <v>812</v>
      </c>
      <c r="D567" t="s">
        <v>72</v>
      </c>
      <c r="E567" s="1" t="s">
        <v>90</v>
      </c>
      <c r="F567" t="s">
        <v>74</v>
      </c>
      <c r="G567" t="s">
        <v>75</v>
      </c>
      <c r="H567" t="s">
        <v>71</v>
      </c>
      <c r="I567">
        <v>1</v>
      </c>
      <c r="J567" t="s">
        <v>248</v>
      </c>
      <c r="K567" s="1" t="s">
        <v>175</v>
      </c>
      <c r="L567" s="1" t="s">
        <v>162</v>
      </c>
      <c r="M567">
        <v>28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雪遊び古牧譲ICONIC</v>
      </c>
    </row>
    <row r="568" spans="1:20" x14ac:dyDescent="0.35">
      <c r="A568">
        <f>VLOOKUP(Block[[#This Row],[No用]],SetNo[[No.用]:[vlookup 用]],2,FALSE)</f>
        <v>148</v>
      </c>
      <c r="B568">
        <f>IF(ROW()=2,1,IF(A567&lt;&gt;Block[[#This Row],[No]],1,B567+1))</f>
        <v>3</v>
      </c>
      <c r="C568" s="1" t="s">
        <v>812</v>
      </c>
      <c r="D568" t="s">
        <v>72</v>
      </c>
      <c r="E568" s="1" t="s">
        <v>90</v>
      </c>
      <c r="F568" t="s">
        <v>74</v>
      </c>
      <c r="G568" t="s">
        <v>75</v>
      </c>
      <c r="H568" t="s">
        <v>71</v>
      </c>
      <c r="I568">
        <v>1</v>
      </c>
      <c r="J568" t="s">
        <v>248</v>
      </c>
      <c r="K568" s="1" t="s">
        <v>249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雪遊び古牧譲ICONIC</v>
      </c>
    </row>
    <row r="569" spans="1:20" x14ac:dyDescent="0.35">
      <c r="A569">
        <f>VLOOKUP(Block[[#This Row],[No用]],SetNo[[No.用]:[vlookup 用]],2,FALSE)</f>
        <v>149</v>
      </c>
      <c r="B569">
        <f>IF(ROW()=2,1,IF(A568&lt;&gt;Block[[#This Row],[No]],1,B568+1))</f>
        <v>1</v>
      </c>
      <c r="C569" t="s">
        <v>206</v>
      </c>
      <c r="D569" t="s">
        <v>76</v>
      </c>
      <c r="E569" t="s">
        <v>28</v>
      </c>
      <c r="F569" t="s">
        <v>25</v>
      </c>
      <c r="G569" t="s">
        <v>75</v>
      </c>
      <c r="H569" t="s">
        <v>71</v>
      </c>
      <c r="I569">
        <v>1</v>
      </c>
      <c r="J569" t="s">
        <v>248</v>
      </c>
      <c r="K569" s="1" t="s">
        <v>174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ユニフォーム浅虫快人ICONIC</v>
      </c>
    </row>
    <row r="570" spans="1:20" x14ac:dyDescent="0.35">
      <c r="A570">
        <f>VLOOKUP(Block[[#This Row],[No用]],SetNo[[No.用]:[vlookup 用]],2,FALSE)</f>
        <v>149</v>
      </c>
      <c r="B570">
        <f>IF(ROW()=2,1,IF(A569&lt;&gt;Block[[#This Row],[No]],1,B569+1))</f>
        <v>2</v>
      </c>
      <c r="C570" t="s">
        <v>206</v>
      </c>
      <c r="D570" t="s">
        <v>76</v>
      </c>
      <c r="E570" t="s">
        <v>28</v>
      </c>
      <c r="F570" t="s">
        <v>25</v>
      </c>
      <c r="G570" t="s">
        <v>75</v>
      </c>
      <c r="H570" t="s">
        <v>71</v>
      </c>
      <c r="I570">
        <v>1</v>
      </c>
      <c r="J570" t="s">
        <v>248</v>
      </c>
      <c r="K570" s="1" t="s">
        <v>175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ユニフォーム浅虫快人ICONIC</v>
      </c>
    </row>
    <row r="571" spans="1:20" x14ac:dyDescent="0.35">
      <c r="A571">
        <f>VLOOKUP(Block[[#This Row],[No用]],SetNo[[No.用]:[vlookup 用]],2,FALSE)</f>
        <v>149</v>
      </c>
      <c r="B571">
        <f>IF(ROW()=2,1,IF(A570&lt;&gt;Block[[#This Row],[No]],1,B570+1))</f>
        <v>3</v>
      </c>
      <c r="C571" t="s">
        <v>206</v>
      </c>
      <c r="D571" t="s">
        <v>76</v>
      </c>
      <c r="E571" t="s">
        <v>28</v>
      </c>
      <c r="F571" t="s">
        <v>25</v>
      </c>
      <c r="G571" t="s">
        <v>75</v>
      </c>
      <c r="H571" t="s">
        <v>71</v>
      </c>
      <c r="I571">
        <v>1</v>
      </c>
      <c r="J571" t="s">
        <v>248</v>
      </c>
      <c r="K571" s="1" t="s">
        <v>177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ユニフォーム浅虫快人ICONIC</v>
      </c>
    </row>
    <row r="572" spans="1:20" x14ac:dyDescent="0.35">
      <c r="A572">
        <f>VLOOKUP(Block[[#This Row],[No用]],SetNo[[No.用]:[vlookup 用]],2,FALSE)</f>
        <v>149</v>
      </c>
      <c r="B572">
        <f>IF(ROW()=2,1,IF(A571&lt;&gt;Block[[#This Row],[No]],1,B571+1))</f>
        <v>4</v>
      </c>
      <c r="C572" t="s">
        <v>206</v>
      </c>
      <c r="D572" t="s">
        <v>76</v>
      </c>
      <c r="E572" t="s">
        <v>28</v>
      </c>
      <c r="F572" t="s">
        <v>25</v>
      </c>
      <c r="G572" t="s">
        <v>75</v>
      </c>
      <c r="H572" t="s">
        <v>71</v>
      </c>
      <c r="I572">
        <v>1</v>
      </c>
      <c r="J572" t="s">
        <v>248</v>
      </c>
      <c r="K572" s="1" t="s">
        <v>249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ユニフォーム浅虫快人ICONIC</v>
      </c>
    </row>
    <row r="573" spans="1:20" x14ac:dyDescent="0.35">
      <c r="A573">
        <f>VLOOKUP(Block[[#This Row],[No用]],SetNo[[No.用]:[vlookup 用]],2,FALSE)</f>
        <v>150</v>
      </c>
      <c r="B573">
        <f>IF(ROW()=2,1,IF(A572&lt;&gt;Block[[#This Row],[No]],1,B572+1))</f>
        <v>1</v>
      </c>
      <c r="C573" t="s">
        <v>206</v>
      </c>
      <c r="D573" t="s">
        <v>79</v>
      </c>
      <c r="E573" t="s">
        <v>23</v>
      </c>
      <c r="F573" t="s">
        <v>21</v>
      </c>
      <c r="G573" t="s">
        <v>75</v>
      </c>
      <c r="H573" t="s">
        <v>71</v>
      </c>
      <c r="I573">
        <v>1</v>
      </c>
      <c r="J573" t="s">
        <v>248</v>
      </c>
      <c r="K573" s="1"/>
      <c r="L573" s="1"/>
      <c r="M573">
        <v>0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ユニフォーム南田大志ICONIC</v>
      </c>
    </row>
    <row r="574" spans="1:20" x14ac:dyDescent="0.35">
      <c r="A574">
        <f>VLOOKUP(Block[[#This Row],[No用]],SetNo[[No.用]:[vlookup 用]],2,FALSE)</f>
        <v>151</v>
      </c>
      <c r="B574">
        <f>IF(ROW()=2,1,IF(A573&lt;&gt;Block[[#This Row],[No]],1,B573+1))</f>
        <v>1</v>
      </c>
      <c r="C574" t="s">
        <v>206</v>
      </c>
      <c r="D574" t="s">
        <v>81</v>
      </c>
      <c r="E574" t="s">
        <v>23</v>
      </c>
      <c r="F574" t="s">
        <v>26</v>
      </c>
      <c r="G574" t="s">
        <v>75</v>
      </c>
      <c r="H574" t="s">
        <v>71</v>
      </c>
      <c r="I574">
        <v>1</v>
      </c>
      <c r="J574" t="s">
        <v>248</v>
      </c>
      <c r="K574" s="1" t="s">
        <v>174</v>
      </c>
      <c r="L574" s="1" t="s">
        <v>173</v>
      </c>
      <c r="M574">
        <v>33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ユニフォーム湯川良明ICONIC</v>
      </c>
    </row>
    <row r="575" spans="1:20" x14ac:dyDescent="0.35">
      <c r="A575">
        <f>VLOOKUP(Block[[#This Row],[No用]],SetNo[[No.用]:[vlookup 用]],2,FALSE)</f>
        <v>151</v>
      </c>
      <c r="B575">
        <f>IF(ROW()=2,1,IF(A574&lt;&gt;Block[[#This Row],[No]],1,B574+1))</f>
        <v>2</v>
      </c>
      <c r="C575" t="s">
        <v>206</v>
      </c>
      <c r="D575" t="s">
        <v>81</v>
      </c>
      <c r="E575" t="s">
        <v>23</v>
      </c>
      <c r="F575" t="s">
        <v>26</v>
      </c>
      <c r="G575" t="s">
        <v>75</v>
      </c>
      <c r="H575" t="s">
        <v>71</v>
      </c>
      <c r="I575">
        <v>1</v>
      </c>
      <c r="J575" t="s">
        <v>248</v>
      </c>
      <c r="K575" s="1" t="s">
        <v>175</v>
      </c>
      <c r="L575" s="1" t="s">
        <v>173</v>
      </c>
      <c r="M575">
        <v>33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ユニフォーム湯川良明ICONIC</v>
      </c>
    </row>
    <row r="576" spans="1:20" x14ac:dyDescent="0.35">
      <c r="A576">
        <f>VLOOKUP(Block[[#This Row],[No用]],SetNo[[No.用]:[vlookup 用]],2,FALSE)</f>
        <v>151</v>
      </c>
      <c r="B576">
        <f>IF(ROW()=2,1,IF(A575&lt;&gt;Block[[#This Row],[No]],1,B575+1))</f>
        <v>3</v>
      </c>
      <c r="C576" t="s">
        <v>206</v>
      </c>
      <c r="D576" t="s">
        <v>81</v>
      </c>
      <c r="E576" t="s">
        <v>23</v>
      </c>
      <c r="F576" t="s">
        <v>26</v>
      </c>
      <c r="G576" t="s">
        <v>75</v>
      </c>
      <c r="H576" t="s">
        <v>71</v>
      </c>
      <c r="I576">
        <v>1</v>
      </c>
      <c r="J576" t="s">
        <v>248</v>
      </c>
      <c r="K576" s="1" t="s">
        <v>176</v>
      </c>
      <c r="L576" s="1" t="s">
        <v>173</v>
      </c>
      <c r="M576">
        <v>39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ユニフォーム湯川良明ICONIC</v>
      </c>
    </row>
    <row r="577" spans="1:20" x14ac:dyDescent="0.35">
      <c r="A577">
        <f>VLOOKUP(Block[[#This Row],[No用]],SetNo[[No.用]:[vlookup 用]],2,FALSE)</f>
        <v>151</v>
      </c>
      <c r="B577">
        <f>IF(ROW()=2,1,IF(A576&lt;&gt;Block[[#This Row],[No]],1,B576+1))</f>
        <v>4</v>
      </c>
      <c r="C577" t="s">
        <v>206</v>
      </c>
      <c r="D577" t="s">
        <v>81</v>
      </c>
      <c r="E577" t="s">
        <v>23</v>
      </c>
      <c r="F577" t="s">
        <v>26</v>
      </c>
      <c r="G577" t="s">
        <v>75</v>
      </c>
      <c r="H577" t="s">
        <v>71</v>
      </c>
      <c r="I577">
        <v>1</v>
      </c>
      <c r="J577" t="s">
        <v>248</v>
      </c>
      <c r="K577" s="1" t="s">
        <v>177</v>
      </c>
      <c r="L577" s="1" t="s">
        <v>162</v>
      </c>
      <c r="M577">
        <v>33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ユニフォーム湯川良明ICONIC</v>
      </c>
    </row>
    <row r="578" spans="1:20" x14ac:dyDescent="0.35">
      <c r="A578">
        <f>VLOOKUP(Block[[#This Row],[No用]],SetNo[[No.用]:[vlookup 用]],2,FALSE)</f>
        <v>151</v>
      </c>
      <c r="B578">
        <f>IF(ROW()=2,1,IF(A577&lt;&gt;Block[[#This Row],[No]],1,B577+1))</f>
        <v>5</v>
      </c>
      <c r="C578" t="s">
        <v>206</v>
      </c>
      <c r="D578" t="s">
        <v>81</v>
      </c>
      <c r="E578" t="s">
        <v>23</v>
      </c>
      <c r="F578" t="s">
        <v>26</v>
      </c>
      <c r="G578" t="s">
        <v>75</v>
      </c>
      <c r="H578" t="s">
        <v>71</v>
      </c>
      <c r="I578">
        <v>1</v>
      </c>
      <c r="J578" t="s">
        <v>248</v>
      </c>
      <c r="K578" s="1" t="s">
        <v>249</v>
      </c>
      <c r="L578" s="1" t="s">
        <v>162</v>
      </c>
      <c r="M578">
        <v>33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ユニフォーム湯川良明ICONIC</v>
      </c>
    </row>
    <row r="579" spans="1:20" x14ac:dyDescent="0.35">
      <c r="A579">
        <f>VLOOKUP(Block[[#This Row],[No用]],SetNo[[No.用]:[vlookup 用]],2,FALSE)</f>
        <v>151</v>
      </c>
      <c r="B579">
        <f>IF(ROW()=2,1,IF(A578&lt;&gt;Block[[#This Row],[No]],1,B578+1))</f>
        <v>6</v>
      </c>
      <c r="C579" t="s">
        <v>206</v>
      </c>
      <c r="D579" t="s">
        <v>81</v>
      </c>
      <c r="E579" t="s">
        <v>23</v>
      </c>
      <c r="F579" t="s">
        <v>26</v>
      </c>
      <c r="G579" t="s">
        <v>75</v>
      </c>
      <c r="H579" t="s">
        <v>71</v>
      </c>
      <c r="I579">
        <v>1</v>
      </c>
      <c r="J579" t="s">
        <v>248</v>
      </c>
      <c r="K579" s="1" t="s">
        <v>176</v>
      </c>
      <c r="L579" s="1" t="s">
        <v>225</v>
      </c>
      <c r="M579">
        <v>44</v>
      </c>
      <c r="N579">
        <v>0</v>
      </c>
      <c r="O579">
        <v>54</v>
      </c>
      <c r="P579">
        <v>0</v>
      </c>
      <c r="T579" t="str">
        <f>Block[[#This Row],[服装]]&amp;Block[[#This Row],[名前]]&amp;Block[[#This Row],[レアリティ]]</f>
        <v>ユニフォーム湯川良明ICONIC</v>
      </c>
    </row>
    <row r="580" spans="1:20" x14ac:dyDescent="0.35">
      <c r="A580">
        <f>VLOOKUP(Block[[#This Row],[No用]],SetNo[[No.用]:[vlookup 用]],2,FALSE)</f>
        <v>152</v>
      </c>
      <c r="B580">
        <f>IF(ROW()=2,1,IF(A579&lt;&gt;Block[[#This Row],[No]],1,B579+1))</f>
        <v>1</v>
      </c>
      <c r="C580" t="s">
        <v>206</v>
      </c>
      <c r="D580" t="s">
        <v>83</v>
      </c>
      <c r="E580" t="s">
        <v>23</v>
      </c>
      <c r="F580" t="s">
        <v>25</v>
      </c>
      <c r="G580" t="s">
        <v>75</v>
      </c>
      <c r="H580" t="s">
        <v>71</v>
      </c>
      <c r="I580">
        <v>1</v>
      </c>
      <c r="J580" t="s">
        <v>248</v>
      </c>
      <c r="K580" s="1" t="s">
        <v>174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ユニフォーム稲垣功ICONIC</v>
      </c>
    </row>
    <row r="581" spans="1:20" x14ac:dyDescent="0.35">
      <c r="A581">
        <f>VLOOKUP(Block[[#This Row],[No用]],SetNo[[No.用]:[vlookup 用]],2,FALSE)</f>
        <v>152</v>
      </c>
      <c r="B581">
        <f>IF(ROW()=2,1,IF(A580&lt;&gt;Block[[#This Row],[No]],1,B580+1))</f>
        <v>2</v>
      </c>
      <c r="C581" t="s">
        <v>206</v>
      </c>
      <c r="D581" t="s">
        <v>83</v>
      </c>
      <c r="E581" t="s">
        <v>23</v>
      </c>
      <c r="F581" t="s">
        <v>25</v>
      </c>
      <c r="G581" t="s">
        <v>75</v>
      </c>
      <c r="H581" t="s">
        <v>71</v>
      </c>
      <c r="I581">
        <v>1</v>
      </c>
      <c r="J581" t="s">
        <v>248</v>
      </c>
      <c r="K581" s="1" t="s">
        <v>175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ユニフォーム稲垣功ICONIC</v>
      </c>
    </row>
    <row r="582" spans="1:20" x14ac:dyDescent="0.35">
      <c r="A582">
        <f>VLOOKUP(Block[[#This Row],[No用]],SetNo[[No.用]:[vlookup 用]],2,FALSE)</f>
        <v>152</v>
      </c>
      <c r="B582">
        <f>IF(ROW()=2,1,IF(A581&lt;&gt;Block[[#This Row],[No]],1,B581+1))</f>
        <v>3</v>
      </c>
      <c r="C582" t="s">
        <v>206</v>
      </c>
      <c r="D582" t="s">
        <v>83</v>
      </c>
      <c r="E582" t="s">
        <v>23</v>
      </c>
      <c r="F582" t="s">
        <v>25</v>
      </c>
      <c r="G582" t="s">
        <v>75</v>
      </c>
      <c r="H582" t="s">
        <v>71</v>
      </c>
      <c r="I582">
        <v>1</v>
      </c>
      <c r="J582" t="s">
        <v>248</v>
      </c>
      <c r="K582" s="1" t="s">
        <v>177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ユニフォーム稲垣功ICONIC</v>
      </c>
    </row>
    <row r="583" spans="1:20" x14ac:dyDescent="0.35">
      <c r="A583">
        <f>VLOOKUP(Block[[#This Row],[No用]],SetNo[[No.用]:[vlookup 用]],2,FALSE)</f>
        <v>152</v>
      </c>
      <c r="B583">
        <f>IF(ROW()=2,1,IF(A582&lt;&gt;Block[[#This Row],[No]],1,B582+1))</f>
        <v>4</v>
      </c>
      <c r="C583" t="s">
        <v>206</v>
      </c>
      <c r="D583" t="s">
        <v>83</v>
      </c>
      <c r="E583" t="s">
        <v>23</v>
      </c>
      <c r="F583" t="s">
        <v>25</v>
      </c>
      <c r="G583" t="s">
        <v>75</v>
      </c>
      <c r="H583" t="s">
        <v>71</v>
      </c>
      <c r="I583">
        <v>1</v>
      </c>
      <c r="J583" t="s">
        <v>248</v>
      </c>
      <c r="K583" s="1" t="s">
        <v>249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ユニフォーム稲垣功ICONIC</v>
      </c>
    </row>
    <row r="584" spans="1:20" x14ac:dyDescent="0.35">
      <c r="A584">
        <f>VLOOKUP(Block[[#This Row],[No用]],SetNo[[No.用]:[vlookup 用]],2,FALSE)</f>
        <v>153</v>
      </c>
      <c r="B584">
        <f>IF(ROW()=2,1,IF(A583&lt;&gt;Block[[#This Row],[No]],1,B583+1))</f>
        <v>1</v>
      </c>
      <c r="C584" t="s">
        <v>206</v>
      </c>
      <c r="D584" t="s">
        <v>86</v>
      </c>
      <c r="E584" t="s">
        <v>23</v>
      </c>
      <c r="F584" t="s">
        <v>26</v>
      </c>
      <c r="G584" t="s">
        <v>75</v>
      </c>
      <c r="H584" t="s">
        <v>71</v>
      </c>
      <c r="I584">
        <v>1</v>
      </c>
      <c r="J584" t="s">
        <v>248</v>
      </c>
      <c r="K584" s="1" t="s">
        <v>174</v>
      </c>
      <c r="L584" s="1" t="s">
        <v>173</v>
      </c>
      <c r="M584">
        <v>35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ユニフォーム馬門英治ICONIC</v>
      </c>
    </row>
    <row r="585" spans="1:20" x14ac:dyDescent="0.35">
      <c r="A585">
        <f>VLOOKUP(Block[[#This Row],[No用]],SetNo[[No.用]:[vlookup 用]],2,FALSE)</f>
        <v>153</v>
      </c>
      <c r="B585">
        <f>IF(ROW()=2,1,IF(A584&lt;&gt;Block[[#This Row],[No]],1,B584+1))</f>
        <v>2</v>
      </c>
      <c r="C585" t="s">
        <v>206</v>
      </c>
      <c r="D585" t="s">
        <v>86</v>
      </c>
      <c r="E585" t="s">
        <v>23</v>
      </c>
      <c r="F585" t="s">
        <v>26</v>
      </c>
      <c r="G585" t="s">
        <v>75</v>
      </c>
      <c r="H585" t="s">
        <v>71</v>
      </c>
      <c r="I585">
        <v>1</v>
      </c>
      <c r="J585" t="s">
        <v>248</v>
      </c>
      <c r="K585" s="1" t="s">
        <v>175</v>
      </c>
      <c r="L585" s="1" t="s">
        <v>173</v>
      </c>
      <c r="M585">
        <v>35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ユニフォーム馬門英治ICONIC</v>
      </c>
    </row>
    <row r="586" spans="1:20" x14ac:dyDescent="0.35">
      <c r="A586">
        <f>VLOOKUP(Block[[#This Row],[No用]],SetNo[[No.用]:[vlookup 用]],2,FALSE)</f>
        <v>153</v>
      </c>
      <c r="B586">
        <f>IF(ROW()=2,1,IF(A585&lt;&gt;Block[[#This Row],[No]],1,B585+1))</f>
        <v>3</v>
      </c>
      <c r="C586" t="s">
        <v>206</v>
      </c>
      <c r="D586" t="s">
        <v>86</v>
      </c>
      <c r="E586" t="s">
        <v>23</v>
      </c>
      <c r="F586" t="s">
        <v>26</v>
      </c>
      <c r="G586" t="s">
        <v>75</v>
      </c>
      <c r="H586" t="s">
        <v>71</v>
      </c>
      <c r="I586">
        <v>1</v>
      </c>
      <c r="J586" t="s">
        <v>248</v>
      </c>
      <c r="K586" s="1" t="s">
        <v>192</v>
      </c>
      <c r="L586" s="1" t="s">
        <v>173</v>
      </c>
      <c r="M586">
        <v>43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ユニフォーム馬門英治ICONIC</v>
      </c>
    </row>
    <row r="587" spans="1:20" x14ac:dyDescent="0.35">
      <c r="A587">
        <f>VLOOKUP(Block[[#This Row],[No用]],SetNo[[No.用]:[vlookup 用]],2,FALSE)</f>
        <v>153</v>
      </c>
      <c r="B587">
        <f>IF(ROW()=2,1,IF(A586&lt;&gt;Block[[#This Row],[No]],1,B586+1))</f>
        <v>4</v>
      </c>
      <c r="C587" t="s">
        <v>206</v>
      </c>
      <c r="D587" t="s">
        <v>86</v>
      </c>
      <c r="E587" t="s">
        <v>23</v>
      </c>
      <c r="F587" t="s">
        <v>26</v>
      </c>
      <c r="G587" t="s">
        <v>75</v>
      </c>
      <c r="H587" t="s">
        <v>71</v>
      </c>
      <c r="I587">
        <v>1</v>
      </c>
      <c r="J587" t="s">
        <v>248</v>
      </c>
      <c r="K587" s="1" t="s">
        <v>177</v>
      </c>
      <c r="L587" s="1" t="s">
        <v>162</v>
      </c>
      <c r="M587">
        <v>33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ユニフォーム馬門英治ICONIC</v>
      </c>
    </row>
    <row r="588" spans="1:20" x14ac:dyDescent="0.35">
      <c r="A588">
        <f>VLOOKUP(Block[[#This Row],[No用]],SetNo[[No.用]:[vlookup 用]],2,FALSE)</f>
        <v>153</v>
      </c>
      <c r="B588">
        <f>IF(ROW()=2,1,IF(A587&lt;&gt;Block[[#This Row],[No]],1,B587+1))</f>
        <v>5</v>
      </c>
      <c r="C588" t="s">
        <v>206</v>
      </c>
      <c r="D588" t="s">
        <v>86</v>
      </c>
      <c r="E588" t="s">
        <v>23</v>
      </c>
      <c r="F588" t="s">
        <v>26</v>
      </c>
      <c r="G588" t="s">
        <v>75</v>
      </c>
      <c r="H588" t="s">
        <v>71</v>
      </c>
      <c r="I588">
        <v>1</v>
      </c>
      <c r="J588" t="s">
        <v>248</v>
      </c>
      <c r="K588" s="1" t="s">
        <v>249</v>
      </c>
      <c r="L588" s="1" t="s">
        <v>162</v>
      </c>
      <c r="M588">
        <v>33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ユニフォーム馬門英治ICONIC</v>
      </c>
    </row>
    <row r="589" spans="1:20" x14ac:dyDescent="0.35">
      <c r="A589">
        <f>VLOOKUP(Block[[#This Row],[No用]],SetNo[[No.用]:[vlookup 用]],2,FALSE)</f>
        <v>153</v>
      </c>
      <c r="B589">
        <f>IF(ROW()=2,1,IF(A588&lt;&gt;Block[[#This Row],[No]],1,B588+1))</f>
        <v>6</v>
      </c>
      <c r="C589" t="s">
        <v>206</v>
      </c>
      <c r="D589" t="s">
        <v>86</v>
      </c>
      <c r="E589" t="s">
        <v>23</v>
      </c>
      <c r="F589" t="s">
        <v>26</v>
      </c>
      <c r="G589" t="s">
        <v>75</v>
      </c>
      <c r="H589" t="s">
        <v>71</v>
      </c>
      <c r="I589">
        <v>1</v>
      </c>
      <c r="J589" t="s">
        <v>248</v>
      </c>
      <c r="K589" s="1" t="s">
        <v>176</v>
      </c>
      <c r="L589" s="1" t="s">
        <v>225</v>
      </c>
      <c r="M589">
        <v>45</v>
      </c>
      <c r="N589">
        <v>0</v>
      </c>
      <c r="O589">
        <v>56</v>
      </c>
      <c r="P589">
        <v>0</v>
      </c>
      <c r="T589" t="str">
        <f>Block[[#This Row],[服装]]&amp;Block[[#This Row],[名前]]&amp;Block[[#This Row],[レアリティ]]</f>
        <v>ユニフォーム馬門英治ICONIC</v>
      </c>
    </row>
    <row r="590" spans="1:20" x14ac:dyDescent="0.35">
      <c r="A590">
        <f>VLOOKUP(Block[[#This Row],[No用]],SetNo[[No.用]:[vlookup 用]],2,FALSE)</f>
        <v>154</v>
      </c>
      <c r="B590">
        <f>IF(ROW()=2,1,IF(A589&lt;&gt;Block[[#This Row],[No]],1,B589+1))</f>
        <v>1</v>
      </c>
      <c r="C590" t="s">
        <v>206</v>
      </c>
      <c r="D590" t="s">
        <v>88</v>
      </c>
      <c r="E590" t="s">
        <v>23</v>
      </c>
      <c r="F590" t="s">
        <v>25</v>
      </c>
      <c r="G590" t="s">
        <v>75</v>
      </c>
      <c r="H590" t="s">
        <v>71</v>
      </c>
      <c r="I590">
        <v>1</v>
      </c>
      <c r="J590" t="s">
        <v>248</v>
      </c>
      <c r="K590" s="1" t="s">
        <v>174</v>
      </c>
      <c r="L590" s="1" t="s">
        <v>162</v>
      </c>
      <c r="M590">
        <v>23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ユニフォーム百沢雄大ICONIC</v>
      </c>
    </row>
    <row r="591" spans="1:20" x14ac:dyDescent="0.35">
      <c r="A591">
        <f>VLOOKUP(Block[[#This Row],[No用]],SetNo[[No.用]:[vlookup 用]],2,FALSE)</f>
        <v>154</v>
      </c>
      <c r="B591">
        <f>IF(ROW()=2,1,IF(A590&lt;&gt;Block[[#This Row],[No]],1,B590+1))</f>
        <v>2</v>
      </c>
      <c r="C591" t="s">
        <v>206</v>
      </c>
      <c r="D591" t="s">
        <v>88</v>
      </c>
      <c r="E591" t="s">
        <v>23</v>
      </c>
      <c r="F591" t="s">
        <v>25</v>
      </c>
      <c r="G591" t="s">
        <v>75</v>
      </c>
      <c r="H591" t="s">
        <v>71</v>
      </c>
      <c r="I591">
        <v>1</v>
      </c>
      <c r="J591" t="s">
        <v>248</v>
      </c>
      <c r="K591" s="1" t="s">
        <v>175</v>
      </c>
      <c r="L591" s="1" t="s">
        <v>173</v>
      </c>
      <c r="M591">
        <v>33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ユニフォーム百沢雄大ICONIC</v>
      </c>
    </row>
    <row r="592" spans="1:20" x14ac:dyDescent="0.35">
      <c r="A592">
        <f>VLOOKUP(Block[[#This Row],[No用]],SetNo[[No.用]:[vlookup 用]],2,FALSE)</f>
        <v>154</v>
      </c>
      <c r="B592">
        <f>IF(ROW()=2,1,IF(A591&lt;&gt;Block[[#This Row],[No]],1,B591+1))</f>
        <v>3</v>
      </c>
      <c r="C592" t="s">
        <v>206</v>
      </c>
      <c r="D592" t="s">
        <v>88</v>
      </c>
      <c r="E592" t="s">
        <v>23</v>
      </c>
      <c r="F592" t="s">
        <v>25</v>
      </c>
      <c r="G592" t="s">
        <v>75</v>
      </c>
      <c r="H592" t="s">
        <v>71</v>
      </c>
      <c r="I592">
        <v>1</v>
      </c>
      <c r="J592" t="s">
        <v>248</v>
      </c>
      <c r="K592" s="1" t="s">
        <v>249</v>
      </c>
      <c r="L592" s="1" t="s">
        <v>162</v>
      </c>
      <c r="M592">
        <v>25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ユニフォーム百沢雄大ICONIC</v>
      </c>
    </row>
    <row r="593" spans="1:20" x14ac:dyDescent="0.35">
      <c r="A593">
        <f>VLOOKUP(Block[[#This Row],[No用]],SetNo[[No.用]:[vlookup 用]],2,FALSE)</f>
        <v>155</v>
      </c>
      <c r="B593">
        <f>IF(ROW()=2,1,IF(A592&lt;&gt;Block[[#This Row],[No]],1,B592+1))</f>
        <v>1</v>
      </c>
      <c r="C593" s="1" t="s">
        <v>700</v>
      </c>
      <c r="D593" t="s">
        <v>88</v>
      </c>
      <c r="E593" s="1" t="s">
        <v>90</v>
      </c>
      <c r="F593" t="s">
        <v>78</v>
      </c>
      <c r="G593" t="s">
        <v>75</v>
      </c>
      <c r="H593" t="s">
        <v>71</v>
      </c>
      <c r="I593">
        <v>1</v>
      </c>
      <c r="J593" t="s">
        <v>248</v>
      </c>
      <c r="K593" s="1" t="s">
        <v>174</v>
      </c>
      <c r="L593" s="1" t="s">
        <v>178</v>
      </c>
      <c r="M593">
        <v>27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職業体験百沢雄大ICONIC</v>
      </c>
    </row>
    <row r="594" spans="1:20" x14ac:dyDescent="0.35">
      <c r="A594">
        <f>VLOOKUP(Block[[#This Row],[No用]],SetNo[[No.用]:[vlookup 用]],2,FALSE)</f>
        <v>155</v>
      </c>
      <c r="B594">
        <f>IF(ROW()=2,1,IF(A593&lt;&gt;Block[[#This Row],[No]],1,B593+1))</f>
        <v>2</v>
      </c>
      <c r="C594" s="1" t="s">
        <v>700</v>
      </c>
      <c r="D594" t="s">
        <v>88</v>
      </c>
      <c r="E594" s="1" t="s">
        <v>90</v>
      </c>
      <c r="F594" t="s">
        <v>78</v>
      </c>
      <c r="G594" t="s">
        <v>75</v>
      </c>
      <c r="H594" t="s">
        <v>71</v>
      </c>
      <c r="I594">
        <v>1</v>
      </c>
      <c r="J594" t="s">
        <v>248</v>
      </c>
      <c r="K594" s="1" t="s">
        <v>175</v>
      </c>
      <c r="L594" s="1" t="s">
        <v>173</v>
      </c>
      <c r="M594">
        <v>33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職業体験百沢雄大ICONIC</v>
      </c>
    </row>
    <row r="595" spans="1:20" x14ac:dyDescent="0.35">
      <c r="A595">
        <f>VLOOKUP(Block[[#This Row],[No用]],SetNo[[No.用]:[vlookup 用]],2,FALSE)</f>
        <v>155</v>
      </c>
      <c r="B595">
        <f>IF(ROW()=2,1,IF(A594&lt;&gt;Block[[#This Row],[No]],1,B594+1))</f>
        <v>3</v>
      </c>
      <c r="C595" s="1" t="s">
        <v>700</v>
      </c>
      <c r="D595" t="s">
        <v>88</v>
      </c>
      <c r="E595" s="1" t="s">
        <v>90</v>
      </c>
      <c r="F595" t="s">
        <v>78</v>
      </c>
      <c r="G595" t="s">
        <v>75</v>
      </c>
      <c r="H595" t="s">
        <v>71</v>
      </c>
      <c r="I595">
        <v>1</v>
      </c>
      <c r="J595" t="s">
        <v>248</v>
      </c>
      <c r="K595" s="1" t="s">
        <v>179</v>
      </c>
      <c r="L595" s="1" t="s">
        <v>178</v>
      </c>
      <c r="M595">
        <v>27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職業体験百沢雄大ICONIC</v>
      </c>
    </row>
    <row r="596" spans="1:20" x14ac:dyDescent="0.35">
      <c r="A596">
        <f>VLOOKUP(Block[[#This Row],[No用]],SetNo[[No.用]:[vlookup 用]],2,FALSE)</f>
        <v>155</v>
      </c>
      <c r="B596">
        <f>IF(ROW()=2,1,IF(A595&lt;&gt;Block[[#This Row],[No]],1,B595+1))</f>
        <v>4</v>
      </c>
      <c r="C596" s="1" t="s">
        <v>700</v>
      </c>
      <c r="D596" t="s">
        <v>88</v>
      </c>
      <c r="E596" s="1" t="s">
        <v>90</v>
      </c>
      <c r="F596" t="s">
        <v>78</v>
      </c>
      <c r="G596" t="s">
        <v>75</v>
      </c>
      <c r="H596" t="s">
        <v>71</v>
      </c>
      <c r="I596">
        <v>1</v>
      </c>
      <c r="J596" t="s">
        <v>248</v>
      </c>
      <c r="K596" s="1" t="s">
        <v>249</v>
      </c>
      <c r="L596" s="1" t="s">
        <v>162</v>
      </c>
      <c r="M596">
        <v>25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職業体験百沢雄大ICONIC</v>
      </c>
    </row>
    <row r="597" spans="1:20" x14ac:dyDescent="0.35">
      <c r="A597">
        <f>VLOOKUP(Block[[#This Row],[No用]],SetNo[[No.用]:[vlookup 用]],2,FALSE)</f>
        <v>155</v>
      </c>
      <c r="B597">
        <f>IF(ROW()=2,1,IF(A596&lt;&gt;Block[[#This Row],[No]],1,B596+1))</f>
        <v>5</v>
      </c>
      <c r="C597" s="1" t="s">
        <v>700</v>
      </c>
      <c r="D597" t="s">
        <v>88</v>
      </c>
      <c r="E597" s="1" t="s">
        <v>90</v>
      </c>
      <c r="F597" t="s">
        <v>78</v>
      </c>
      <c r="G597" t="s">
        <v>75</v>
      </c>
      <c r="H597" t="s">
        <v>71</v>
      </c>
      <c r="I597">
        <v>1</v>
      </c>
      <c r="J597" t="s">
        <v>248</v>
      </c>
      <c r="K597" s="1" t="s">
        <v>183</v>
      </c>
      <c r="L597" s="1" t="s">
        <v>225</v>
      </c>
      <c r="M597">
        <v>50</v>
      </c>
      <c r="N597">
        <v>5</v>
      </c>
      <c r="O597">
        <v>60</v>
      </c>
      <c r="P597">
        <v>8</v>
      </c>
      <c r="T597" t="str">
        <f>Block[[#This Row],[服装]]&amp;Block[[#This Row],[名前]]&amp;Block[[#This Row],[レアリティ]]</f>
        <v>職業体験百沢雄大ICONIC</v>
      </c>
    </row>
    <row r="598" spans="1:20" x14ac:dyDescent="0.35">
      <c r="A598">
        <f>VLOOKUP(Block[[#This Row],[No用]],SetNo[[No.用]:[vlookup 用]],2,FALSE)</f>
        <v>156</v>
      </c>
      <c r="B598">
        <f>IF(ROW()=2,1,IF(A597&lt;&gt;Block[[#This Row],[No]],1,B597+1))</f>
        <v>1</v>
      </c>
      <c r="C598" t="s">
        <v>108</v>
      </c>
      <c r="D598" t="s">
        <v>89</v>
      </c>
      <c r="E598" t="s">
        <v>90</v>
      </c>
      <c r="F598" t="s">
        <v>78</v>
      </c>
      <c r="G598" t="s">
        <v>91</v>
      </c>
      <c r="H598" t="s">
        <v>71</v>
      </c>
      <c r="I598">
        <v>1</v>
      </c>
      <c r="J598" t="s">
        <v>248</v>
      </c>
      <c r="K598" s="1" t="s">
        <v>174</v>
      </c>
      <c r="L598" s="1" t="s">
        <v>162</v>
      </c>
      <c r="M598">
        <v>29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ユニフォーム照島游児ICONIC</v>
      </c>
    </row>
    <row r="599" spans="1:20" x14ac:dyDescent="0.35">
      <c r="A599">
        <f>VLOOKUP(Block[[#This Row],[No用]],SetNo[[No.用]:[vlookup 用]],2,FALSE)</f>
        <v>156</v>
      </c>
      <c r="B599">
        <f>IF(ROW()=2,1,IF(A598&lt;&gt;Block[[#This Row],[No]],1,B598+1))</f>
        <v>2</v>
      </c>
      <c r="C599" t="s">
        <v>108</v>
      </c>
      <c r="D599" t="s">
        <v>89</v>
      </c>
      <c r="E599" t="s">
        <v>90</v>
      </c>
      <c r="F599" t="s">
        <v>78</v>
      </c>
      <c r="G599" t="s">
        <v>91</v>
      </c>
      <c r="H599" t="s">
        <v>71</v>
      </c>
      <c r="I599">
        <v>1</v>
      </c>
      <c r="J599" t="s">
        <v>248</v>
      </c>
      <c r="K599" s="1" t="s">
        <v>175</v>
      </c>
      <c r="L599" s="1" t="s">
        <v>162</v>
      </c>
      <c r="M599">
        <v>29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ユニフォーム照島游児ICONIC</v>
      </c>
    </row>
    <row r="600" spans="1:20" x14ac:dyDescent="0.35">
      <c r="A600">
        <f>VLOOKUP(Block[[#This Row],[No用]],SetNo[[No.用]:[vlookup 用]],2,FALSE)</f>
        <v>156</v>
      </c>
      <c r="B600">
        <f>IF(ROW()=2,1,IF(A599&lt;&gt;Block[[#This Row],[No]],1,B599+1))</f>
        <v>3</v>
      </c>
      <c r="C600" t="s">
        <v>108</v>
      </c>
      <c r="D600" t="s">
        <v>89</v>
      </c>
      <c r="E600" t="s">
        <v>90</v>
      </c>
      <c r="F600" t="s">
        <v>78</v>
      </c>
      <c r="G600" t="s">
        <v>91</v>
      </c>
      <c r="H600" t="s">
        <v>71</v>
      </c>
      <c r="I600">
        <v>1</v>
      </c>
      <c r="J600" t="s">
        <v>248</v>
      </c>
      <c r="K600" s="1" t="s">
        <v>249</v>
      </c>
      <c r="L600" s="1" t="s">
        <v>162</v>
      </c>
      <c r="M600">
        <v>29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ユニフォーム照島游児ICONIC</v>
      </c>
    </row>
    <row r="601" spans="1:20" x14ac:dyDescent="0.35">
      <c r="A601">
        <f>VLOOKUP(Block[[#This Row],[No用]],SetNo[[No.用]:[vlookup 用]],2,FALSE)</f>
        <v>157</v>
      </c>
      <c r="B601">
        <f>IF(ROW()=2,1,IF(A600&lt;&gt;Block[[#This Row],[No]],1,B600+1))</f>
        <v>1</v>
      </c>
      <c r="C601" t="s">
        <v>149</v>
      </c>
      <c r="D601" t="s">
        <v>89</v>
      </c>
      <c r="E601" t="s">
        <v>77</v>
      </c>
      <c r="F601" t="s">
        <v>78</v>
      </c>
      <c r="G601" t="s">
        <v>91</v>
      </c>
      <c r="H601" t="s">
        <v>71</v>
      </c>
      <c r="I601">
        <v>1</v>
      </c>
      <c r="J601" t="s">
        <v>248</v>
      </c>
      <c r="K601" s="1" t="s">
        <v>174</v>
      </c>
      <c r="L601" s="1" t="s">
        <v>162</v>
      </c>
      <c r="M601">
        <v>29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制服照島游児ICONIC</v>
      </c>
    </row>
    <row r="602" spans="1:20" x14ac:dyDescent="0.35">
      <c r="A602">
        <f>VLOOKUP(Block[[#This Row],[No用]],SetNo[[No.用]:[vlookup 用]],2,FALSE)</f>
        <v>157</v>
      </c>
      <c r="B602">
        <f>IF(ROW()=2,1,IF(A601&lt;&gt;Block[[#This Row],[No]],1,B601+1))</f>
        <v>2</v>
      </c>
      <c r="C602" t="s">
        <v>149</v>
      </c>
      <c r="D602" t="s">
        <v>89</v>
      </c>
      <c r="E602" t="s">
        <v>77</v>
      </c>
      <c r="F602" t="s">
        <v>78</v>
      </c>
      <c r="G602" t="s">
        <v>91</v>
      </c>
      <c r="H602" t="s">
        <v>71</v>
      </c>
      <c r="I602">
        <v>1</v>
      </c>
      <c r="J602" t="s">
        <v>248</v>
      </c>
      <c r="K602" s="1" t="s">
        <v>175</v>
      </c>
      <c r="L602" s="1" t="s">
        <v>162</v>
      </c>
      <c r="M602">
        <v>29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制服照島游児ICONIC</v>
      </c>
    </row>
    <row r="603" spans="1:20" x14ac:dyDescent="0.35">
      <c r="A603">
        <f>VLOOKUP(Block[[#This Row],[No用]],SetNo[[No.用]:[vlookup 用]],2,FALSE)</f>
        <v>157</v>
      </c>
      <c r="B603">
        <f>IF(ROW()=2,1,IF(A602&lt;&gt;Block[[#This Row],[No]],1,B602+1))</f>
        <v>3</v>
      </c>
      <c r="C603" t="s">
        <v>149</v>
      </c>
      <c r="D603" t="s">
        <v>89</v>
      </c>
      <c r="E603" t="s">
        <v>77</v>
      </c>
      <c r="F603" t="s">
        <v>78</v>
      </c>
      <c r="G603" t="s">
        <v>91</v>
      </c>
      <c r="H603" t="s">
        <v>71</v>
      </c>
      <c r="I603">
        <v>1</v>
      </c>
      <c r="J603" t="s">
        <v>248</v>
      </c>
      <c r="K603" s="1" t="s">
        <v>249</v>
      </c>
      <c r="L603" s="1" t="s">
        <v>162</v>
      </c>
      <c r="M603">
        <v>29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制服照島游児ICONIC</v>
      </c>
    </row>
    <row r="604" spans="1:20" x14ac:dyDescent="0.35">
      <c r="A604">
        <f>VLOOKUP(Block[[#This Row],[No用]],SetNo[[No.用]:[vlookup 用]],2,FALSE)</f>
        <v>158</v>
      </c>
      <c r="B604">
        <f>IF(ROW()=2,1,IF(A603&lt;&gt;Block[[#This Row],[No]],1,B603+1))</f>
        <v>1</v>
      </c>
      <c r="C604" s="1" t="s">
        <v>812</v>
      </c>
      <c r="D604" t="s">
        <v>89</v>
      </c>
      <c r="E604" s="1" t="s">
        <v>813</v>
      </c>
      <c r="F604" t="s">
        <v>78</v>
      </c>
      <c r="G604" t="s">
        <v>91</v>
      </c>
      <c r="H604" t="s">
        <v>71</v>
      </c>
      <c r="I604">
        <v>1</v>
      </c>
      <c r="J604" t="s">
        <v>248</v>
      </c>
      <c r="K604" s="1" t="s">
        <v>174</v>
      </c>
      <c r="L604" s="1" t="s">
        <v>162</v>
      </c>
      <c r="M604">
        <v>29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雪遊び照島游児ICONIC</v>
      </c>
    </row>
    <row r="605" spans="1:20" x14ac:dyDescent="0.35">
      <c r="A605">
        <f>VLOOKUP(Block[[#This Row],[No用]],SetNo[[No.用]:[vlookup 用]],2,FALSE)</f>
        <v>158</v>
      </c>
      <c r="B605">
        <f>IF(ROW()=2,1,IF(A604&lt;&gt;Block[[#This Row],[No]],1,B604+1))</f>
        <v>2</v>
      </c>
      <c r="C605" s="1" t="s">
        <v>812</v>
      </c>
      <c r="D605" t="s">
        <v>89</v>
      </c>
      <c r="E605" s="1" t="s">
        <v>813</v>
      </c>
      <c r="F605" t="s">
        <v>78</v>
      </c>
      <c r="G605" t="s">
        <v>91</v>
      </c>
      <c r="H605" t="s">
        <v>71</v>
      </c>
      <c r="I605">
        <v>1</v>
      </c>
      <c r="J605" t="s">
        <v>248</v>
      </c>
      <c r="K605" s="1" t="s">
        <v>175</v>
      </c>
      <c r="L605" s="1" t="s">
        <v>178</v>
      </c>
      <c r="M605">
        <v>32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雪遊び照島游児ICONIC</v>
      </c>
    </row>
    <row r="606" spans="1:20" x14ac:dyDescent="0.35">
      <c r="A606">
        <f>VLOOKUP(Block[[#This Row],[No用]],SetNo[[No.用]:[vlookup 用]],2,FALSE)</f>
        <v>158</v>
      </c>
      <c r="B606">
        <f>IF(ROW()=2,1,IF(A605&lt;&gt;Block[[#This Row],[No]],1,B605+1))</f>
        <v>3</v>
      </c>
      <c r="C606" s="1" t="s">
        <v>812</v>
      </c>
      <c r="D606" t="s">
        <v>89</v>
      </c>
      <c r="E606" s="1" t="s">
        <v>813</v>
      </c>
      <c r="F606" t="s">
        <v>78</v>
      </c>
      <c r="G606" t="s">
        <v>91</v>
      </c>
      <c r="H606" t="s">
        <v>71</v>
      </c>
      <c r="I606">
        <v>1</v>
      </c>
      <c r="J606" t="s">
        <v>248</v>
      </c>
      <c r="K606" s="1" t="s">
        <v>249</v>
      </c>
      <c r="L606" s="1" t="s">
        <v>162</v>
      </c>
      <c r="M606">
        <v>29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雪遊び照島游児ICONIC</v>
      </c>
    </row>
    <row r="607" spans="1:20" x14ac:dyDescent="0.35">
      <c r="A607">
        <f>VLOOKUP(Block[[#This Row],[No用]],SetNo[[No.用]:[vlookup 用]],2,FALSE)</f>
        <v>159</v>
      </c>
      <c r="B607">
        <f>IF(ROW()=2,1,IF(A606&lt;&gt;Block[[#This Row],[No]],1,B606+1))</f>
        <v>1</v>
      </c>
      <c r="C607" s="1" t="s">
        <v>1064</v>
      </c>
      <c r="D607" s="1" t="s">
        <v>89</v>
      </c>
      <c r="E607" s="1" t="s">
        <v>90</v>
      </c>
      <c r="F607" s="1" t="s">
        <v>78</v>
      </c>
      <c r="G607" s="1" t="s">
        <v>91</v>
      </c>
      <c r="H607" s="1" t="s">
        <v>71</v>
      </c>
      <c r="I607">
        <v>1</v>
      </c>
      <c r="J607" t="s">
        <v>248</v>
      </c>
      <c r="K607" s="1" t="s">
        <v>174</v>
      </c>
      <c r="L607" s="1" t="s">
        <v>162</v>
      </c>
      <c r="M607">
        <v>29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スパイ照島游児ICONIC</v>
      </c>
    </row>
    <row r="608" spans="1:20" x14ac:dyDescent="0.35">
      <c r="A608">
        <f>VLOOKUP(Block[[#This Row],[No用]],SetNo[[No.用]:[vlookup 用]],2,FALSE)</f>
        <v>159</v>
      </c>
      <c r="B608">
        <f>IF(ROW()=2,1,IF(A607&lt;&gt;Block[[#This Row],[No]],1,B607+1))</f>
        <v>2</v>
      </c>
      <c r="C608" s="1" t="s">
        <v>1064</v>
      </c>
      <c r="D608" s="1" t="s">
        <v>89</v>
      </c>
      <c r="E608" s="1" t="s">
        <v>90</v>
      </c>
      <c r="F608" s="1" t="s">
        <v>78</v>
      </c>
      <c r="G608" s="1" t="s">
        <v>91</v>
      </c>
      <c r="H608" s="1" t="s">
        <v>71</v>
      </c>
      <c r="I608">
        <v>1</v>
      </c>
      <c r="J608" t="s">
        <v>248</v>
      </c>
      <c r="K608" s="1" t="s">
        <v>175</v>
      </c>
      <c r="L608" s="1" t="s">
        <v>162</v>
      </c>
      <c r="M608">
        <v>29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スパイ照島游児ICONIC</v>
      </c>
    </row>
    <row r="609" spans="1:20" x14ac:dyDescent="0.35">
      <c r="A609">
        <f>VLOOKUP(Block[[#This Row],[No用]],SetNo[[No.用]:[vlookup 用]],2,FALSE)</f>
        <v>159</v>
      </c>
      <c r="B609">
        <f>IF(ROW()=2,1,IF(A608&lt;&gt;Block[[#This Row],[No]],1,B608+1))</f>
        <v>3</v>
      </c>
      <c r="C609" s="1" t="s">
        <v>1064</v>
      </c>
      <c r="D609" s="1" t="s">
        <v>89</v>
      </c>
      <c r="E609" s="1" t="s">
        <v>90</v>
      </c>
      <c r="F609" s="1" t="s">
        <v>78</v>
      </c>
      <c r="G609" s="1" t="s">
        <v>91</v>
      </c>
      <c r="H609" s="1" t="s">
        <v>71</v>
      </c>
      <c r="I609">
        <v>1</v>
      </c>
      <c r="J609" t="s">
        <v>248</v>
      </c>
      <c r="K609" s="1" t="s">
        <v>249</v>
      </c>
      <c r="L609" s="1" t="s">
        <v>162</v>
      </c>
      <c r="M609">
        <v>29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スパイ照島游児ICONIC</v>
      </c>
    </row>
    <row r="610" spans="1:20" x14ac:dyDescent="0.35">
      <c r="A610">
        <f>VLOOKUP(Block[[#This Row],[No用]],SetNo[[No.用]:[vlookup 用]],2,FALSE)</f>
        <v>160</v>
      </c>
      <c r="B610">
        <f>IF(ROW()=2,1,IF(A609&lt;&gt;Block[[#This Row],[No]],1,B609+1))</f>
        <v>1</v>
      </c>
      <c r="C610" t="s">
        <v>108</v>
      </c>
      <c r="D610" t="s">
        <v>92</v>
      </c>
      <c r="E610" t="s">
        <v>90</v>
      </c>
      <c r="F610" t="s">
        <v>82</v>
      </c>
      <c r="G610" t="s">
        <v>91</v>
      </c>
      <c r="H610" t="s">
        <v>71</v>
      </c>
      <c r="I610">
        <v>1</v>
      </c>
      <c r="J610" t="s">
        <v>248</v>
      </c>
      <c r="K610" s="1" t="s">
        <v>174</v>
      </c>
      <c r="L610" s="1" t="s">
        <v>173</v>
      </c>
      <c r="M610">
        <v>36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ユニフォーム母畑和馬ICONIC</v>
      </c>
    </row>
    <row r="611" spans="1:20" x14ac:dyDescent="0.35">
      <c r="A611">
        <f>VLOOKUP(Block[[#This Row],[No用]],SetNo[[No.用]:[vlookup 用]],2,FALSE)</f>
        <v>160</v>
      </c>
      <c r="B611">
        <f>IF(ROW()=2,1,IF(A610&lt;&gt;Block[[#This Row],[No]],1,B610+1))</f>
        <v>2</v>
      </c>
      <c r="C611" t="s">
        <v>108</v>
      </c>
      <c r="D611" t="s">
        <v>92</v>
      </c>
      <c r="E611" t="s">
        <v>90</v>
      </c>
      <c r="F611" t="s">
        <v>82</v>
      </c>
      <c r="G611" t="s">
        <v>91</v>
      </c>
      <c r="H611" t="s">
        <v>71</v>
      </c>
      <c r="I611">
        <v>1</v>
      </c>
      <c r="J611" t="s">
        <v>248</v>
      </c>
      <c r="K611" s="1" t="s">
        <v>175</v>
      </c>
      <c r="L611" s="1" t="s">
        <v>173</v>
      </c>
      <c r="M611">
        <v>36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ユニフォーム母畑和馬ICONIC</v>
      </c>
    </row>
    <row r="612" spans="1:20" x14ac:dyDescent="0.35">
      <c r="A612">
        <f>VLOOKUP(Block[[#This Row],[No用]],SetNo[[No.用]:[vlookup 用]],2,FALSE)</f>
        <v>160</v>
      </c>
      <c r="B612">
        <f>IF(ROW()=2,1,IF(A611&lt;&gt;Block[[#This Row],[No]],1,B611+1))</f>
        <v>3</v>
      </c>
      <c r="C612" t="s">
        <v>108</v>
      </c>
      <c r="D612" t="s">
        <v>92</v>
      </c>
      <c r="E612" t="s">
        <v>90</v>
      </c>
      <c r="F612" t="s">
        <v>82</v>
      </c>
      <c r="G612" t="s">
        <v>91</v>
      </c>
      <c r="H612" t="s">
        <v>71</v>
      </c>
      <c r="I612">
        <v>1</v>
      </c>
      <c r="J612" t="s">
        <v>248</v>
      </c>
      <c r="K612" s="1" t="s">
        <v>179</v>
      </c>
      <c r="L612" s="1" t="s">
        <v>173</v>
      </c>
      <c r="M612">
        <v>39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ユニフォーム母畑和馬ICONIC</v>
      </c>
    </row>
    <row r="613" spans="1:20" x14ac:dyDescent="0.35">
      <c r="A613">
        <f>VLOOKUP(Block[[#This Row],[No用]],SetNo[[No.用]:[vlookup 用]],2,FALSE)</f>
        <v>160</v>
      </c>
      <c r="B613">
        <f>IF(ROW()=2,1,IF(A612&lt;&gt;Block[[#This Row],[No]],1,B612+1))</f>
        <v>4</v>
      </c>
      <c r="C613" t="s">
        <v>108</v>
      </c>
      <c r="D613" t="s">
        <v>92</v>
      </c>
      <c r="E613" t="s">
        <v>90</v>
      </c>
      <c r="F613" t="s">
        <v>82</v>
      </c>
      <c r="G613" t="s">
        <v>91</v>
      </c>
      <c r="H613" t="s">
        <v>71</v>
      </c>
      <c r="I613">
        <v>1</v>
      </c>
      <c r="J613" t="s">
        <v>248</v>
      </c>
      <c r="K613" s="1" t="s">
        <v>177</v>
      </c>
      <c r="L613" s="1" t="s">
        <v>162</v>
      </c>
      <c r="M613">
        <v>33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ユニフォーム母畑和馬ICONIC</v>
      </c>
    </row>
    <row r="614" spans="1:20" x14ac:dyDescent="0.35">
      <c r="A614">
        <f>VLOOKUP(Block[[#This Row],[No用]],SetNo[[No.用]:[vlookup 用]],2,FALSE)</f>
        <v>160</v>
      </c>
      <c r="B614">
        <f>IF(ROW()=2,1,IF(A613&lt;&gt;Block[[#This Row],[No]],1,B613+1))</f>
        <v>5</v>
      </c>
      <c r="C614" t="s">
        <v>108</v>
      </c>
      <c r="D614" t="s">
        <v>92</v>
      </c>
      <c r="E614" t="s">
        <v>90</v>
      </c>
      <c r="F614" t="s">
        <v>82</v>
      </c>
      <c r="G614" t="s">
        <v>91</v>
      </c>
      <c r="H614" t="s">
        <v>71</v>
      </c>
      <c r="I614">
        <v>1</v>
      </c>
      <c r="J614" t="s">
        <v>248</v>
      </c>
      <c r="K614" s="1" t="s">
        <v>249</v>
      </c>
      <c r="L614" s="1" t="s">
        <v>162</v>
      </c>
      <c r="M614">
        <v>33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ユニフォーム母畑和馬ICONIC</v>
      </c>
    </row>
    <row r="615" spans="1:20" x14ac:dyDescent="0.35">
      <c r="A615">
        <f>VLOOKUP(Block[[#This Row],[No用]],SetNo[[No.用]:[vlookup 用]],2,FALSE)</f>
        <v>160</v>
      </c>
      <c r="B615">
        <f>IF(ROW()=2,1,IF(A614&lt;&gt;Block[[#This Row],[No]],1,B614+1))</f>
        <v>6</v>
      </c>
      <c r="C615" t="s">
        <v>108</v>
      </c>
      <c r="D615" t="s">
        <v>92</v>
      </c>
      <c r="E615" t="s">
        <v>90</v>
      </c>
      <c r="F615" t="s">
        <v>82</v>
      </c>
      <c r="G615" t="s">
        <v>91</v>
      </c>
      <c r="H615" t="s">
        <v>71</v>
      </c>
      <c r="I615">
        <v>1</v>
      </c>
      <c r="J615" t="s">
        <v>248</v>
      </c>
      <c r="K615" s="1" t="s">
        <v>183</v>
      </c>
      <c r="L615" s="1" t="s">
        <v>225</v>
      </c>
      <c r="M615">
        <v>46</v>
      </c>
      <c r="N615">
        <v>0</v>
      </c>
      <c r="O615">
        <v>56</v>
      </c>
      <c r="P615">
        <v>0</v>
      </c>
      <c r="T615" t="str">
        <f>Block[[#This Row],[服装]]&amp;Block[[#This Row],[名前]]&amp;Block[[#This Row],[レアリティ]]</f>
        <v>ユニフォーム母畑和馬ICONIC</v>
      </c>
    </row>
    <row r="616" spans="1:20" x14ac:dyDescent="0.35">
      <c r="A616">
        <f>VLOOKUP(Block[[#This Row],[No用]],SetNo[[No.用]:[vlookup 用]],2,FALSE)</f>
        <v>161</v>
      </c>
      <c r="B616">
        <f>IF(ROW()=2,1,IF(A615&lt;&gt;Block[[#This Row],[No]],1,B615+1))</f>
        <v>1</v>
      </c>
      <c r="C616" t="s">
        <v>108</v>
      </c>
      <c r="D616" t="s">
        <v>93</v>
      </c>
      <c r="E616" t="s">
        <v>73</v>
      </c>
      <c r="F616" t="s">
        <v>74</v>
      </c>
      <c r="G616" t="s">
        <v>91</v>
      </c>
      <c r="H616" t="s">
        <v>71</v>
      </c>
      <c r="I616">
        <v>1</v>
      </c>
      <c r="J616" t="s">
        <v>248</v>
      </c>
      <c r="K616" s="1" t="s">
        <v>174</v>
      </c>
      <c r="L616" s="1" t="s">
        <v>162</v>
      </c>
      <c r="M616">
        <v>14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ユニフォーム二岐丈晴ICONIC</v>
      </c>
    </row>
    <row r="617" spans="1:20" x14ac:dyDescent="0.35">
      <c r="A617">
        <f>VLOOKUP(Block[[#This Row],[No用]],SetNo[[No.用]:[vlookup 用]],2,FALSE)</f>
        <v>161</v>
      </c>
      <c r="B617">
        <f>IF(ROW()=2,1,IF(A616&lt;&gt;Block[[#This Row],[No]],1,B616+1))</f>
        <v>2</v>
      </c>
      <c r="C617" t="s">
        <v>108</v>
      </c>
      <c r="D617" t="s">
        <v>93</v>
      </c>
      <c r="E617" t="s">
        <v>73</v>
      </c>
      <c r="F617" t="s">
        <v>74</v>
      </c>
      <c r="G617" t="s">
        <v>91</v>
      </c>
      <c r="H617" t="s">
        <v>71</v>
      </c>
      <c r="I617">
        <v>1</v>
      </c>
      <c r="J617" t="s">
        <v>248</v>
      </c>
      <c r="K617" s="1" t="s">
        <v>175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ユニフォーム二岐丈晴ICONIC</v>
      </c>
    </row>
    <row r="618" spans="1:20" x14ac:dyDescent="0.35">
      <c r="A618">
        <f>VLOOKUP(Block[[#This Row],[No用]],SetNo[[No.用]:[vlookup 用]],2,FALSE)</f>
        <v>161</v>
      </c>
      <c r="B618">
        <f>IF(ROW()=2,1,IF(A617&lt;&gt;Block[[#This Row],[No]],1,B617+1))</f>
        <v>3</v>
      </c>
      <c r="C618" t="s">
        <v>108</v>
      </c>
      <c r="D618" t="s">
        <v>93</v>
      </c>
      <c r="E618" t="s">
        <v>73</v>
      </c>
      <c r="F618" t="s">
        <v>74</v>
      </c>
      <c r="G618" t="s">
        <v>91</v>
      </c>
      <c r="H618" t="s">
        <v>71</v>
      </c>
      <c r="I618">
        <v>1</v>
      </c>
      <c r="J618" t="s">
        <v>248</v>
      </c>
      <c r="K618" s="1" t="s">
        <v>249</v>
      </c>
      <c r="L618" s="1" t="s">
        <v>162</v>
      </c>
      <c r="M618">
        <v>14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ユニフォーム二岐丈晴ICONIC</v>
      </c>
    </row>
    <row r="619" spans="1:20" x14ac:dyDescent="0.35">
      <c r="A619">
        <f>VLOOKUP(Block[[#This Row],[No用]],SetNo[[No.用]:[vlookup 用]],2,FALSE)</f>
        <v>162</v>
      </c>
      <c r="B619">
        <f>IF(ROW()=2,1,IF(A618&lt;&gt;Block[[#This Row],[No]],1,B618+1))</f>
        <v>1</v>
      </c>
      <c r="C619" t="s">
        <v>149</v>
      </c>
      <c r="D619" t="s">
        <v>93</v>
      </c>
      <c r="E619" t="s">
        <v>90</v>
      </c>
      <c r="F619" t="s">
        <v>74</v>
      </c>
      <c r="G619" t="s">
        <v>91</v>
      </c>
      <c r="H619" t="s">
        <v>71</v>
      </c>
      <c r="I619">
        <v>1</v>
      </c>
      <c r="J619" t="s">
        <v>248</v>
      </c>
      <c r="K619" s="1" t="s">
        <v>174</v>
      </c>
      <c r="L619" s="1" t="s">
        <v>162</v>
      </c>
      <c r="M619">
        <v>14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制服二岐丈晴ICONIC</v>
      </c>
    </row>
    <row r="620" spans="1:20" x14ac:dyDescent="0.35">
      <c r="A620">
        <f>VLOOKUP(Block[[#This Row],[No用]],SetNo[[No.用]:[vlookup 用]],2,FALSE)</f>
        <v>162</v>
      </c>
      <c r="B620">
        <f>IF(ROW()=2,1,IF(A619&lt;&gt;Block[[#This Row],[No]],1,B619+1))</f>
        <v>2</v>
      </c>
      <c r="C620" t="s">
        <v>149</v>
      </c>
      <c r="D620" t="s">
        <v>93</v>
      </c>
      <c r="E620" t="s">
        <v>90</v>
      </c>
      <c r="F620" t="s">
        <v>74</v>
      </c>
      <c r="G620" t="s">
        <v>91</v>
      </c>
      <c r="H620" t="s">
        <v>71</v>
      </c>
      <c r="I620">
        <v>1</v>
      </c>
      <c r="J620" t="s">
        <v>248</v>
      </c>
      <c r="K620" s="1" t="s">
        <v>175</v>
      </c>
      <c r="L620" s="1" t="s">
        <v>162</v>
      </c>
      <c r="M620">
        <v>28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制服二岐丈晴ICONIC</v>
      </c>
    </row>
    <row r="621" spans="1:20" x14ac:dyDescent="0.35">
      <c r="A621">
        <f>VLOOKUP(Block[[#This Row],[No用]],SetNo[[No.用]:[vlookup 用]],2,FALSE)</f>
        <v>162</v>
      </c>
      <c r="B621">
        <f>IF(ROW()=2,1,IF(A620&lt;&gt;Block[[#This Row],[No]],1,B620+1))</f>
        <v>3</v>
      </c>
      <c r="C621" t="s">
        <v>149</v>
      </c>
      <c r="D621" t="s">
        <v>93</v>
      </c>
      <c r="E621" t="s">
        <v>90</v>
      </c>
      <c r="F621" t="s">
        <v>74</v>
      </c>
      <c r="G621" t="s">
        <v>91</v>
      </c>
      <c r="H621" t="s">
        <v>71</v>
      </c>
      <c r="I621">
        <v>1</v>
      </c>
      <c r="J621" t="s">
        <v>248</v>
      </c>
      <c r="K621" s="1" t="s">
        <v>249</v>
      </c>
      <c r="L621" s="1" t="s">
        <v>162</v>
      </c>
      <c r="M621">
        <v>14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制服二岐丈晴ICONIC</v>
      </c>
    </row>
    <row r="622" spans="1:20" x14ac:dyDescent="0.35">
      <c r="A622">
        <f>VLOOKUP(Block[[#This Row],[No用]],SetNo[[No.用]:[vlookup 用]],2,FALSE)</f>
        <v>163</v>
      </c>
      <c r="B622">
        <f>IF(ROW()=2,1,IF(A621&lt;&gt;Block[[#This Row],[No]],1,B621+1))</f>
        <v>1</v>
      </c>
      <c r="C622" t="s">
        <v>108</v>
      </c>
      <c r="D622" t="s">
        <v>99</v>
      </c>
      <c r="E622" t="s">
        <v>73</v>
      </c>
      <c r="F622" t="s">
        <v>78</v>
      </c>
      <c r="G622" t="s">
        <v>91</v>
      </c>
      <c r="H622" t="s">
        <v>71</v>
      </c>
      <c r="I622">
        <v>1</v>
      </c>
      <c r="J622" t="s">
        <v>248</v>
      </c>
      <c r="K622" s="1" t="s">
        <v>174</v>
      </c>
      <c r="L622" s="1" t="s">
        <v>162</v>
      </c>
      <c r="M622">
        <v>27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ユニフォーム沼尻凛太郎ICONIC</v>
      </c>
    </row>
    <row r="623" spans="1:20" x14ac:dyDescent="0.35">
      <c r="A623">
        <f>VLOOKUP(Block[[#This Row],[No用]],SetNo[[No.用]:[vlookup 用]],2,FALSE)</f>
        <v>163</v>
      </c>
      <c r="B623">
        <f>IF(ROW()=2,1,IF(A622&lt;&gt;Block[[#This Row],[No]],1,B622+1))</f>
        <v>2</v>
      </c>
      <c r="C623" t="s">
        <v>108</v>
      </c>
      <c r="D623" t="s">
        <v>99</v>
      </c>
      <c r="E623" t="s">
        <v>73</v>
      </c>
      <c r="F623" t="s">
        <v>78</v>
      </c>
      <c r="G623" t="s">
        <v>91</v>
      </c>
      <c r="H623" t="s">
        <v>71</v>
      </c>
      <c r="I623">
        <v>1</v>
      </c>
      <c r="J623" t="s">
        <v>248</v>
      </c>
      <c r="K623" s="1" t="s">
        <v>175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ユニフォーム沼尻凛太郎ICONIC</v>
      </c>
    </row>
    <row r="624" spans="1:20" x14ac:dyDescent="0.35">
      <c r="A624">
        <f>VLOOKUP(Block[[#This Row],[No用]],SetNo[[No.用]:[vlookup 用]],2,FALSE)</f>
        <v>163</v>
      </c>
      <c r="B624">
        <f>IF(ROW()=2,1,IF(A623&lt;&gt;Block[[#This Row],[No]],1,B623+1))</f>
        <v>3</v>
      </c>
      <c r="C624" t="s">
        <v>108</v>
      </c>
      <c r="D624" t="s">
        <v>99</v>
      </c>
      <c r="E624" t="s">
        <v>73</v>
      </c>
      <c r="F624" t="s">
        <v>78</v>
      </c>
      <c r="G624" t="s">
        <v>91</v>
      </c>
      <c r="H624" t="s">
        <v>71</v>
      </c>
      <c r="I624">
        <v>1</v>
      </c>
      <c r="J624" t="s">
        <v>248</v>
      </c>
      <c r="K624" s="1" t="s">
        <v>249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ユニフォーム沼尻凛太郎ICONIC</v>
      </c>
    </row>
    <row r="625" spans="1:20" x14ac:dyDescent="0.35">
      <c r="A625">
        <f>VLOOKUP(Block[[#This Row],[No用]],SetNo[[No.用]:[vlookup 用]],2,FALSE)</f>
        <v>164</v>
      </c>
      <c r="B625">
        <f>IF(ROW()=2,1,IF(A624&lt;&gt;Block[[#This Row],[No]],1,B624+1))</f>
        <v>1</v>
      </c>
      <c r="C625" t="s">
        <v>108</v>
      </c>
      <c r="D625" t="s">
        <v>94</v>
      </c>
      <c r="E625" t="s">
        <v>90</v>
      </c>
      <c r="F625" t="s">
        <v>82</v>
      </c>
      <c r="G625" t="s">
        <v>91</v>
      </c>
      <c r="H625" t="s">
        <v>71</v>
      </c>
      <c r="I625">
        <v>1</v>
      </c>
      <c r="J625" t="s">
        <v>248</v>
      </c>
      <c r="K625" s="1" t="s">
        <v>174</v>
      </c>
      <c r="L625" s="1" t="s">
        <v>173</v>
      </c>
      <c r="M625">
        <v>35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ユニフォーム飯坂信義ICONIC</v>
      </c>
    </row>
    <row r="626" spans="1:20" x14ac:dyDescent="0.35">
      <c r="A626">
        <f>VLOOKUP(Block[[#This Row],[No用]],SetNo[[No.用]:[vlookup 用]],2,FALSE)</f>
        <v>164</v>
      </c>
      <c r="B626">
        <f>IF(ROW()=2,1,IF(A625&lt;&gt;Block[[#This Row],[No]],1,B625+1))</f>
        <v>2</v>
      </c>
      <c r="C626" t="s">
        <v>108</v>
      </c>
      <c r="D626" t="s">
        <v>94</v>
      </c>
      <c r="E626" t="s">
        <v>90</v>
      </c>
      <c r="F626" t="s">
        <v>82</v>
      </c>
      <c r="G626" t="s">
        <v>91</v>
      </c>
      <c r="H626" t="s">
        <v>71</v>
      </c>
      <c r="I626">
        <v>1</v>
      </c>
      <c r="J626" t="s">
        <v>248</v>
      </c>
      <c r="K626" s="1" t="s">
        <v>175</v>
      </c>
      <c r="L626" s="1" t="s">
        <v>173</v>
      </c>
      <c r="M626">
        <v>35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ユニフォーム飯坂信義ICONIC</v>
      </c>
    </row>
    <row r="627" spans="1:20" x14ac:dyDescent="0.35">
      <c r="A627">
        <f>VLOOKUP(Block[[#This Row],[No用]],SetNo[[No.用]:[vlookup 用]],2,FALSE)</f>
        <v>164</v>
      </c>
      <c r="B627">
        <f>IF(ROW()=2,1,IF(A626&lt;&gt;Block[[#This Row],[No]],1,B626+1))</f>
        <v>3</v>
      </c>
      <c r="C627" t="s">
        <v>108</v>
      </c>
      <c r="D627" t="s">
        <v>94</v>
      </c>
      <c r="E627" t="s">
        <v>90</v>
      </c>
      <c r="F627" t="s">
        <v>82</v>
      </c>
      <c r="G627" t="s">
        <v>91</v>
      </c>
      <c r="H627" t="s">
        <v>71</v>
      </c>
      <c r="I627">
        <v>1</v>
      </c>
      <c r="J627" t="s">
        <v>248</v>
      </c>
      <c r="K627" s="1" t="s">
        <v>176</v>
      </c>
      <c r="L627" s="1" t="s">
        <v>173</v>
      </c>
      <c r="M627">
        <v>43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ユニフォーム飯坂信義ICONIC</v>
      </c>
    </row>
    <row r="628" spans="1:20" x14ac:dyDescent="0.35">
      <c r="A628">
        <f>VLOOKUP(Block[[#This Row],[No用]],SetNo[[No.用]:[vlookup 用]],2,FALSE)</f>
        <v>164</v>
      </c>
      <c r="B628">
        <f>IF(ROW()=2,1,IF(A627&lt;&gt;Block[[#This Row],[No]],1,B627+1))</f>
        <v>4</v>
      </c>
      <c r="C628" t="s">
        <v>108</v>
      </c>
      <c r="D628" t="s">
        <v>94</v>
      </c>
      <c r="E628" t="s">
        <v>90</v>
      </c>
      <c r="F628" t="s">
        <v>82</v>
      </c>
      <c r="G628" t="s">
        <v>91</v>
      </c>
      <c r="H628" t="s">
        <v>71</v>
      </c>
      <c r="I628">
        <v>1</v>
      </c>
      <c r="J628" t="s">
        <v>248</v>
      </c>
      <c r="K628" s="1" t="s">
        <v>177</v>
      </c>
      <c r="L628" s="1" t="s">
        <v>162</v>
      </c>
      <c r="M628">
        <v>33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ユニフォーム飯坂信義ICONIC</v>
      </c>
    </row>
    <row r="629" spans="1:20" x14ac:dyDescent="0.35">
      <c r="A629">
        <f>VLOOKUP(Block[[#This Row],[No用]],SetNo[[No.用]:[vlookup 用]],2,FALSE)</f>
        <v>164</v>
      </c>
      <c r="B629">
        <f>IF(ROW()=2,1,IF(A628&lt;&gt;Block[[#This Row],[No]],1,B628+1))</f>
        <v>5</v>
      </c>
      <c r="C629" t="s">
        <v>108</v>
      </c>
      <c r="D629" t="s">
        <v>94</v>
      </c>
      <c r="E629" t="s">
        <v>90</v>
      </c>
      <c r="F629" t="s">
        <v>82</v>
      </c>
      <c r="G629" t="s">
        <v>91</v>
      </c>
      <c r="H629" t="s">
        <v>71</v>
      </c>
      <c r="I629">
        <v>1</v>
      </c>
      <c r="J629" t="s">
        <v>248</v>
      </c>
      <c r="K629" s="1" t="s">
        <v>249</v>
      </c>
      <c r="L629" s="1" t="s">
        <v>162</v>
      </c>
      <c r="M629">
        <v>33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ユニフォーム飯坂信義ICONIC</v>
      </c>
    </row>
    <row r="630" spans="1:20" x14ac:dyDescent="0.35">
      <c r="A630">
        <f>VLOOKUP(Block[[#This Row],[No用]],SetNo[[No.用]:[vlookup 用]],2,FALSE)</f>
        <v>164</v>
      </c>
      <c r="B630">
        <f>IF(ROW()=2,1,IF(A629&lt;&gt;Block[[#This Row],[No]],1,B629+1))</f>
        <v>6</v>
      </c>
      <c r="C630" t="s">
        <v>108</v>
      </c>
      <c r="D630" t="s">
        <v>94</v>
      </c>
      <c r="E630" t="s">
        <v>90</v>
      </c>
      <c r="F630" t="s">
        <v>82</v>
      </c>
      <c r="G630" t="s">
        <v>91</v>
      </c>
      <c r="H630" t="s">
        <v>71</v>
      </c>
      <c r="I630">
        <v>1</v>
      </c>
      <c r="J630" t="s">
        <v>248</v>
      </c>
      <c r="K630" s="1" t="s">
        <v>183</v>
      </c>
      <c r="L630" s="1" t="s">
        <v>225</v>
      </c>
      <c r="M630">
        <v>47</v>
      </c>
      <c r="N630">
        <v>0</v>
      </c>
      <c r="O630">
        <v>57</v>
      </c>
      <c r="P630">
        <v>0</v>
      </c>
      <c r="T630" t="str">
        <f>Block[[#This Row],[服装]]&amp;Block[[#This Row],[名前]]&amp;Block[[#This Row],[レアリティ]]</f>
        <v>ユニフォーム飯坂信義ICONIC</v>
      </c>
    </row>
    <row r="631" spans="1:20" x14ac:dyDescent="0.35">
      <c r="A631">
        <f>VLOOKUP(Block[[#This Row],[No用]],SetNo[[No.用]:[vlookup 用]],2,FALSE)</f>
        <v>165</v>
      </c>
      <c r="B631">
        <f>IF(ROW()=2,1,IF(A630&lt;&gt;Block[[#This Row],[No]],1,B630+1))</f>
        <v>1</v>
      </c>
      <c r="C631" t="s">
        <v>108</v>
      </c>
      <c r="D631" t="s">
        <v>95</v>
      </c>
      <c r="E631" t="s">
        <v>90</v>
      </c>
      <c r="F631" t="s">
        <v>78</v>
      </c>
      <c r="G631" t="s">
        <v>91</v>
      </c>
      <c r="H631" t="s">
        <v>71</v>
      </c>
      <c r="I631">
        <v>1</v>
      </c>
      <c r="J631" t="s">
        <v>248</v>
      </c>
      <c r="K631" s="1" t="s">
        <v>174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ユニフォーム東山勝道ICONIC</v>
      </c>
    </row>
    <row r="632" spans="1:20" x14ac:dyDescent="0.35">
      <c r="A632">
        <f>VLOOKUP(Block[[#This Row],[No用]],SetNo[[No.用]:[vlookup 用]],2,FALSE)</f>
        <v>165</v>
      </c>
      <c r="B632">
        <f>IF(ROW()=2,1,IF(A631&lt;&gt;Block[[#This Row],[No]],1,B631+1))</f>
        <v>2</v>
      </c>
      <c r="C632" t="s">
        <v>108</v>
      </c>
      <c r="D632" t="s">
        <v>95</v>
      </c>
      <c r="E632" t="s">
        <v>90</v>
      </c>
      <c r="F632" t="s">
        <v>78</v>
      </c>
      <c r="G632" t="s">
        <v>91</v>
      </c>
      <c r="H632" t="s">
        <v>71</v>
      </c>
      <c r="I632">
        <v>1</v>
      </c>
      <c r="J632" t="s">
        <v>248</v>
      </c>
      <c r="K632" s="1" t="s">
        <v>175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ユニフォーム東山勝道ICONIC</v>
      </c>
    </row>
    <row r="633" spans="1:20" x14ac:dyDescent="0.35">
      <c r="A633">
        <f>VLOOKUP(Block[[#This Row],[No用]],SetNo[[No.用]:[vlookup 用]],2,FALSE)</f>
        <v>165</v>
      </c>
      <c r="B633">
        <f>IF(ROW()=2,1,IF(A632&lt;&gt;Block[[#This Row],[No]],1,B632+1))</f>
        <v>3</v>
      </c>
      <c r="C633" t="s">
        <v>108</v>
      </c>
      <c r="D633" t="s">
        <v>95</v>
      </c>
      <c r="E633" t="s">
        <v>90</v>
      </c>
      <c r="F633" t="s">
        <v>78</v>
      </c>
      <c r="G633" t="s">
        <v>91</v>
      </c>
      <c r="H633" t="s">
        <v>71</v>
      </c>
      <c r="I633">
        <v>1</v>
      </c>
      <c r="J633" t="s">
        <v>248</v>
      </c>
      <c r="K633" s="1" t="s">
        <v>249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ユニフォーム東山勝道ICONIC</v>
      </c>
    </row>
    <row r="634" spans="1:20" x14ac:dyDescent="0.35">
      <c r="A634">
        <f>VLOOKUP(Block[[#This Row],[No用]],SetNo[[No.用]:[vlookup 用]],2,FALSE)</f>
        <v>166</v>
      </c>
      <c r="B634">
        <f>IF(ROW()=2,1,IF(A633&lt;&gt;Block[[#This Row],[No]],1,B633+1))</f>
        <v>1</v>
      </c>
      <c r="C634" t="s">
        <v>108</v>
      </c>
      <c r="D634" t="s">
        <v>96</v>
      </c>
      <c r="E634" t="s">
        <v>90</v>
      </c>
      <c r="F634" t="s">
        <v>80</v>
      </c>
      <c r="G634" t="s">
        <v>91</v>
      </c>
      <c r="H634" t="s">
        <v>71</v>
      </c>
      <c r="I634">
        <v>1</v>
      </c>
      <c r="J634" t="s">
        <v>248</v>
      </c>
      <c r="M634">
        <v>0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ユニフォーム土湯新ICONIC</v>
      </c>
    </row>
    <row r="635" spans="1:20" x14ac:dyDescent="0.35">
      <c r="A635">
        <f>VLOOKUP(Block[[#This Row],[No用]],SetNo[[No.用]:[vlookup 用]],2,FALSE)</f>
        <v>167</v>
      </c>
      <c r="B635">
        <f>IF(ROW()=2,1,IF(A634&lt;&gt;Block[[#This Row],[No]],1,B634+1))</f>
        <v>1</v>
      </c>
      <c r="C635" t="s">
        <v>206</v>
      </c>
      <c r="D635" t="s">
        <v>567</v>
      </c>
      <c r="E635" t="s">
        <v>28</v>
      </c>
      <c r="F635" t="s">
        <v>25</v>
      </c>
      <c r="G635" t="s">
        <v>156</v>
      </c>
      <c r="H635" t="s">
        <v>71</v>
      </c>
      <c r="I635">
        <v>1</v>
      </c>
      <c r="J635" t="s">
        <v>248</v>
      </c>
      <c r="K635" s="1" t="s">
        <v>174</v>
      </c>
      <c r="L635" s="1" t="s">
        <v>162</v>
      </c>
      <c r="M635">
        <v>28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ユニフォーム中島猛ICONIC</v>
      </c>
    </row>
    <row r="636" spans="1:20" x14ac:dyDescent="0.35">
      <c r="A636">
        <f>VLOOKUP(Block[[#This Row],[No用]],SetNo[[No.用]:[vlookup 用]],2,FALSE)</f>
        <v>167</v>
      </c>
      <c r="B636">
        <f>IF(ROW()=2,1,IF(A635&lt;&gt;Block[[#This Row],[No]],1,B635+1))</f>
        <v>2</v>
      </c>
      <c r="C636" t="s">
        <v>206</v>
      </c>
      <c r="D636" t="s">
        <v>567</v>
      </c>
      <c r="E636" t="s">
        <v>28</v>
      </c>
      <c r="F636" t="s">
        <v>25</v>
      </c>
      <c r="G636" t="s">
        <v>156</v>
      </c>
      <c r="H636" t="s">
        <v>71</v>
      </c>
      <c r="I636">
        <v>1</v>
      </c>
      <c r="J636" t="s">
        <v>248</v>
      </c>
      <c r="K636" s="1" t="s">
        <v>175</v>
      </c>
      <c r="L636" s="1" t="s">
        <v>162</v>
      </c>
      <c r="M636">
        <v>28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ユニフォーム中島猛ICONIC</v>
      </c>
    </row>
    <row r="637" spans="1:20" x14ac:dyDescent="0.35">
      <c r="A637">
        <f>VLOOKUP(Block[[#This Row],[No用]],SetNo[[No.用]:[vlookup 用]],2,FALSE)</f>
        <v>167</v>
      </c>
      <c r="B637">
        <f>IF(ROW()=2,1,IF(A636&lt;&gt;Block[[#This Row],[No]],1,B636+1))</f>
        <v>3</v>
      </c>
      <c r="C637" t="s">
        <v>206</v>
      </c>
      <c r="D637" t="s">
        <v>567</v>
      </c>
      <c r="E637" t="s">
        <v>28</v>
      </c>
      <c r="F637" t="s">
        <v>25</v>
      </c>
      <c r="G637" t="s">
        <v>156</v>
      </c>
      <c r="H637" t="s">
        <v>71</v>
      </c>
      <c r="I637">
        <v>1</v>
      </c>
      <c r="J637" t="s">
        <v>248</v>
      </c>
      <c r="K637" s="1" t="s">
        <v>249</v>
      </c>
      <c r="L637" s="1" t="s">
        <v>162</v>
      </c>
      <c r="M637">
        <v>26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ユニフォーム中島猛ICONIC</v>
      </c>
    </row>
    <row r="638" spans="1:20" x14ac:dyDescent="0.35">
      <c r="A638">
        <f>VLOOKUP(Block[[#This Row],[No用]],SetNo[[No.用]:[vlookup 用]],2,FALSE)</f>
        <v>168</v>
      </c>
      <c r="B638">
        <f>IF(ROW()=2,1,IF(A637&lt;&gt;Block[[#This Row],[No]],1,B637+1))</f>
        <v>1</v>
      </c>
      <c r="C638" s="1" t="s">
        <v>1064</v>
      </c>
      <c r="D638" s="1" t="s">
        <v>100</v>
      </c>
      <c r="E638" s="1" t="s">
        <v>73</v>
      </c>
      <c r="F638" s="1" t="s">
        <v>78</v>
      </c>
      <c r="G638" s="1" t="s">
        <v>130</v>
      </c>
      <c r="H638" s="1" t="s">
        <v>71</v>
      </c>
      <c r="I638">
        <v>1</v>
      </c>
      <c r="J638" t="s">
        <v>248</v>
      </c>
      <c r="K638" s="1" t="s">
        <v>174</v>
      </c>
      <c r="L638" s="1" t="s">
        <v>162</v>
      </c>
      <c r="M638">
        <v>28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スパイ中島猛ICONIC</v>
      </c>
    </row>
    <row r="639" spans="1:20" x14ac:dyDescent="0.35">
      <c r="A639">
        <f>VLOOKUP(Block[[#This Row],[No用]],SetNo[[No.用]:[vlookup 用]],2,FALSE)</f>
        <v>168</v>
      </c>
      <c r="B639">
        <f>IF(ROW()=2,1,IF(A638&lt;&gt;Block[[#This Row],[No]],1,B638+1))</f>
        <v>2</v>
      </c>
      <c r="C639" s="1" t="s">
        <v>1064</v>
      </c>
      <c r="D639" s="1" t="s">
        <v>100</v>
      </c>
      <c r="E639" s="1" t="s">
        <v>73</v>
      </c>
      <c r="F639" s="1" t="s">
        <v>78</v>
      </c>
      <c r="G639" s="1" t="s">
        <v>130</v>
      </c>
      <c r="H639" s="1" t="s">
        <v>71</v>
      </c>
      <c r="I639">
        <v>1</v>
      </c>
      <c r="J639" t="s">
        <v>248</v>
      </c>
      <c r="K639" s="1" t="s">
        <v>175</v>
      </c>
      <c r="L639" s="1" t="s">
        <v>162</v>
      </c>
      <c r="M639">
        <v>28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スパイ中島猛ICONIC</v>
      </c>
    </row>
    <row r="640" spans="1:20" x14ac:dyDescent="0.35">
      <c r="A640">
        <f>VLOOKUP(Block[[#This Row],[No用]],SetNo[[No.用]:[vlookup 用]],2,FALSE)</f>
        <v>168</v>
      </c>
      <c r="B640">
        <f>IF(ROW()=2,1,IF(A639&lt;&gt;Block[[#This Row],[No]],1,B639+1))</f>
        <v>3</v>
      </c>
      <c r="C640" s="1" t="s">
        <v>1064</v>
      </c>
      <c r="D640" s="1" t="s">
        <v>100</v>
      </c>
      <c r="E640" s="1" t="s">
        <v>73</v>
      </c>
      <c r="F640" s="1" t="s">
        <v>78</v>
      </c>
      <c r="G640" s="1" t="s">
        <v>130</v>
      </c>
      <c r="H640" s="1" t="s">
        <v>71</v>
      </c>
      <c r="I640">
        <v>1</v>
      </c>
      <c r="J640" t="s">
        <v>248</v>
      </c>
      <c r="K640" s="1" t="s">
        <v>249</v>
      </c>
      <c r="L640" s="1" t="s">
        <v>162</v>
      </c>
      <c r="M640">
        <v>26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スパイ中島猛ICONIC</v>
      </c>
    </row>
    <row r="641" spans="1:20" x14ac:dyDescent="0.35">
      <c r="A641">
        <f>VLOOKUP(Block[[#This Row],[No用]],SetNo[[No.用]:[vlookup 用]],2,FALSE)</f>
        <v>169</v>
      </c>
      <c r="B641">
        <f>IF(ROW()=2,1,IF(A640&lt;&gt;Block[[#This Row],[No]],1,B640+1))</f>
        <v>1</v>
      </c>
      <c r="C641" t="s">
        <v>206</v>
      </c>
      <c r="D641" t="s">
        <v>570</v>
      </c>
      <c r="E641" t="s">
        <v>24</v>
      </c>
      <c r="F641" t="s">
        <v>25</v>
      </c>
      <c r="G641" t="s">
        <v>156</v>
      </c>
      <c r="H641" t="s">
        <v>71</v>
      </c>
      <c r="I641">
        <v>1</v>
      </c>
      <c r="J641" t="s">
        <v>248</v>
      </c>
      <c r="K641" s="1" t="s">
        <v>174</v>
      </c>
      <c r="L641" s="1" t="s">
        <v>162</v>
      </c>
      <c r="M641">
        <v>25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ユニフォーム白石優希ICONIC</v>
      </c>
    </row>
    <row r="642" spans="1:20" x14ac:dyDescent="0.35">
      <c r="A642">
        <f>VLOOKUP(Block[[#This Row],[No用]],SetNo[[No.用]:[vlookup 用]],2,FALSE)</f>
        <v>169</v>
      </c>
      <c r="B642">
        <f>IF(ROW()=2,1,IF(A641&lt;&gt;Block[[#This Row],[No]],1,B641+1))</f>
        <v>2</v>
      </c>
      <c r="C642" t="s">
        <v>206</v>
      </c>
      <c r="D642" t="s">
        <v>570</v>
      </c>
      <c r="E642" t="s">
        <v>24</v>
      </c>
      <c r="F642" t="s">
        <v>25</v>
      </c>
      <c r="G642" t="s">
        <v>156</v>
      </c>
      <c r="H642" t="s">
        <v>71</v>
      </c>
      <c r="I642">
        <v>1</v>
      </c>
      <c r="J642" t="s">
        <v>248</v>
      </c>
      <c r="K642" s="1" t="s">
        <v>175</v>
      </c>
      <c r="L642" s="1" t="s">
        <v>162</v>
      </c>
      <c r="M642">
        <v>25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ユニフォーム白石優希ICONIC</v>
      </c>
    </row>
    <row r="643" spans="1:20" x14ac:dyDescent="0.35">
      <c r="A643">
        <f>VLOOKUP(Block[[#This Row],[No用]],SetNo[[No.用]:[vlookup 用]],2,FALSE)</f>
        <v>169</v>
      </c>
      <c r="B643">
        <f>IF(ROW()=2,1,IF(A642&lt;&gt;Block[[#This Row],[No]],1,B642+1))</f>
        <v>3</v>
      </c>
      <c r="C643" t="s">
        <v>206</v>
      </c>
      <c r="D643" t="s">
        <v>570</v>
      </c>
      <c r="E643" t="s">
        <v>24</v>
      </c>
      <c r="F643" t="s">
        <v>25</v>
      </c>
      <c r="G643" t="s">
        <v>156</v>
      </c>
      <c r="H643" t="s">
        <v>71</v>
      </c>
      <c r="I643">
        <v>1</v>
      </c>
      <c r="J643" t="s">
        <v>248</v>
      </c>
      <c r="K643" s="1" t="s">
        <v>249</v>
      </c>
      <c r="L643" s="1" t="s">
        <v>162</v>
      </c>
      <c r="M643">
        <v>25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ユニフォーム白石優希ICONIC</v>
      </c>
    </row>
    <row r="644" spans="1:20" x14ac:dyDescent="0.35">
      <c r="A644">
        <f>VLOOKUP(Block[[#This Row],[No用]],SetNo[[No.用]:[vlookup 用]],2,FALSE)</f>
        <v>170</v>
      </c>
      <c r="B644">
        <f>IF(ROW()=2,1,IF(A643&lt;&gt;Block[[#This Row],[No]],1,B643+1))</f>
        <v>1</v>
      </c>
      <c r="C644" t="s">
        <v>206</v>
      </c>
      <c r="D644" t="s">
        <v>573</v>
      </c>
      <c r="E644" t="s">
        <v>28</v>
      </c>
      <c r="F644" t="s">
        <v>31</v>
      </c>
      <c r="G644" t="s">
        <v>156</v>
      </c>
      <c r="H644" t="s">
        <v>71</v>
      </c>
      <c r="I644">
        <v>1</v>
      </c>
      <c r="J644" t="s">
        <v>248</v>
      </c>
      <c r="K644" s="1" t="s">
        <v>174</v>
      </c>
      <c r="L644" s="1" t="s">
        <v>162</v>
      </c>
      <c r="M644">
        <v>27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ユニフォーム花山一雅ICONIC</v>
      </c>
    </row>
    <row r="645" spans="1:20" x14ac:dyDescent="0.35">
      <c r="A645">
        <f>VLOOKUP(Block[[#This Row],[No用]],SetNo[[No.用]:[vlookup 用]],2,FALSE)</f>
        <v>170</v>
      </c>
      <c r="B645">
        <f>IF(ROW()=2,1,IF(A644&lt;&gt;Block[[#This Row],[No]],1,B644+1))</f>
        <v>2</v>
      </c>
      <c r="C645" t="s">
        <v>206</v>
      </c>
      <c r="D645" t="s">
        <v>573</v>
      </c>
      <c r="E645" t="s">
        <v>28</v>
      </c>
      <c r="F645" t="s">
        <v>31</v>
      </c>
      <c r="G645" t="s">
        <v>156</v>
      </c>
      <c r="H645" t="s">
        <v>71</v>
      </c>
      <c r="I645">
        <v>1</v>
      </c>
      <c r="J645" t="s">
        <v>248</v>
      </c>
      <c r="K645" s="1" t="s">
        <v>175</v>
      </c>
      <c r="L645" s="1" t="s">
        <v>162</v>
      </c>
      <c r="M645">
        <v>27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ユニフォーム花山一雅ICONIC</v>
      </c>
    </row>
    <row r="646" spans="1:20" x14ac:dyDescent="0.35">
      <c r="A646">
        <f>VLOOKUP(Block[[#This Row],[No用]],SetNo[[No.用]:[vlookup 用]],2,FALSE)</f>
        <v>170</v>
      </c>
      <c r="B646">
        <f>IF(ROW()=2,1,IF(A645&lt;&gt;Block[[#This Row],[No]],1,B645+1))</f>
        <v>3</v>
      </c>
      <c r="C646" t="s">
        <v>206</v>
      </c>
      <c r="D646" t="s">
        <v>573</v>
      </c>
      <c r="E646" t="s">
        <v>28</v>
      </c>
      <c r="F646" t="s">
        <v>31</v>
      </c>
      <c r="G646" t="s">
        <v>156</v>
      </c>
      <c r="H646" t="s">
        <v>71</v>
      </c>
      <c r="I646">
        <v>1</v>
      </c>
      <c r="J646" t="s">
        <v>248</v>
      </c>
      <c r="K646" s="1" t="s">
        <v>249</v>
      </c>
      <c r="L646" s="1" t="s">
        <v>162</v>
      </c>
      <c r="M646">
        <v>31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ユニフォーム花山一雅ICONIC</v>
      </c>
    </row>
    <row r="647" spans="1:20" x14ac:dyDescent="0.35">
      <c r="A647">
        <f>VLOOKUP(Block[[#This Row],[No用]],SetNo[[No.用]:[vlookup 用]],2,FALSE)</f>
        <v>171</v>
      </c>
      <c r="B647">
        <f>IF(ROW()=2,1,IF(A646&lt;&gt;Block[[#This Row],[No]],1,B646+1))</f>
        <v>1</v>
      </c>
      <c r="C647" t="s">
        <v>206</v>
      </c>
      <c r="D647" t="s">
        <v>576</v>
      </c>
      <c r="E647" t="s">
        <v>28</v>
      </c>
      <c r="F647" t="s">
        <v>26</v>
      </c>
      <c r="G647" t="s">
        <v>156</v>
      </c>
      <c r="H647" t="s">
        <v>71</v>
      </c>
      <c r="I647">
        <v>1</v>
      </c>
      <c r="J647" t="s">
        <v>248</v>
      </c>
      <c r="K647" s="1" t="s">
        <v>174</v>
      </c>
      <c r="L647" s="1" t="s">
        <v>173</v>
      </c>
      <c r="M647">
        <v>36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ユニフォーム鳴子哲平ICONIC</v>
      </c>
    </row>
    <row r="648" spans="1:20" x14ac:dyDescent="0.35">
      <c r="A648">
        <f>VLOOKUP(Block[[#This Row],[No用]],SetNo[[No.用]:[vlookup 用]],2,FALSE)</f>
        <v>171</v>
      </c>
      <c r="B648">
        <f>IF(ROW()=2,1,IF(A647&lt;&gt;Block[[#This Row],[No]],1,B647+1))</f>
        <v>2</v>
      </c>
      <c r="C648" t="s">
        <v>206</v>
      </c>
      <c r="D648" t="s">
        <v>576</v>
      </c>
      <c r="E648" t="s">
        <v>28</v>
      </c>
      <c r="F648" t="s">
        <v>26</v>
      </c>
      <c r="G648" t="s">
        <v>156</v>
      </c>
      <c r="H648" t="s">
        <v>71</v>
      </c>
      <c r="I648">
        <v>1</v>
      </c>
      <c r="J648" t="s">
        <v>248</v>
      </c>
      <c r="K648" s="1" t="s">
        <v>175</v>
      </c>
      <c r="L648" s="1" t="s">
        <v>173</v>
      </c>
      <c r="M648">
        <v>36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ユニフォーム鳴子哲平ICONIC</v>
      </c>
    </row>
    <row r="649" spans="1:20" x14ac:dyDescent="0.35">
      <c r="A649">
        <f>VLOOKUP(Block[[#This Row],[No用]],SetNo[[No.用]:[vlookup 用]],2,FALSE)</f>
        <v>171</v>
      </c>
      <c r="B649">
        <f>IF(ROW()=2,1,IF(A648&lt;&gt;Block[[#This Row],[No]],1,B648+1))</f>
        <v>3</v>
      </c>
      <c r="C649" t="s">
        <v>206</v>
      </c>
      <c r="D649" t="s">
        <v>576</v>
      </c>
      <c r="E649" t="s">
        <v>28</v>
      </c>
      <c r="F649" t="s">
        <v>26</v>
      </c>
      <c r="G649" t="s">
        <v>156</v>
      </c>
      <c r="H649" t="s">
        <v>71</v>
      </c>
      <c r="I649">
        <v>1</v>
      </c>
      <c r="J649" t="s">
        <v>248</v>
      </c>
      <c r="K649" s="1" t="s">
        <v>176</v>
      </c>
      <c r="L649" s="1" t="s">
        <v>173</v>
      </c>
      <c r="M649">
        <v>42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ユニフォーム鳴子哲平ICONIC</v>
      </c>
    </row>
    <row r="650" spans="1:20" x14ac:dyDescent="0.35">
      <c r="A650">
        <f>VLOOKUP(Block[[#This Row],[No用]],SetNo[[No.用]:[vlookup 用]],2,FALSE)</f>
        <v>171</v>
      </c>
      <c r="B650">
        <f>IF(ROW()=2,1,IF(A649&lt;&gt;Block[[#This Row],[No]],1,B649+1))</f>
        <v>4</v>
      </c>
      <c r="C650" t="s">
        <v>206</v>
      </c>
      <c r="D650" t="s">
        <v>576</v>
      </c>
      <c r="E650" t="s">
        <v>28</v>
      </c>
      <c r="F650" t="s">
        <v>26</v>
      </c>
      <c r="G650" t="s">
        <v>156</v>
      </c>
      <c r="H650" t="s">
        <v>71</v>
      </c>
      <c r="I650">
        <v>1</v>
      </c>
      <c r="J650" t="s">
        <v>248</v>
      </c>
      <c r="K650" s="1" t="s">
        <v>177</v>
      </c>
      <c r="L650" s="1" t="s">
        <v>162</v>
      </c>
      <c r="M650">
        <v>32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ユニフォーム鳴子哲平ICONIC</v>
      </c>
    </row>
    <row r="651" spans="1:20" x14ac:dyDescent="0.35">
      <c r="A651">
        <f>VLOOKUP(Block[[#This Row],[No用]],SetNo[[No.用]:[vlookup 用]],2,FALSE)</f>
        <v>171</v>
      </c>
      <c r="B651">
        <f>IF(ROW()=2,1,IF(A650&lt;&gt;Block[[#This Row],[No]],1,B650+1))</f>
        <v>5</v>
      </c>
      <c r="C651" t="s">
        <v>206</v>
      </c>
      <c r="D651" t="s">
        <v>576</v>
      </c>
      <c r="E651" t="s">
        <v>28</v>
      </c>
      <c r="F651" t="s">
        <v>26</v>
      </c>
      <c r="G651" t="s">
        <v>156</v>
      </c>
      <c r="H651" t="s">
        <v>71</v>
      </c>
      <c r="I651">
        <v>1</v>
      </c>
      <c r="J651" t="s">
        <v>248</v>
      </c>
      <c r="K651" s="1" t="s">
        <v>249</v>
      </c>
      <c r="L651" s="1" t="s">
        <v>162</v>
      </c>
      <c r="M651">
        <v>32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ユニフォーム鳴子哲平ICONIC</v>
      </c>
    </row>
    <row r="652" spans="1:20" x14ac:dyDescent="0.35">
      <c r="A652">
        <f>VLOOKUP(Block[[#This Row],[No用]],SetNo[[No.用]:[vlookup 用]],2,FALSE)</f>
        <v>171</v>
      </c>
      <c r="B652">
        <f>IF(ROW()=2,1,IF(A651&lt;&gt;Block[[#This Row],[No]],1,B651+1))</f>
        <v>6</v>
      </c>
      <c r="C652" t="s">
        <v>206</v>
      </c>
      <c r="D652" t="s">
        <v>576</v>
      </c>
      <c r="E652" t="s">
        <v>28</v>
      </c>
      <c r="F652" t="s">
        <v>26</v>
      </c>
      <c r="G652" t="s">
        <v>156</v>
      </c>
      <c r="H652" t="s">
        <v>71</v>
      </c>
      <c r="I652">
        <v>1</v>
      </c>
      <c r="J652" t="s">
        <v>248</v>
      </c>
      <c r="K652" s="1" t="s">
        <v>183</v>
      </c>
      <c r="L652" s="1" t="s">
        <v>225</v>
      </c>
      <c r="M652">
        <v>46</v>
      </c>
      <c r="N652">
        <v>0</v>
      </c>
      <c r="O652">
        <v>56</v>
      </c>
      <c r="P652">
        <v>0</v>
      </c>
      <c r="T652" t="str">
        <f>Block[[#This Row],[服装]]&amp;Block[[#This Row],[名前]]&amp;Block[[#This Row],[レアリティ]]</f>
        <v>ユニフォーム鳴子哲平ICONIC</v>
      </c>
    </row>
    <row r="653" spans="1:20" x14ac:dyDescent="0.35">
      <c r="A653">
        <f>VLOOKUP(Block[[#This Row],[No用]],SetNo[[No.用]:[vlookup 用]],2,FALSE)</f>
        <v>172</v>
      </c>
      <c r="B653">
        <f>IF(ROW()=2,1,IF(A652&lt;&gt;Block[[#This Row],[No]],1,B652+1))</f>
        <v>1</v>
      </c>
      <c r="C653" t="s">
        <v>206</v>
      </c>
      <c r="D653" t="s">
        <v>579</v>
      </c>
      <c r="E653" t="s">
        <v>28</v>
      </c>
      <c r="F653" t="s">
        <v>21</v>
      </c>
      <c r="G653" t="s">
        <v>156</v>
      </c>
      <c r="H653" t="s">
        <v>71</v>
      </c>
      <c r="I653">
        <v>1</v>
      </c>
      <c r="J653" t="s">
        <v>248</v>
      </c>
      <c r="M653">
        <v>0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ユニフォーム秋保和光ICONIC</v>
      </c>
    </row>
    <row r="654" spans="1:20" x14ac:dyDescent="0.35">
      <c r="A654">
        <f>VLOOKUP(Block[[#This Row],[No用]],SetNo[[No.用]:[vlookup 用]],2,FALSE)</f>
        <v>173</v>
      </c>
      <c r="B654">
        <f>IF(ROW()=2,1,IF(A653&lt;&gt;Block[[#This Row],[No]],1,B653+1))</f>
        <v>1</v>
      </c>
      <c r="C654" t="s">
        <v>206</v>
      </c>
      <c r="D654" t="s">
        <v>582</v>
      </c>
      <c r="E654" t="s">
        <v>28</v>
      </c>
      <c r="F654" t="s">
        <v>26</v>
      </c>
      <c r="G654" t="s">
        <v>156</v>
      </c>
      <c r="H654" t="s">
        <v>71</v>
      </c>
      <c r="I654">
        <v>1</v>
      </c>
      <c r="J654" t="s">
        <v>248</v>
      </c>
      <c r="K654" s="1" t="s">
        <v>174</v>
      </c>
      <c r="L654" s="1" t="s">
        <v>173</v>
      </c>
      <c r="M654">
        <v>35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ユニフォーム松島剛ICONIC</v>
      </c>
    </row>
    <row r="655" spans="1:20" x14ac:dyDescent="0.35">
      <c r="A655">
        <f>VLOOKUP(Block[[#This Row],[No用]],SetNo[[No.用]:[vlookup 用]],2,FALSE)</f>
        <v>173</v>
      </c>
      <c r="B655">
        <f>IF(ROW()=2,1,IF(A654&lt;&gt;Block[[#This Row],[No]],1,B654+1))</f>
        <v>2</v>
      </c>
      <c r="C655" t="s">
        <v>206</v>
      </c>
      <c r="D655" t="s">
        <v>582</v>
      </c>
      <c r="E655" t="s">
        <v>28</v>
      </c>
      <c r="F655" t="s">
        <v>26</v>
      </c>
      <c r="G655" t="s">
        <v>156</v>
      </c>
      <c r="H655" t="s">
        <v>71</v>
      </c>
      <c r="I655">
        <v>1</v>
      </c>
      <c r="J655" t="s">
        <v>248</v>
      </c>
      <c r="K655" s="1" t="s">
        <v>175</v>
      </c>
      <c r="L655" s="1" t="s">
        <v>173</v>
      </c>
      <c r="M655">
        <v>35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ユニフォーム松島剛ICONIC</v>
      </c>
    </row>
    <row r="656" spans="1:20" x14ac:dyDescent="0.35">
      <c r="A656">
        <f>VLOOKUP(Block[[#This Row],[No用]],SetNo[[No.用]:[vlookup 用]],2,FALSE)</f>
        <v>173</v>
      </c>
      <c r="B656">
        <f>IF(ROW()=2,1,IF(A655&lt;&gt;Block[[#This Row],[No]],1,B655+1))</f>
        <v>3</v>
      </c>
      <c r="C656" t="s">
        <v>206</v>
      </c>
      <c r="D656" t="s">
        <v>582</v>
      </c>
      <c r="E656" t="s">
        <v>28</v>
      </c>
      <c r="F656" t="s">
        <v>26</v>
      </c>
      <c r="G656" t="s">
        <v>156</v>
      </c>
      <c r="H656" t="s">
        <v>71</v>
      </c>
      <c r="I656">
        <v>1</v>
      </c>
      <c r="J656" t="s">
        <v>248</v>
      </c>
      <c r="K656" s="1" t="s">
        <v>192</v>
      </c>
      <c r="L656" s="1" t="s">
        <v>173</v>
      </c>
      <c r="M656">
        <v>41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ユニフォーム松島剛ICONIC</v>
      </c>
    </row>
    <row r="657" spans="1:20" x14ac:dyDescent="0.35">
      <c r="A657">
        <f>VLOOKUP(Block[[#This Row],[No用]],SetNo[[No.用]:[vlookup 用]],2,FALSE)</f>
        <v>173</v>
      </c>
      <c r="B657">
        <f>IF(ROW()=2,1,IF(A656&lt;&gt;Block[[#This Row],[No]],1,B656+1))</f>
        <v>4</v>
      </c>
      <c r="C657" t="s">
        <v>206</v>
      </c>
      <c r="D657" t="s">
        <v>582</v>
      </c>
      <c r="E657" t="s">
        <v>28</v>
      </c>
      <c r="F657" t="s">
        <v>26</v>
      </c>
      <c r="G657" t="s">
        <v>156</v>
      </c>
      <c r="H657" t="s">
        <v>71</v>
      </c>
      <c r="I657">
        <v>1</v>
      </c>
      <c r="J657" t="s">
        <v>248</v>
      </c>
      <c r="K657" s="1" t="s">
        <v>177</v>
      </c>
      <c r="L657" s="1" t="s">
        <v>162</v>
      </c>
      <c r="M657">
        <v>31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ユニフォーム松島剛ICONIC</v>
      </c>
    </row>
    <row r="658" spans="1:20" x14ac:dyDescent="0.35">
      <c r="A658">
        <f>VLOOKUP(Block[[#This Row],[No用]],SetNo[[No.用]:[vlookup 用]],2,FALSE)</f>
        <v>173</v>
      </c>
      <c r="B658">
        <f>IF(ROW()=2,1,IF(A657&lt;&gt;Block[[#This Row],[No]],1,B657+1))</f>
        <v>5</v>
      </c>
      <c r="C658" t="s">
        <v>206</v>
      </c>
      <c r="D658" t="s">
        <v>582</v>
      </c>
      <c r="E658" t="s">
        <v>28</v>
      </c>
      <c r="F658" t="s">
        <v>26</v>
      </c>
      <c r="G658" t="s">
        <v>156</v>
      </c>
      <c r="H658" t="s">
        <v>71</v>
      </c>
      <c r="I658">
        <v>1</v>
      </c>
      <c r="J658" t="s">
        <v>248</v>
      </c>
      <c r="K658" s="1" t="s">
        <v>249</v>
      </c>
      <c r="L658" s="1" t="s">
        <v>162</v>
      </c>
      <c r="M658">
        <v>31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ユニフォーム松島剛ICONIC</v>
      </c>
    </row>
    <row r="659" spans="1:20" x14ac:dyDescent="0.35">
      <c r="A659">
        <f>VLOOKUP(Block[[#This Row],[No用]],SetNo[[No.用]:[vlookup 用]],2,FALSE)</f>
        <v>173</v>
      </c>
      <c r="B659">
        <f>IF(ROW()=2,1,IF(A658&lt;&gt;Block[[#This Row],[No]],1,B658+1))</f>
        <v>6</v>
      </c>
      <c r="C659" t="s">
        <v>206</v>
      </c>
      <c r="D659" t="s">
        <v>582</v>
      </c>
      <c r="E659" t="s">
        <v>28</v>
      </c>
      <c r="F659" t="s">
        <v>26</v>
      </c>
      <c r="G659" t="s">
        <v>156</v>
      </c>
      <c r="H659" t="s">
        <v>71</v>
      </c>
      <c r="I659">
        <v>1</v>
      </c>
      <c r="J659" t="s">
        <v>248</v>
      </c>
      <c r="K659" s="1" t="s">
        <v>183</v>
      </c>
      <c r="L659" s="1" t="s">
        <v>225</v>
      </c>
      <c r="M659">
        <v>43</v>
      </c>
      <c r="N659">
        <v>0</v>
      </c>
      <c r="O659">
        <v>54</v>
      </c>
      <c r="P659">
        <v>0</v>
      </c>
      <c r="T659" t="str">
        <f>Block[[#This Row],[服装]]&amp;Block[[#This Row],[名前]]&amp;Block[[#This Row],[レアリティ]]</f>
        <v>ユニフォーム松島剛ICONIC</v>
      </c>
    </row>
    <row r="660" spans="1:20" x14ac:dyDescent="0.35">
      <c r="A660">
        <f>VLOOKUP(Block[[#This Row],[No用]],SetNo[[No.用]:[vlookup 用]],2,FALSE)</f>
        <v>174</v>
      </c>
      <c r="B660">
        <f>IF(ROW()=2,1,IF(A659&lt;&gt;Block[[#This Row],[No]],1,B659+1))</f>
        <v>1</v>
      </c>
      <c r="C660" t="s">
        <v>206</v>
      </c>
      <c r="D660" t="s">
        <v>585</v>
      </c>
      <c r="E660" t="s">
        <v>28</v>
      </c>
      <c r="F660" t="s">
        <v>25</v>
      </c>
      <c r="G660" t="s">
        <v>156</v>
      </c>
      <c r="H660" t="s">
        <v>71</v>
      </c>
      <c r="I660">
        <v>1</v>
      </c>
      <c r="J660" t="s">
        <v>248</v>
      </c>
      <c r="K660" s="1" t="s">
        <v>174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ユニフォーム川渡瞬己ICONIC</v>
      </c>
    </row>
    <row r="661" spans="1:20" x14ac:dyDescent="0.35">
      <c r="A661">
        <f>VLOOKUP(Block[[#This Row],[No用]],SetNo[[No.用]:[vlookup 用]],2,FALSE)</f>
        <v>174</v>
      </c>
      <c r="B661">
        <f>IF(ROW()=2,1,IF(A660&lt;&gt;Block[[#This Row],[No]],1,B660+1))</f>
        <v>2</v>
      </c>
      <c r="C661" t="s">
        <v>206</v>
      </c>
      <c r="D661" t="s">
        <v>585</v>
      </c>
      <c r="E661" t="s">
        <v>28</v>
      </c>
      <c r="F661" t="s">
        <v>25</v>
      </c>
      <c r="G661" t="s">
        <v>156</v>
      </c>
      <c r="H661" t="s">
        <v>71</v>
      </c>
      <c r="I661">
        <v>1</v>
      </c>
      <c r="J661" t="s">
        <v>248</v>
      </c>
      <c r="K661" s="1" t="s">
        <v>175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ユニフォーム川渡瞬己ICONIC</v>
      </c>
    </row>
    <row r="662" spans="1:20" x14ac:dyDescent="0.35">
      <c r="A662">
        <f>VLOOKUP(Block[[#This Row],[No用]],SetNo[[No.用]:[vlookup 用]],2,FALSE)</f>
        <v>174</v>
      </c>
      <c r="B662">
        <f>IF(ROW()=2,1,IF(A661&lt;&gt;Block[[#This Row],[No]],1,B661+1))</f>
        <v>3</v>
      </c>
      <c r="C662" t="s">
        <v>206</v>
      </c>
      <c r="D662" t="s">
        <v>585</v>
      </c>
      <c r="E662" t="s">
        <v>28</v>
      </c>
      <c r="F662" t="s">
        <v>25</v>
      </c>
      <c r="G662" t="s">
        <v>156</v>
      </c>
      <c r="H662" t="s">
        <v>71</v>
      </c>
      <c r="I662">
        <v>1</v>
      </c>
      <c r="J662" t="s">
        <v>248</v>
      </c>
      <c r="K662" s="1" t="s">
        <v>249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ユニフォーム川渡瞬己ICONIC</v>
      </c>
    </row>
    <row r="663" spans="1:20" x14ac:dyDescent="0.35">
      <c r="A663">
        <f>VLOOKUP(Block[[#This Row],[No用]],SetNo[[No.用]:[vlookup 用]],2,FALSE)</f>
        <v>175</v>
      </c>
      <c r="B663">
        <f>IF(ROW()=2,1,IF(A662&lt;&gt;Block[[#This Row],[No]],1,B662+1))</f>
        <v>1</v>
      </c>
      <c r="C663" t="s">
        <v>108</v>
      </c>
      <c r="D663" t="s">
        <v>109</v>
      </c>
      <c r="E663" t="s">
        <v>73</v>
      </c>
      <c r="F663" t="s">
        <v>78</v>
      </c>
      <c r="G663" t="s">
        <v>118</v>
      </c>
      <c r="H663" t="s">
        <v>71</v>
      </c>
      <c r="I663">
        <v>1</v>
      </c>
      <c r="J663" t="s">
        <v>248</v>
      </c>
      <c r="K663" s="1" t="s">
        <v>174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ユニフォーム牛島若利ICONIC</v>
      </c>
    </row>
    <row r="664" spans="1:20" x14ac:dyDescent="0.35">
      <c r="A664">
        <f>VLOOKUP(Block[[#This Row],[No用]],SetNo[[No.用]:[vlookup 用]],2,FALSE)</f>
        <v>175</v>
      </c>
      <c r="B664">
        <f>IF(ROW()=2,1,IF(A663&lt;&gt;Block[[#This Row],[No]],1,B663+1))</f>
        <v>2</v>
      </c>
      <c r="C664" t="s">
        <v>108</v>
      </c>
      <c r="D664" t="s">
        <v>109</v>
      </c>
      <c r="E664" t="s">
        <v>73</v>
      </c>
      <c r="F664" t="s">
        <v>78</v>
      </c>
      <c r="G664" t="s">
        <v>118</v>
      </c>
      <c r="H664" t="s">
        <v>71</v>
      </c>
      <c r="I664">
        <v>1</v>
      </c>
      <c r="J664" t="s">
        <v>248</v>
      </c>
      <c r="K664" s="1" t="s">
        <v>175</v>
      </c>
      <c r="L664" s="1" t="s">
        <v>162</v>
      </c>
      <c r="M664">
        <v>28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ユニフォーム牛島若利ICONIC</v>
      </c>
    </row>
    <row r="665" spans="1:20" x14ac:dyDescent="0.35">
      <c r="A665">
        <f>VLOOKUP(Block[[#This Row],[No用]],SetNo[[No.用]:[vlookup 用]],2,FALSE)</f>
        <v>175</v>
      </c>
      <c r="B665">
        <f>IF(ROW()=2,1,IF(A664&lt;&gt;Block[[#This Row],[No]],1,B664+1))</f>
        <v>3</v>
      </c>
      <c r="C665" t="s">
        <v>108</v>
      </c>
      <c r="D665" t="s">
        <v>109</v>
      </c>
      <c r="E665" t="s">
        <v>73</v>
      </c>
      <c r="F665" t="s">
        <v>78</v>
      </c>
      <c r="G665" t="s">
        <v>118</v>
      </c>
      <c r="H665" t="s">
        <v>71</v>
      </c>
      <c r="I665">
        <v>1</v>
      </c>
      <c r="J665" t="s">
        <v>248</v>
      </c>
      <c r="K665" s="1" t="s">
        <v>249</v>
      </c>
      <c r="L665" s="1" t="s">
        <v>162</v>
      </c>
      <c r="M665">
        <v>28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ユニフォーム牛島若利ICONIC</v>
      </c>
    </row>
    <row r="666" spans="1:20" x14ac:dyDescent="0.35">
      <c r="A666">
        <f>VLOOKUP(Block[[#This Row],[No用]],SetNo[[No.用]:[vlookup 用]],2,FALSE)</f>
        <v>176</v>
      </c>
      <c r="B666">
        <f>IF(ROW()=2,1,IF(A665&lt;&gt;Block[[#This Row],[No]],1,B665+1))</f>
        <v>1</v>
      </c>
      <c r="C666" t="s">
        <v>116</v>
      </c>
      <c r="D666" t="s">
        <v>109</v>
      </c>
      <c r="E666" t="s">
        <v>90</v>
      </c>
      <c r="F666" t="s">
        <v>78</v>
      </c>
      <c r="G666" t="s">
        <v>118</v>
      </c>
      <c r="H666" t="s">
        <v>71</v>
      </c>
      <c r="I666">
        <v>1</v>
      </c>
      <c r="J666" t="s">
        <v>248</v>
      </c>
      <c r="K666" s="1" t="s">
        <v>174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水着牛島若利ICONIC</v>
      </c>
    </row>
    <row r="667" spans="1:20" x14ac:dyDescent="0.35">
      <c r="A667">
        <f>VLOOKUP(Block[[#This Row],[No用]],SetNo[[No.用]:[vlookup 用]],2,FALSE)</f>
        <v>176</v>
      </c>
      <c r="B667">
        <f>IF(ROW()=2,1,IF(A666&lt;&gt;Block[[#This Row],[No]],1,B666+1))</f>
        <v>2</v>
      </c>
      <c r="C667" t="s">
        <v>116</v>
      </c>
      <c r="D667" t="s">
        <v>109</v>
      </c>
      <c r="E667" t="s">
        <v>90</v>
      </c>
      <c r="F667" t="s">
        <v>78</v>
      </c>
      <c r="G667" t="s">
        <v>118</v>
      </c>
      <c r="H667" t="s">
        <v>71</v>
      </c>
      <c r="I667">
        <v>1</v>
      </c>
      <c r="J667" t="s">
        <v>248</v>
      </c>
      <c r="K667" s="1" t="s">
        <v>175</v>
      </c>
      <c r="L667" s="1" t="s">
        <v>162</v>
      </c>
      <c r="M667">
        <v>28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水着牛島若利ICONIC</v>
      </c>
    </row>
    <row r="668" spans="1:20" x14ac:dyDescent="0.35">
      <c r="A668">
        <f>VLOOKUP(Block[[#This Row],[No用]],SetNo[[No.用]:[vlookup 用]],2,FALSE)</f>
        <v>176</v>
      </c>
      <c r="B668">
        <f>IF(ROW()=2,1,IF(A667&lt;&gt;Block[[#This Row],[No]],1,B667+1))</f>
        <v>3</v>
      </c>
      <c r="C668" t="s">
        <v>116</v>
      </c>
      <c r="D668" t="s">
        <v>109</v>
      </c>
      <c r="E668" t="s">
        <v>90</v>
      </c>
      <c r="F668" t="s">
        <v>78</v>
      </c>
      <c r="G668" t="s">
        <v>118</v>
      </c>
      <c r="H668" t="s">
        <v>71</v>
      </c>
      <c r="I668">
        <v>1</v>
      </c>
      <c r="J668" t="s">
        <v>248</v>
      </c>
      <c r="K668" s="1" t="s">
        <v>249</v>
      </c>
      <c r="L668" s="1" t="s">
        <v>162</v>
      </c>
      <c r="M668">
        <v>28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水着牛島若利ICONIC</v>
      </c>
    </row>
    <row r="669" spans="1:20" x14ac:dyDescent="0.35">
      <c r="A669">
        <f>VLOOKUP(Block[[#This Row],[No用]],SetNo[[No.用]:[vlookup 用]],2,FALSE)</f>
        <v>177</v>
      </c>
      <c r="B669">
        <f>IF(ROW()=2,1,IF(A668&lt;&gt;Block[[#This Row],[No]],1,B668+1))</f>
        <v>1</v>
      </c>
      <c r="C669" s="1" t="s">
        <v>795</v>
      </c>
      <c r="D669" t="s">
        <v>109</v>
      </c>
      <c r="E669" s="1" t="s">
        <v>77</v>
      </c>
      <c r="F669" t="s">
        <v>78</v>
      </c>
      <c r="G669" t="s">
        <v>118</v>
      </c>
      <c r="H669" t="s">
        <v>71</v>
      </c>
      <c r="I669">
        <v>1</v>
      </c>
      <c r="J669" t="s">
        <v>248</v>
      </c>
      <c r="K669" s="1" t="s">
        <v>174</v>
      </c>
      <c r="L669" s="1" t="s">
        <v>162</v>
      </c>
      <c r="M669">
        <v>28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新年牛島若利ICONIC</v>
      </c>
    </row>
    <row r="670" spans="1:20" x14ac:dyDescent="0.35">
      <c r="A670">
        <f>VLOOKUP(Block[[#This Row],[No用]],SetNo[[No.用]:[vlookup 用]],2,FALSE)</f>
        <v>177</v>
      </c>
      <c r="B670">
        <f>IF(ROW()=2,1,IF(A669&lt;&gt;Block[[#This Row],[No]],1,B669+1))</f>
        <v>2</v>
      </c>
      <c r="C670" s="1" t="s">
        <v>795</v>
      </c>
      <c r="D670" t="s">
        <v>109</v>
      </c>
      <c r="E670" s="1" t="s">
        <v>77</v>
      </c>
      <c r="F670" t="s">
        <v>78</v>
      </c>
      <c r="G670" t="s">
        <v>118</v>
      </c>
      <c r="H670" t="s">
        <v>71</v>
      </c>
      <c r="I670">
        <v>1</v>
      </c>
      <c r="J670" t="s">
        <v>248</v>
      </c>
      <c r="K670" s="1" t="s">
        <v>175</v>
      </c>
      <c r="L670" s="1" t="s">
        <v>162</v>
      </c>
      <c r="M670">
        <v>28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新年牛島若利ICONIC</v>
      </c>
    </row>
    <row r="671" spans="1:20" x14ac:dyDescent="0.35">
      <c r="A671">
        <f>VLOOKUP(Block[[#This Row],[No用]],SetNo[[No.用]:[vlookup 用]],2,FALSE)</f>
        <v>177</v>
      </c>
      <c r="B671">
        <f>IF(ROW()=2,1,IF(A670&lt;&gt;Block[[#This Row],[No]],1,B670+1))</f>
        <v>3</v>
      </c>
      <c r="C671" s="1" t="s">
        <v>795</v>
      </c>
      <c r="D671" t="s">
        <v>109</v>
      </c>
      <c r="E671" s="1" t="s">
        <v>77</v>
      </c>
      <c r="F671" t="s">
        <v>78</v>
      </c>
      <c r="G671" t="s">
        <v>118</v>
      </c>
      <c r="H671" t="s">
        <v>71</v>
      </c>
      <c r="I671">
        <v>1</v>
      </c>
      <c r="J671" t="s">
        <v>248</v>
      </c>
      <c r="K671" s="1" t="s">
        <v>249</v>
      </c>
      <c r="L671" s="1" t="s">
        <v>162</v>
      </c>
      <c r="M671">
        <v>28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新年牛島若利ICONIC</v>
      </c>
    </row>
    <row r="672" spans="1:20" x14ac:dyDescent="0.35">
      <c r="A672">
        <f>VLOOKUP(Block[[#This Row],[No用]],SetNo[[No.用]:[vlookup 用]],2,FALSE)</f>
        <v>178</v>
      </c>
      <c r="B672">
        <f>IF(ROW()=2,1,IF(A671&lt;&gt;Block[[#This Row],[No]],1,B671+1))</f>
        <v>1</v>
      </c>
      <c r="C672" s="1" t="s">
        <v>149</v>
      </c>
      <c r="D672" s="1" t="s">
        <v>109</v>
      </c>
      <c r="E672" s="1" t="s">
        <v>73</v>
      </c>
      <c r="F672" s="1" t="s">
        <v>78</v>
      </c>
      <c r="G672" s="1" t="s">
        <v>118</v>
      </c>
      <c r="H672" s="1" t="s">
        <v>71</v>
      </c>
      <c r="I672">
        <v>1</v>
      </c>
      <c r="J672" t="s">
        <v>248</v>
      </c>
      <c r="K672" s="1" t="s">
        <v>174</v>
      </c>
      <c r="L672" s="1" t="s">
        <v>162</v>
      </c>
      <c r="M672">
        <v>28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制服牛島若利ICONIC</v>
      </c>
    </row>
    <row r="673" spans="1:20" x14ac:dyDescent="0.35">
      <c r="A673">
        <f>VLOOKUP(Block[[#This Row],[No用]],SetNo[[No.用]:[vlookup 用]],2,FALSE)</f>
        <v>178</v>
      </c>
      <c r="B673">
        <f>IF(ROW()=2,1,IF(A672&lt;&gt;Block[[#This Row],[No]],1,B672+1))</f>
        <v>2</v>
      </c>
      <c r="C673" s="1" t="s">
        <v>149</v>
      </c>
      <c r="D673" s="1" t="s">
        <v>109</v>
      </c>
      <c r="E673" s="1" t="s">
        <v>73</v>
      </c>
      <c r="F673" s="1" t="s">
        <v>78</v>
      </c>
      <c r="G673" s="1" t="s">
        <v>118</v>
      </c>
      <c r="H673" s="1" t="s">
        <v>71</v>
      </c>
      <c r="I673">
        <v>1</v>
      </c>
      <c r="J673" t="s">
        <v>248</v>
      </c>
      <c r="K673" s="1" t="s">
        <v>175</v>
      </c>
      <c r="L673" s="1" t="s">
        <v>162</v>
      </c>
      <c r="M673">
        <v>28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制服牛島若利ICONIC</v>
      </c>
    </row>
    <row r="674" spans="1:20" x14ac:dyDescent="0.35">
      <c r="A674">
        <f>VLOOKUP(Block[[#This Row],[No用]],SetNo[[No.用]:[vlookup 用]],2,FALSE)</f>
        <v>178</v>
      </c>
      <c r="B674">
        <f>IF(ROW()=2,1,IF(A673&lt;&gt;Block[[#This Row],[No]],1,B673+1))</f>
        <v>3</v>
      </c>
      <c r="C674" s="1" t="s">
        <v>149</v>
      </c>
      <c r="D674" s="1" t="s">
        <v>109</v>
      </c>
      <c r="E674" s="1" t="s">
        <v>73</v>
      </c>
      <c r="F674" s="1" t="s">
        <v>78</v>
      </c>
      <c r="G674" s="1" t="s">
        <v>118</v>
      </c>
      <c r="H674" s="1" t="s">
        <v>71</v>
      </c>
      <c r="I674">
        <v>1</v>
      </c>
      <c r="J674" t="s">
        <v>248</v>
      </c>
      <c r="K674" s="1" t="s">
        <v>249</v>
      </c>
      <c r="L674" s="1" t="s">
        <v>162</v>
      </c>
      <c r="M674">
        <v>28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制服牛島若利ICONIC</v>
      </c>
    </row>
    <row r="675" spans="1:20" x14ac:dyDescent="0.35">
      <c r="A675">
        <f>VLOOKUP(Block[[#This Row],[No用]],SetNo[[No.用]:[vlookup 用]],2,FALSE)</f>
        <v>179</v>
      </c>
      <c r="B675">
        <f>IF(ROW()=2,1,IF(A674&lt;&gt;Block[[#This Row],[No]],1,B674+1))</f>
        <v>1</v>
      </c>
      <c r="C675" s="1" t="s">
        <v>1142</v>
      </c>
      <c r="D675" s="1" t="s">
        <v>109</v>
      </c>
      <c r="E675" s="1" t="s">
        <v>90</v>
      </c>
      <c r="F675" s="1" t="s">
        <v>78</v>
      </c>
      <c r="G675" s="1" t="s">
        <v>118</v>
      </c>
      <c r="H675" s="1" t="s">
        <v>71</v>
      </c>
      <c r="I675">
        <v>1</v>
      </c>
      <c r="J675" t="s">
        <v>248</v>
      </c>
      <c r="K675" s="1" t="s">
        <v>174</v>
      </c>
      <c r="L675" s="1" t="s">
        <v>162</v>
      </c>
      <c r="M675">
        <v>28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文化祭2牛島若利ICONIC</v>
      </c>
    </row>
    <row r="676" spans="1:20" x14ac:dyDescent="0.35">
      <c r="A676">
        <f>VLOOKUP(Block[[#This Row],[No用]],SetNo[[No.用]:[vlookup 用]],2,FALSE)</f>
        <v>179</v>
      </c>
      <c r="B676">
        <f>IF(ROW()=2,1,IF(A675&lt;&gt;Block[[#This Row],[No]],1,B675+1))</f>
        <v>2</v>
      </c>
      <c r="C676" s="1" t="s">
        <v>1142</v>
      </c>
      <c r="D676" s="1" t="s">
        <v>109</v>
      </c>
      <c r="E676" s="1" t="s">
        <v>90</v>
      </c>
      <c r="F676" s="1" t="s">
        <v>78</v>
      </c>
      <c r="G676" s="1" t="s">
        <v>118</v>
      </c>
      <c r="H676" s="1" t="s">
        <v>71</v>
      </c>
      <c r="I676">
        <v>1</v>
      </c>
      <c r="J676" t="s">
        <v>248</v>
      </c>
      <c r="K676" s="1" t="s">
        <v>175</v>
      </c>
      <c r="L676" s="1" t="s">
        <v>178</v>
      </c>
      <c r="M676">
        <v>32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文化祭2牛島若利ICONIC</v>
      </c>
    </row>
    <row r="677" spans="1:20" x14ac:dyDescent="0.35">
      <c r="A677">
        <f>VLOOKUP(Block[[#This Row],[No用]],SetNo[[No.用]:[vlookup 用]],2,FALSE)</f>
        <v>179</v>
      </c>
      <c r="B677">
        <f>IF(ROW()=2,1,IF(A676&lt;&gt;Block[[#This Row],[No]],1,B676+1))</f>
        <v>3</v>
      </c>
      <c r="C677" s="1" t="s">
        <v>1142</v>
      </c>
      <c r="D677" s="1" t="s">
        <v>109</v>
      </c>
      <c r="E677" s="1" t="s">
        <v>90</v>
      </c>
      <c r="F677" s="1" t="s">
        <v>78</v>
      </c>
      <c r="G677" s="1" t="s">
        <v>118</v>
      </c>
      <c r="H677" s="1" t="s">
        <v>71</v>
      </c>
      <c r="I677">
        <v>1</v>
      </c>
      <c r="J677" t="s">
        <v>248</v>
      </c>
      <c r="K677" s="1" t="s">
        <v>249</v>
      </c>
      <c r="L677" s="1" t="s">
        <v>162</v>
      </c>
      <c r="M677">
        <v>28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文化祭2牛島若利ICONIC</v>
      </c>
    </row>
    <row r="678" spans="1:20" x14ac:dyDescent="0.35">
      <c r="A678">
        <f>VLOOKUP(Block[[#This Row],[No用]],SetNo[[No.用]:[vlookup 用]],2,FALSE)</f>
        <v>180</v>
      </c>
      <c r="B678">
        <f>IF(ROW()=2,1,IF(A677&lt;&gt;Block[[#This Row],[No]],1,B677+1))</f>
        <v>1</v>
      </c>
      <c r="C678" t="s">
        <v>108</v>
      </c>
      <c r="D678" t="s">
        <v>110</v>
      </c>
      <c r="E678" t="s">
        <v>73</v>
      </c>
      <c r="F678" t="s">
        <v>82</v>
      </c>
      <c r="G678" t="s">
        <v>118</v>
      </c>
      <c r="H678" t="s">
        <v>71</v>
      </c>
      <c r="I678">
        <v>1</v>
      </c>
      <c r="J678" t="s">
        <v>248</v>
      </c>
      <c r="K678" s="1" t="s">
        <v>174</v>
      </c>
      <c r="L678" s="1" t="s">
        <v>173</v>
      </c>
      <c r="M678">
        <v>37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ユニフォーム天童覚ICONIC</v>
      </c>
    </row>
    <row r="679" spans="1:20" x14ac:dyDescent="0.35">
      <c r="A679">
        <f>VLOOKUP(Block[[#This Row],[No用]],SetNo[[No.用]:[vlookup 用]],2,FALSE)</f>
        <v>180</v>
      </c>
      <c r="B679">
        <f>IF(ROW()=2,1,IF(A678&lt;&gt;Block[[#This Row],[No]],1,B678+1))</f>
        <v>2</v>
      </c>
      <c r="C679" t="s">
        <v>108</v>
      </c>
      <c r="D679" t="s">
        <v>110</v>
      </c>
      <c r="E679" t="s">
        <v>73</v>
      </c>
      <c r="F679" t="s">
        <v>82</v>
      </c>
      <c r="G679" t="s">
        <v>118</v>
      </c>
      <c r="H679" t="s">
        <v>71</v>
      </c>
      <c r="I679">
        <v>1</v>
      </c>
      <c r="J679" t="s">
        <v>248</v>
      </c>
      <c r="K679" s="1" t="s">
        <v>175</v>
      </c>
      <c r="L679" s="1" t="s">
        <v>173</v>
      </c>
      <c r="M679">
        <v>37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ユニフォーム天童覚ICONIC</v>
      </c>
    </row>
    <row r="680" spans="1:20" x14ac:dyDescent="0.35">
      <c r="A680">
        <f>VLOOKUP(Block[[#This Row],[No用]],SetNo[[No.用]:[vlookup 用]],2,FALSE)</f>
        <v>180</v>
      </c>
      <c r="B680">
        <f>IF(ROW()=2,1,IF(A679&lt;&gt;Block[[#This Row],[No]],1,B679+1))</f>
        <v>3</v>
      </c>
      <c r="C680" t="s">
        <v>108</v>
      </c>
      <c r="D680" t="s">
        <v>110</v>
      </c>
      <c r="E680" t="s">
        <v>73</v>
      </c>
      <c r="F680" t="s">
        <v>82</v>
      </c>
      <c r="G680" t="s">
        <v>118</v>
      </c>
      <c r="H680" t="s">
        <v>71</v>
      </c>
      <c r="I680">
        <v>1</v>
      </c>
      <c r="J680" t="s">
        <v>248</v>
      </c>
      <c r="K680" s="1" t="s">
        <v>176</v>
      </c>
      <c r="L680" s="1" t="s">
        <v>173</v>
      </c>
      <c r="M680">
        <v>44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ユニフォーム天童覚ICONIC</v>
      </c>
    </row>
    <row r="681" spans="1:20" x14ac:dyDescent="0.35">
      <c r="A681">
        <f>VLOOKUP(Block[[#This Row],[No用]],SetNo[[No.用]:[vlookup 用]],2,FALSE)</f>
        <v>180</v>
      </c>
      <c r="B681">
        <f>IF(ROW()=2,1,IF(A680&lt;&gt;Block[[#This Row],[No]],1,B680+1))</f>
        <v>4</v>
      </c>
      <c r="C681" t="s">
        <v>108</v>
      </c>
      <c r="D681" t="s">
        <v>110</v>
      </c>
      <c r="E681" t="s">
        <v>73</v>
      </c>
      <c r="F681" t="s">
        <v>82</v>
      </c>
      <c r="G681" t="s">
        <v>118</v>
      </c>
      <c r="H681" t="s">
        <v>71</v>
      </c>
      <c r="I681">
        <v>1</v>
      </c>
      <c r="J681" t="s">
        <v>248</v>
      </c>
      <c r="K681" s="1" t="s">
        <v>177</v>
      </c>
      <c r="L681" s="1" t="s">
        <v>162</v>
      </c>
      <c r="M681">
        <v>36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ユニフォーム天童覚ICONIC</v>
      </c>
    </row>
    <row r="682" spans="1:20" x14ac:dyDescent="0.35">
      <c r="A682">
        <f>VLOOKUP(Block[[#This Row],[No用]],SetNo[[No.用]:[vlookup 用]],2,FALSE)</f>
        <v>180</v>
      </c>
      <c r="B682">
        <f>IF(ROW()=2,1,IF(A681&lt;&gt;Block[[#This Row],[No]],1,B681+1))</f>
        <v>5</v>
      </c>
      <c r="C682" t="s">
        <v>108</v>
      </c>
      <c r="D682" t="s">
        <v>110</v>
      </c>
      <c r="E682" t="s">
        <v>73</v>
      </c>
      <c r="F682" t="s">
        <v>82</v>
      </c>
      <c r="G682" t="s">
        <v>118</v>
      </c>
      <c r="H682" t="s">
        <v>71</v>
      </c>
      <c r="I682">
        <v>1</v>
      </c>
      <c r="J682" t="s">
        <v>248</v>
      </c>
      <c r="K682" s="1" t="s">
        <v>249</v>
      </c>
      <c r="L682" s="1" t="s">
        <v>162</v>
      </c>
      <c r="M682">
        <v>31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ユニフォーム天童覚ICONIC</v>
      </c>
    </row>
    <row r="683" spans="1:20" x14ac:dyDescent="0.35">
      <c r="A683">
        <f>VLOOKUP(Block[[#This Row],[No用]],SetNo[[No.用]:[vlookup 用]],2,FALSE)</f>
        <v>180</v>
      </c>
      <c r="B683">
        <f>IF(ROW()=2,1,IF(A682&lt;&gt;Block[[#This Row],[No]],1,B682+1))</f>
        <v>6</v>
      </c>
      <c r="C683" t="s">
        <v>108</v>
      </c>
      <c r="D683" t="s">
        <v>110</v>
      </c>
      <c r="E683" t="s">
        <v>73</v>
      </c>
      <c r="F683" t="s">
        <v>82</v>
      </c>
      <c r="G683" t="s">
        <v>118</v>
      </c>
      <c r="H683" t="s">
        <v>71</v>
      </c>
      <c r="I683">
        <v>1</v>
      </c>
      <c r="J683" t="s">
        <v>248</v>
      </c>
      <c r="K683" s="1" t="s">
        <v>183</v>
      </c>
      <c r="L683" s="1" t="s">
        <v>225</v>
      </c>
      <c r="M683">
        <v>48</v>
      </c>
      <c r="N683">
        <v>0</v>
      </c>
      <c r="O683">
        <v>58</v>
      </c>
      <c r="P683">
        <v>0</v>
      </c>
      <c r="T683" t="str">
        <f>Block[[#This Row],[服装]]&amp;Block[[#This Row],[名前]]&amp;Block[[#This Row],[レアリティ]]</f>
        <v>ユニフォーム天童覚ICONIC</v>
      </c>
    </row>
    <row r="684" spans="1:20" x14ac:dyDescent="0.35">
      <c r="A684">
        <f>VLOOKUP(Block[[#This Row],[No用]],SetNo[[No.用]:[vlookup 用]],2,FALSE)</f>
        <v>181</v>
      </c>
      <c r="B684">
        <f>IF(ROW()=2,1,IF(A683&lt;&gt;Block[[#This Row],[No]],1,B683+1))</f>
        <v>1</v>
      </c>
      <c r="C684" t="s">
        <v>116</v>
      </c>
      <c r="D684" t="s">
        <v>110</v>
      </c>
      <c r="E684" t="s">
        <v>90</v>
      </c>
      <c r="F684" t="s">
        <v>82</v>
      </c>
      <c r="G684" t="s">
        <v>118</v>
      </c>
      <c r="H684" t="s">
        <v>71</v>
      </c>
      <c r="I684">
        <v>1</v>
      </c>
      <c r="J684" t="s">
        <v>248</v>
      </c>
      <c r="K684" s="1" t="s">
        <v>174</v>
      </c>
      <c r="L684" s="1" t="s">
        <v>173</v>
      </c>
      <c r="M684">
        <v>37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水着天童覚ICONIC</v>
      </c>
    </row>
    <row r="685" spans="1:20" x14ac:dyDescent="0.35">
      <c r="A685">
        <f>VLOOKUP(Block[[#This Row],[No用]],SetNo[[No.用]:[vlookup 用]],2,FALSE)</f>
        <v>181</v>
      </c>
      <c r="B685">
        <f>IF(ROW()=2,1,IF(A684&lt;&gt;Block[[#This Row],[No]],1,B684+1))</f>
        <v>2</v>
      </c>
      <c r="C685" t="s">
        <v>116</v>
      </c>
      <c r="D685" t="s">
        <v>110</v>
      </c>
      <c r="E685" t="s">
        <v>90</v>
      </c>
      <c r="F685" t="s">
        <v>82</v>
      </c>
      <c r="G685" t="s">
        <v>118</v>
      </c>
      <c r="H685" t="s">
        <v>71</v>
      </c>
      <c r="I685">
        <v>1</v>
      </c>
      <c r="J685" t="s">
        <v>248</v>
      </c>
      <c r="K685" s="1" t="s">
        <v>175</v>
      </c>
      <c r="L685" s="1" t="s">
        <v>173</v>
      </c>
      <c r="M685">
        <v>37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水着天童覚ICONIC</v>
      </c>
    </row>
    <row r="686" spans="1:20" x14ac:dyDescent="0.35">
      <c r="A686">
        <f>VLOOKUP(Block[[#This Row],[No用]],SetNo[[No.用]:[vlookup 用]],2,FALSE)</f>
        <v>181</v>
      </c>
      <c r="B686">
        <f>IF(ROW()=2,1,IF(A685&lt;&gt;Block[[#This Row],[No]],1,B685+1))</f>
        <v>3</v>
      </c>
      <c r="C686" t="s">
        <v>116</v>
      </c>
      <c r="D686" t="s">
        <v>110</v>
      </c>
      <c r="E686" t="s">
        <v>90</v>
      </c>
      <c r="F686" t="s">
        <v>82</v>
      </c>
      <c r="G686" t="s">
        <v>118</v>
      </c>
      <c r="H686" t="s">
        <v>71</v>
      </c>
      <c r="I686">
        <v>1</v>
      </c>
      <c r="J686" t="s">
        <v>248</v>
      </c>
      <c r="K686" s="1" t="s">
        <v>176</v>
      </c>
      <c r="L686" s="1" t="s">
        <v>173</v>
      </c>
      <c r="M686">
        <v>44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水着天童覚ICONIC</v>
      </c>
    </row>
    <row r="687" spans="1:20" x14ac:dyDescent="0.35">
      <c r="A687">
        <f>VLOOKUP(Block[[#This Row],[No用]],SetNo[[No.用]:[vlookup 用]],2,FALSE)</f>
        <v>181</v>
      </c>
      <c r="B687">
        <f>IF(ROW()=2,1,IF(A686&lt;&gt;Block[[#This Row],[No]],1,B686+1))</f>
        <v>4</v>
      </c>
      <c r="C687" t="s">
        <v>116</v>
      </c>
      <c r="D687" t="s">
        <v>110</v>
      </c>
      <c r="E687" t="s">
        <v>90</v>
      </c>
      <c r="F687" t="s">
        <v>82</v>
      </c>
      <c r="G687" t="s">
        <v>118</v>
      </c>
      <c r="H687" t="s">
        <v>71</v>
      </c>
      <c r="I687">
        <v>1</v>
      </c>
      <c r="J687" t="s">
        <v>248</v>
      </c>
      <c r="K687" s="1" t="s">
        <v>177</v>
      </c>
      <c r="L687" s="1" t="s">
        <v>162</v>
      </c>
      <c r="M687">
        <v>36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水着天童覚ICONIC</v>
      </c>
    </row>
    <row r="688" spans="1:20" x14ac:dyDescent="0.35">
      <c r="A688">
        <f>VLOOKUP(Block[[#This Row],[No用]],SetNo[[No.用]:[vlookup 用]],2,FALSE)</f>
        <v>181</v>
      </c>
      <c r="B688">
        <f>IF(ROW()=2,1,IF(A687&lt;&gt;Block[[#This Row],[No]],1,B687+1))</f>
        <v>5</v>
      </c>
      <c r="C688" t="s">
        <v>116</v>
      </c>
      <c r="D688" t="s">
        <v>110</v>
      </c>
      <c r="E688" t="s">
        <v>90</v>
      </c>
      <c r="F688" t="s">
        <v>82</v>
      </c>
      <c r="G688" t="s">
        <v>118</v>
      </c>
      <c r="H688" t="s">
        <v>71</v>
      </c>
      <c r="I688">
        <v>1</v>
      </c>
      <c r="J688" t="s">
        <v>248</v>
      </c>
      <c r="K688" s="1" t="s">
        <v>249</v>
      </c>
      <c r="L688" s="1" t="s">
        <v>162</v>
      </c>
      <c r="M688">
        <v>31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水着天童覚ICONIC</v>
      </c>
    </row>
    <row r="689" spans="1:20" x14ac:dyDescent="0.35">
      <c r="A689">
        <f>VLOOKUP(Block[[#This Row],[No用]],SetNo[[No.用]:[vlookup 用]],2,FALSE)</f>
        <v>181</v>
      </c>
      <c r="B689">
        <f>IF(ROW()=2,1,IF(A688&lt;&gt;Block[[#This Row],[No]],1,B688+1))</f>
        <v>6</v>
      </c>
      <c r="C689" t="s">
        <v>116</v>
      </c>
      <c r="D689" t="s">
        <v>110</v>
      </c>
      <c r="E689" t="s">
        <v>90</v>
      </c>
      <c r="F689" t="s">
        <v>82</v>
      </c>
      <c r="G689" t="s">
        <v>118</v>
      </c>
      <c r="H689" t="s">
        <v>71</v>
      </c>
      <c r="I689">
        <v>1</v>
      </c>
      <c r="J689" t="s">
        <v>248</v>
      </c>
      <c r="K689" s="1" t="s">
        <v>183</v>
      </c>
      <c r="L689" s="1" t="s">
        <v>225</v>
      </c>
      <c r="M689">
        <v>48</v>
      </c>
      <c r="N689">
        <v>0</v>
      </c>
      <c r="O689">
        <v>58</v>
      </c>
      <c r="P689">
        <v>0</v>
      </c>
      <c r="T689" t="str">
        <f>Block[[#This Row],[服装]]&amp;Block[[#This Row],[名前]]&amp;Block[[#This Row],[レアリティ]]</f>
        <v>水着天童覚ICONIC</v>
      </c>
    </row>
    <row r="690" spans="1:20" x14ac:dyDescent="0.35">
      <c r="A690">
        <f>VLOOKUP(Block[[#This Row],[No用]],SetNo[[No.用]:[vlookup 用]],2,FALSE)</f>
        <v>182</v>
      </c>
      <c r="B690">
        <f>IF(ROW()=2,1,IF(A689&lt;&gt;Block[[#This Row],[No]],1,B689+1))</f>
        <v>1</v>
      </c>
      <c r="C690" s="1" t="s">
        <v>769</v>
      </c>
      <c r="D690" t="s">
        <v>110</v>
      </c>
      <c r="E690" s="1" t="s">
        <v>77</v>
      </c>
      <c r="F690" t="s">
        <v>82</v>
      </c>
      <c r="G690" t="s">
        <v>118</v>
      </c>
      <c r="H690" t="s">
        <v>71</v>
      </c>
      <c r="I690">
        <v>1</v>
      </c>
      <c r="J690" t="s">
        <v>248</v>
      </c>
      <c r="K690" s="1" t="s">
        <v>174</v>
      </c>
      <c r="L690" s="1" t="s">
        <v>173</v>
      </c>
      <c r="M690">
        <v>37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文化祭天童覚ICONIC</v>
      </c>
    </row>
    <row r="691" spans="1:20" x14ac:dyDescent="0.35">
      <c r="A691">
        <f>VLOOKUP(Block[[#This Row],[No用]],SetNo[[No.用]:[vlookup 用]],2,FALSE)</f>
        <v>182</v>
      </c>
      <c r="B691">
        <f>IF(ROW()=2,1,IF(A690&lt;&gt;Block[[#This Row],[No]],1,B690+1))</f>
        <v>2</v>
      </c>
      <c r="C691" s="1" t="s">
        <v>769</v>
      </c>
      <c r="D691" t="s">
        <v>110</v>
      </c>
      <c r="E691" s="1" t="s">
        <v>77</v>
      </c>
      <c r="F691" t="s">
        <v>82</v>
      </c>
      <c r="G691" t="s">
        <v>118</v>
      </c>
      <c r="H691" t="s">
        <v>71</v>
      </c>
      <c r="I691">
        <v>1</v>
      </c>
      <c r="J691" t="s">
        <v>248</v>
      </c>
      <c r="K691" s="1" t="s">
        <v>175</v>
      </c>
      <c r="L691" s="1" t="s">
        <v>173</v>
      </c>
      <c r="M691">
        <v>37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文化祭天童覚ICONIC</v>
      </c>
    </row>
    <row r="692" spans="1:20" x14ac:dyDescent="0.35">
      <c r="A692">
        <f>VLOOKUP(Block[[#This Row],[No用]],SetNo[[No.用]:[vlookup 用]],2,FALSE)</f>
        <v>182</v>
      </c>
      <c r="B692">
        <f>IF(ROW()=2,1,IF(A691&lt;&gt;Block[[#This Row],[No]],1,B691+1))</f>
        <v>3</v>
      </c>
      <c r="C692" s="1" t="s">
        <v>769</v>
      </c>
      <c r="D692" t="s">
        <v>110</v>
      </c>
      <c r="E692" s="1" t="s">
        <v>77</v>
      </c>
      <c r="F692" t="s">
        <v>82</v>
      </c>
      <c r="G692" t="s">
        <v>118</v>
      </c>
      <c r="H692" t="s">
        <v>71</v>
      </c>
      <c r="I692">
        <v>1</v>
      </c>
      <c r="J692" t="s">
        <v>248</v>
      </c>
      <c r="K692" s="1" t="s">
        <v>176</v>
      </c>
      <c r="L692" s="1" t="s">
        <v>173</v>
      </c>
      <c r="M692">
        <v>44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文化祭天童覚ICONIC</v>
      </c>
    </row>
    <row r="693" spans="1:20" x14ac:dyDescent="0.35">
      <c r="A693">
        <f>VLOOKUP(Block[[#This Row],[No用]],SetNo[[No.用]:[vlookup 用]],2,FALSE)</f>
        <v>182</v>
      </c>
      <c r="B693">
        <f>IF(ROW()=2,1,IF(A692&lt;&gt;Block[[#This Row],[No]],1,B692+1))</f>
        <v>4</v>
      </c>
      <c r="C693" s="1" t="s">
        <v>769</v>
      </c>
      <c r="D693" t="s">
        <v>110</v>
      </c>
      <c r="E693" s="1" t="s">
        <v>77</v>
      </c>
      <c r="F693" t="s">
        <v>82</v>
      </c>
      <c r="G693" t="s">
        <v>118</v>
      </c>
      <c r="H693" t="s">
        <v>71</v>
      </c>
      <c r="I693">
        <v>1</v>
      </c>
      <c r="J693" t="s">
        <v>248</v>
      </c>
      <c r="K693" s="1" t="s">
        <v>179</v>
      </c>
      <c r="L693" s="1" t="s">
        <v>178</v>
      </c>
      <c r="M693">
        <v>37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文化祭天童覚ICONIC</v>
      </c>
    </row>
    <row r="694" spans="1:20" x14ac:dyDescent="0.35">
      <c r="A694">
        <f>VLOOKUP(Block[[#This Row],[No用]],SetNo[[No.用]:[vlookup 用]],2,FALSE)</f>
        <v>182</v>
      </c>
      <c r="B694">
        <f>IF(ROW()=2,1,IF(A693&lt;&gt;Block[[#This Row],[No]],1,B693+1))</f>
        <v>5</v>
      </c>
      <c r="C694" s="1" t="s">
        <v>769</v>
      </c>
      <c r="D694" t="s">
        <v>110</v>
      </c>
      <c r="E694" s="1" t="s">
        <v>77</v>
      </c>
      <c r="F694" t="s">
        <v>82</v>
      </c>
      <c r="G694" t="s">
        <v>118</v>
      </c>
      <c r="H694" t="s">
        <v>71</v>
      </c>
      <c r="I694">
        <v>1</v>
      </c>
      <c r="J694" t="s">
        <v>248</v>
      </c>
      <c r="K694" s="1" t="s">
        <v>177</v>
      </c>
      <c r="L694" s="1" t="s">
        <v>162</v>
      </c>
      <c r="M694">
        <v>36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文化祭天童覚ICONIC</v>
      </c>
    </row>
    <row r="695" spans="1:20" x14ac:dyDescent="0.35">
      <c r="A695">
        <f>VLOOKUP(Block[[#This Row],[No用]],SetNo[[No.用]:[vlookup 用]],2,FALSE)</f>
        <v>182</v>
      </c>
      <c r="B695">
        <f>IF(ROW()=2,1,IF(A694&lt;&gt;Block[[#This Row],[No]],1,B694+1))</f>
        <v>6</v>
      </c>
      <c r="C695" s="1" t="s">
        <v>769</v>
      </c>
      <c r="D695" t="s">
        <v>110</v>
      </c>
      <c r="E695" s="1" t="s">
        <v>77</v>
      </c>
      <c r="F695" t="s">
        <v>82</v>
      </c>
      <c r="G695" t="s">
        <v>118</v>
      </c>
      <c r="H695" t="s">
        <v>71</v>
      </c>
      <c r="I695">
        <v>1</v>
      </c>
      <c r="J695" t="s">
        <v>248</v>
      </c>
      <c r="K695" s="1" t="s">
        <v>249</v>
      </c>
      <c r="L695" s="1" t="s">
        <v>178</v>
      </c>
      <c r="M695">
        <v>34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文化祭天童覚ICONIC</v>
      </c>
    </row>
    <row r="696" spans="1:20" x14ac:dyDescent="0.35">
      <c r="A696">
        <f>VLOOKUP(Block[[#This Row],[No用]],SetNo[[No.用]:[vlookup 用]],2,FALSE)</f>
        <v>182</v>
      </c>
      <c r="B696">
        <f>IF(ROW()=2,1,IF(A695&lt;&gt;Block[[#This Row],[No]],1,B695+1))</f>
        <v>7</v>
      </c>
      <c r="C696" s="1" t="s">
        <v>769</v>
      </c>
      <c r="D696" t="s">
        <v>110</v>
      </c>
      <c r="E696" s="1" t="s">
        <v>77</v>
      </c>
      <c r="F696" t="s">
        <v>82</v>
      </c>
      <c r="G696" t="s">
        <v>118</v>
      </c>
      <c r="H696" t="s">
        <v>71</v>
      </c>
      <c r="I696">
        <v>1</v>
      </c>
      <c r="J696" t="s">
        <v>248</v>
      </c>
      <c r="K696" s="1" t="s">
        <v>183</v>
      </c>
      <c r="L696" s="1" t="s">
        <v>225</v>
      </c>
      <c r="M696">
        <v>48</v>
      </c>
      <c r="N696">
        <v>0</v>
      </c>
      <c r="O696">
        <v>58</v>
      </c>
      <c r="P696">
        <v>0</v>
      </c>
      <c r="T696" t="str">
        <f>Block[[#This Row],[服装]]&amp;Block[[#This Row],[名前]]&amp;Block[[#This Row],[レアリティ]]</f>
        <v>文化祭天童覚ICONIC</v>
      </c>
    </row>
    <row r="697" spans="1:20" x14ac:dyDescent="0.35">
      <c r="A697">
        <f>VLOOKUP(Block[[#This Row],[No用]],SetNo[[No.用]:[vlookup 用]],2,FALSE)</f>
        <v>182</v>
      </c>
      <c r="B697">
        <f>IF(ROW()=2,1,IF(A696&lt;&gt;Block[[#This Row],[No]],1,B696+1))</f>
        <v>8</v>
      </c>
      <c r="C697" s="1" t="s">
        <v>769</v>
      </c>
      <c r="D697" t="s">
        <v>110</v>
      </c>
      <c r="E697" s="1" t="s">
        <v>77</v>
      </c>
      <c r="F697" t="s">
        <v>82</v>
      </c>
      <c r="G697" t="s">
        <v>118</v>
      </c>
      <c r="H697" t="s">
        <v>71</v>
      </c>
      <c r="I697">
        <v>1</v>
      </c>
      <c r="J697" t="s">
        <v>248</v>
      </c>
      <c r="K697" s="1" t="s">
        <v>174</v>
      </c>
      <c r="L697" s="1" t="s">
        <v>225</v>
      </c>
      <c r="M697">
        <v>48</v>
      </c>
      <c r="N697">
        <v>0</v>
      </c>
      <c r="O697">
        <v>58</v>
      </c>
      <c r="P697">
        <v>0</v>
      </c>
      <c r="T697" t="str">
        <f>Block[[#This Row],[服装]]&amp;Block[[#This Row],[名前]]&amp;Block[[#This Row],[レアリティ]]</f>
        <v>文化祭天童覚ICONIC</v>
      </c>
    </row>
    <row r="698" spans="1:20" x14ac:dyDescent="0.35">
      <c r="A698">
        <f>VLOOKUP(Block[[#This Row],[No用]],SetNo[[No.用]:[vlookup 用]],2,FALSE)</f>
        <v>183</v>
      </c>
      <c r="B698">
        <f>IF(ROW()=2,1,IF(A697&lt;&gt;Block[[#This Row],[No]],1,B697+1))</f>
        <v>1</v>
      </c>
      <c r="C698" s="1" t="s">
        <v>149</v>
      </c>
      <c r="D698" s="1" t="s">
        <v>110</v>
      </c>
      <c r="E698" s="1" t="s">
        <v>73</v>
      </c>
      <c r="F698" s="1" t="s">
        <v>82</v>
      </c>
      <c r="G698" s="1" t="s">
        <v>118</v>
      </c>
      <c r="H698" s="1" t="s">
        <v>71</v>
      </c>
      <c r="I698">
        <v>1</v>
      </c>
      <c r="J698" t="s">
        <v>248</v>
      </c>
      <c r="K698" s="1" t="s">
        <v>174</v>
      </c>
      <c r="L698" s="1" t="s">
        <v>173</v>
      </c>
      <c r="M698">
        <v>37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制服天童覚ICONIC</v>
      </c>
    </row>
    <row r="699" spans="1:20" x14ac:dyDescent="0.35">
      <c r="A699">
        <f>VLOOKUP(Block[[#This Row],[No用]],SetNo[[No.用]:[vlookup 用]],2,FALSE)</f>
        <v>183</v>
      </c>
      <c r="B699">
        <f>IF(ROW()=2,1,IF(A698&lt;&gt;Block[[#This Row],[No]],1,B698+1))</f>
        <v>2</v>
      </c>
      <c r="C699" s="1" t="s">
        <v>149</v>
      </c>
      <c r="D699" s="1" t="s">
        <v>110</v>
      </c>
      <c r="E699" s="1" t="s">
        <v>73</v>
      </c>
      <c r="F699" s="1" t="s">
        <v>82</v>
      </c>
      <c r="G699" s="1" t="s">
        <v>118</v>
      </c>
      <c r="H699" s="1" t="s">
        <v>71</v>
      </c>
      <c r="I699">
        <v>1</v>
      </c>
      <c r="J699" t="s">
        <v>248</v>
      </c>
      <c r="K699" s="1" t="s">
        <v>175</v>
      </c>
      <c r="L699" s="1" t="s">
        <v>173</v>
      </c>
      <c r="M699">
        <v>37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制服天童覚ICONIC</v>
      </c>
    </row>
    <row r="700" spans="1:20" x14ac:dyDescent="0.35">
      <c r="A700">
        <f>VLOOKUP(Block[[#This Row],[No用]],SetNo[[No.用]:[vlookup 用]],2,FALSE)</f>
        <v>183</v>
      </c>
      <c r="B700">
        <f>IF(ROW()=2,1,IF(A699&lt;&gt;Block[[#This Row],[No]],1,B699+1))</f>
        <v>3</v>
      </c>
      <c r="C700" s="1" t="s">
        <v>149</v>
      </c>
      <c r="D700" s="1" t="s">
        <v>110</v>
      </c>
      <c r="E700" s="1" t="s">
        <v>73</v>
      </c>
      <c r="F700" s="1" t="s">
        <v>82</v>
      </c>
      <c r="G700" s="1" t="s">
        <v>118</v>
      </c>
      <c r="H700" s="1" t="s">
        <v>71</v>
      </c>
      <c r="I700">
        <v>1</v>
      </c>
      <c r="J700" t="s">
        <v>248</v>
      </c>
      <c r="K700" s="1" t="s">
        <v>176</v>
      </c>
      <c r="L700" s="1" t="s">
        <v>173</v>
      </c>
      <c r="M700">
        <v>44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制服天童覚ICONIC</v>
      </c>
    </row>
    <row r="701" spans="1:20" x14ac:dyDescent="0.35">
      <c r="A701">
        <f>VLOOKUP(Block[[#This Row],[No用]],SetNo[[No.用]:[vlookup 用]],2,FALSE)</f>
        <v>183</v>
      </c>
      <c r="B701">
        <f>IF(ROW()=2,1,IF(A700&lt;&gt;Block[[#This Row],[No]],1,B700+1))</f>
        <v>4</v>
      </c>
      <c r="C701" s="1" t="s">
        <v>149</v>
      </c>
      <c r="D701" s="1" t="s">
        <v>110</v>
      </c>
      <c r="E701" s="1" t="s">
        <v>73</v>
      </c>
      <c r="F701" s="1" t="s">
        <v>82</v>
      </c>
      <c r="G701" s="1" t="s">
        <v>118</v>
      </c>
      <c r="H701" s="1" t="s">
        <v>71</v>
      </c>
      <c r="I701">
        <v>1</v>
      </c>
      <c r="J701" t="s">
        <v>248</v>
      </c>
      <c r="K701" s="1" t="s">
        <v>177</v>
      </c>
      <c r="L701" s="1" t="s">
        <v>162</v>
      </c>
      <c r="M701">
        <v>36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制服天童覚ICONIC</v>
      </c>
    </row>
    <row r="702" spans="1:20" x14ac:dyDescent="0.35">
      <c r="A702">
        <f>VLOOKUP(Block[[#This Row],[No用]],SetNo[[No.用]:[vlookup 用]],2,FALSE)</f>
        <v>183</v>
      </c>
      <c r="B702">
        <f>IF(ROW()=2,1,IF(A701&lt;&gt;Block[[#This Row],[No]],1,B701+1))</f>
        <v>5</v>
      </c>
      <c r="C702" s="1" t="s">
        <v>149</v>
      </c>
      <c r="D702" s="1" t="s">
        <v>110</v>
      </c>
      <c r="E702" s="1" t="s">
        <v>73</v>
      </c>
      <c r="F702" s="1" t="s">
        <v>82</v>
      </c>
      <c r="G702" s="1" t="s">
        <v>118</v>
      </c>
      <c r="H702" s="1" t="s">
        <v>71</v>
      </c>
      <c r="I702">
        <v>1</v>
      </c>
      <c r="J702" t="s">
        <v>248</v>
      </c>
      <c r="K702" s="1" t="s">
        <v>249</v>
      </c>
      <c r="L702" s="1" t="s">
        <v>162</v>
      </c>
      <c r="M702">
        <v>31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制服天童覚ICONIC</v>
      </c>
    </row>
    <row r="703" spans="1:20" x14ac:dyDescent="0.35">
      <c r="A703">
        <f>VLOOKUP(Block[[#This Row],[No用]],SetNo[[No.用]:[vlookup 用]],2,FALSE)</f>
        <v>184</v>
      </c>
      <c r="B703">
        <f>IF(ROW()=2,1,IF(A702&lt;&gt;Block[[#This Row],[No]],1,B702+1))</f>
        <v>1</v>
      </c>
      <c r="C703" s="1" t="s">
        <v>1096</v>
      </c>
      <c r="D703" s="1" t="s">
        <v>110</v>
      </c>
      <c r="E703" s="1" t="s">
        <v>90</v>
      </c>
      <c r="F703" s="1" t="s">
        <v>82</v>
      </c>
      <c r="G703" s="1" t="s">
        <v>118</v>
      </c>
      <c r="H703" s="1" t="s">
        <v>71</v>
      </c>
      <c r="I703">
        <v>1</v>
      </c>
      <c r="J703" t="s">
        <v>248</v>
      </c>
      <c r="K703" s="1" t="s">
        <v>174</v>
      </c>
      <c r="L703" s="1" t="s">
        <v>173</v>
      </c>
      <c r="M703">
        <v>38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仮装天童覚ICONIC</v>
      </c>
    </row>
    <row r="704" spans="1:20" x14ac:dyDescent="0.35">
      <c r="A704">
        <f>VLOOKUP(Block[[#This Row],[No用]],SetNo[[No.用]:[vlookup 用]],2,FALSE)</f>
        <v>184</v>
      </c>
      <c r="B704">
        <f>IF(ROW()=2,1,IF(A703&lt;&gt;Block[[#This Row],[No]],1,B703+1))</f>
        <v>2</v>
      </c>
      <c r="C704" s="1" t="s">
        <v>1096</v>
      </c>
      <c r="D704" s="1" t="s">
        <v>110</v>
      </c>
      <c r="E704" s="1" t="s">
        <v>90</v>
      </c>
      <c r="F704" s="1" t="s">
        <v>82</v>
      </c>
      <c r="G704" s="1" t="s">
        <v>118</v>
      </c>
      <c r="H704" s="1" t="s">
        <v>71</v>
      </c>
      <c r="I704">
        <v>1</v>
      </c>
      <c r="J704" t="s">
        <v>248</v>
      </c>
      <c r="K704" s="1" t="s">
        <v>175</v>
      </c>
      <c r="L704" s="1" t="s">
        <v>173</v>
      </c>
      <c r="M704">
        <v>38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仮装天童覚ICONIC</v>
      </c>
    </row>
    <row r="705" spans="1:20" x14ac:dyDescent="0.35">
      <c r="A705">
        <f>VLOOKUP(Block[[#This Row],[No用]],SetNo[[No.用]:[vlookup 用]],2,FALSE)</f>
        <v>184</v>
      </c>
      <c r="B705">
        <f>IF(ROW()=2,1,IF(A704&lt;&gt;Block[[#This Row],[No]],1,B704+1))</f>
        <v>3</v>
      </c>
      <c r="C705" s="1" t="s">
        <v>1096</v>
      </c>
      <c r="D705" s="1" t="s">
        <v>110</v>
      </c>
      <c r="E705" s="1" t="s">
        <v>90</v>
      </c>
      <c r="F705" s="1" t="s">
        <v>82</v>
      </c>
      <c r="G705" s="1" t="s">
        <v>118</v>
      </c>
      <c r="H705" s="1" t="s">
        <v>71</v>
      </c>
      <c r="I705">
        <v>1</v>
      </c>
      <c r="J705" t="s">
        <v>248</v>
      </c>
      <c r="K705" s="1" t="s">
        <v>176</v>
      </c>
      <c r="L705" s="1" t="s">
        <v>173</v>
      </c>
      <c r="M705">
        <v>45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仮装天童覚ICONIC</v>
      </c>
    </row>
    <row r="706" spans="1:20" x14ac:dyDescent="0.35">
      <c r="A706">
        <f>VLOOKUP(Block[[#This Row],[No用]],SetNo[[No.用]:[vlookup 用]],2,FALSE)</f>
        <v>184</v>
      </c>
      <c r="B706">
        <f>IF(ROW()=2,1,IF(A705&lt;&gt;Block[[#This Row],[No]],1,B705+1))</f>
        <v>4</v>
      </c>
      <c r="C706" s="1" t="s">
        <v>1096</v>
      </c>
      <c r="D706" s="1" t="s">
        <v>110</v>
      </c>
      <c r="E706" s="1" t="s">
        <v>90</v>
      </c>
      <c r="F706" s="1" t="s">
        <v>82</v>
      </c>
      <c r="G706" s="1" t="s">
        <v>118</v>
      </c>
      <c r="H706" s="1" t="s">
        <v>71</v>
      </c>
      <c r="I706">
        <v>1</v>
      </c>
      <c r="J706" t="s">
        <v>248</v>
      </c>
      <c r="K706" s="1" t="s">
        <v>177</v>
      </c>
      <c r="L706" s="1" t="s">
        <v>162</v>
      </c>
      <c r="M706">
        <v>36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仮装天童覚ICONIC</v>
      </c>
    </row>
    <row r="707" spans="1:20" x14ac:dyDescent="0.35">
      <c r="A707">
        <f>VLOOKUP(Block[[#This Row],[No用]],SetNo[[No.用]:[vlookup 用]],2,FALSE)</f>
        <v>184</v>
      </c>
      <c r="B707">
        <f>IF(ROW()=2,1,IF(A706&lt;&gt;Block[[#This Row],[No]],1,B706+1))</f>
        <v>5</v>
      </c>
      <c r="C707" s="1" t="s">
        <v>1096</v>
      </c>
      <c r="D707" s="1" t="s">
        <v>110</v>
      </c>
      <c r="E707" s="1" t="s">
        <v>90</v>
      </c>
      <c r="F707" s="1" t="s">
        <v>82</v>
      </c>
      <c r="G707" s="1" t="s">
        <v>118</v>
      </c>
      <c r="H707" s="1" t="s">
        <v>71</v>
      </c>
      <c r="I707">
        <v>1</v>
      </c>
      <c r="J707" t="s">
        <v>248</v>
      </c>
      <c r="K707" s="1" t="s">
        <v>249</v>
      </c>
      <c r="L707" s="1" t="s">
        <v>162</v>
      </c>
      <c r="M707">
        <v>31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仮装天童覚ICONIC</v>
      </c>
    </row>
    <row r="708" spans="1:20" x14ac:dyDescent="0.35">
      <c r="A708">
        <f>VLOOKUP(Block[[#This Row],[No用]],SetNo[[No.用]:[vlookup 用]],2,FALSE)</f>
        <v>184</v>
      </c>
      <c r="B708">
        <f>IF(ROW()=2,1,IF(A707&lt;&gt;Block[[#This Row],[No]],1,B707+1))</f>
        <v>6</v>
      </c>
      <c r="C708" s="1" t="s">
        <v>1096</v>
      </c>
      <c r="D708" s="1" t="s">
        <v>110</v>
      </c>
      <c r="E708" s="1" t="s">
        <v>90</v>
      </c>
      <c r="F708" s="1" t="s">
        <v>82</v>
      </c>
      <c r="G708" s="1" t="s">
        <v>118</v>
      </c>
      <c r="H708" s="1" t="s">
        <v>71</v>
      </c>
      <c r="I708">
        <v>1</v>
      </c>
      <c r="J708" t="s">
        <v>248</v>
      </c>
      <c r="K708" s="1" t="s">
        <v>183</v>
      </c>
      <c r="L708" s="1" t="s">
        <v>225</v>
      </c>
      <c r="M708">
        <v>49</v>
      </c>
      <c r="N708">
        <v>0</v>
      </c>
      <c r="O708">
        <v>59</v>
      </c>
      <c r="P708">
        <v>0</v>
      </c>
      <c r="T708" t="str">
        <f>Block[[#This Row],[服装]]&amp;Block[[#This Row],[名前]]&amp;Block[[#This Row],[レアリティ]]</f>
        <v>仮装天童覚ICONIC</v>
      </c>
    </row>
    <row r="709" spans="1:20" x14ac:dyDescent="0.35">
      <c r="A709">
        <f>VLOOKUP(Block[[#This Row],[No用]],SetNo[[No.用]:[vlookup 用]],2,FALSE)</f>
        <v>185</v>
      </c>
      <c r="B709">
        <f>IF(ROW()=2,1,IF(A708&lt;&gt;Block[[#This Row],[No]],1,B708+1))</f>
        <v>1</v>
      </c>
      <c r="C709" t="s">
        <v>108</v>
      </c>
      <c r="D709" t="s">
        <v>111</v>
      </c>
      <c r="E709" t="s">
        <v>77</v>
      </c>
      <c r="F709" t="s">
        <v>78</v>
      </c>
      <c r="G709" t="s">
        <v>118</v>
      </c>
      <c r="H709" t="s">
        <v>71</v>
      </c>
      <c r="I709">
        <v>1</v>
      </c>
      <c r="J709" t="s">
        <v>248</v>
      </c>
      <c r="K709" s="1" t="s">
        <v>174</v>
      </c>
      <c r="L709" s="1" t="s">
        <v>162</v>
      </c>
      <c r="M709">
        <v>29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ユニフォーム五色工ICONIC</v>
      </c>
    </row>
    <row r="710" spans="1:20" x14ac:dyDescent="0.35">
      <c r="A710">
        <f>VLOOKUP(Block[[#This Row],[No用]],SetNo[[No.用]:[vlookup 用]],2,FALSE)</f>
        <v>185</v>
      </c>
      <c r="B710">
        <f>IF(ROW()=2,1,IF(A709&lt;&gt;Block[[#This Row],[No]],1,B709+1))</f>
        <v>2</v>
      </c>
      <c r="C710" t="s">
        <v>108</v>
      </c>
      <c r="D710" t="s">
        <v>111</v>
      </c>
      <c r="E710" t="s">
        <v>77</v>
      </c>
      <c r="F710" t="s">
        <v>78</v>
      </c>
      <c r="G710" t="s">
        <v>118</v>
      </c>
      <c r="H710" t="s">
        <v>71</v>
      </c>
      <c r="I710">
        <v>1</v>
      </c>
      <c r="J710" t="s">
        <v>248</v>
      </c>
      <c r="K710" s="1" t="s">
        <v>175</v>
      </c>
      <c r="L710" s="1" t="s">
        <v>162</v>
      </c>
      <c r="M710">
        <v>29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ユニフォーム五色工ICONIC</v>
      </c>
    </row>
    <row r="711" spans="1:20" x14ac:dyDescent="0.35">
      <c r="A711">
        <f>VLOOKUP(Block[[#This Row],[No用]],SetNo[[No.用]:[vlookup 用]],2,FALSE)</f>
        <v>185</v>
      </c>
      <c r="B711">
        <f>IF(ROW()=2,1,IF(A710&lt;&gt;Block[[#This Row],[No]],1,B710+1))</f>
        <v>3</v>
      </c>
      <c r="C711" t="s">
        <v>108</v>
      </c>
      <c r="D711" t="s">
        <v>111</v>
      </c>
      <c r="E711" t="s">
        <v>77</v>
      </c>
      <c r="F711" t="s">
        <v>78</v>
      </c>
      <c r="G711" t="s">
        <v>118</v>
      </c>
      <c r="H711" t="s">
        <v>71</v>
      </c>
      <c r="I711">
        <v>1</v>
      </c>
      <c r="J711" t="s">
        <v>248</v>
      </c>
      <c r="K711" s="1" t="s">
        <v>249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ユニフォーム五色工ICONIC</v>
      </c>
    </row>
    <row r="712" spans="1:20" x14ac:dyDescent="0.35">
      <c r="A712">
        <f>VLOOKUP(Block[[#This Row],[No用]],SetNo[[No.用]:[vlookup 用]],2,FALSE)</f>
        <v>186</v>
      </c>
      <c r="B712">
        <f>IF(ROW()=2,1,IF(A711&lt;&gt;Block[[#This Row],[No]],1,B711+1))</f>
        <v>1</v>
      </c>
      <c r="C712" s="1" t="s">
        <v>700</v>
      </c>
      <c r="D712" t="s">
        <v>111</v>
      </c>
      <c r="E712" s="1" t="s">
        <v>73</v>
      </c>
      <c r="F712" t="s">
        <v>78</v>
      </c>
      <c r="G712" t="s">
        <v>118</v>
      </c>
      <c r="H712" t="s">
        <v>71</v>
      </c>
      <c r="I712">
        <v>1</v>
      </c>
      <c r="J712" t="s">
        <v>248</v>
      </c>
      <c r="K712" s="1" t="s">
        <v>174</v>
      </c>
      <c r="L712" s="1" t="s">
        <v>162</v>
      </c>
      <c r="M712">
        <v>29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職業体験五色工ICONIC</v>
      </c>
    </row>
    <row r="713" spans="1:20" x14ac:dyDescent="0.35">
      <c r="A713">
        <f>VLOOKUP(Block[[#This Row],[No用]],SetNo[[No.用]:[vlookup 用]],2,FALSE)</f>
        <v>186</v>
      </c>
      <c r="B713">
        <f>IF(ROW()=2,1,IF(A712&lt;&gt;Block[[#This Row],[No]],1,B712+1))</f>
        <v>2</v>
      </c>
      <c r="C713" s="1" t="s">
        <v>700</v>
      </c>
      <c r="D713" t="s">
        <v>111</v>
      </c>
      <c r="E713" s="1" t="s">
        <v>73</v>
      </c>
      <c r="F713" t="s">
        <v>78</v>
      </c>
      <c r="G713" t="s">
        <v>118</v>
      </c>
      <c r="H713" t="s">
        <v>71</v>
      </c>
      <c r="I713">
        <v>1</v>
      </c>
      <c r="J713" t="s">
        <v>248</v>
      </c>
      <c r="K713" s="1" t="s">
        <v>175</v>
      </c>
      <c r="L713" s="1" t="s">
        <v>162</v>
      </c>
      <c r="M713">
        <v>29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職業体験五色工ICONIC</v>
      </c>
    </row>
    <row r="714" spans="1:20" x14ac:dyDescent="0.35">
      <c r="A714">
        <f>VLOOKUP(Block[[#This Row],[No用]],SetNo[[No.用]:[vlookup 用]],2,FALSE)</f>
        <v>186</v>
      </c>
      <c r="B714">
        <f>IF(ROW()=2,1,IF(A713&lt;&gt;Block[[#This Row],[No]],1,B713+1))</f>
        <v>3</v>
      </c>
      <c r="C714" s="1" t="s">
        <v>700</v>
      </c>
      <c r="D714" t="s">
        <v>111</v>
      </c>
      <c r="E714" s="1" t="s">
        <v>73</v>
      </c>
      <c r="F714" t="s">
        <v>78</v>
      </c>
      <c r="G714" t="s">
        <v>118</v>
      </c>
      <c r="H714" t="s">
        <v>71</v>
      </c>
      <c r="I714">
        <v>1</v>
      </c>
      <c r="J714" t="s">
        <v>248</v>
      </c>
      <c r="K714" s="1" t="s">
        <v>249</v>
      </c>
      <c r="L714" s="1" t="s">
        <v>162</v>
      </c>
      <c r="M714">
        <v>27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職業体験五色工ICONIC</v>
      </c>
    </row>
    <row r="715" spans="1:20" x14ac:dyDescent="0.35">
      <c r="A715">
        <f>VLOOKUP(Block[[#This Row],[No用]],SetNo[[No.用]:[vlookup 用]],2,FALSE)</f>
        <v>187</v>
      </c>
      <c r="B715">
        <f>IF(ROW()=2,1,IF(A714&lt;&gt;Block[[#This Row],[No]],1,B714+1))</f>
        <v>1</v>
      </c>
      <c r="C715" s="1" t="s">
        <v>149</v>
      </c>
      <c r="D715" s="1" t="s">
        <v>111</v>
      </c>
      <c r="E715" s="1" t="s">
        <v>90</v>
      </c>
      <c r="F715" s="1" t="s">
        <v>78</v>
      </c>
      <c r="G715" s="1" t="s">
        <v>118</v>
      </c>
      <c r="H715" s="1" t="s">
        <v>71</v>
      </c>
      <c r="I715">
        <v>1</v>
      </c>
      <c r="J715" t="s">
        <v>248</v>
      </c>
      <c r="K715" s="1" t="s">
        <v>174</v>
      </c>
      <c r="L715" s="1" t="s">
        <v>162</v>
      </c>
      <c r="M715">
        <v>29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制服五色工ICONIC</v>
      </c>
    </row>
    <row r="716" spans="1:20" x14ac:dyDescent="0.35">
      <c r="A716">
        <f>VLOOKUP(Block[[#This Row],[No用]],SetNo[[No.用]:[vlookup 用]],2,FALSE)</f>
        <v>187</v>
      </c>
      <c r="B716">
        <f>IF(ROW()=2,1,IF(A715&lt;&gt;Block[[#This Row],[No]],1,B715+1))</f>
        <v>2</v>
      </c>
      <c r="C716" s="1" t="s">
        <v>149</v>
      </c>
      <c r="D716" s="1" t="s">
        <v>111</v>
      </c>
      <c r="E716" s="1" t="s">
        <v>90</v>
      </c>
      <c r="F716" s="1" t="s">
        <v>78</v>
      </c>
      <c r="G716" s="1" t="s">
        <v>118</v>
      </c>
      <c r="H716" s="1" t="s">
        <v>71</v>
      </c>
      <c r="I716">
        <v>1</v>
      </c>
      <c r="J716" t="s">
        <v>248</v>
      </c>
      <c r="K716" s="1" t="s">
        <v>175</v>
      </c>
      <c r="L716" s="1" t="s">
        <v>162</v>
      </c>
      <c r="M716">
        <v>29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制服五色工ICONIC</v>
      </c>
    </row>
    <row r="717" spans="1:20" x14ac:dyDescent="0.35">
      <c r="A717">
        <f>VLOOKUP(Block[[#This Row],[No用]],SetNo[[No.用]:[vlookup 用]],2,FALSE)</f>
        <v>187</v>
      </c>
      <c r="B717">
        <f>IF(ROW()=2,1,IF(A716&lt;&gt;Block[[#This Row],[No]],1,B716+1))</f>
        <v>3</v>
      </c>
      <c r="C717" s="1" t="s">
        <v>149</v>
      </c>
      <c r="D717" s="1" t="s">
        <v>111</v>
      </c>
      <c r="E717" s="1" t="s">
        <v>90</v>
      </c>
      <c r="F717" s="1" t="s">
        <v>78</v>
      </c>
      <c r="G717" s="1" t="s">
        <v>118</v>
      </c>
      <c r="H717" s="1" t="s">
        <v>71</v>
      </c>
      <c r="I717">
        <v>1</v>
      </c>
      <c r="J717" t="s">
        <v>248</v>
      </c>
      <c r="K717" s="1" t="s">
        <v>249</v>
      </c>
      <c r="L717" s="1" t="s">
        <v>162</v>
      </c>
      <c r="M717">
        <v>27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制服五色工ICONIC</v>
      </c>
    </row>
    <row r="718" spans="1:20" x14ac:dyDescent="0.35">
      <c r="A718">
        <f>VLOOKUP(Block[[#This Row],[No用]],SetNo[[No.用]:[vlookup 用]],2,FALSE)</f>
        <v>188</v>
      </c>
      <c r="B718">
        <f>IF(ROW()=2,1,IF(A717&lt;&gt;Block[[#This Row],[No]],1,B717+1))</f>
        <v>1</v>
      </c>
      <c r="C718" s="1" t="s">
        <v>1019</v>
      </c>
      <c r="D718" s="1" t="s">
        <v>111</v>
      </c>
      <c r="E718" s="11" t="s">
        <v>77</v>
      </c>
      <c r="F718" s="1" t="s">
        <v>78</v>
      </c>
      <c r="G718" s="1" t="s">
        <v>118</v>
      </c>
      <c r="H718" s="1" t="s">
        <v>71</v>
      </c>
      <c r="I718">
        <v>1</v>
      </c>
      <c r="J718" t="s">
        <v>248</v>
      </c>
      <c r="K718" s="1" t="s">
        <v>174</v>
      </c>
      <c r="L718" s="1" t="s">
        <v>178</v>
      </c>
      <c r="M718">
        <v>32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バカンス五色工ICONIC</v>
      </c>
    </row>
    <row r="719" spans="1:20" x14ac:dyDescent="0.35">
      <c r="A719">
        <f>VLOOKUP(Block[[#This Row],[No用]],SetNo[[No.用]:[vlookup 用]],2,FALSE)</f>
        <v>188</v>
      </c>
      <c r="B719">
        <f>IF(ROW()=2,1,IF(A718&lt;&gt;Block[[#This Row],[No]],1,B718+1))</f>
        <v>2</v>
      </c>
      <c r="C719" s="1" t="s">
        <v>1019</v>
      </c>
      <c r="D719" s="1" t="s">
        <v>111</v>
      </c>
      <c r="E719" s="11" t="s">
        <v>77</v>
      </c>
      <c r="F719" s="1" t="s">
        <v>78</v>
      </c>
      <c r="G719" s="1" t="s">
        <v>118</v>
      </c>
      <c r="H719" s="1" t="s">
        <v>71</v>
      </c>
      <c r="I719">
        <v>1</v>
      </c>
      <c r="J719" t="s">
        <v>248</v>
      </c>
      <c r="K719" s="1" t="s">
        <v>175</v>
      </c>
      <c r="L719" s="1" t="s">
        <v>178</v>
      </c>
      <c r="M719">
        <v>32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バカンス五色工ICONIC</v>
      </c>
    </row>
    <row r="720" spans="1:20" x14ac:dyDescent="0.35">
      <c r="A720">
        <f>VLOOKUP(Block[[#This Row],[No用]],SetNo[[No.用]:[vlookup 用]],2,FALSE)</f>
        <v>188</v>
      </c>
      <c r="B720">
        <f>IF(ROW()=2,1,IF(A719&lt;&gt;Block[[#This Row],[No]],1,B719+1))</f>
        <v>3</v>
      </c>
      <c r="C720" s="1" t="s">
        <v>1019</v>
      </c>
      <c r="D720" s="1" t="s">
        <v>111</v>
      </c>
      <c r="E720" s="11" t="s">
        <v>77</v>
      </c>
      <c r="F720" s="1" t="s">
        <v>78</v>
      </c>
      <c r="G720" s="1" t="s">
        <v>118</v>
      </c>
      <c r="H720" s="1" t="s">
        <v>71</v>
      </c>
      <c r="I720">
        <v>1</v>
      </c>
      <c r="J720" t="s">
        <v>248</v>
      </c>
      <c r="K720" s="1" t="s">
        <v>249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バカンス五色工ICONIC</v>
      </c>
    </row>
    <row r="721" spans="1:20" x14ac:dyDescent="0.35">
      <c r="A721">
        <f>VLOOKUP(Block[[#This Row],[No用]],SetNo[[No.用]:[vlookup 用]],2,FALSE)</f>
        <v>189</v>
      </c>
      <c r="B721">
        <f>IF(ROW()=2,1,IF(A720&lt;&gt;Block[[#This Row],[No]],1,B720+1))</f>
        <v>1</v>
      </c>
      <c r="C721" s="1" t="s">
        <v>1195</v>
      </c>
      <c r="D721" s="1" t="s">
        <v>111</v>
      </c>
      <c r="E721" s="11" t="s">
        <v>73</v>
      </c>
      <c r="F721" s="1" t="s">
        <v>78</v>
      </c>
      <c r="G721" s="1" t="s">
        <v>118</v>
      </c>
      <c r="H721" s="1" t="s">
        <v>71</v>
      </c>
      <c r="I721">
        <v>1</v>
      </c>
      <c r="J721" t="s">
        <v>248</v>
      </c>
      <c r="K721" s="1" t="s">
        <v>174</v>
      </c>
      <c r="L721" s="1" t="s">
        <v>173</v>
      </c>
      <c r="M721">
        <v>36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Xmas2五色工ICONIC</v>
      </c>
    </row>
    <row r="722" spans="1:20" x14ac:dyDescent="0.35">
      <c r="A722">
        <f>VLOOKUP(Block[[#This Row],[No用]],SetNo[[No.用]:[vlookup 用]],2,FALSE)</f>
        <v>189</v>
      </c>
      <c r="B722">
        <f>IF(ROW()=2,1,IF(A721&lt;&gt;Block[[#This Row],[No]],1,B721+1))</f>
        <v>2</v>
      </c>
      <c r="C722" s="1" t="s">
        <v>1195</v>
      </c>
      <c r="D722" s="1" t="s">
        <v>111</v>
      </c>
      <c r="E722" s="11" t="s">
        <v>73</v>
      </c>
      <c r="F722" s="1" t="s">
        <v>78</v>
      </c>
      <c r="G722" s="1" t="s">
        <v>118</v>
      </c>
      <c r="H722" s="1" t="s">
        <v>71</v>
      </c>
      <c r="I722">
        <v>1</v>
      </c>
      <c r="J722" t="s">
        <v>248</v>
      </c>
      <c r="K722" s="1" t="s">
        <v>175</v>
      </c>
      <c r="L722" s="1" t="s">
        <v>173</v>
      </c>
      <c r="M722">
        <v>36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Xmas2五色工ICONIC</v>
      </c>
    </row>
    <row r="723" spans="1:20" x14ac:dyDescent="0.35">
      <c r="A723">
        <f>VLOOKUP(Block[[#This Row],[No用]],SetNo[[No.用]:[vlookup 用]],2,FALSE)</f>
        <v>189</v>
      </c>
      <c r="B723">
        <f>IF(ROW()=2,1,IF(A722&lt;&gt;Block[[#This Row],[No]],1,B722+1))</f>
        <v>3</v>
      </c>
      <c r="C723" s="1" t="s">
        <v>1195</v>
      </c>
      <c r="D723" s="1" t="s">
        <v>111</v>
      </c>
      <c r="E723" s="11" t="s">
        <v>73</v>
      </c>
      <c r="F723" s="1" t="s">
        <v>78</v>
      </c>
      <c r="G723" s="1" t="s">
        <v>118</v>
      </c>
      <c r="H723" s="1" t="s">
        <v>71</v>
      </c>
      <c r="I723">
        <v>1</v>
      </c>
      <c r="J723" t="s">
        <v>248</v>
      </c>
      <c r="K723" s="1" t="s">
        <v>249</v>
      </c>
      <c r="L723" s="1" t="s">
        <v>173</v>
      </c>
      <c r="M723">
        <v>34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Xmas2五色工ICONIC</v>
      </c>
    </row>
    <row r="724" spans="1:20" x14ac:dyDescent="0.35">
      <c r="A724">
        <f>VLOOKUP(Block[[#This Row],[No用]],SetNo[[No.用]:[vlookup 用]],2,FALSE)</f>
        <v>189</v>
      </c>
      <c r="B724">
        <f>IF(ROW()=2,1,IF(A723&lt;&gt;Block[[#This Row],[No]],1,B723+1))</f>
        <v>4</v>
      </c>
      <c r="C724" s="1" t="s">
        <v>1195</v>
      </c>
      <c r="D724" s="1" t="s">
        <v>111</v>
      </c>
      <c r="E724" s="11" t="s">
        <v>73</v>
      </c>
      <c r="F724" s="1" t="s">
        <v>78</v>
      </c>
      <c r="G724" s="1" t="s">
        <v>118</v>
      </c>
      <c r="H724" s="1" t="s">
        <v>71</v>
      </c>
      <c r="I724">
        <v>1</v>
      </c>
      <c r="J724" t="s">
        <v>248</v>
      </c>
      <c r="K724" s="1" t="s">
        <v>1201</v>
      </c>
      <c r="L724" s="1" t="s">
        <v>225</v>
      </c>
      <c r="M724">
        <v>49</v>
      </c>
      <c r="N724">
        <v>0</v>
      </c>
      <c r="O724">
        <v>59</v>
      </c>
      <c r="P724">
        <v>0</v>
      </c>
      <c r="T724" t="str">
        <f>Block[[#This Row],[服装]]&amp;Block[[#This Row],[名前]]&amp;Block[[#This Row],[レアリティ]]</f>
        <v>Xmas2五色工ICONIC</v>
      </c>
    </row>
    <row r="725" spans="1:20" x14ac:dyDescent="0.35">
      <c r="A725">
        <f>VLOOKUP(Block[[#This Row],[No用]],SetNo[[No.用]:[vlookup 用]],2,FALSE)</f>
        <v>190</v>
      </c>
      <c r="B725">
        <f>IF(ROW()=2,1,IF(A724&lt;&gt;Block[[#This Row],[No]],1,B724+1))</f>
        <v>1</v>
      </c>
      <c r="C725" t="s">
        <v>108</v>
      </c>
      <c r="D725" t="s">
        <v>112</v>
      </c>
      <c r="E725" t="s">
        <v>73</v>
      </c>
      <c r="F725" t="s">
        <v>74</v>
      </c>
      <c r="G725" t="s">
        <v>118</v>
      </c>
      <c r="H725" t="s">
        <v>71</v>
      </c>
      <c r="I725">
        <v>1</v>
      </c>
      <c r="J725" t="s">
        <v>248</v>
      </c>
      <c r="K725" t="s">
        <v>402</v>
      </c>
      <c r="L725" t="s">
        <v>264</v>
      </c>
      <c r="M725">
        <v>28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ユニフォーム白布賢二郎ICONIC</v>
      </c>
    </row>
    <row r="726" spans="1:20" x14ac:dyDescent="0.35">
      <c r="A726">
        <f>VLOOKUP(Block[[#This Row],[No用]],SetNo[[No.用]:[vlookup 用]],2,FALSE)</f>
        <v>190</v>
      </c>
      <c r="B726">
        <f>IF(ROW()=2,1,IF(A725&lt;&gt;Block[[#This Row],[No]],1,B725+1))</f>
        <v>2</v>
      </c>
      <c r="C726" t="s">
        <v>108</v>
      </c>
      <c r="D726" t="s">
        <v>112</v>
      </c>
      <c r="E726" t="s">
        <v>73</v>
      </c>
      <c r="F726" t="s">
        <v>74</v>
      </c>
      <c r="G726" t="s">
        <v>118</v>
      </c>
      <c r="H726" t="s">
        <v>71</v>
      </c>
      <c r="I726">
        <v>1</v>
      </c>
      <c r="J726" t="s">
        <v>248</v>
      </c>
      <c r="K726" t="s">
        <v>403</v>
      </c>
      <c r="L726" t="s">
        <v>264</v>
      </c>
      <c r="M726">
        <v>28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ユニフォーム白布賢二郎ICONIC</v>
      </c>
    </row>
    <row r="727" spans="1:20" x14ac:dyDescent="0.35">
      <c r="A727">
        <f>VLOOKUP(Block[[#This Row],[No用]],SetNo[[No.用]:[vlookup 用]],2,FALSE)</f>
        <v>190</v>
      </c>
      <c r="B727">
        <f>IF(ROW()=2,1,IF(A726&lt;&gt;Block[[#This Row],[No]],1,B726+1))</f>
        <v>3</v>
      </c>
      <c r="C727" t="s">
        <v>108</v>
      </c>
      <c r="D727" t="s">
        <v>112</v>
      </c>
      <c r="E727" t="s">
        <v>73</v>
      </c>
      <c r="F727" t="s">
        <v>74</v>
      </c>
      <c r="G727" t="s">
        <v>118</v>
      </c>
      <c r="H727" t="s">
        <v>71</v>
      </c>
      <c r="I727">
        <v>1</v>
      </c>
      <c r="J727" t="s">
        <v>248</v>
      </c>
      <c r="K727" s="1" t="s">
        <v>249</v>
      </c>
      <c r="L727" t="s">
        <v>396</v>
      </c>
      <c r="M727">
        <v>27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ユニフォーム白布賢二郎ICONIC</v>
      </c>
    </row>
    <row r="728" spans="1:20" x14ac:dyDescent="0.35">
      <c r="A728">
        <f>VLOOKUP(Block[[#This Row],[No用]],SetNo[[No.用]:[vlookup 用]],2,FALSE)</f>
        <v>191</v>
      </c>
      <c r="B728">
        <f>IF(ROW()=2,1,IF(A727&lt;&gt;Block[[#This Row],[No]],1,B727+1))</f>
        <v>1</v>
      </c>
      <c r="C728" t="s">
        <v>389</v>
      </c>
      <c r="D728" t="s">
        <v>390</v>
      </c>
      <c r="E728" t="s">
        <v>24</v>
      </c>
      <c r="F728" t="s">
        <v>31</v>
      </c>
      <c r="G728" t="s">
        <v>157</v>
      </c>
      <c r="H728" t="s">
        <v>71</v>
      </c>
      <c r="I728">
        <v>1</v>
      </c>
      <c r="J728" t="s">
        <v>248</v>
      </c>
      <c r="K728" t="s">
        <v>402</v>
      </c>
      <c r="L728" t="s">
        <v>264</v>
      </c>
      <c r="M728">
        <v>28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探偵白布賢二郎ICONIC</v>
      </c>
    </row>
    <row r="729" spans="1:20" x14ac:dyDescent="0.35">
      <c r="A729">
        <f>VLOOKUP(Block[[#This Row],[No用]],SetNo[[No.用]:[vlookup 用]],2,FALSE)</f>
        <v>191</v>
      </c>
      <c r="B729">
        <f>IF(ROW()=2,1,IF(A728&lt;&gt;Block[[#This Row],[No]],1,B728+1))</f>
        <v>2</v>
      </c>
      <c r="C729" t="s">
        <v>389</v>
      </c>
      <c r="D729" t="s">
        <v>390</v>
      </c>
      <c r="E729" t="s">
        <v>24</v>
      </c>
      <c r="F729" t="s">
        <v>31</v>
      </c>
      <c r="G729" t="s">
        <v>157</v>
      </c>
      <c r="H729" t="s">
        <v>71</v>
      </c>
      <c r="I729">
        <v>1</v>
      </c>
      <c r="J729" t="s">
        <v>248</v>
      </c>
      <c r="K729" t="s">
        <v>403</v>
      </c>
      <c r="L729" t="s">
        <v>264</v>
      </c>
      <c r="M729">
        <v>28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探偵白布賢二郎ICONIC</v>
      </c>
    </row>
    <row r="730" spans="1:20" x14ac:dyDescent="0.35">
      <c r="A730">
        <f>VLOOKUP(Block[[#This Row],[No用]],SetNo[[No.用]:[vlookup 用]],2,FALSE)</f>
        <v>191</v>
      </c>
      <c r="B730">
        <f>IF(ROW()=2,1,IF(A729&lt;&gt;Block[[#This Row],[No]],1,B729+1))</f>
        <v>3</v>
      </c>
      <c r="C730" t="s">
        <v>389</v>
      </c>
      <c r="D730" t="s">
        <v>390</v>
      </c>
      <c r="E730" t="s">
        <v>24</v>
      </c>
      <c r="F730" t="s">
        <v>31</v>
      </c>
      <c r="G730" t="s">
        <v>157</v>
      </c>
      <c r="H730" t="s">
        <v>71</v>
      </c>
      <c r="I730">
        <v>1</v>
      </c>
      <c r="J730" t="s">
        <v>248</v>
      </c>
      <c r="K730" s="1" t="s">
        <v>249</v>
      </c>
      <c r="L730" t="s">
        <v>396</v>
      </c>
      <c r="M730">
        <v>27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探偵白布賢二郎ICONIC</v>
      </c>
    </row>
    <row r="731" spans="1:20" x14ac:dyDescent="0.35">
      <c r="A731">
        <f>VLOOKUP(Block[[#This Row],[No用]],SetNo[[No.用]:[vlookup 用]],2,FALSE)</f>
        <v>192</v>
      </c>
      <c r="B731">
        <f>IF(ROW()=2,1,IF(A730&lt;&gt;Block[[#This Row],[No]],1,B730+1))</f>
        <v>1</v>
      </c>
      <c r="C731" s="1" t="s">
        <v>149</v>
      </c>
      <c r="D731" s="1" t="s">
        <v>390</v>
      </c>
      <c r="E731" s="1" t="s">
        <v>77</v>
      </c>
      <c r="F731" s="1" t="s">
        <v>31</v>
      </c>
      <c r="G731" s="1" t="s">
        <v>157</v>
      </c>
      <c r="H731" t="s">
        <v>71</v>
      </c>
      <c r="I731">
        <v>1</v>
      </c>
      <c r="J731" t="s">
        <v>248</v>
      </c>
      <c r="K731" t="s">
        <v>402</v>
      </c>
      <c r="L731" t="s">
        <v>264</v>
      </c>
      <c r="M731">
        <v>28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制服白布賢二郎ICONIC</v>
      </c>
    </row>
    <row r="732" spans="1:20" x14ac:dyDescent="0.35">
      <c r="A732">
        <f>VLOOKUP(Block[[#This Row],[No用]],SetNo[[No.用]:[vlookup 用]],2,FALSE)</f>
        <v>192</v>
      </c>
      <c r="B732">
        <f>IF(ROW()=2,1,IF(A731&lt;&gt;Block[[#This Row],[No]],1,B731+1))</f>
        <v>2</v>
      </c>
      <c r="C732" s="1" t="s">
        <v>149</v>
      </c>
      <c r="D732" s="1" t="s">
        <v>390</v>
      </c>
      <c r="E732" s="1" t="s">
        <v>77</v>
      </c>
      <c r="F732" s="1" t="s">
        <v>31</v>
      </c>
      <c r="G732" s="1" t="s">
        <v>157</v>
      </c>
      <c r="H732" t="s">
        <v>71</v>
      </c>
      <c r="I732">
        <v>1</v>
      </c>
      <c r="J732" t="s">
        <v>248</v>
      </c>
      <c r="K732" t="s">
        <v>403</v>
      </c>
      <c r="L732" t="s">
        <v>264</v>
      </c>
      <c r="M732">
        <v>28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制服白布賢二郎ICONIC</v>
      </c>
    </row>
    <row r="733" spans="1:20" x14ac:dyDescent="0.35">
      <c r="A733">
        <f>VLOOKUP(Block[[#This Row],[No用]],SetNo[[No.用]:[vlookup 用]],2,FALSE)</f>
        <v>192</v>
      </c>
      <c r="B733">
        <f>IF(ROW()=2,1,IF(A732&lt;&gt;Block[[#This Row],[No]],1,B732+1))</f>
        <v>3</v>
      </c>
      <c r="C733" s="1" t="s">
        <v>149</v>
      </c>
      <c r="D733" s="1" t="s">
        <v>390</v>
      </c>
      <c r="E733" s="1" t="s">
        <v>77</v>
      </c>
      <c r="F733" s="1" t="s">
        <v>31</v>
      </c>
      <c r="G733" s="1" t="s">
        <v>157</v>
      </c>
      <c r="H733" t="s">
        <v>71</v>
      </c>
      <c r="I733">
        <v>1</v>
      </c>
      <c r="J733" t="s">
        <v>248</v>
      </c>
      <c r="K733" s="1" t="s">
        <v>249</v>
      </c>
      <c r="L733" t="s">
        <v>396</v>
      </c>
      <c r="M733">
        <v>27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制服白布賢二郎ICONIC</v>
      </c>
    </row>
    <row r="734" spans="1:20" x14ac:dyDescent="0.35">
      <c r="A734">
        <f>VLOOKUP(Block[[#This Row],[No用]],SetNo[[No.用]:[vlookup 用]],2,FALSE)</f>
        <v>193</v>
      </c>
      <c r="B734">
        <f>IF(ROW()=2,1,IF(A733&lt;&gt;Block[[#This Row],[No]],1,B733+1))</f>
        <v>1</v>
      </c>
      <c r="C734" s="1" t="s">
        <v>1019</v>
      </c>
      <c r="D734" s="1" t="s">
        <v>390</v>
      </c>
      <c r="E734" s="1" t="s">
        <v>73</v>
      </c>
      <c r="F734" s="1" t="s">
        <v>31</v>
      </c>
      <c r="G734" s="1" t="s">
        <v>157</v>
      </c>
      <c r="H734" s="1" t="s">
        <v>71</v>
      </c>
      <c r="I734">
        <v>1</v>
      </c>
      <c r="J734" t="s">
        <v>248</v>
      </c>
      <c r="K734" t="s">
        <v>402</v>
      </c>
      <c r="L734" t="s">
        <v>264</v>
      </c>
      <c r="M734">
        <v>28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バカンス白布賢二郎ICONIC</v>
      </c>
    </row>
    <row r="735" spans="1:20" x14ac:dyDescent="0.35">
      <c r="A735">
        <f>VLOOKUP(Block[[#This Row],[No用]],SetNo[[No.用]:[vlookup 用]],2,FALSE)</f>
        <v>193</v>
      </c>
      <c r="B735">
        <f>IF(ROW()=2,1,IF(A734&lt;&gt;Block[[#This Row],[No]],1,B734+1))</f>
        <v>2</v>
      </c>
      <c r="C735" s="1" t="s">
        <v>1019</v>
      </c>
      <c r="D735" s="1" t="s">
        <v>390</v>
      </c>
      <c r="E735" s="1" t="s">
        <v>73</v>
      </c>
      <c r="F735" s="1" t="s">
        <v>31</v>
      </c>
      <c r="G735" s="1" t="s">
        <v>157</v>
      </c>
      <c r="H735" s="1" t="s">
        <v>71</v>
      </c>
      <c r="I735">
        <v>1</v>
      </c>
      <c r="J735" t="s">
        <v>248</v>
      </c>
      <c r="K735" t="s">
        <v>403</v>
      </c>
      <c r="L735" t="s">
        <v>264</v>
      </c>
      <c r="M735">
        <v>28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バカンス白布賢二郎ICONIC</v>
      </c>
    </row>
    <row r="736" spans="1:20" x14ac:dyDescent="0.35">
      <c r="A736">
        <f>VLOOKUP(Block[[#This Row],[No用]],SetNo[[No.用]:[vlookup 用]],2,FALSE)</f>
        <v>193</v>
      </c>
      <c r="B736">
        <f>IF(ROW()=2,1,IF(A735&lt;&gt;Block[[#This Row],[No]],1,B735+1))</f>
        <v>3</v>
      </c>
      <c r="C736" s="1" t="s">
        <v>1019</v>
      </c>
      <c r="D736" s="1" t="s">
        <v>390</v>
      </c>
      <c r="E736" s="1" t="s">
        <v>73</v>
      </c>
      <c r="F736" s="1" t="s">
        <v>31</v>
      </c>
      <c r="G736" s="1" t="s">
        <v>157</v>
      </c>
      <c r="H736" s="1" t="s">
        <v>71</v>
      </c>
      <c r="I736">
        <v>1</v>
      </c>
      <c r="J736" t="s">
        <v>248</v>
      </c>
      <c r="K736" s="1" t="s">
        <v>249</v>
      </c>
      <c r="L736" s="1" t="s">
        <v>162</v>
      </c>
      <c r="M736">
        <v>24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バカンス白布賢二郎ICONIC</v>
      </c>
    </row>
    <row r="737" spans="1:20" x14ac:dyDescent="0.35">
      <c r="A737">
        <f>VLOOKUP(Block[[#This Row],[No用]],SetNo[[No.用]:[vlookup 用]],2,FALSE)</f>
        <v>194</v>
      </c>
      <c r="B737">
        <f>IF(ROW()=2,1,IF(A736&lt;&gt;Block[[#This Row],[No]],1,B736+1))</f>
        <v>1</v>
      </c>
      <c r="C737" t="s">
        <v>108</v>
      </c>
      <c r="D737" t="s">
        <v>113</v>
      </c>
      <c r="E737" t="s">
        <v>73</v>
      </c>
      <c r="F737" t="s">
        <v>78</v>
      </c>
      <c r="G737" t="s">
        <v>118</v>
      </c>
      <c r="H737" t="s">
        <v>71</v>
      </c>
      <c r="I737">
        <v>1</v>
      </c>
      <c r="J737" t="s">
        <v>248</v>
      </c>
      <c r="K737" s="1" t="s">
        <v>174</v>
      </c>
      <c r="L737" t="s">
        <v>396</v>
      </c>
      <c r="M737">
        <v>27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ユニフォーム大平獅音ICONIC</v>
      </c>
    </row>
    <row r="738" spans="1:20" x14ac:dyDescent="0.35">
      <c r="A738">
        <f>VLOOKUP(Block[[#This Row],[No用]],SetNo[[No.用]:[vlookup 用]],2,FALSE)</f>
        <v>194</v>
      </c>
      <c r="B738">
        <f>IF(ROW()=2,1,IF(A737&lt;&gt;Block[[#This Row],[No]],1,B737+1))</f>
        <v>2</v>
      </c>
      <c r="C738" t="s">
        <v>108</v>
      </c>
      <c r="D738" t="s">
        <v>113</v>
      </c>
      <c r="E738" t="s">
        <v>73</v>
      </c>
      <c r="F738" t="s">
        <v>78</v>
      </c>
      <c r="G738" t="s">
        <v>118</v>
      </c>
      <c r="H738" t="s">
        <v>71</v>
      </c>
      <c r="I738">
        <v>1</v>
      </c>
      <c r="J738" t="s">
        <v>248</v>
      </c>
      <c r="K738" s="1" t="s">
        <v>175</v>
      </c>
      <c r="L738" t="s">
        <v>396</v>
      </c>
      <c r="M738">
        <v>27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ユニフォーム大平獅音ICONIC</v>
      </c>
    </row>
    <row r="739" spans="1:20" x14ac:dyDescent="0.35">
      <c r="A739">
        <f>VLOOKUP(Block[[#This Row],[No用]],SetNo[[No.用]:[vlookup 用]],2,FALSE)</f>
        <v>194</v>
      </c>
      <c r="B739">
        <f>IF(ROW()=2,1,IF(A738&lt;&gt;Block[[#This Row],[No]],1,B738+1))</f>
        <v>3</v>
      </c>
      <c r="C739" t="s">
        <v>108</v>
      </c>
      <c r="D739" t="s">
        <v>113</v>
      </c>
      <c r="E739" t="s">
        <v>73</v>
      </c>
      <c r="F739" t="s">
        <v>78</v>
      </c>
      <c r="G739" t="s">
        <v>118</v>
      </c>
      <c r="H739" t="s">
        <v>71</v>
      </c>
      <c r="I739">
        <v>1</v>
      </c>
      <c r="J739" t="s">
        <v>248</v>
      </c>
      <c r="K739" s="1" t="s">
        <v>249</v>
      </c>
      <c r="L739" t="s">
        <v>396</v>
      </c>
      <c r="M739">
        <v>27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ユニフォーム大平獅音ICONIC</v>
      </c>
    </row>
    <row r="740" spans="1:20" x14ac:dyDescent="0.35">
      <c r="A740">
        <f>VLOOKUP(Block[[#This Row],[No用]],SetNo[[No.用]:[vlookup 用]],2,FALSE)</f>
        <v>195</v>
      </c>
      <c r="B740">
        <f>IF(ROW()=2,1,IF(A739&lt;&gt;Block[[#This Row],[No]],1,B739+1))</f>
        <v>1</v>
      </c>
      <c r="C740" t="s">
        <v>108</v>
      </c>
      <c r="D740" t="s">
        <v>114</v>
      </c>
      <c r="E740" t="s">
        <v>73</v>
      </c>
      <c r="F740" t="s">
        <v>82</v>
      </c>
      <c r="G740" t="s">
        <v>118</v>
      </c>
      <c r="H740" t="s">
        <v>71</v>
      </c>
      <c r="I740">
        <v>1</v>
      </c>
      <c r="J740" t="s">
        <v>248</v>
      </c>
      <c r="K740" s="1" t="s">
        <v>174</v>
      </c>
      <c r="L740" s="1" t="s">
        <v>173</v>
      </c>
      <c r="M740">
        <v>39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ユニフォーム川西太一ICONIC</v>
      </c>
    </row>
    <row r="741" spans="1:20" x14ac:dyDescent="0.35">
      <c r="A741">
        <f>VLOOKUP(Block[[#This Row],[No用]],SetNo[[No.用]:[vlookup 用]],2,FALSE)</f>
        <v>195</v>
      </c>
      <c r="B741">
        <f>IF(ROW()=2,1,IF(A740&lt;&gt;Block[[#This Row],[No]],1,B740+1))</f>
        <v>2</v>
      </c>
      <c r="C741" t="s">
        <v>108</v>
      </c>
      <c r="D741" t="s">
        <v>114</v>
      </c>
      <c r="E741" t="s">
        <v>73</v>
      </c>
      <c r="F741" t="s">
        <v>82</v>
      </c>
      <c r="G741" t="s">
        <v>118</v>
      </c>
      <c r="H741" t="s">
        <v>71</v>
      </c>
      <c r="I741">
        <v>1</v>
      </c>
      <c r="J741" t="s">
        <v>248</v>
      </c>
      <c r="K741" s="1" t="s">
        <v>175</v>
      </c>
      <c r="L741" s="1" t="s">
        <v>173</v>
      </c>
      <c r="M741">
        <v>39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ユニフォーム川西太一ICONIC</v>
      </c>
    </row>
    <row r="742" spans="1:20" x14ac:dyDescent="0.35">
      <c r="A742">
        <f>VLOOKUP(Block[[#This Row],[No用]],SetNo[[No.用]:[vlookup 用]],2,FALSE)</f>
        <v>195</v>
      </c>
      <c r="B742">
        <f>IF(ROW()=2,1,IF(A741&lt;&gt;Block[[#This Row],[No]],1,B741+1))</f>
        <v>3</v>
      </c>
      <c r="C742" t="s">
        <v>108</v>
      </c>
      <c r="D742" t="s">
        <v>114</v>
      </c>
      <c r="E742" t="s">
        <v>73</v>
      </c>
      <c r="F742" t="s">
        <v>82</v>
      </c>
      <c r="G742" t="s">
        <v>118</v>
      </c>
      <c r="H742" t="s">
        <v>71</v>
      </c>
      <c r="I742">
        <v>1</v>
      </c>
      <c r="J742" t="s">
        <v>248</v>
      </c>
      <c r="K742" s="1" t="s">
        <v>176</v>
      </c>
      <c r="L742" s="1" t="s">
        <v>162</v>
      </c>
      <c r="M742">
        <v>36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ユニフォーム川西太一ICONIC</v>
      </c>
    </row>
    <row r="743" spans="1:20" x14ac:dyDescent="0.35">
      <c r="A743">
        <f>VLOOKUP(Block[[#This Row],[No用]],SetNo[[No.用]:[vlookup 用]],2,FALSE)</f>
        <v>195</v>
      </c>
      <c r="B743">
        <f>IF(ROW()=2,1,IF(A742&lt;&gt;Block[[#This Row],[No]],1,B742+1))</f>
        <v>4</v>
      </c>
      <c r="C743" t="s">
        <v>108</v>
      </c>
      <c r="D743" t="s">
        <v>114</v>
      </c>
      <c r="E743" t="s">
        <v>73</v>
      </c>
      <c r="F743" t="s">
        <v>82</v>
      </c>
      <c r="G743" t="s">
        <v>118</v>
      </c>
      <c r="H743" t="s">
        <v>71</v>
      </c>
      <c r="I743">
        <v>1</v>
      </c>
      <c r="J743" t="s">
        <v>248</v>
      </c>
      <c r="K743" s="1" t="s">
        <v>234</v>
      </c>
      <c r="L743" s="1" t="s">
        <v>162</v>
      </c>
      <c r="M743">
        <v>36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ユニフォーム川西太一ICONIC</v>
      </c>
    </row>
    <row r="744" spans="1:20" x14ac:dyDescent="0.35">
      <c r="A744">
        <f>VLOOKUP(Block[[#This Row],[No用]],SetNo[[No.用]:[vlookup 用]],2,FALSE)</f>
        <v>195</v>
      </c>
      <c r="B744">
        <f>IF(ROW()=2,1,IF(A743&lt;&gt;Block[[#This Row],[No]],1,B743+1))</f>
        <v>5</v>
      </c>
      <c r="C744" t="s">
        <v>108</v>
      </c>
      <c r="D744" t="s">
        <v>114</v>
      </c>
      <c r="E744" t="s">
        <v>73</v>
      </c>
      <c r="F744" t="s">
        <v>82</v>
      </c>
      <c r="G744" t="s">
        <v>118</v>
      </c>
      <c r="H744" t="s">
        <v>71</v>
      </c>
      <c r="I744">
        <v>1</v>
      </c>
      <c r="J744" t="s">
        <v>248</v>
      </c>
      <c r="K744" s="1" t="s">
        <v>179</v>
      </c>
      <c r="L744" s="1" t="s">
        <v>173</v>
      </c>
      <c r="M744">
        <v>47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ユニフォーム川西太一ICONIC</v>
      </c>
    </row>
    <row r="745" spans="1:20" x14ac:dyDescent="0.35">
      <c r="A745">
        <f>VLOOKUP(Block[[#This Row],[No用]],SetNo[[No.用]:[vlookup 用]],2,FALSE)</f>
        <v>195</v>
      </c>
      <c r="B745">
        <f>IF(ROW()=2,1,IF(A744&lt;&gt;Block[[#This Row],[No]],1,B744+1))</f>
        <v>6</v>
      </c>
      <c r="C745" t="s">
        <v>108</v>
      </c>
      <c r="D745" t="s">
        <v>114</v>
      </c>
      <c r="E745" t="s">
        <v>73</v>
      </c>
      <c r="F745" t="s">
        <v>82</v>
      </c>
      <c r="G745" t="s">
        <v>118</v>
      </c>
      <c r="H745" t="s">
        <v>71</v>
      </c>
      <c r="I745">
        <v>1</v>
      </c>
      <c r="J745" t="s">
        <v>248</v>
      </c>
      <c r="K745" s="1" t="s">
        <v>177</v>
      </c>
      <c r="L745" s="1" t="s">
        <v>162</v>
      </c>
      <c r="M745">
        <v>36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ユニフォーム川西太一ICONIC</v>
      </c>
    </row>
    <row r="746" spans="1:20" x14ac:dyDescent="0.35">
      <c r="A746">
        <f>VLOOKUP(Block[[#This Row],[No用]],SetNo[[No.用]:[vlookup 用]],2,FALSE)</f>
        <v>195</v>
      </c>
      <c r="B746">
        <f>IF(ROW()=2,1,IF(A745&lt;&gt;Block[[#This Row],[No]],1,B745+1))</f>
        <v>7</v>
      </c>
      <c r="C746" t="s">
        <v>108</v>
      </c>
      <c r="D746" t="s">
        <v>114</v>
      </c>
      <c r="E746" t="s">
        <v>73</v>
      </c>
      <c r="F746" t="s">
        <v>82</v>
      </c>
      <c r="G746" t="s">
        <v>118</v>
      </c>
      <c r="H746" t="s">
        <v>71</v>
      </c>
      <c r="I746">
        <v>1</v>
      </c>
      <c r="J746" t="s">
        <v>248</v>
      </c>
      <c r="K746" s="1" t="s">
        <v>249</v>
      </c>
      <c r="L746" s="1" t="s">
        <v>162</v>
      </c>
      <c r="M746">
        <v>34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ユニフォーム川西太一ICONIC</v>
      </c>
    </row>
    <row r="747" spans="1:20" x14ac:dyDescent="0.35">
      <c r="A747">
        <f>VLOOKUP(Block[[#This Row],[No用]],SetNo[[No.用]:[vlookup 用]],2,FALSE)</f>
        <v>195</v>
      </c>
      <c r="B747">
        <f>IF(ROW()=2,1,IF(A746&lt;&gt;Block[[#This Row],[No]],1,B746+1))</f>
        <v>8</v>
      </c>
      <c r="C747" t="s">
        <v>108</v>
      </c>
      <c r="D747" t="s">
        <v>114</v>
      </c>
      <c r="E747" t="s">
        <v>73</v>
      </c>
      <c r="F747" t="s">
        <v>82</v>
      </c>
      <c r="G747" t="s">
        <v>118</v>
      </c>
      <c r="H747" t="s">
        <v>71</v>
      </c>
      <c r="I747">
        <v>1</v>
      </c>
      <c r="J747" t="s">
        <v>248</v>
      </c>
      <c r="K747" s="1" t="s">
        <v>183</v>
      </c>
      <c r="L747" s="1" t="s">
        <v>225</v>
      </c>
      <c r="M747">
        <v>49</v>
      </c>
      <c r="N747">
        <v>0</v>
      </c>
      <c r="O747">
        <v>59</v>
      </c>
      <c r="P747">
        <v>0</v>
      </c>
      <c r="T747" t="str">
        <f>Block[[#This Row],[服装]]&amp;Block[[#This Row],[名前]]&amp;Block[[#This Row],[レアリティ]]</f>
        <v>ユニフォーム川西太一ICONIC</v>
      </c>
    </row>
    <row r="748" spans="1:20" x14ac:dyDescent="0.35">
      <c r="A748">
        <f>VLOOKUP(Block[[#This Row],[No用]],SetNo[[No.用]:[vlookup 用]],2,FALSE)</f>
        <v>196</v>
      </c>
      <c r="B748">
        <f>IF(ROW()=2,1,IF(A747&lt;&gt;Block[[#This Row],[No]],1,B747+1))</f>
        <v>1</v>
      </c>
      <c r="C748" s="1" t="s">
        <v>910</v>
      </c>
      <c r="D748" s="1" t="s">
        <v>114</v>
      </c>
      <c r="E748" s="1" t="s">
        <v>90</v>
      </c>
      <c r="F748" s="1" t="s">
        <v>82</v>
      </c>
      <c r="G748" s="1" t="s">
        <v>118</v>
      </c>
      <c r="H748" s="1" t="s">
        <v>71</v>
      </c>
      <c r="I748">
        <v>1</v>
      </c>
      <c r="J748" t="s">
        <v>248</v>
      </c>
      <c r="K748" s="1" t="s">
        <v>174</v>
      </c>
      <c r="L748" s="1" t="s">
        <v>173</v>
      </c>
      <c r="M748">
        <v>40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路地裏川西太一ICONIC</v>
      </c>
    </row>
    <row r="749" spans="1:20" x14ac:dyDescent="0.35">
      <c r="A749">
        <f>VLOOKUP(Block[[#This Row],[No用]],SetNo[[No.用]:[vlookup 用]],2,FALSE)</f>
        <v>196</v>
      </c>
      <c r="B749">
        <f>IF(ROW()=2,1,IF(A748&lt;&gt;Block[[#This Row],[No]],1,B748+1))</f>
        <v>2</v>
      </c>
      <c r="C749" s="1" t="s">
        <v>910</v>
      </c>
      <c r="D749" s="1" t="s">
        <v>114</v>
      </c>
      <c r="E749" s="1" t="s">
        <v>90</v>
      </c>
      <c r="F749" s="1" t="s">
        <v>82</v>
      </c>
      <c r="G749" s="1" t="s">
        <v>118</v>
      </c>
      <c r="H749" s="1" t="s">
        <v>71</v>
      </c>
      <c r="I749">
        <v>1</v>
      </c>
      <c r="J749" t="s">
        <v>248</v>
      </c>
      <c r="K749" s="1" t="s">
        <v>175</v>
      </c>
      <c r="L749" s="1" t="s">
        <v>173</v>
      </c>
      <c r="M749">
        <v>40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路地裏川西太一ICONIC</v>
      </c>
    </row>
    <row r="750" spans="1:20" x14ac:dyDescent="0.35">
      <c r="A750">
        <f>VLOOKUP(Block[[#This Row],[No用]],SetNo[[No.用]:[vlookup 用]],2,FALSE)</f>
        <v>196</v>
      </c>
      <c r="B750">
        <f>IF(ROW()=2,1,IF(A749&lt;&gt;Block[[#This Row],[No]],1,B749+1))</f>
        <v>3</v>
      </c>
      <c r="C750" s="1" t="s">
        <v>910</v>
      </c>
      <c r="D750" s="1" t="s">
        <v>114</v>
      </c>
      <c r="E750" s="1" t="s">
        <v>90</v>
      </c>
      <c r="F750" s="1" t="s">
        <v>82</v>
      </c>
      <c r="G750" s="1" t="s">
        <v>118</v>
      </c>
      <c r="H750" s="1" t="s">
        <v>71</v>
      </c>
      <c r="I750">
        <v>1</v>
      </c>
      <c r="J750" t="s">
        <v>248</v>
      </c>
      <c r="K750" s="1" t="s">
        <v>176</v>
      </c>
      <c r="L750" s="1" t="s">
        <v>178</v>
      </c>
      <c r="M750">
        <v>38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路地裏川西太一ICONIC</v>
      </c>
    </row>
    <row r="751" spans="1:20" x14ac:dyDescent="0.35">
      <c r="A751">
        <f>VLOOKUP(Block[[#This Row],[No用]],SetNo[[No.用]:[vlookup 用]],2,FALSE)</f>
        <v>196</v>
      </c>
      <c r="B751">
        <f>IF(ROW()=2,1,IF(A750&lt;&gt;Block[[#This Row],[No]],1,B750+1))</f>
        <v>4</v>
      </c>
      <c r="C751" s="1" t="s">
        <v>910</v>
      </c>
      <c r="D751" s="1" t="s">
        <v>114</v>
      </c>
      <c r="E751" s="1" t="s">
        <v>90</v>
      </c>
      <c r="F751" s="1" t="s">
        <v>82</v>
      </c>
      <c r="G751" s="1" t="s">
        <v>118</v>
      </c>
      <c r="H751" s="1" t="s">
        <v>71</v>
      </c>
      <c r="I751">
        <v>1</v>
      </c>
      <c r="J751" t="s">
        <v>248</v>
      </c>
      <c r="K751" s="1" t="s">
        <v>234</v>
      </c>
      <c r="L751" s="1" t="s">
        <v>178</v>
      </c>
      <c r="M751">
        <v>38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路地裏川西太一ICONIC</v>
      </c>
    </row>
    <row r="752" spans="1:20" x14ac:dyDescent="0.35">
      <c r="A752">
        <f>VLOOKUP(Block[[#This Row],[No用]],SetNo[[No.用]:[vlookup 用]],2,FALSE)</f>
        <v>196</v>
      </c>
      <c r="B752">
        <f>IF(ROW()=2,1,IF(A751&lt;&gt;Block[[#This Row],[No]],1,B751+1))</f>
        <v>5</v>
      </c>
      <c r="C752" s="1" t="s">
        <v>910</v>
      </c>
      <c r="D752" s="1" t="s">
        <v>114</v>
      </c>
      <c r="E752" s="1" t="s">
        <v>90</v>
      </c>
      <c r="F752" s="1" t="s">
        <v>82</v>
      </c>
      <c r="G752" s="1" t="s">
        <v>118</v>
      </c>
      <c r="H752" s="1" t="s">
        <v>71</v>
      </c>
      <c r="I752">
        <v>1</v>
      </c>
      <c r="J752" t="s">
        <v>248</v>
      </c>
      <c r="K752" s="1" t="s">
        <v>179</v>
      </c>
      <c r="L752" s="1" t="s">
        <v>173</v>
      </c>
      <c r="M752">
        <v>47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路地裏川西太一ICONIC</v>
      </c>
    </row>
    <row r="753" spans="1:20" x14ac:dyDescent="0.35">
      <c r="A753">
        <f>VLOOKUP(Block[[#This Row],[No用]],SetNo[[No.用]:[vlookup 用]],2,FALSE)</f>
        <v>196</v>
      </c>
      <c r="B753">
        <f>IF(ROW()=2,1,IF(A752&lt;&gt;Block[[#This Row],[No]],1,B752+1))</f>
        <v>6</v>
      </c>
      <c r="C753" s="1" t="s">
        <v>910</v>
      </c>
      <c r="D753" s="1" t="s">
        <v>114</v>
      </c>
      <c r="E753" s="1" t="s">
        <v>90</v>
      </c>
      <c r="F753" s="1" t="s">
        <v>82</v>
      </c>
      <c r="G753" s="1" t="s">
        <v>118</v>
      </c>
      <c r="H753" s="1" t="s">
        <v>71</v>
      </c>
      <c r="I753">
        <v>1</v>
      </c>
      <c r="J753" t="s">
        <v>248</v>
      </c>
      <c r="K753" s="1" t="s">
        <v>177</v>
      </c>
      <c r="L753" s="1" t="s">
        <v>162</v>
      </c>
      <c r="M753">
        <v>36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路地裏川西太一ICONIC</v>
      </c>
    </row>
    <row r="754" spans="1:20" x14ac:dyDescent="0.35">
      <c r="A754">
        <f>VLOOKUP(Block[[#This Row],[No用]],SetNo[[No.用]:[vlookup 用]],2,FALSE)</f>
        <v>196</v>
      </c>
      <c r="B754">
        <f>IF(ROW()=2,1,IF(A753&lt;&gt;Block[[#This Row],[No]],1,B753+1))</f>
        <v>7</v>
      </c>
      <c r="C754" s="1" t="s">
        <v>910</v>
      </c>
      <c r="D754" s="1" t="s">
        <v>114</v>
      </c>
      <c r="E754" s="1" t="s">
        <v>90</v>
      </c>
      <c r="F754" s="1" t="s">
        <v>82</v>
      </c>
      <c r="G754" s="1" t="s">
        <v>118</v>
      </c>
      <c r="H754" s="1" t="s">
        <v>71</v>
      </c>
      <c r="I754">
        <v>1</v>
      </c>
      <c r="J754" t="s">
        <v>248</v>
      </c>
      <c r="K754" s="1" t="s">
        <v>249</v>
      </c>
      <c r="L754" s="1" t="s">
        <v>162</v>
      </c>
      <c r="M754">
        <v>34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路地裏川西太一ICONIC</v>
      </c>
    </row>
    <row r="755" spans="1:20" x14ac:dyDescent="0.35">
      <c r="A755">
        <f>VLOOKUP(Block[[#This Row],[No用]],SetNo[[No.用]:[vlookup 用]],2,FALSE)</f>
        <v>196</v>
      </c>
      <c r="B755">
        <f>IF(ROW()=2,1,IF(A754&lt;&gt;Block[[#This Row],[No]],1,B754+1))</f>
        <v>8</v>
      </c>
      <c r="C755" s="1" t="s">
        <v>910</v>
      </c>
      <c r="D755" s="1" t="s">
        <v>114</v>
      </c>
      <c r="E755" s="1" t="s">
        <v>90</v>
      </c>
      <c r="F755" s="1" t="s">
        <v>82</v>
      </c>
      <c r="G755" s="1" t="s">
        <v>118</v>
      </c>
      <c r="H755" s="1" t="s">
        <v>71</v>
      </c>
      <c r="I755">
        <v>1</v>
      </c>
      <c r="J755" t="s">
        <v>248</v>
      </c>
      <c r="K755" s="1" t="s">
        <v>183</v>
      </c>
      <c r="L755" s="1" t="s">
        <v>225</v>
      </c>
      <c r="M755">
        <v>49</v>
      </c>
      <c r="N755">
        <v>0</v>
      </c>
      <c r="O755">
        <v>59</v>
      </c>
      <c r="P755">
        <v>0</v>
      </c>
      <c r="T755" t="str">
        <f>Block[[#This Row],[服装]]&amp;Block[[#This Row],[名前]]&amp;Block[[#This Row],[レアリティ]]</f>
        <v>路地裏川西太一ICONIC</v>
      </c>
    </row>
    <row r="756" spans="1:20" x14ac:dyDescent="0.35">
      <c r="A756">
        <f>VLOOKUP(Block[[#This Row],[No用]],SetNo[[No.用]:[vlookup 用]],2,FALSE)</f>
        <v>196</v>
      </c>
      <c r="B756">
        <f>IF(ROW()=2,1,IF(A755&lt;&gt;Block[[#This Row],[No]],1,B755+1))</f>
        <v>9</v>
      </c>
      <c r="C756" s="1" t="s">
        <v>910</v>
      </c>
      <c r="D756" s="1" t="s">
        <v>114</v>
      </c>
      <c r="E756" s="1" t="s">
        <v>90</v>
      </c>
      <c r="F756" s="1" t="s">
        <v>82</v>
      </c>
      <c r="G756" s="1" t="s">
        <v>118</v>
      </c>
      <c r="H756" s="1" t="s">
        <v>71</v>
      </c>
      <c r="I756">
        <v>1</v>
      </c>
      <c r="J756" t="s">
        <v>248</v>
      </c>
      <c r="K756" s="1" t="s">
        <v>175</v>
      </c>
      <c r="L756" s="1" t="s">
        <v>225</v>
      </c>
      <c r="M756">
        <v>49</v>
      </c>
      <c r="N756">
        <v>0</v>
      </c>
      <c r="O756">
        <v>59</v>
      </c>
      <c r="P756">
        <v>0</v>
      </c>
      <c r="T756" t="str">
        <f>Block[[#This Row],[服装]]&amp;Block[[#This Row],[名前]]&amp;Block[[#This Row],[レアリティ]]</f>
        <v>路地裏川西太一ICONIC</v>
      </c>
    </row>
    <row r="757" spans="1:20" x14ac:dyDescent="0.35">
      <c r="A757">
        <f>VLOOKUP(Block[[#This Row],[No用]],SetNo[[No.用]:[vlookup 用]],2,FALSE)</f>
        <v>197</v>
      </c>
      <c r="B757">
        <f>IF(ROW()=2,1,IF(A756&lt;&gt;Block[[#This Row],[No]],1,B756+1))</f>
        <v>1</v>
      </c>
      <c r="C757" t="s">
        <v>108</v>
      </c>
      <c r="D757" s="1" t="s">
        <v>660</v>
      </c>
      <c r="E757" t="s">
        <v>73</v>
      </c>
      <c r="F757" t="s">
        <v>74</v>
      </c>
      <c r="G757" t="s">
        <v>118</v>
      </c>
      <c r="H757" t="s">
        <v>71</v>
      </c>
      <c r="I757">
        <v>1</v>
      </c>
      <c r="J757" t="s">
        <v>248</v>
      </c>
      <c r="K757" s="1" t="s">
        <v>174</v>
      </c>
      <c r="L757" s="1" t="s">
        <v>162</v>
      </c>
      <c r="M757">
        <v>28</v>
      </c>
      <c r="N757">
        <v>0</v>
      </c>
      <c r="O757">
        <v>0</v>
      </c>
      <c r="P757">
        <v>0</v>
      </c>
      <c r="T757" t="str">
        <f>Block[[#This Row],[服装]]&amp;Block[[#This Row],[名前]]&amp;Block[[#This Row],[レアリティ]]</f>
        <v>ユニフォーム瀬見英太ICONIC</v>
      </c>
    </row>
    <row r="758" spans="1:20" x14ac:dyDescent="0.35">
      <c r="A758">
        <f>VLOOKUP(Block[[#This Row],[No用]],SetNo[[No.用]:[vlookup 用]],2,FALSE)</f>
        <v>197</v>
      </c>
      <c r="B758">
        <f>IF(ROW()=2,1,IF(A757&lt;&gt;Block[[#This Row],[No]],1,B757+1))</f>
        <v>2</v>
      </c>
      <c r="C758" t="s">
        <v>108</v>
      </c>
      <c r="D758" s="1" t="s">
        <v>660</v>
      </c>
      <c r="E758" t="s">
        <v>73</v>
      </c>
      <c r="F758" t="s">
        <v>74</v>
      </c>
      <c r="G758" t="s">
        <v>118</v>
      </c>
      <c r="H758" t="s">
        <v>71</v>
      </c>
      <c r="I758">
        <v>1</v>
      </c>
      <c r="J758" t="s">
        <v>248</v>
      </c>
      <c r="K758" s="1" t="s">
        <v>175</v>
      </c>
      <c r="L758" s="1" t="s">
        <v>162</v>
      </c>
      <c r="M758">
        <v>28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ユニフォーム瀬見英太ICONIC</v>
      </c>
    </row>
    <row r="759" spans="1:20" x14ac:dyDescent="0.35">
      <c r="A759">
        <f>VLOOKUP(Block[[#This Row],[No用]],SetNo[[No.用]:[vlookup 用]],2,FALSE)</f>
        <v>197</v>
      </c>
      <c r="B759">
        <f>IF(ROW()=2,1,IF(A758&lt;&gt;Block[[#This Row],[No]],1,B758+1))</f>
        <v>3</v>
      </c>
      <c r="C759" t="s">
        <v>108</v>
      </c>
      <c r="D759" s="1" t="s">
        <v>660</v>
      </c>
      <c r="E759" t="s">
        <v>73</v>
      </c>
      <c r="F759" t="s">
        <v>74</v>
      </c>
      <c r="G759" t="s">
        <v>118</v>
      </c>
      <c r="H759" t="s">
        <v>71</v>
      </c>
      <c r="I759">
        <v>1</v>
      </c>
      <c r="J759" t="s">
        <v>248</v>
      </c>
      <c r="K759" s="1" t="s">
        <v>249</v>
      </c>
      <c r="L759" s="1" t="s">
        <v>162</v>
      </c>
      <c r="M759">
        <v>28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ユニフォーム瀬見英太ICONIC</v>
      </c>
    </row>
    <row r="760" spans="1:20" x14ac:dyDescent="0.35">
      <c r="A760">
        <f>VLOOKUP(Block[[#This Row],[No用]],SetNo[[No.用]:[vlookup 用]],2,FALSE)</f>
        <v>198</v>
      </c>
      <c r="B760">
        <f>IF(ROW()=2,1,IF(A759&lt;&gt;Block[[#This Row],[No]],1,B759+1))</f>
        <v>1</v>
      </c>
      <c r="C760" s="1" t="s">
        <v>830</v>
      </c>
      <c r="D760" s="1" t="s">
        <v>660</v>
      </c>
      <c r="E760" s="1" t="s">
        <v>90</v>
      </c>
      <c r="F760" t="s">
        <v>74</v>
      </c>
      <c r="G760" t="s">
        <v>118</v>
      </c>
      <c r="H760" t="s">
        <v>71</v>
      </c>
      <c r="I760">
        <v>1</v>
      </c>
      <c r="J760" t="s">
        <v>248</v>
      </c>
      <c r="K760" s="1" t="s">
        <v>174</v>
      </c>
      <c r="L760" s="1" t="s">
        <v>162</v>
      </c>
      <c r="M760">
        <v>28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雪遊び瀬見英太ICONIC</v>
      </c>
    </row>
    <row r="761" spans="1:20" x14ac:dyDescent="0.35">
      <c r="A761">
        <f>VLOOKUP(Block[[#This Row],[No用]],SetNo[[No.用]:[vlookup 用]],2,FALSE)</f>
        <v>198</v>
      </c>
      <c r="B761">
        <f>IF(ROW()=2,1,IF(A760&lt;&gt;Block[[#This Row],[No]],1,B760+1))</f>
        <v>2</v>
      </c>
      <c r="C761" s="1" t="s">
        <v>830</v>
      </c>
      <c r="D761" s="1" t="s">
        <v>660</v>
      </c>
      <c r="E761" s="1" t="s">
        <v>90</v>
      </c>
      <c r="F761" t="s">
        <v>74</v>
      </c>
      <c r="G761" t="s">
        <v>118</v>
      </c>
      <c r="H761" t="s">
        <v>71</v>
      </c>
      <c r="I761">
        <v>1</v>
      </c>
      <c r="J761" t="s">
        <v>248</v>
      </c>
      <c r="K761" s="1" t="s">
        <v>175</v>
      </c>
      <c r="L761" s="1" t="s">
        <v>162</v>
      </c>
      <c r="M761">
        <v>28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雪遊び瀬見英太ICONIC</v>
      </c>
    </row>
    <row r="762" spans="1:20" x14ac:dyDescent="0.35">
      <c r="A762">
        <f>VLOOKUP(Block[[#This Row],[No用]],SetNo[[No.用]:[vlookup 用]],2,FALSE)</f>
        <v>198</v>
      </c>
      <c r="B762">
        <f>IF(ROW()=2,1,IF(A761&lt;&gt;Block[[#This Row],[No]],1,B761+1))</f>
        <v>3</v>
      </c>
      <c r="C762" s="1" t="s">
        <v>830</v>
      </c>
      <c r="D762" s="1" t="s">
        <v>660</v>
      </c>
      <c r="E762" s="1" t="s">
        <v>90</v>
      </c>
      <c r="F762" t="s">
        <v>74</v>
      </c>
      <c r="G762" t="s">
        <v>118</v>
      </c>
      <c r="H762" t="s">
        <v>71</v>
      </c>
      <c r="I762">
        <v>1</v>
      </c>
      <c r="J762" t="s">
        <v>248</v>
      </c>
      <c r="K762" s="1" t="s">
        <v>249</v>
      </c>
      <c r="L762" s="1" t="s">
        <v>162</v>
      </c>
      <c r="M762">
        <v>28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雪遊び瀬見英太ICONIC</v>
      </c>
    </row>
    <row r="763" spans="1:20" x14ac:dyDescent="0.35">
      <c r="A763">
        <f>VLOOKUP(Block[[#This Row],[No用]],SetNo[[No.用]:[vlookup 用]],2,FALSE)</f>
        <v>199</v>
      </c>
      <c r="B763">
        <f>IF(ROW()=2,1,IF(A762&lt;&gt;Block[[#This Row],[No]],1,B762+1))</f>
        <v>1</v>
      </c>
      <c r="C763" s="1" t="s">
        <v>1019</v>
      </c>
      <c r="D763" s="1" t="s">
        <v>660</v>
      </c>
      <c r="E763" s="11" t="s">
        <v>77</v>
      </c>
      <c r="F763" s="1" t="s">
        <v>74</v>
      </c>
      <c r="G763" s="1" t="s">
        <v>118</v>
      </c>
      <c r="H763" s="1" t="s">
        <v>71</v>
      </c>
      <c r="I763">
        <v>1</v>
      </c>
      <c r="J763" t="s">
        <v>248</v>
      </c>
      <c r="K763" s="1" t="s">
        <v>174</v>
      </c>
      <c r="L763" s="1" t="s">
        <v>162</v>
      </c>
      <c r="M763">
        <v>28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バカンス瀬見英太ICONIC</v>
      </c>
    </row>
    <row r="764" spans="1:20" x14ac:dyDescent="0.35">
      <c r="A764">
        <f>VLOOKUP(Block[[#This Row],[No用]],SetNo[[No.用]:[vlookup 用]],2,FALSE)</f>
        <v>199</v>
      </c>
      <c r="B764">
        <f>IF(ROW()=2,1,IF(A763&lt;&gt;Block[[#This Row],[No]],1,B763+1))</f>
        <v>2</v>
      </c>
      <c r="C764" s="1" t="s">
        <v>1019</v>
      </c>
      <c r="D764" s="1" t="s">
        <v>660</v>
      </c>
      <c r="E764" s="11" t="s">
        <v>77</v>
      </c>
      <c r="F764" s="1" t="s">
        <v>74</v>
      </c>
      <c r="G764" s="1" t="s">
        <v>118</v>
      </c>
      <c r="H764" s="1" t="s">
        <v>71</v>
      </c>
      <c r="I764">
        <v>1</v>
      </c>
      <c r="J764" t="s">
        <v>248</v>
      </c>
      <c r="K764" s="1" t="s">
        <v>175</v>
      </c>
      <c r="L764" s="1" t="s">
        <v>162</v>
      </c>
      <c r="M764">
        <v>28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バカンス瀬見英太ICONIC</v>
      </c>
    </row>
    <row r="765" spans="1:20" x14ac:dyDescent="0.35">
      <c r="A765">
        <f>VLOOKUP(Block[[#This Row],[No用]],SetNo[[No.用]:[vlookup 用]],2,FALSE)</f>
        <v>199</v>
      </c>
      <c r="B765">
        <f>IF(ROW()=2,1,IF(A764&lt;&gt;Block[[#This Row],[No]],1,B764+1))</f>
        <v>3</v>
      </c>
      <c r="C765" s="1" t="s">
        <v>1019</v>
      </c>
      <c r="D765" s="1" t="s">
        <v>660</v>
      </c>
      <c r="E765" s="11" t="s">
        <v>77</v>
      </c>
      <c r="F765" s="1" t="s">
        <v>74</v>
      </c>
      <c r="G765" s="1" t="s">
        <v>118</v>
      </c>
      <c r="H765" s="1" t="s">
        <v>71</v>
      </c>
      <c r="I765">
        <v>1</v>
      </c>
      <c r="J765" t="s">
        <v>248</v>
      </c>
      <c r="K765" s="1" t="s">
        <v>249</v>
      </c>
      <c r="L765" s="1" t="s">
        <v>162</v>
      </c>
      <c r="M765">
        <v>28</v>
      </c>
      <c r="N765">
        <v>0</v>
      </c>
      <c r="O765">
        <v>0</v>
      </c>
      <c r="P765">
        <v>0</v>
      </c>
      <c r="T765" t="str">
        <f>Block[[#This Row],[服装]]&amp;Block[[#This Row],[名前]]&amp;Block[[#This Row],[レアリティ]]</f>
        <v>バカンス瀬見英太ICONIC</v>
      </c>
    </row>
    <row r="766" spans="1:20" x14ac:dyDescent="0.35">
      <c r="A766">
        <f>VLOOKUP(Block[[#This Row],[No用]],SetNo[[No.用]:[vlookup 用]],2,FALSE)</f>
        <v>200</v>
      </c>
      <c r="B766">
        <f>IF(ROW()=2,1,IF(A765&lt;&gt;Block[[#This Row],[No]],1,B765+1))</f>
        <v>1</v>
      </c>
      <c r="C766" t="s">
        <v>108</v>
      </c>
      <c r="D766" t="s">
        <v>115</v>
      </c>
      <c r="E766" t="s">
        <v>73</v>
      </c>
      <c r="F766" t="s">
        <v>80</v>
      </c>
      <c r="G766" t="s">
        <v>118</v>
      </c>
      <c r="H766" t="s">
        <v>71</v>
      </c>
      <c r="I766">
        <v>1</v>
      </c>
      <c r="J766" t="s">
        <v>248</v>
      </c>
      <c r="M766">
        <v>0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ユニフォーム山形隼人ICONIC</v>
      </c>
    </row>
    <row r="767" spans="1:20" x14ac:dyDescent="0.35">
      <c r="A767">
        <f>VLOOKUP(Block[[#This Row],[No用]],SetNo[[No.用]:[vlookup 用]],2,FALSE)</f>
        <v>201</v>
      </c>
      <c r="B767">
        <f>IF(ROW()=2,1,IF(A766&lt;&gt;Block[[#This Row],[No]],1,B766+1))</f>
        <v>1</v>
      </c>
      <c r="C767" s="1" t="s">
        <v>108</v>
      </c>
      <c r="D767" s="1" t="s">
        <v>1038</v>
      </c>
      <c r="E767" s="1" t="s">
        <v>73</v>
      </c>
      <c r="F767" s="1" t="s">
        <v>78</v>
      </c>
      <c r="G767" s="1" t="s">
        <v>1039</v>
      </c>
      <c r="H767" s="1" t="s">
        <v>71</v>
      </c>
      <c r="I767">
        <v>1</v>
      </c>
      <c r="J767" t="s">
        <v>248</v>
      </c>
      <c r="K767" s="1" t="s">
        <v>174</v>
      </c>
      <c r="L767" s="1" t="s">
        <v>162</v>
      </c>
      <c r="M767">
        <v>30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ユニフォーム強羅昌己ICONIC</v>
      </c>
    </row>
    <row r="768" spans="1:20" x14ac:dyDescent="0.35">
      <c r="A768">
        <f>VLOOKUP(Block[[#This Row],[No用]],SetNo[[No.用]:[vlookup 用]],2,FALSE)</f>
        <v>201</v>
      </c>
      <c r="B768">
        <f>IF(ROW()=2,1,IF(A767&lt;&gt;Block[[#This Row],[No]],1,B767+1))</f>
        <v>2</v>
      </c>
      <c r="C768" s="1" t="s">
        <v>108</v>
      </c>
      <c r="D768" s="1" t="s">
        <v>1038</v>
      </c>
      <c r="E768" s="1" t="s">
        <v>73</v>
      </c>
      <c r="F768" s="1" t="s">
        <v>78</v>
      </c>
      <c r="G768" s="1" t="s">
        <v>1039</v>
      </c>
      <c r="H768" s="1" t="s">
        <v>71</v>
      </c>
      <c r="I768">
        <v>1</v>
      </c>
      <c r="J768" t="s">
        <v>248</v>
      </c>
      <c r="K768" s="1" t="s">
        <v>175</v>
      </c>
      <c r="L768" s="1" t="s">
        <v>162</v>
      </c>
      <c r="M768">
        <v>30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ユニフォーム強羅昌己ICONIC</v>
      </c>
    </row>
    <row r="769" spans="1:20" x14ac:dyDescent="0.35">
      <c r="A769">
        <f>VLOOKUP(Block[[#This Row],[No用]],SetNo[[No.用]:[vlookup 用]],2,FALSE)</f>
        <v>201</v>
      </c>
      <c r="B769">
        <f>IF(ROW()=2,1,IF(A768&lt;&gt;Block[[#This Row],[No]],1,B768+1))</f>
        <v>3</v>
      </c>
      <c r="C769" s="1" t="s">
        <v>108</v>
      </c>
      <c r="D769" s="1" t="s">
        <v>1038</v>
      </c>
      <c r="E769" s="1" t="s">
        <v>73</v>
      </c>
      <c r="F769" s="1" t="s">
        <v>78</v>
      </c>
      <c r="G769" s="1" t="s">
        <v>1039</v>
      </c>
      <c r="H769" s="1" t="s">
        <v>71</v>
      </c>
      <c r="I769">
        <v>1</v>
      </c>
      <c r="J769" t="s">
        <v>248</v>
      </c>
      <c r="K769" s="1" t="s">
        <v>249</v>
      </c>
      <c r="L769" s="1" t="s">
        <v>162</v>
      </c>
      <c r="M769">
        <v>30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ユニフォーム強羅昌己ICONIC</v>
      </c>
    </row>
    <row r="770" spans="1:20" x14ac:dyDescent="0.35">
      <c r="A770">
        <f>VLOOKUP(Block[[#This Row],[No用]],SetNo[[No.用]:[vlookup 用]],2,FALSE)</f>
        <v>202</v>
      </c>
      <c r="B770">
        <f>IF(ROW()=2,1,IF(A769&lt;&gt;Block[[#This Row],[No]],1,B769+1))</f>
        <v>1</v>
      </c>
      <c r="C770" s="1" t="s">
        <v>108</v>
      </c>
      <c r="D770" s="1" t="s">
        <v>1051</v>
      </c>
      <c r="E770" s="1" t="s">
        <v>77</v>
      </c>
      <c r="F770" s="1" t="s">
        <v>78</v>
      </c>
      <c r="G770" s="1" t="s">
        <v>1039</v>
      </c>
      <c r="H770" s="1" t="s">
        <v>71</v>
      </c>
      <c r="I770">
        <v>1</v>
      </c>
      <c r="J770" t="s">
        <v>248</v>
      </c>
      <c r="K770" s="1" t="s">
        <v>174</v>
      </c>
      <c r="L770" s="1" t="s">
        <v>162</v>
      </c>
      <c r="M770">
        <v>27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ユニフォーム芦谷洋平ICONIC</v>
      </c>
    </row>
    <row r="771" spans="1:20" x14ac:dyDescent="0.35">
      <c r="A771">
        <f>VLOOKUP(Block[[#This Row],[No用]],SetNo[[No.用]:[vlookup 用]],2,FALSE)</f>
        <v>202</v>
      </c>
      <c r="B771">
        <f>IF(ROW()=2,1,IF(A770&lt;&gt;Block[[#This Row],[No]],1,B770+1))</f>
        <v>2</v>
      </c>
      <c r="C771" s="1" t="s">
        <v>108</v>
      </c>
      <c r="D771" s="1" t="s">
        <v>1051</v>
      </c>
      <c r="E771" s="1" t="s">
        <v>77</v>
      </c>
      <c r="F771" s="1" t="s">
        <v>78</v>
      </c>
      <c r="G771" s="1" t="s">
        <v>1039</v>
      </c>
      <c r="H771" s="1" t="s">
        <v>71</v>
      </c>
      <c r="I771">
        <v>1</v>
      </c>
      <c r="J771" t="s">
        <v>248</v>
      </c>
      <c r="K771" s="1" t="s">
        <v>175</v>
      </c>
      <c r="L771" s="1" t="s">
        <v>162</v>
      </c>
      <c r="M771">
        <v>27</v>
      </c>
      <c r="N771">
        <v>0</v>
      </c>
      <c r="O771">
        <v>0</v>
      </c>
      <c r="P771">
        <v>0</v>
      </c>
      <c r="T771" t="str">
        <f>Block[[#This Row],[服装]]&amp;Block[[#This Row],[名前]]&amp;Block[[#This Row],[レアリティ]]</f>
        <v>ユニフォーム芦谷洋平ICONIC</v>
      </c>
    </row>
    <row r="772" spans="1:20" x14ac:dyDescent="0.35">
      <c r="A772">
        <f>VLOOKUP(Block[[#This Row],[No用]],SetNo[[No.用]:[vlookup 用]],2,FALSE)</f>
        <v>202</v>
      </c>
      <c r="B772">
        <f>IF(ROW()=2,1,IF(A771&lt;&gt;Block[[#This Row],[No]],1,B771+1))</f>
        <v>3</v>
      </c>
      <c r="C772" s="1" t="s">
        <v>108</v>
      </c>
      <c r="D772" s="1" t="s">
        <v>1051</v>
      </c>
      <c r="E772" s="1" t="s">
        <v>77</v>
      </c>
      <c r="F772" s="1" t="s">
        <v>78</v>
      </c>
      <c r="G772" s="1" t="s">
        <v>1039</v>
      </c>
      <c r="H772" s="1" t="s">
        <v>71</v>
      </c>
      <c r="I772">
        <v>1</v>
      </c>
      <c r="J772" t="s">
        <v>248</v>
      </c>
      <c r="K772" s="1" t="s">
        <v>249</v>
      </c>
      <c r="L772" s="1" t="s">
        <v>162</v>
      </c>
      <c r="M772">
        <v>27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ユニフォーム芦谷洋平ICONIC</v>
      </c>
    </row>
    <row r="773" spans="1:20" x14ac:dyDescent="0.35">
      <c r="A773">
        <f>VLOOKUP(Block[[#This Row],[No用]],SetNo[[No.用]:[vlookup 用]],2,FALSE)</f>
        <v>203</v>
      </c>
      <c r="B773">
        <f>IF(ROW()=2,1,IF(A772&lt;&gt;Block[[#This Row],[No]],1,B772+1))</f>
        <v>1</v>
      </c>
      <c r="C773" s="1" t="s">
        <v>108</v>
      </c>
      <c r="D773" s="1" t="s">
        <v>1059</v>
      </c>
      <c r="E773" s="1" t="s">
        <v>73</v>
      </c>
      <c r="F773" s="1" t="s">
        <v>82</v>
      </c>
      <c r="G773" s="1" t="s">
        <v>1039</v>
      </c>
      <c r="H773" s="1" t="s">
        <v>71</v>
      </c>
      <c r="I773">
        <v>1</v>
      </c>
      <c r="J773" t="s">
        <v>248</v>
      </c>
      <c r="K773" s="1" t="s">
        <v>174</v>
      </c>
      <c r="L773" s="1" t="s">
        <v>173</v>
      </c>
      <c r="M773">
        <v>30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ユニフォーム仙石伸吾ICONIC</v>
      </c>
    </row>
    <row r="774" spans="1:20" x14ac:dyDescent="0.35">
      <c r="A774">
        <f>VLOOKUP(Block[[#This Row],[No用]],SetNo[[No.用]:[vlookup 用]],2,FALSE)</f>
        <v>203</v>
      </c>
      <c r="B774">
        <f>IF(ROW()=2,1,IF(A773&lt;&gt;Block[[#This Row],[No]],1,B773+1))</f>
        <v>2</v>
      </c>
      <c r="C774" s="1" t="s">
        <v>108</v>
      </c>
      <c r="D774" s="1" t="s">
        <v>1059</v>
      </c>
      <c r="E774" s="1" t="s">
        <v>73</v>
      </c>
      <c r="F774" s="1" t="s">
        <v>82</v>
      </c>
      <c r="G774" s="1" t="s">
        <v>1039</v>
      </c>
      <c r="H774" s="1" t="s">
        <v>71</v>
      </c>
      <c r="I774">
        <v>1</v>
      </c>
      <c r="J774" t="s">
        <v>248</v>
      </c>
      <c r="K774" s="1" t="s">
        <v>175</v>
      </c>
      <c r="L774" s="1" t="s">
        <v>173</v>
      </c>
      <c r="M774">
        <v>30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ユニフォーム仙石伸吾ICONIC</v>
      </c>
    </row>
    <row r="775" spans="1:20" x14ac:dyDescent="0.35">
      <c r="A775">
        <f>VLOOKUP(Block[[#This Row],[No用]],SetNo[[No.用]:[vlookup 用]],2,FALSE)</f>
        <v>203</v>
      </c>
      <c r="B775">
        <f>IF(ROW()=2,1,IF(A774&lt;&gt;Block[[#This Row],[No]],1,B774+1))</f>
        <v>3</v>
      </c>
      <c r="C775" s="1" t="s">
        <v>108</v>
      </c>
      <c r="D775" s="1" t="s">
        <v>1059</v>
      </c>
      <c r="E775" s="1" t="s">
        <v>73</v>
      </c>
      <c r="F775" s="1" t="s">
        <v>82</v>
      </c>
      <c r="G775" s="1" t="s">
        <v>1039</v>
      </c>
      <c r="H775" s="1" t="s">
        <v>71</v>
      </c>
      <c r="I775">
        <v>1</v>
      </c>
      <c r="J775" t="s">
        <v>248</v>
      </c>
      <c r="K775" s="1" t="s">
        <v>177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ユニフォーム仙石伸吾ICONIC</v>
      </c>
    </row>
    <row r="776" spans="1:20" x14ac:dyDescent="0.35">
      <c r="A776">
        <f>VLOOKUP(Block[[#This Row],[No用]],SetNo[[No.用]:[vlookup 用]],2,FALSE)</f>
        <v>203</v>
      </c>
      <c r="B776">
        <f>IF(ROW()=2,1,IF(A775&lt;&gt;Block[[#This Row],[No]],1,B775+1))</f>
        <v>4</v>
      </c>
      <c r="C776" s="1" t="s">
        <v>108</v>
      </c>
      <c r="D776" s="1" t="s">
        <v>1059</v>
      </c>
      <c r="E776" s="1" t="s">
        <v>73</v>
      </c>
      <c r="F776" s="1" t="s">
        <v>82</v>
      </c>
      <c r="G776" s="1" t="s">
        <v>1039</v>
      </c>
      <c r="H776" s="1" t="s">
        <v>71</v>
      </c>
      <c r="I776">
        <v>1</v>
      </c>
      <c r="J776" t="s">
        <v>248</v>
      </c>
      <c r="K776" s="1" t="s">
        <v>249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ユニフォーム仙石伸吾ICONIC</v>
      </c>
    </row>
    <row r="777" spans="1:20" x14ac:dyDescent="0.35">
      <c r="A777">
        <f>VLOOKUP(Block[[#This Row],[No用]],SetNo[[No.用]:[vlookup 用]],2,FALSE)</f>
        <v>204</v>
      </c>
      <c r="B777">
        <f>IF(ROW()=2,1,IF(A776&lt;&gt;Block[[#This Row],[No]],1,B776+1))</f>
        <v>1</v>
      </c>
      <c r="C777" s="1" t="s">
        <v>108</v>
      </c>
      <c r="D777" s="1" t="s">
        <v>1100</v>
      </c>
      <c r="E777" s="1" t="s">
        <v>73</v>
      </c>
      <c r="F777" s="1" t="s">
        <v>80</v>
      </c>
      <c r="G777" s="1" t="s">
        <v>1039</v>
      </c>
      <c r="H777" s="1" t="s">
        <v>71</v>
      </c>
      <c r="I777">
        <v>1</v>
      </c>
      <c r="J777" t="s">
        <v>248</v>
      </c>
      <c r="K777" s="1"/>
      <c r="L777" s="1"/>
      <c r="M777">
        <v>0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ユニフォーム中川俊美ICONIC</v>
      </c>
    </row>
    <row r="778" spans="1:20" x14ac:dyDescent="0.35">
      <c r="A778">
        <f>VLOOKUP(Block[[#This Row],[No用]],SetNo[[No.用]:[vlookup 用]],2,FALSE)</f>
        <v>205</v>
      </c>
      <c r="B778">
        <f>IF(ROW()=2,1,IF(A777&lt;&gt;Block[[#This Row],[No]],1,B777+1))</f>
        <v>1</v>
      </c>
      <c r="C778" s="1" t="s">
        <v>108</v>
      </c>
      <c r="D778" s="1" t="s">
        <v>1104</v>
      </c>
      <c r="E778" s="1" t="s">
        <v>73</v>
      </c>
      <c r="F778" s="1" t="s">
        <v>74</v>
      </c>
      <c r="G778" s="1" t="s">
        <v>1039</v>
      </c>
      <c r="H778" s="1" t="s">
        <v>71</v>
      </c>
      <c r="I778">
        <v>1</v>
      </c>
      <c r="J778" t="s">
        <v>248</v>
      </c>
      <c r="K778" s="1" t="s">
        <v>174</v>
      </c>
      <c r="L778" s="1" t="s">
        <v>162</v>
      </c>
      <c r="M778">
        <v>25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ユニフォーム七沢健吾ICONIC</v>
      </c>
    </row>
    <row r="779" spans="1:20" x14ac:dyDescent="0.35">
      <c r="A779">
        <f>VLOOKUP(Block[[#This Row],[No用]],SetNo[[No.用]:[vlookup 用]],2,FALSE)</f>
        <v>205</v>
      </c>
      <c r="B779">
        <f>IF(ROW()=2,1,IF(A778&lt;&gt;Block[[#This Row],[No]],1,B778+1))</f>
        <v>2</v>
      </c>
      <c r="C779" s="1" t="s">
        <v>108</v>
      </c>
      <c r="D779" s="1" t="s">
        <v>1104</v>
      </c>
      <c r="E779" s="1" t="s">
        <v>73</v>
      </c>
      <c r="F779" s="1" t="s">
        <v>74</v>
      </c>
      <c r="G779" s="1" t="s">
        <v>1039</v>
      </c>
      <c r="H779" s="1" t="s">
        <v>71</v>
      </c>
      <c r="I779">
        <v>1</v>
      </c>
      <c r="J779" t="s">
        <v>248</v>
      </c>
      <c r="K779" s="1" t="s">
        <v>175</v>
      </c>
      <c r="L779" s="1" t="s">
        <v>162</v>
      </c>
      <c r="M779">
        <v>25</v>
      </c>
      <c r="N779">
        <v>0</v>
      </c>
      <c r="O779">
        <v>0</v>
      </c>
      <c r="P779">
        <v>0</v>
      </c>
      <c r="T779" t="str">
        <f>Block[[#This Row],[服装]]&amp;Block[[#This Row],[名前]]&amp;Block[[#This Row],[レアリティ]]</f>
        <v>ユニフォーム七沢健吾ICONIC</v>
      </c>
    </row>
    <row r="780" spans="1:20" x14ac:dyDescent="0.35">
      <c r="A780">
        <f>VLOOKUP(Block[[#This Row],[No用]],SetNo[[No.用]:[vlookup 用]],2,FALSE)</f>
        <v>205</v>
      </c>
      <c r="B780">
        <f>IF(ROW()=2,1,IF(A779&lt;&gt;Block[[#This Row],[No]],1,B779+1))</f>
        <v>3</v>
      </c>
      <c r="C780" s="1" t="s">
        <v>108</v>
      </c>
      <c r="D780" s="1" t="s">
        <v>1104</v>
      </c>
      <c r="E780" s="1" t="s">
        <v>73</v>
      </c>
      <c r="F780" s="1" t="s">
        <v>74</v>
      </c>
      <c r="G780" s="1" t="s">
        <v>1039</v>
      </c>
      <c r="H780" s="1" t="s">
        <v>71</v>
      </c>
      <c r="I780">
        <v>1</v>
      </c>
      <c r="J780" t="s">
        <v>248</v>
      </c>
      <c r="K780" s="1" t="s">
        <v>249</v>
      </c>
      <c r="L780" s="1" t="s">
        <v>162</v>
      </c>
      <c r="M780">
        <v>25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ユニフォーム七沢健吾ICONIC</v>
      </c>
    </row>
    <row r="781" spans="1:20" x14ac:dyDescent="0.35">
      <c r="A781">
        <f>VLOOKUP(Block[[#This Row],[No用]],SetNo[[No.用]:[vlookup 用]],2,FALSE)</f>
        <v>206</v>
      </c>
      <c r="B781">
        <f>IF(ROW()=2,1,IF(A780&lt;&gt;Block[[#This Row],[No]],1,B780+1))</f>
        <v>1</v>
      </c>
      <c r="C781" s="1" t="s">
        <v>108</v>
      </c>
      <c r="D781" s="1" t="s">
        <v>1112</v>
      </c>
      <c r="E781" s="1" t="s">
        <v>73</v>
      </c>
      <c r="F781" s="1" t="s">
        <v>82</v>
      </c>
      <c r="G781" s="1" t="s">
        <v>1039</v>
      </c>
      <c r="H781" s="1" t="s">
        <v>71</v>
      </c>
      <c r="I781">
        <v>1</v>
      </c>
      <c r="J781" t="s">
        <v>248</v>
      </c>
      <c r="K781" s="1" t="s">
        <v>1114</v>
      </c>
      <c r="L781" s="1" t="s">
        <v>173</v>
      </c>
      <c r="M781">
        <v>35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ユニフォーム伊勢原裕次ICONIC</v>
      </c>
    </row>
    <row r="782" spans="1:20" x14ac:dyDescent="0.35">
      <c r="A782">
        <f>VLOOKUP(Block[[#This Row],[No用]],SetNo[[No.用]:[vlookup 用]],2,FALSE)</f>
        <v>206</v>
      </c>
      <c r="B782">
        <f>IF(ROW()=2,1,IF(A781&lt;&gt;Block[[#This Row],[No]],1,B781+1))</f>
        <v>2</v>
      </c>
      <c r="C782" s="1" t="s">
        <v>108</v>
      </c>
      <c r="D782" s="1" t="s">
        <v>1112</v>
      </c>
      <c r="E782" s="1" t="s">
        <v>73</v>
      </c>
      <c r="F782" s="1" t="s">
        <v>82</v>
      </c>
      <c r="G782" s="1" t="s">
        <v>1039</v>
      </c>
      <c r="H782" s="1" t="s">
        <v>71</v>
      </c>
      <c r="I782">
        <v>1</v>
      </c>
      <c r="J782" t="s">
        <v>248</v>
      </c>
      <c r="K782" s="1" t="s">
        <v>1115</v>
      </c>
      <c r="L782" s="1" t="s">
        <v>173</v>
      </c>
      <c r="M782">
        <v>35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ユニフォーム伊勢原裕次ICONIC</v>
      </c>
    </row>
    <row r="783" spans="1:20" x14ac:dyDescent="0.35">
      <c r="A783">
        <f>VLOOKUP(Block[[#This Row],[No用]],SetNo[[No.用]:[vlookup 用]],2,FALSE)</f>
        <v>206</v>
      </c>
      <c r="B783">
        <f>IF(ROW()=2,1,IF(A782&lt;&gt;Block[[#This Row],[No]],1,B782+1))</f>
        <v>3</v>
      </c>
      <c r="C783" s="1" t="s">
        <v>108</v>
      </c>
      <c r="D783" s="1" t="s">
        <v>1112</v>
      </c>
      <c r="E783" s="1" t="s">
        <v>73</v>
      </c>
      <c r="F783" s="1" t="s">
        <v>82</v>
      </c>
      <c r="G783" s="1" t="s">
        <v>1039</v>
      </c>
      <c r="H783" s="1" t="s">
        <v>71</v>
      </c>
      <c r="I783">
        <v>1</v>
      </c>
      <c r="J783" t="s">
        <v>248</v>
      </c>
      <c r="K783" s="1" t="s">
        <v>176</v>
      </c>
      <c r="L783" s="1" t="s">
        <v>173</v>
      </c>
      <c r="M783">
        <v>38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ユニフォーム伊勢原裕次ICONIC</v>
      </c>
    </row>
    <row r="784" spans="1:20" x14ac:dyDescent="0.35">
      <c r="A784">
        <f>VLOOKUP(Block[[#This Row],[No用]],SetNo[[No.用]:[vlookup 用]],2,FALSE)</f>
        <v>206</v>
      </c>
      <c r="B784">
        <f>IF(ROW()=2,1,IF(A783&lt;&gt;Block[[#This Row],[No]],1,B783+1))</f>
        <v>4</v>
      </c>
      <c r="C784" s="1" t="s">
        <v>108</v>
      </c>
      <c r="D784" s="1" t="s">
        <v>1112</v>
      </c>
      <c r="E784" s="1" t="s">
        <v>73</v>
      </c>
      <c r="F784" s="1" t="s">
        <v>82</v>
      </c>
      <c r="G784" s="1" t="s">
        <v>1039</v>
      </c>
      <c r="H784" s="1" t="s">
        <v>71</v>
      </c>
      <c r="I784">
        <v>1</v>
      </c>
      <c r="J784" t="s">
        <v>248</v>
      </c>
      <c r="K784" s="1" t="s">
        <v>177</v>
      </c>
      <c r="L784" s="1" t="s">
        <v>162</v>
      </c>
      <c r="M784">
        <v>32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ユニフォーム伊勢原裕次ICONIC</v>
      </c>
    </row>
    <row r="785" spans="1:20" x14ac:dyDescent="0.35">
      <c r="A785">
        <f>VLOOKUP(Block[[#This Row],[No用]],SetNo[[No.用]:[vlookup 用]],2,FALSE)</f>
        <v>206</v>
      </c>
      <c r="B785">
        <f>IF(ROW()=2,1,IF(A784&lt;&gt;Block[[#This Row],[No]],1,B784+1))</f>
        <v>5</v>
      </c>
      <c r="C785" s="1" t="s">
        <v>108</v>
      </c>
      <c r="D785" s="1" t="s">
        <v>1112</v>
      </c>
      <c r="E785" s="1" t="s">
        <v>73</v>
      </c>
      <c r="F785" s="1" t="s">
        <v>82</v>
      </c>
      <c r="G785" s="1" t="s">
        <v>1039</v>
      </c>
      <c r="H785" s="1" t="s">
        <v>71</v>
      </c>
      <c r="I785">
        <v>1</v>
      </c>
      <c r="J785" t="s">
        <v>248</v>
      </c>
      <c r="K785" s="1" t="s">
        <v>249</v>
      </c>
      <c r="L785" s="1" t="s">
        <v>162</v>
      </c>
      <c r="M785">
        <v>32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ユニフォーム伊勢原裕次ICONIC</v>
      </c>
    </row>
    <row r="786" spans="1:20" x14ac:dyDescent="0.35">
      <c r="A786">
        <f>VLOOKUP(Block[[#This Row],[No用]],SetNo[[No.用]:[vlookup 用]],2,FALSE)</f>
        <v>206</v>
      </c>
      <c r="B786">
        <f>IF(ROW()=2,1,IF(A785&lt;&gt;Block[[#This Row],[No]],1,B785+1))</f>
        <v>6</v>
      </c>
      <c r="C786" s="1" t="s">
        <v>108</v>
      </c>
      <c r="D786" s="1" t="s">
        <v>1112</v>
      </c>
      <c r="E786" s="1" t="s">
        <v>73</v>
      </c>
      <c r="F786" s="1" t="s">
        <v>82</v>
      </c>
      <c r="G786" s="1" t="s">
        <v>1039</v>
      </c>
      <c r="H786" s="1" t="s">
        <v>71</v>
      </c>
      <c r="I786">
        <v>1</v>
      </c>
      <c r="J786" t="s">
        <v>248</v>
      </c>
      <c r="K786" s="1" t="s">
        <v>183</v>
      </c>
      <c r="L786" s="1" t="s">
        <v>225</v>
      </c>
      <c r="M786">
        <v>45</v>
      </c>
      <c r="N786">
        <v>0</v>
      </c>
      <c r="O786">
        <v>55</v>
      </c>
      <c r="P786">
        <v>0</v>
      </c>
      <c r="T786" t="str">
        <f>Block[[#This Row],[服装]]&amp;Block[[#This Row],[名前]]&amp;Block[[#This Row],[レアリティ]]</f>
        <v>ユニフォーム伊勢原裕次ICONIC</v>
      </c>
    </row>
    <row r="787" spans="1:20" x14ac:dyDescent="0.35">
      <c r="A787">
        <f>VLOOKUP(Block[[#This Row],[No用]],SetNo[[No.用]:[vlookup 用]],2,FALSE)</f>
        <v>207</v>
      </c>
      <c r="B787">
        <f>IF(ROW()=2,1,IF(A786&lt;&gt;Block[[#This Row],[No]],1,B786+1))</f>
        <v>1</v>
      </c>
      <c r="C787" s="1" t="s">
        <v>108</v>
      </c>
      <c r="D787" s="1" t="s">
        <v>1123</v>
      </c>
      <c r="E787" s="1" t="s">
        <v>73</v>
      </c>
      <c r="F787" s="1" t="s">
        <v>78</v>
      </c>
      <c r="G787" s="1" t="s">
        <v>1039</v>
      </c>
      <c r="H787" s="1" t="s">
        <v>71</v>
      </c>
      <c r="I787">
        <v>1</v>
      </c>
      <c r="J787" t="s">
        <v>248</v>
      </c>
      <c r="K787" s="1" t="s">
        <v>174</v>
      </c>
      <c r="L787" s="1" t="s">
        <v>162</v>
      </c>
      <c r="M787">
        <v>33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ユニフォーム湯河浩二ICONIC</v>
      </c>
    </row>
    <row r="788" spans="1:20" x14ac:dyDescent="0.35">
      <c r="A788">
        <f>VLOOKUP(Block[[#This Row],[No用]],SetNo[[No.用]:[vlookup 用]],2,FALSE)</f>
        <v>207</v>
      </c>
      <c r="B788">
        <f>IF(ROW()=2,1,IF(A787&lt;&gt;Block[[#This Row],[No]],1,B787+1))</f>
        <v>2</v>
      </c>
      <c r="C788" s="1" t="s">
        <v>108</v>
      </c>
      <c r="D788" s="1" t="s">
        <v>1123</v>
      </c>
      <c r="E788" s="1" t="s">
        <v>73</v>
      </c>
      <c r="F788" s="1" t="s">
        <v>78</v>
      </c>
      <c r="G788" s="1" t="s">
        <v>1039</v>
      </c>
      <c r="H788" s="1" t="s">
        <v>71</v>
      </c>
      <c r="I788">
        <v>1</v>
      </c>
      <c r="J788" t="s">
        <v>248</v>
      </c>
      <c r="K788" s="1" t="s">
        <v>175</v>
      </c>
      <c r="L788" s="1" t="s">
        <v>178</v>
      </c>
      <c r="M788">
        <v>36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ユニフォーム湯河浩二ICONIC</v>
      </c>
    </row>
    <row r="789" spans="1:20" x14ac:dyDescent="0.35">
      <c r="A789">
        <f>VLOOKUP(Block[[#This Row],[No用]],SetNo[[No.用]:[vlookup 用]],2,FALSE)</f>
        <v>207</v>
      </c>
      <c r="B789">
        <f>IF(ROW()=2,1,IF(A788&lt;&gt;Block[[#This Row],[No]],1,B788+1))</f>
        <v>3</v>
      </c>
      <c r="C789" s="1" t="s">
        <v>108</v>
      </c>
      <c r="D789" s="1" t="s">
        <v>1123</v>
      </c>
      <c r="E789" s="1" t="s">
        <v>73</v>
      </c>
      <c r="F789" s="1" t="s">
        <v>78</v>
      </c>
      <c r="G789" s="1" t="s">
        <v>1039</v>
      </c>
      <c r="H789" s="1" t="s">
        <v>71</v>
      </c>
      <c r="I789">
        <v>1</v>
      </c>
      <c r="J789" t="s">
        <v>248</v>
      </c>
      <c r="K789" s="1" t="s">
        <v>183</v>
      </c>
      <c r="L789" s="1" t="s">
        <v>225</v>
      </c>
      <c r="M789">
        <v>48</v>
      </c>
      <c r="N789">
        <v>0</v>
      </c>
      <c r="O789">
        <v>58</v>
      </c>
      <c r="P789">
        <v>0</v>
      </c>
      <c r="T789" t="str">
        <f>Block[[#This Row],[服装]]&amp;Block[[#This Row],[名前]]&amp;Block[[#This Row],[レアリティ]]</f>
        <v>ユニフォーム湯河浩二ICONIC</v>
      </c>
    </row>
    <row r="790" spans="1:20" x14ac:dyDescent="0.35">
      <c r="A790">
        <f>VLOOKUP(Block[[#This Row],[No用]],SetNo[[No.用]:[vlookup 用]],2,FALSE)</f>
        <v>208</v>
      </c>
      <c r="B790">
        <f>IF(ROW()=2,1,IF(A789&lt;&gt;Block[[#This Row],[No]],1,B789+1))</f>
        <v>1</v>
      </c>
      <c r="C790" s="1" t="s">
        <v>108</v>
      </c>
      <c r="D790" s="1" t="s">
        <v>1172</v>
      </c>
      <c r="E790" s="1" t="s">
        <v>1173</v>
      </c>
      <c r="F790" s="1" t="s">
        <v>82</v>
      </c>
      <c r="G790" s="1" t="s">
        <v>1175</v>
      </c>
      <c r="H790" s="1" t="s">
        <v>71</v>
      </c>
      <c r="I790">
        <v>1</v>
      </c>
      <c r="J790" t="s">
        <v>248</v>
      </c>
      <c r="K790" s="1" t="s">
        <v>174</v>
      </c>
      <c r="L790" s="1" t="s">
        <v>162</v>
      </c>
      <c r="M790">
        <v>31</v>
      </c>
      <c r="N790">
        <v>0</v>
      </c>
      <c r="O790">
        <v>0</v>
      </c>
      <c r="P790">
        <v>0</v>
      </c>
      <c r="T790" t="str">
        <f>Block[[#This Row],[服装]]&amp;Block[[#This Row],[名前]]&amp;Block[[#This Row],[レアリティ]]</f>
        <v>ユニフォーム千鹿谷栄吉ICONIC</v>
      </c>
    </row>
    <row r="791" spans="1:20" x14ac:dyDescent="0.35">
      <c r="A791">
        <f>VLOOKUP(Block[[#This Row],[No用]],SetNo[[No.用]:[vlookup 用]],2,FALSE)</f>
        <v>208</v>
      </c>
      <c r="B791">
        <f>IF(ROW()=2,1,IF(A790&lt;&gt;Block[[#This Row],[No]],1,B790+1))</f>
        <v>2</v>
      </c>
      <c r="C791" s="1" t="s">
        <v>108</v>
      </c>
      <c r="D791" s="1" t="s">
        <v>1172</v>
      </c>
      <c r="E791" s="1" t="s">
        <v>1173</v>
      </c>
      <c r="F791" s="1" t="s">
        <v>82</v>
      </c>
      <c r="G791" s="1" t="s">
        <v>1175</v>
      </c>
      <c r="H791" s="1" t="s">
        <v>71</v>
      </c>
      <c r="I791">
        <v>1</v>
      </c>
      <c r="J791" t="s">
        <v>248</v>
      </c>
      <c r="K791" s="1" t="s">
        <v>175</v>
      </c>
      <c r="L791" s="1" t="s">
        <v>162</v>
      </c>
      <c r="M791">
        <v>31</v>
      </c>
      <c r="N791">
        <v>0</v>
      </c>
      <c r="O791">
        <v>0</v>
      </c>
      <c r="P791">
        <v>0</v>
      </c>
      <c r="T791" t="str">
        <f>Block[[#This Row],[服装]]&amp;Block[[#This Row],[名前]]&amp;Block[[#This Row],[レアリティ]]</f>
        <v>ユニフォーム千鹿谷栄吉ICONIC</v>
      </c>
    </row>
    <row r="792" spans="1:20" x14ac:dyDescent="0.35">
      <c r="A792">
        <f>VLOOKUP(Block[[#This Row],[No用]],SetNo[[No.用]:[vlookup 用]],2,FALSE)</f>
        <v>208</v>
      </c>
      <c r="B792">
        <f>IF(ROW()=2,1,IF(A791&lt;&gt;Block[[#This Row],[No]],1,B791+1))</f>
        <v>3</v>
      </c>
      <c r="C792" s="1" t="s">
        <v>108</v>
      </c>
      <c r="D792" s="1" t="s">
        <v>1172</v>
      </c>
      <c r="E792" s="1" t="s">
        <v>1173</v>
      </c>
      <c r="F792" s="1" t="s">
        <v>82</v>
      </c>
      <c r="G792" s="1" t="s">
        <v>1175</v>
      </c>
      <c r="H792" s="1" t="s">
        <v>71</v>
      </c>
      <c r="I792">
        <v>1</v>
      </c>
      <c r="J792" t="s">
        <v>248</v>
      </c>
      <c r="K792" s="1" t="s">
        <v>249</v>
      </c>
      <c r="L792" s="1" t="s">
        <v>162</v>
      </c>
      <c r="M792">
        <v>31</v>
      </c>
      <c r="N792">
        <v>0</v>
      </c>
      <c r="O792">
        <v>0</v>
      </c>
      <c r="P792">
        <v>0</v>
      </c>
      <c r="T792" t="str">
        <f>Block[[#This Row],[服装]]&amp;Block[[#This Row],[名前]]&amp;Block[[#This Row],[レアリティ]]</f>
        <v>ユニフォーム千鹿谷栄吉ICONIC</v>
      </c>
    </row>
    <row r="793" spans="1:20" x14ac:dyDescent="0.35">
      <c r="A793">
        <f>VLOOKUP(Block[[#This Row],[No用]],SetNo[[No.用]:[vlookup 用]],2,FALSE)</f>
        <v>209</v>
      </c>
      <c r="B793">
        <f>IF(ROW()=2,1,IF(A792&lt;&gt;Block[[#This Row],[No]],1,B792+1))</f>
        <v>1</v>
      </c>
      <c r="C793" s="1" t="s">
        <v>108</v>
      </c>
      <c r="D793" s="1" t="s">
        <v>1182</v>
      </c>
      <c r="E793" s="1" t="s">
        <v>90</v>
      </c>
      <c r="F793" s="1" t="s">
        <v>1183</v>
      </c>
      <c r="G793" s="1" t="s">
        <v>1175</v>
      </c>
      <c r="H793" s="1" t="s">
        <v>71</v>
      </c>
      <c r="I793">
        <v>1</v>
      </c>
      <c r="J793" t="s">
        <v>248</v>
      </c>
      <c r="K793" s="1" t="s">
        <v>174</v>
      </c>
      <c r="L793" s="1" t="s">
        <v>162</v>
      </c>
      <c r="M793">
        <v>26</v>
      </c>
      <c r="N793">
        <v>0</v>
      </c>
      <c r="O793">
        <v>0</v>
      </c>
      <c r="P793">
        <v>0</v>
      </c>
      <c r="T793" t="str">
        <f>Block[[#This Row],[服装]]&amp;Block[[#This Row],[名前]]&amp;Block[[#This Row],[レアリティ]]</f>
        <v>ユニフォーム小鹿野大樹ICONIC</v>
      </c>
    </row>
    <row r="794" spans="1:20" x14ac:dyDescent="0.35">
      <c r="A794">
        <f>VLOOKUP(Block[[#This Row],[No用]],SetNo[[No.用]:[vlookup 用]],2,FALSE)</f>
        <v>209</v>
      </c>
      <c r="B794">
        <f>IF(ROW()=2,1,IF(A793&lt;&gt;Block[[#This Row],[No]],1,B793+1))</f>
        <v>2</v>
      </c>
      <c r="C794" s="1" t="s">
        <v>108</v>
      </c>
      <c r="D794" s="1" t="s">
        <v>1182</v>
      </c>
      <c r="E794" s="1" t="s">
        <v>90</v>
      </c>
      <c r="F794" s="1" t="s">
        <v>1183</v>
      </c>
      <c r="G794" s="1" t="s">
        <v>1175</v>
      </c>
      <c r="H794" s="1" t="s">
        <v>71</v>
      </c>
      <c r="I794">
        <v>1</v>
      </c>
      <c r="J794" t="s">
        <v>248</v>
      </c>
      <c r="K794" s="1" t="s">
        <v>175</v>
      </c>
      <c r="L794" s="1" t="s">
        <v>162</v>
      </c>
      <c r="M794">
        <v>26</v>
      </c>
      <c r="N794">
        <v>0</v>
      </c>
      <c r="O794">
        <v>0</v>
      </c>
      <c r="P794">
        <v>0</v>
      </c>
      <c r="T794" t="str">
        <f>Block[[#This Row],[服装]]&amp;Block[[#This Row],[名前]]&amp;Block[[#This Row],[レアリティ]]</f>
        <v>ユニフォーム小鹿野大樹ICONIC</v>
      </c>
    </row>
    <row r="795" spans="1:20" x14ac:dyDescent="0.35">
      <c r="A795">
        <f>VLOOKUP(Block[[#This Row],[No用]],SetNo[[No.用]:[vlookup 用]],2,FALSE)</f>
        <v>210</v>
      </c>
      <c r="B795">
        <f>IF(ROW()=2,1,IF(A794&lt;&gt;Block[[#This Row],[No]],1,B794+1))</f>
        <v>1</v>
      </c>
      <c r="C795" s="1" t="s">
        <v>108</v>
      </c>
      <c r="D795" s="1" t="s">
        <v>1207</v>
      </c>
      <c r="E795" s="1" t="s">
        <v>77</v>
      </c>
      <c r="F795" s="1" t="s">
        <v>80</v>
      </c>
      <c r="G795" s="1" t="s">
        <v>1175</v>
      </c>
      <c r="H795" s="1" t="s">
        <v>71</v>
      </c>
      <c r="I795">
        <v>1</v>
      </c>
      <c r="J795" t="s">
        <v>248</v>
      </c>
      <c r="K795" s="1"/>
      <c r="L795" s="1"/>
      <c r="M795">
        <v>0</v>
      </c>
      <c r="N795">
        <v>0</v>
      </c>
      <c r="O795">
        <v>0</v>
      </c>
      <c r="P795">
        <v>0</v>
      </c>
      <c r="T795" t="str">
        <f>Block[[#This Row],[服装]]&amp;Block[[#This Row],[名前]]&amp;Block[[#This Row],[レアリティ]]</f>
        <v>ユニフォーム赤谷勇ICONIC</v>
      </c>
    </row>
    <row r="796" spans="1:20" x14ac:dyDescent="0.35">
      <c r="A796">
        <f>VLOOKUP(Block[[#This Row],[No用]],SetNo[[No.用]:[vlookup 用]],2,FALSE)</f>
        <v>211</v>
      </c>
      <c r="B796">
        <f>IF(ROW()=2,1,IF(A795&lt;&gt;Block[[#This Row],[No]],1,B795+1))</f>
        <v>1</v>
      </c>
      <c r="C796" t="s">
        <v>108</v>
      </c>
      <c r="D796" t="s">
        <v>186</v>
      </c>
      <c r="E796" t="s">
        <v>77</v>
      </c>
      <c r="F796" t="s">
        <v>74</v>
      </c>
      <c r="G796" t="s">
        <v>185</v>
      </c>
      <c r="H796" t="s">
        <v>71</v>
      </c>
      <c r="I796">
        <v>1</v>
      </c>
      <c r="J796" t="s">
        <v>248</v>
      </c>
      <c r="K796" s="1" t="s">
        <v>174</v>
      </c>
      <c r="L796" s="1" t="s">
        <v>162</v>
      </c>
      <c r="M796">
        <v>26</v>
      </c>
      <c r="N796">
        <v>0</v>
      </c>
      <c r="O796">
        <v>0</v>
      </c>
      <c r="P796">
        <v>0</v>
      </c>
      <c r="T796" t="str">
        <f>Block[[#This Row],[服装]]&amp;Block[[#This Row],[名前]]&amp;Block[[#This Row],[レアリティ]]</f>
        <v>ユニフォーム宮侑ICONIC</v>
      </c>
    </row>
    <row r="797" spans="1:20" x14ac:dyDescent="0.35">
      <c r="A797">
        <f>VLOOKUP(Block[[#This Row],[No用]],SetNo[[No.用]:[vlookup 用]],2,FALSE)</f>
        <v>211</v>
      </c>
      <c r="B797">
        <f>IF(ROW()=2,1,IF(A796&lt;&gt;Block[[#This Row],[No]],1,B796+1))</f>
        <v>2</v>
      </c>
      <c r="C797" t="s">
        <v>108</v>
      </c>
      <c r="D797" t="s">
        <v>186</v>
      </c>
      <c r="E797" t="s">
        <v>77</v>
      </c>
      <c r="F797" t="s">
        <v>74</v>
      </c>
      <c r="G797" t="s">
        <v>185</v>
      </c>
      <c r="H797" t="s">
        <v>71</v>
      </c>
      <c r="I797">
        <v>1</v>
      </c>
      <c r="J797" t="s">
        <v>248</v>
      </c>
      <c r="K797" s="1" t="s">
        <v>175</v>
      </c>
      <c r="L797" s="1" t="s">
        <v>162</v>
      </c>
      <c r="M797">
        <v>26</v>
      </c>
      <c r="N797">
        <v>0</v>
      </c>
      <c r="O797">
        <v>0</v>
      </c>
      <c r="P797">
        <v>0</v>
      </c>
      <c r="T797" t="str">
        <f>Block[[#This Row],[服装]]&amp;Block[[#This Row],[名前]]&amp;Block[[#This Row],[レアリティ]]</f>
        <v>ユニフォーム宮侑ICONIC</v>
      </c>
    </row>
    <row r="798" spans="1:20" x14ac:dyDescent="0.35">
      <c r="A798">
        <f>VLOOKUP(Block[[#This Row],[No用]],SetNo[[No.用]:[vlookup 用]],2,FALSE)</f>
        <v>211</v>
      </c>
      <c r="B798">
        <f>IF(ROW()=2,1,IF(A797&lt;&gt;Block[[#This Row],[No]],1,B797+1))</f>
        <v>3</v>
      </c>
      <c r="C798" t="s">
        <v>108</v>
      </c>
      <c r="D798" t="s">
        <v>186</v>
      </c>
      <c r="E798" t="s">
        <v>77</v>
      </c>
      <c r="F798" t="s">
        <v>74</v>
      </c>
      <c r="G798" t="s">
        <v>185</v>
      </c>
      <c r="H798" t="s">
        <v>71</v>
      </c>
      <c r="I798">
        <v>1</v>
      </c>
      <c r="J798" t="s">
        <v>248</v>
      </c>
      <c r="K798" s="1" t="s">
        <v>249</v>
      </c>
      <c r="L798" s="1" t="s">
        <v>162</v>
      </c>
      <c r="M798">
        <v>24</v>
      </c>
      <c r="N798">
        <v>0</v>
      </c>
      <c r="O798">
        <v>0</v>
      </c>
      <c r="P798">
        <v>0</v>
      </c>
      <c r="T798" t="str">
        <f>Block[[#This Row],[服装]]&amp;Block[[#This Row],[名前]]&amp;Block[[#This Row],[レアリティ]]</f>
        <v>ユニフォーム宮侑ICONIC</v>
      </c>
    </row>
    <row r="799" spans="1:20" x14ac:dyDescent="0.35">
      <c r="A799">
        <f>VLOOKUP(Block[[#This Row],[No用]],SetNo[[No.用]:[vlookup 用]],2,FALSE)</f>
        <v>212</v>
      </c>
      <c r="B799">
        <f>IF(ROW()=2,1,IF(A798&lt;&gt;Block[[#This Row],[No]],1,B798+1))</f>
        <v>1</v>
      </c>
      <c r="C799" s="1" t="s">
        <v>769</v>
      </c>
      <c r="D799" t="s">
        <v>186</v>
      </c>
      <c r="E799" s="1" t="s">
        <v>73</v>
      </c>
      <c r="F799" t="s">
        <v>74</v>
      </c>
      <c r="G799" t="s">
        <v>185</v>
      </c>
      <c r="H799" t="s">
        <v>71</v>
      </c>
      <c r="I799">
        <v>1</v>
      </c>
      <c r="J799" t="s">
        <v>248</v>
      </c>
      <c r="K799" s="1" t="s">
        <v>174</v>
      </c>
      <c r="L799" s="1" t="s">
        <v>162</v>
      </c>
      <c r="M799">
        <v>26</v>
      </c>
      <c r="N799">
        <v>0</v>
      </c>
      <c r="O799">
        <v>0</v>
      </c>
      <c r="P799">
        <v>0</v>
      </c>
      <c r="T799" t="str">
        <f>Block[[#This Row],[服装]]&amp;Block[[#This Row],[名前]]&amp;Block[[#This Row],[レアリティ]]</f>
        <v>文化祭宮侑ICONIC</v>
      </c>
    </row>
    <row r="800" spans="1:20" x14ac:dyDescent="0.35">
      <c r="A800">
        <f>VLOOKUP(Block[[#This Row],[No用]],SetNo[[No.用]:[vlookup 用]],2,FALSE)</f>
        <v>212</v>
      </c>
      <c r="B800">
        <f>IF(ROW()=2,1,IF(A799&lt;&gt;Block[[#This Row],[No]],1,B799+1))</f>
        <v>2</v>
      </c>
      <c r="C800" s="1" t="s">
        <v>769</v>
      </c>
      <c r="D800" t="s">
        <v>186</v>
      </c>
      <c r="E800" s="1" t="s">
        <v>73</v>
      </c>
      <c r="F800" t="s">
        <v>74</v>
      </c>
      <c r="G800" t="s">
        <v>185</v>
      </c>
      <c r="H800" t="s">
        <v>71</v>
      </c>
      <c r="I800">
        <v>1</v>
      </c>
      <c r="J800" t="s">
        <v>248</v>
      </c>
      <c r="K800" s="1" t="s">
        <v>175</v>
      </c>
      <c r="L800" s="1" t="s">
        <v>162</v>
      </c>
      <c r="M800">
        <v>26</v>
      </c>
      <c r="N800">
        <v>0</v>
      </c>
      <c r="O800">
        <v>0</v>
      </c>
      <c r="P800">
        <v>0</v>
      </c>
      <c r="T800" t="str">
        <f>Block[[#This Row],[服装]]&amp;Block[[#This Row],[名前]]&amp;Block[[#This Row],[レアリティ]]</f>
        <v>文化祭宮侑ICONIC</v>
      </c>
    </row>
    <row r="801" spans="1:20" x14ac:dyDescent="0.35">
      <c r="A801">
        <f>VLOOKUP(Block[[#This Row],[No用]],SetNo[[No.用]:[vlookup 用]],2,FALSE)</f>
        <v>212</v>
      </c>
      <c r="B801">
        <f>IF(ROW()=2,1,IF(A800&lt;&gt;Block[[#This Row],[No]],1,B800+1))</f>
        <v>3</v>
      </c>
      <c r="C801" s="1" t="s">
        <v>769</v>
      </c>
      <c r="D801" t="s">
        <v>186</v>
      </c>
      <c r="E801" s="1" t="s">
        <v>73</v>
      </c>
      <c r="F801" t="s">
        <v>74</v>
      </c>
      <c r="G801" t="s">
        <v>185</v>
      </c>
      <c r="H801" t="s">
        <v>71</v>
      </c>
      <c r="I801">
        <v>1</v>
      </c>
      <c r="J801" t="s">
        <v>248</v>
      </c>
      <c r="K801" s="1" t="s">
        <v>249</v>
      </c>
      <c r="L801" s="1" t="s">
        <v>162</v>
      </c>
      <c r="M801">
        <v>24</v>
      </c>
      <c r="N801">
        <v>0</v>
      </c>
      <c r="O801">
        <v>0</v>
      </c>
      <c r="P801">
        <v>0</v>
      </c>
      <c r="T801" t="str">
        <f>Block[[#This Row],[服装]]&amp;Block[[#This Row],[名前]]&amp;Block[[#This Row],[レアリティ]]</f>
        <v>文化祭宮侑ICONIC</v>
      </c>
    </row>
    <row r="802" spans="1:20" x14ac:dyDescent="0.35">
      <c r="A802">
        <f>VLOOKUP(Block[[#This Row],[No用]],SetNo[[No.用]:[vlookup 用]],2,FALSE)</f>
        <v>213</v>
      </c>
      <c r="B802">
        <f>IF(ROW()=2,1,IF(A801&lt;&gt;Block[[#This Row],[No]],1,B801+1))</f>
        <v>1</v>
      </c>
      <c r="C802" s="1" t="s">
        <v>883</v>
      </c>
      <c r="D802" s="1" t="s">
        <v>186</v>
      </c>
      <c r="E802" s="1" t="s">
        <v>90</v>
      </c>
      <c r="F802" s="1" t="s">
        <v>74</v>
      </c>
      <c r="G802" s="1" t="s">
        <v>185</v>
      </c>
      <c r="H802" s="1" t="s">
        <v>71</v>
      </c>
      <c r="I802">
        <v>1</v>
      </c>
      <c r="J802" t="s">
        <v>248</v>
      </c>
      <c r="K802" s="1" t="s">
        <v>174</v>
      </c>
      <c r="L802" s="1" t="s">
        <v>162</v>
      </c>
      <c r="M802">
        <v>26</v>
      </c>
      <c r="N802">
        <v>0</v>
      </c>
      <c r="O802">
        <v>0</v>
      </c>
      <c r="P802">
        <v>0</v>
      </c>
      <c r="T802" t="str">
        <f>Block[[#This Row],[服装]]&amp;Block[[#This Row],[名前]]&amp;Block[[#This Row],[レアリティ]]</f>
        <v>RPG宮侑ICONIC</v>
      </c>
    </row>
    <row r="803" spans="1:20" x14ac:dyDescent="0.35">
      <c r="A803">
        <f>VLOOKUP(Block[[#This Row],[No用]],SetNo[[No.用]:[vlookup 用]],2,FALSE)</f>
        <v>213</v>
      </c>
      <c r="B803">
        <f>IF(ROW()=2,1,IF(A802&lt;&gt;Block[[#This Row],[No]],1,B802+1))</f>
        <v>2</v>
      </c>
      <c r="C803" s="1" t="s">
        <v>883</v>
      </c>
      <c r="D803" s="1" t="s">
        <v>186</v>
      </c>
      <c r="E803" s="1" t="s">
        <v>90</v>
      </c>
      <c r="F803" s="1" t="s">
        <v>74</v>
      </c>
      <c r="G803" s="1" t="s">
        <v>185</v>
      </c>
      <c r="H803" s="1" t="s">
        <v>71</v>
      </c>
      <c r="I803">
        <v>1</v>
      </c>
      <c r="J803" t="s">
        <v>248</v>
      </c>
      <c r="K803" s="1" t="s">
        <v>175</v>
      </c>
      <c r="L803" s="1" t="s">
        <v>162</v>
      </c>
      <c r="M803">
        <v>26</v>
      </c>
      <c r="N803">
        <v>0</v>
      </c>
      <c r="O803">
        <v>0</v>
      </c>
      <c r="P803">
        <v>0</v>
      </c>
      <c r="T803" t="str">
        <f>Block[[#This Row],[服装]]&amp;Block[[#This Row],[名前]]&amp;Block[[#This Row],[レアリティ]]</f>
        <v>RPG宮侑ICONIC</v>
      </c>
    </row>
    <row r="804" spans="1:20" x14ac:dyDescent="0.35">
      <c r="A804">
        <f>VLOOKUP(Block[[#This Row],[No用]],SetNo[[No.用]:[vlookup 用]],2,FALSE)</f>
        <v>213</v>
      </c>
      <c r="B804">
        <f>IF(ROW()=2,1,IF(A803&lt;&gt;Block[[#This Row],[No]],1,B803+1))</f>
        <v>3</v>
      </c>
      <c r="C804" s="1" t="s">
        <v>883</v>
      </c>
      <c r="D804" s="1" t="s">
        <v>186</v>
      </c>
      <c r="E804" s="1" t="s">
        <v>90</v>
      </c>
      <c r="F804" s="1" t="s">
        <v>74</v>
      </c>
      <c r="G804" s="1" t="s">
        <v>185</v>
      </c>
      <c r="H804" s="1" t="s">
        <v>71</v>
      </c>
      <c r="I804">
        <v>1</v>
      </c>
      <c r="J804" t="s">
        <v>248</v>
      </c>
      <c r="K804" s="1" t="s">
        <v>249</v>
      </c>
      <c r="L804" s="1" t="s">
        <v>162</v>
      </c>
      <c r="M804">
        <v>24</v>
      </c>
      <c r="N804">
        <v>0</v>
      </c>
      <c r="O804">
        <v>0</v>
      </c>
      <c r="P804">
        <v>0</v>
      </c>
      <c r="T804" t="str">
        <f>Block[[#This Row],[服装]]&amp;Block[[#This Row],[名前]]&amp;Block[[#This Row],[レアリティ]]</f>
        <v>RPG宮侑ICONIC</v>
      </c>
    </row>
    <row r="805" spans="1:20" x14ac:dyDescent="0.35">
      <c r="A805">
        <f>VLOOKUP(Block[[#This Row],[No用]],SetNo[[No.用]:[vlookup 用]],2,FALSE)</f>
        <v>214</v>
      </c>
      <c r="B805">
        <f>IF(ROW()=2,1,IF(A804&lt;&gt;Block[[#This Row],[No]],1,B804+1))</f>
        <v>1</v>
      </c>
      <c r="C805" s="1" t="s">
        <v>1077</v>
      </c>
      <c r="D805" s="1" t="s">
        <v>186</v>
      </c>
      <c r="E805" s="1" t="s">
        <v>77</v>
      </c>
      <c r="F805" s="1" t="s">
        <v>74</v>
      </c>
      <c r="G805" s="1" t="s">
        <v>185</v>
      </c>
      <c r="H805" s="1" t="s">
        <v>71</v>
      </c>
      <c r="I805">
        <v>1</v>
      </c>
      <c r="J805" t="s">
        <v>248</v>
      </c>
      <c r="K805" s="1" t="s">
        <v>174</v>
      </c>
      <c r="L805" s="1" t="s">
        <v>178</v>
      </c>
      <c r="M805">
        <v>30</v>
      </c>
      <c r="N805">
        <v>0</v>
      </c>
      <c r="O805">
        <v>0</v>
      </c>
      <c r="P805">
        <v>0</v>
      </c>
      <c r="T805" t="str">
        <f>Block[[#This Row],[服装]]&amp;Block[[#This Row],[名前]]&amp;Block[[#This Row],[レアリティ]]</f>
        <v>カンフー宮侑ICONIC</v>
      </c>
    </row>
    <row r="806" spans="1:20" x14ac:dyDescent="0.35">
      <c r="A806">
        <f>VLOOKUP(Block[[#This Row],[No用]],SetNo[[No.用]:[vlookup 用]],2,FALSE)</f>
        <v>214</v>
      </c>
      <c r="B806">
        <f>IF(ROW()=2,1,IF(A805&lt;&gt;Block[[#This Row],[No]],1,B805+1))</f>
        <v>2</v>
      </c>
      <c r="C806" s="1" t="s">
        <v>1077</v>
      </c>
      <c r="D806" s="1" t="s">
        <v>186</v>
      </c>
      <c r="E806" s="1" t="s">
        <v>77</v>
      </c>
      <c r="F806" s="1" t="s">
        <v>74</v>
      </c>
      <c r="G806" s="1" t="s">
        <v>185</v>
      </c>
      <c r="H806" s="1" t="s">
        <v>71</v>
      </c>
      <c r="I806">
        <v>1</v>
      </c>
      <c r="J806" t="s">
        <v>248</v>
      </c>
      <c r="K806" s="1" t="s">
        <v>175</v>
      </c>
      <c r="L806" s="1" t="s">
        <v>178</v>
      </c>
      <c r="M806">
        <v>30</v>
      </c>
      <c r="N806">
        <v>0</v>
      </c>
      <c r="O806">
        <v>0</v>
      </c>
      <c r="P806">
        <v>0</v>
      </c>
      <c r="T806" t="str">
        <f>Block[[#This Row],[服装]]&amp;Block[[#This Row],[名前]]&amp;Block[[#This Row],[レアリティ]]</f>
        <v>カンフー宮侑ICONIC</v>
      </c>
    </row>
    <row r="807" spans="1:20" x14ac:dyDescent="0.35">
      <c r="A807">
        <f>VLOOKUP(Block[[#This Row],[No用]],SetNo[[No.用]:[vlookup 用]],2,FALSE)</f>
        <v>214</v>
      </c>
      <c r="B807">
        <f>IF(ROW()=2,1,IF(A806&lt;&gt;Block[[#This Row],[No]],1,B806+1))</f>
        <v>3</v>
      </c>
      <c r="C807" s="1" t="s">
        <v>1077</v>
      </c>
      <c r="D807" s="1" t="s">
        <v>186</v>
      </c>
      <c r="E807" s="1" t="s">
        <v>77</v>
      </c>
      <c r="F807" s="1" t="s">
        <v>74</v>
      </c>
      <c r="G807" s="1" t="s">
        <v>185</v>
      </c>
      <c r="H807" s="1" t="s">
        <v>71</v>
      </c>
      <c r="I807">
        <v>1</v>
      </c>
      <c r="J807" t="s">
        <v>248</v>
      </c>
      <c r="K807" s="1" t="s">
        <v>249</v>
      </c>
      <c r="L807" s="1" t="s">
        <v>162</v>
      </c>
      <c r="M807">
        <v>24</v>
      </c>
      <c r="N807">
        <v>0</v>
      </c>
      <c r="O807">
        <v>0</v>
      </c>
      <c r="P807">
        <v>0</v>
      </c>
      <c r="T807" t="str">
        <f>Block[[#This Row],[服装]]&amp;Block[[#This Row],[名前]]&amp;Block[[#This Row],[レアリティ]]</f>
        <v>カンフー宮侑ICONIC</v>
      </c>
    </row>
    <row r="808" spans="1:20" x14ac:dyDescent="0.35">
      <c r="A808">
        <f>VLOOKUP(Block[[#This Row],[No用]],SetNo[[No.用]:[vlookup 用]],2,FALSE)</f>
        <v>214</v>
      </c>
      <c r="B808">
        <f>IF(ROW()=2,1,IF(A807&lt;&gt;Block[[#This Row],[No]],1,B807+1))</f>
        <v>4</v>
      </c>
      <c r="C808" s="1" t="s">
        <v>1077</v>
      </c>
      <c r="D808" s="1" t="s">
        <v>186</v>
      </c>
      <c r="E808" s="1" t="s">
        <v>77</v>
      </c>
      <c r="F808" s="1" t="s">
        <v>74</v>
      </c>
      <c r="G808" s="1" t="s">
        <v>185</v>
      </c>
      <c r="H808" s="1" t="s">
        <v>71</v>
      </c>
      <c r="I808">
        <v>1</v>
      </c>
      <c r="J808" t="s">
        <v>248</v>
      </c>
      <c r="K808" s="1" t="s">
        <v>183</v>
      </c>
      <c r="L808" s="1" t="s">
        <v>225</v>
      </c>
      <c r="M808">
        <v>54</v>
      </c>
      <c r="N808">
        <v>0</v>
      </c>
      <c r="O808">
        <v>64</v>
      </c>
      <c r="P808">
        <v>0</v>
      </c>
      <c r="T808" t="str">
        <f>Block[[#This Row],[服装]]&amp;Block[[#This Row],[名前]]&amp;Block[[#This Row],[レアリティ]]</f>
        <v>カンフー宮侑ICONIC</v>
      </c>
    </row>
    <row r="809" spans="1:20" x14ac:dyDescent="0.35">
      <c r="A809">
        <f>VLOOKUP(Block[[#This Row],[No用]],SetNo[[No.用]:[vlookup 用]],2,FALSE)</f>
        <v>215</v>
      </c>
      <c r="B809">
        <f>IF(ROW()=2,1,IF(A808&lt;&gt;Block[[#This Row],[No]],1,B808+1))</f>
        <v>1</v>
      </c>
      <c r="C809" t="s">
        <v>108</v>
      </c>
      <c r="D809" t="s">
        <v>187</v>
      </c>
      <c r="E809" t="s">
        <v>90</v>
      </c>
      <c r="F809" t="s">
        <v>78</v>
      </c>
      <c r="G809" t="s">
        <v>185</v>
      </c>
      <c r="H809" t="s">
        <v>71</v>
      </c>
      <c r="I809">
        <v>1</v>
      </c>
      <c r="J809" t="s">
        <v>248</v>
      </c>
      <c r="K809" s="1" t="s">
        <v>174</v>
      </c>
      <c r="L809" s="1" t="s">
        <v>178</v>
      </c>
      <c r="M809">
        <v>33</v>
      </c>
      <c r="N809">
        <v>0</v>
      </c>
      <c r="O809">
        <v>0</v>
      </c>
      <c r="P809">
        <v>0</v>
      </c>
      <c r="T809" t="str">
        <f>Block[[#This Row],[服装]]&amp;Block[[#This Row],[名前]]&amp;Block[[#This Row],[レアリティ]]</f>
        <v>ユニフォーム宮治ICONIC</v>
      </c>
    </row>
    <row r="810" spans="1:20" x14ac:dyDescent="0.35">
      <c r="A810">
        <f>VLOOKUP(Block[[#This Row],[No用]],SetNo[[No.用]:[vlookup 用]],2,FALSE)</f>
        <v>215</v>
      </c>
      <c r="B810">
        <f>IF(ROW()=2,1,IF(A809&lt;&gt;Block[[#This Row],[No]],1,B809+1))</f>
        <v>2</v>
      </c>
      <c r="C810" t="s">
        <v>108</v>
      </c>
      <c r="D810" t="s">
        <v>187</v>
      </c>
      <c r="E810" t="s">
        <v>90</v>
      </c>
      <c r="F810" t="s">
        <v>78</v>
      </c>
      <c r="G810" t="s">
        <v>185</v>
      </c>
      <c r="H810" t="s">
        <v>71</v>
      </c>
      <c r="I810">
        <v>1</v>
      </c>
      <c r="J810" t="s">
        <v>248</v>
      </c>
      <c r="K810" s="1" t="s">
        <v>175</v>
      </c>
      <c r="L810" s="1" t="s">
        <v>178</v>
      </c>
      <c r="M810">
        <v>33</v>
      </c>
      <c r="N810">
        <v>0</v>
      </c>
      <c r="O810">
        <v>0</v>
      </c>
      <c r="P810">
        <v>0</v>
      </c>
      <c r="T810" t="str">
        <f>Block[[#This Row],[服装]]&amp;Block[[#This Row],[名前]]&amp;Block[[#This Row],[レアリティ]]</f>
        <v>ユニフォーム宮治ICONIC</v>
      </c>
    </row>
    <row r="811" spans="1:20" x14ac:dyDescent="0.35">
      <c r="A811">
        <f>VLOOKUP(Block[[#This Row],[No用]],SetNo[[No.用]:[vlookup 用]],2,FALSE)</f>
        <v>215</v>
      </c>
      <c r="B811">
        <f>IF(ROW()=2,1,IF(A810&lt;&gt;Block[[#This Row],[No]],1,B810+1))</f>
        <v>3</v>
      </c>
      <c r="C811" t="s">
        <v>108</v>
      </c>
      <c r="D811" t="s">
        <v>187</v>
      </c>
      <c r="E811" t="s">
        <v>90</v>
      </c>
      <c r="F811" t="s">
        <v>78</v>
      </c>
      <c r="G811" t="s">
        <v>185</v>
      </c>
      <c r="H811" t="s">
        <v>71</v>
      </c>
      <c r="I811">
        <v>1</v>
      </c>
      <c r="J811" t="s">
        <v>248</v>
      </c>
      <c r="K811" s="1" t="s">
        <v>249</v>
      </c>
      <c r="L811" s="1" t="s">
        <v>162</v>
      </c>
      <c r="M811">
        <v>31</v>
      </c>
      <c r="N811">
        <v>0</v>
      </c>
      <c r="O811">
        <v>0</v>
      </c>
      <c r="P811">
        <v>0</v>
      </c>
      <c r="T811" t="str">
        <f>Block[[#This Row],[服装]]&amp;Block[[#This Row],[名前]]&amp;Block[[#This Row],[レアリティ]]</f>
        <v>ユニフォーム宮治ICONIC</v>
      </c>
    </row>
    <row r="812" spans="1:20" x14ac:dyDescent="0.35">
      <c r="A812">
        <f>VLOOKUP(Block[[#This Row],[No用]],SetNo[[No.用]:[vlookup 用]],2,FALSE)</f>
        <v>216</v>
      </c>
      <c r="B812">
        <f>IF(ROW()=2,1,IF(A811&lt;&gt;Block[[#This Row],[No]],1,B811+1))</f>
        <v>1</v>
      </c>
      <c r="C812" s="1" t="s">
        <v>883</v>
      </c>
      <c r="D812" s="1" t="s">
        <v>187</v>
      </c>
      <c r="E812" s="1" t="s">
        <v>90</v>
      </c>
      <c r="F812" s="1" t="s">
        <v>78</v>
      </c>
      <c r="G812" s="1" t="s">
        <v>185</v>
      </c>
      <c r="H812" s="1" t="s">
        <v>71</v>
      </c>
      <c r="I812">
        <v>1</v>
      </c>
      <c r="J812" t="s">
        <v>248</v>
      </c>
      <c r="K812" s="1" t="s">
        <v>174</v>
      </c>
      <c r="L812" s="1" t="s">
        <v>178</v>
      </c>
      <c r="M812">
        <v>33</v>
      </c>
      <c r="N812">
        <v>0</v>
      </c>
      <c r="O812">
        <v>0</v>
      </c>
      <c r="P812">
        <v>0</v>
      </c>
      <c r="T812" t="str">
        <f>Block[[#This Row],[服装]]&amp;Block[[#This Row],[名前]]&amp;Block[[#This Row],[レアリティ]]</f>
        <v>RPG宮治ICONIC</v>
      </c>
    </row>
    <row r="813" spans="1:20" x14ac:dyDescent="0.35">
      <c r="A813">
        <f>VLOOKUP(Block[[#This Row],[No用]],SetNo[[No.用]:[vlookup 用]],2,FALSE)</f>
        <v>216</v>
      </c>
      <c r="B813">
        <f>IF(ROW()=2,1,IF(A812&lt;&gt;Block[[#This Row],[No]],1,B812+1))</f>
        <v>2</v>
      </c>
      <c r="C813" s="1" t="s">
        <v>883</v>
      </c>
      <c r="D813" s="1" t="s">
        <v>187</v>
      </c>
      <c r="E813" s="1" t="s">
        <v>90</v>
      </c>
      <c r="F813" s="1" t="s">
        <v>78</v>
      </c>
      <c r="G813" s="1" t="s">
        <v>185</v>
      </c>
      <c r="H813" s="1" t="s">
        <v>71</v>
      </c>
      <c r="I813">
        <v>1</v>
      </c>
      <c r="J813" t="s">
        <v>248</v>
      </c>
      <c r="K813" s="1" t="s">
        <v>175</v>
      </c>
      <c r="L813" s="1" t="s">
        <v>178</v>
      </c>
      <c r="M813">
        <v>33</v>
      </c>
      <c r="N813">
        <v>0</v>
      </c>
      <c r="O813">
        <v>0</v>
      </c>
      <c r="P813">
        <v>0</v>
      </c>
      <c r="T813" t="str">
        <f>Block[[#This Row],[服装]]&amp;Block[[#This Row],[名前]]&amp;Block[[#This Row],[レアリティ]]</f>
        <v>RPG宮治ICONIC</v>
      </c>
    </row>
    <row r="814" spans="1:20" x14ac:dyDescent="0.35">
      <c r="A814">
        <f>VLOOKUP(Block[[#This Row],[No用]],SetNo[[No.用]:[vlookup 用]],2,FALSE)</f>
        <v>216</v>
      </c>
      <c r="B814">
        <f>IF(ROW()=2,1,IF(A813&lt;&gt;Block[[#This Row],[No]],1,B813+1))</f>
        <v>3</v>
      </c>
      <c r="C814" s="1" t="s">
        <v>883</v>
      </c>
      <c r="D814" s="1" t="s">
        <v>187</v>
      </c>
      <c r="E814" s="1" t="s">
        <v>90</v>
      </c>
      <c r="F814" s="1" t="s">
        <v>78</v>
      </c>
      <c r="G814" s="1" t="s">
        <v>185</v>
      </c>
      <c r="H814" s="1" t="s">
        <v>71</v>
      </c>
      <c r="I814">
        <v>1</v>
      </c>
      <c r="J814" t="s">
        <v>248</v>
      </c>
      <c r="K814" s="1" t="s">
        <v>249</v>
      </c>
      <c r="L814" s="1" t="s">
        <v>162</v>
      </c>
      <c r="M814">
        <v>31</v>
      </c>
      <c r="N814">
        <v>0</v>
      </c>
      <c r="O814">
        <v>0</v>
      </c>
      <c r="P814">
        <v>0</v>
      </c>
      <c r="T814" t="str">
        <f>Block[[#This Row],[服装]]&amp;Block[[#This Row],[名前]]&amp;Block[[#This Row],[レアリティ]]</f>
        <v>RPG宮治ICONIC</v>
      </c>
    </row>
    <row r="815" spans="1:20" x14ac:dyDescent="0.35">
      <c r="A815">
        <f>VLOOKUP(Block[[#This Row],[No用]],SetNo[[No.用]:[vlookup 用]],2,FALSE)</f>
        <v>217</v>
      </c>
      <c r="B815">
        <f>IF(ROW()=2,1,IF(A814&lt;&gt;Block[[#This Row],[No]],1,B814+1))</f>
        <v>1</v>
      </c>
      <c r="C815" s="1" t="s">
        <v>1077</v>
      </c>
      <c r="D815" s="1" t="s">
        <v>187</v>
      </c>
      <c r="E815" s="1" t="s">
        <v>73</v>
      </c>
      <c r="F815" s="1" t="s">
        <v>78</v>
      </c>
      <c r="G815" s="1" t="s">
        <v>185</v>
      </c>
      <c r="H815" s="1" t="s">
        <v>71</v>
      </c>
      <c r="I815">
        <v>1</v>
      </c>
      <c r="J815" t="s">
        <v>248</v>
      </c>
      <c r="K815" s="1" t="s">
        <v>174</v>
      </c>
      <c r="L815" s="1" t="s">
        <v>162</v>
      </c>
      <c r="M815">
        <v>30</v>
      </c>
      <c r="N815">
        <v>0</v>
      </c>
      <c r="O815">
        <v>0</v>
      </c>
      <c r="P815">
        <v>0</v>
      </c>
      <c r="T815" t="str">
        <f>Block[[#This Row],[服装]]&amp;Block[[#This Row],[名前]]&amp;Block[[#This Row],[レアリティ]]</f>
        <v>カンフー宮治ICONIC</v>
      </c>
    </row>
    <row r="816" spans="1:20" x14ac:dyDescent="0.35">
      <c r="A816">
        <f>VLOOKUP(Block[[#This Row],[No用]],SetNo[[No.用]:[vlookup 用]],2,FALSE)</f>
        <v>217</v>
      </c>
      <c r="B816">
        <f>IF(ROW()=2,1,IF(A815&lt;&gt;Block[[#This Row],[No]],1,B815+1))</f>
        <v>2</v>
      </c>
      <c r="C816" s="1" t="s">
        <v>1077</v>
      </c>
      <c r="D816" s="1" t="s">
        <v>187</v>
      </c>
      <c r="E816" s="1" t="s">
        <v>73</v>
      </c>
      <c r="F816" s="1" t="s">
        <v>78</v>
      </c>
      <c r="G816" s="1" t="s">
        <v>185</v>
      </c>
      <c r="H816" s="1" t="s">
        <v>71</v>
      </c>
      <c r="I816">
        <v>1</v>
      </c>
      <c r="J816" t="s">
        <v>248</v>
      </c>
      <c r="K816" s="1" t="s">
        <v>175</v>
      </c>
      <c r="L816" s="1" t="s">
        <v>162</v>
      </c>
      <c r="M816">
        <v>30</v>
      </c>
      <c r="N816">
        <v>0</v>
      </c>
      <c r="O816">
        <v>0</v>
      </c>
      <c r="P816">
        <v>0</v>
      </c>
      <c r="T816" t="str">
        <f>Block[[#This Row],[服装]]&amp;Block[[#This Row],[名前]]&amp;Block[[#This Row],[レアリティ]]</f>
        <v>カンフー宮治ICONIC</v>
      </c>
    </row>
    <row r="817" spans="1:20" x14ac:dyDescent="0.35">
      <c r="A817">
        <f>VLOOKUP(Block[[#This Row],[No用]],SetNo[[No.用]:[vlookup 用]],2,FALSE)</f>
        <v>217</v>
      </c>
      <c r="B817">
        <f>IF(ROW()=2,1,IF(A816&lt;&gt;Block[[#This Row],[No]],1,B816+1))</f>
        <v>3</v>
      </c>
      <c r="C817" s="1" t="s">
        <v>1077</v>
      </c>
      <c r="D817" s="1" t="s">
        <v>187</v>
      </c>
      <c r="E817" s="1" t="s">
        <v>73</v>
      </c>
      <c r="F817" s="1" t="s">
        <v>78</v>
      </c>
      <c r="G817" s="1" t="s">
        <v>185</v>
      </c>
      <c r="H817" s="1" t="s">
        <v>71</v>
      </c>
      <c r="I817">
        <v>1</v>
      </c>
      <c r="J817" t="s">
        <v>248</v>
      </c>
      <c r="K817" s="1" t="s">
        <v>249</v>
      </c>
      <c r="L817" s="1" t="s">
        <v>162</v>
      </c>
      <c r="M817">
        <v>31</v>
      </c>
      <c r="N817">
        <v>0</v>
      </c>
      <c r="O817">
        <v>0</v>
      </c>
      <c r="P817">
        <v>0</v>
      </c>
      <c r="T817" t="str">
        <f>Block[[#This Row],[服装]]&amp;Block[[#This Row],[名前]]&amp;Block[[#This Row],[レアリティ]]</f>
        <v>カンフー宮治ICONIC</v>
      </c>
    </row>
    <row r="818" spans="1:20" x14ac:dyDescent="0.35">
      <c r="A818">
        <f>VLOOKUP(Block[[#This Row],[No用]],SetNo[[No.用]:[vlookup 用]],2,FALSE)</f>
        <v>218</v>
      </c>
      <c r="B818">
        <f>IF(ROW()=2,1,IF(A817&lt;&gt;Block[[#This Row],[No]],1,B817+1))</f>
        <v>1</v>
      </c>
      <c r="C818" t="s">
        <v>108</v>
      </c>
      <c r="D818" t="s">
        <v>188</v>
      </c>
      <c r="E818" t="s">
        <v>77</v>
      </c>
      <c r="F818" t="s">
        <v>82</v>
      </c>
      <c r="G818" t="s">
        <v>185</v>
      </c>
      <c r="H818" t="s">
        <v>71</v>
      </c>
      <c r="I818">
        <v>1</v>
      </c>
      <c r="J818" t="s">
        <v>248</v>
      </c>
      <c r="K818" s="1" t="s">
        <v>174</v>
      </c>
      <c r="L818" s="1" t="s">
        <v>173</v>
      </c>
      <c r="M818">
        <v>37</v>
      </c>
      <c r="N818">
        <v>0</v>
      </c>
      <c r="O818">
        <v>0</v>
      </c>
      <c r="P818">
        <v>0</v>
      </c>
      <c r="T818" t="str">
        <f>Block[[#This Row],[服装]]&amp;Block[[#This Row],[名前]]&amp;Block[[#This Row],[レアリティ]]</f>
        <v>ユニフォーム角名倫太郎ICONIC</v>
      </c>
    </row>
    <row r="819" spans="1:20" x14ac:dyDescent="0.35">
      <c r="A819">
        <f>VLOOKUP(Block[[#This Row],[No用]],SetNo[[No.用]:[vlookup 用]],2,FALSE)</f>
        <v>218</v>
      </c>
      <c r="B819">
        <f>IF(ROW()=2,1,IF(A818&lt;&gt;Block[[#This Row],[No]],1,B818+1))</f>
        <v>2</v>
      </c>
      <c r="C819" t="s">
        <v>108</v>
      </c>
      <c r="D819" t="s">
        <v>188</v>
      </c>
      <c r="E819" t="s">
        <v>77</v>
      </c>
      <c r="F819" t="s">
        <v>82</v>
      </c>
      <c r="G819" t="s">
        <v>185</v>
      </c>
      <c r="H819" t="s">
        <v>71</v>
      </c>
      <c r="I819">
        <v>1</v>
      </c>
      <c r="J819" t="s">
        <v>248</v>
      </c>
      <c r="K819" s="1" t="s">
        <v>175</v>
      </c>
      <c r="L819" s="1" t="s">
        <v>173</v>
      </c>
      <c r="M819">
        <v>37</v>
      </c>
      <c r="N819">
        <v>0</v>
      </c>
      <c r="O819">
        <v>0</v>
      </c>
      <c r="P819">
        <v>0</v>
      </c>
      <c r="T819" t="str">
        <f>Block[[#This Row],[服装]]&amp;Block[[#This Row],[名前]]&amp;Block[[#This Row],[レアリティ]]</f>
        <v>ユニフォーム角名倫太郎ICONIC</v>
      </c>
    </row>
    <row r="820" spans="1:20" x14ac:dyDescent="0.35">
      <c r="A820">
        <f>VLOOKUP(Block[[#This Row],[No用]],SetNo[[No.用]:[vlookup 用]],2,FALSE)</f>
        <v>218</v>
      </c>
      <c r="B820">
        <f>IF(ROW()=2,1,IF(A819&lt;&gt;Block[[#This Row],[No]],1,B819+1))</f>
        <v>3</v>
      </c>
      <c r="C820" t="s">
        <v>108</v>
      </c>
      <c r="D820" t="s">
        <v>188</v>
      </c>
      <c r="E820" t="s">
        <v>77</v>
      </c>
      <c r="F820" t="s">
        <v>82</v>
      </c>
      <c r="G820" t="s">
        <v>185</v>
      </c>
      <c r="H820" t="s">
        <v>71</v>
      </c>
      <c r="I820">
        <v>1</v>
      </c>
      <c r="J820" t="s">
        <v>248</v>
      </c>
      <c r="K820" s="1" t="s">
        <v>176</v>
      </c>
      <c r="L820" s="1" t="s">
        <v>162</v>
      </c>
      <c r="M820">
        <v>34</v>
      </c>
      <c r="N820">
        <v>0</v>
      </c>
      <c r="O820">
        <v>0</v>
      </c>
      <c r="P820">
        <v>0</v>
      </c>
      <c r="T820" t="str">
        <f>Block[[#This Row],[服装]]&amp;Block[[#This Row],[名前]]&amp;Block[[#This Row],[レアリティ]]</f>
        <v>ユニフォーム角名倫太郎ICONIC</v>
      </c>
    </row>
    <row r="821" spans="1:20" x14ac:dyDescent="0.35">
      <c r="A821">
        <f>VLOOKUP(Block[[#This Row],[No用]],SetNo[[No.用]:[vlookup 用]],2,FALSE)</f>
        <v>218</v>
      </c>
      <c r="B821">
        <f>IF(ROW()=2,1,IF(A820&lt;&gt;Block[[#This Row],[No]],1,B820+1))</f>
        <v>4</v>
      </c>
      <c r="C821" t="s">
        <v>108</v>
      </c>
      <c r="D821" t="s">
        <v>188</v>
      </c>
      <c r="E821" t="s">
        <v>77</v>
      </c>
      <c r="F821" t="s">
        <v>82</v>
      </c>
      <c r="G821" t="s">
        <v>185</v>
      </c>
      <c r="H821" t="s">
        <v>71</v>
      </c>
      <c r="I821">
        <v>1</v>
      </c>
      <c r="J821" t="s">
        <v>248</v>
      </c>
      <c r="K821" s="1" t="s">
        <v>179</v>
      </c>
      <c r="L821" s="1" t="s">
        <v>173</v>
      </c>
      <c r="M821">
        <v>40</v>
      </c>
      <c r="N821">
        <v>0</v>
      </c>
      <c r="O821">
        <v>0</v>
      </c>
      <c r="P821">
        <v>0</v>
      </c>
      <c r="T821" t="str">
        <f>Block[[#This Row],[服装]]&amp;Block[[#This Row],[名前]]&amp;Block[[#This Row],[レアリティ]]</f>
        <v>ユニフォーム角名倫太郎ICONIC</v>
      </c>
    </row>
    <row r="822" spans="1:20" x14ac:dyDescent="0.35">
      <c r="A822">
        <f>VLOOKUP(Block[[#This Row],[No用]],SetNo[[No.用]:[vlookup 用]],2,FALSE)</f>
        <v>218</v>
      </c>
      <c r="B822">
        <f>IF(ROW()=2,1,IF(A821&lt;&gt;Block[[#This Row],[No]],1,B821+1))</f>
        <v>5</v>
      </c>
      <c r="C822" t="s">
        <v>108</v>
      </c>
      <c r="D822" t="s">
        <v>188</v>
      </c>
      <c r="E822" t="s">
        <v>77</v>
      </c>
      <c r="F822" t="s">
        <v>82</v>
      </c>
      <c r="G822" t="s">
        <v>185</v>
      </c>
      <c r="H822" t="s">
        <v>71</v>
      </c>
      <c r="I822">
        <v>1</v>
      </c>
      <c r="J822" t="s">
        <v>248</v>
      </c>
      <c r="K822" s="1" t="s">
        <v>192</v>
      </c>
      <c r="L822" s="1" t="s">
        <v>162</v>
      </c>
      <c r="M822">
        <v>34</v>
      </c>
      <c r="N822">
        <v>0</v>
      </c>
      <c r="O822">
        <v>0</v>
      </c>
      <c r="P822">
        <v>0</v>
      </c>
      <c r="T822" t="str">
        <f>Block[[#This Row],[服装]]&amp;Block[[#This Row],[名前]]&amp;Block[[#This Row],[レアリティ]]</f>
        <v>ユニフォーム角名倫太郎ICONIC</v>
      </c>
    </row>
    <row r="823" spans="1:20" x14ac:dyDescent="0.35">
      <c r="A823">
        <f>VLOOKUP(Block[[#This Row],[No用]],SetNo[[No.用]:[vlookup 用]],2,FALSE)</f>
        <v>218</v>
      </c>
      <c r="B823">
        <f>IF(ROW()=2,1,IF(A822&lt;&gt;Block[[#This Row],[No]],1,B822+1))</f>
        <v>6</v>
      </c>
      <c r="C823" t="s">
        <v>108</v>
      </c>
      <c r="D823" t="s">
        <v>188</v>
      </c>
      <c r="E823" t="s">
        <v>77</v>
      </c>
      <c r="F823" t="s">
        <v>82</v>
      </c>
      <c r="G823" t="s">
        <v>185</v>
      </c>
      <c r="H823" t="s">
        <v>71</v>
      </c>
      <c r="I823">
        <v>1</v>
      </c>
      <c r="J823" t="s">
        <v>248</v>
      </c>
      <c r="K823" s="1" t="s">
        <v>177</v>
      </c>
      <c r="L823" s="1" t="s">
        <v>162</v>
      </c>
      <c r="M823">
        <v>34</v>
      </c>
      <c r="N823">
        <v>0</v>
      </c>
      <c r="O823">
        <v>0</v>
      </c>
      <c r="P823">
        <v>0</v>
      </c>
      <c r="T823" t="str">
        <f>Block[[#This Row],[服装]]&amp;Block[[#This Row],[名前]]&amp;Block[[#This Row],[レアリティ]]</f>
        <v>ユニフォーム角名倫太郎ICONIC</v>
      </c>
    </row>
    <row r="824" spans="1:20" x14ac:dyDescent="0.35">
      <c r="A824">
        <f>VLOOKUP(Block[[#This Row],[No用]],SetNo[[No.用]:[vlookup 用]],2,FALSE)</f>
        <v>218</v>
      </c>
      <c r="B824">
        <f>IF(ROW()=2,1,IF(A823&lt;&gt;Block[[#This Row],[No]],1,B823+1))</f>
        <v>7</v>
      </c>
      <c r="C824" t="s">
        <v>108</v>
      </c>
      <c r="D824" t="s">
        <v>188</v>
      </c>
      <c r="E824" t="s">
        <v>77</v>
      </c>
      <c r="F824" t="s">
        <v>82</v>
      </c>
      <c r="G824" t="s">
        <v>185</v>
      </c>
      <c r="H824" t="s">
        <v>71</v>
      </c>
      <c r="I824">
        <v>1</v>
      </c>
      <c r="J824" t="s">
        <v>248</v>
      </c>
      <c r="K824" s="1" t="s">
        <v>249</v>
      </c>
      <c r="L824" s="1" t="s">
        <v>162</v>
      </c>
      <c r="M824">
        <v>37</v>
      </c>
      <c r="N824">
        <v>0</v>
      </c>
      <c r="O824">
        <v>0</v>
      </c>
      <c r="P824">
        <v>0</v>
      </c>
      <c r="T824" t="str">
        <f>Block[[#This Row],[服装]]&amp;Block[[#This Row],[名前]]&amp;Block[[#This Row],[レアリティ]]</f>
        <v>ユニフォーム角名倫太郎ICONIC</v>
      </c>
    </row>
    <row r="825" spans="1:20" x14ac:dyDescent="0.35">
      <c r="A825">
        <f>VLOOKUP(Block[[#This Row],[No用]],SetNo[[No.用]:[vlookup 用]],2,FALSE)</f>
        <v>218</v>
      </c>
      <c r="B825">
        <f>IF(ROW()=2,1,IF(A824&lt;&gt;Block[[#This Row],[No]],1,B824+1))</f>
        <v>8</v>
      </c>
      <c r="C825" t="s">
        <v>108</v>
      </c>
      <c r="D825" t="s">
        <v>188</v>
      </c>
      <c r="E825" t="s">
        <v>77</v>
      </c>
      <c r="F825" t="s">
        <v>82</v>
      </c>
      <c r="G825" t="s">
        <v>185</v>
      </c>
      <c r="H825" t="s">
        <v>71</v>
      </c>
      <c r="I825">
        <v>1</v>
      </c>
      <c r="J825" t="s">
        <v>248</v>
      </c>
      <c r="K825" s="1" t="s">
        <v>183</v>
      </c>
      <c r="L825" s="1" t="s">
        <v>225</v>
      </c>
      <c r="M825">
        <v>47</v>
      </c>
      <c r="N825">
        <v>0</v>
      </c>
      <c r="O825">
        <v>57</v>
      </c>
      <c r="P825">
        <v>0</v>
      </c>
      <c r="T825" t="str">
        <f>Block[[#This Row],[服装]]&amp;Block[[#This Row],[名前]]&amp;Block[[#This Row],[レアリティ]]</f>
        <v>ユニフォーム角名倫太郎ICONIC</v>
      </c>
    </row>
    <row r="826" spans="1:20" x14ac:dyDescent="0.35">
      <c r="A826">
        <f>VLOOKUP(Block[[#This Row],[No用]],SetNo[[No.用]:[vlookup 用]],2,FALSE)</f>
        <v>219</v>
      </c>
      <c r="B826">
        <f>IF(ROW()=2,1,IF(A825&lt;&gt;Block[[#This Row],[No]],1,B825+1))</f>
        <v>1</v>
      </c>
      <c r="C826" s="1" t="s">
        <v>876</v>
      </c>
      <c r="D826" s="1" t="s">
        <v>188</v>
      </c>
      <c r="E826" s="1" t="s">
        <v>73</v>
      </c>
      <c r="F826" s="1" t="s">
        <v>82</v>
      </c>
      <c r="G826" s="1" t="s">
        <v>185</v>
      </c>
      <c r="H826" s="1" t="s">
        <v>71</v>
      </c>
      <c r="I826">
        <v>1</v>
      </c>
      <c r="J826" t="s">
        <v>248</v>
      </c>
      <c r="K826" s="1" t="s">
        <v>174</v>
      </c>
      <c r="L826" s="1" t="s">
        <v>173</v>
      </c>
      <c r="M826">
        <v>37</v>
      </c>
      <c r="N826">
        <v>0</v>
      </c>
      <c r="O826">
        <v>0</v>
      </c>
      <c r="P826">
        <v>0</v>
      </c>
      <c r="T826" t="str">
        <f>Block[[#This Row],[服装]]&amp;Block[[#This Row],[名前]]&amp;Block[[#This Row],[レアリティ]]</f>
        <v>サバゲ角名倫太郎ICONIC</v>
      </c>
    </row>
    <row r="827" spans="1:20" x14ac:dyDescent="0.35">
      <c r="A827">
        <f>VLOOKUP(Block[[#This Row],[No用]],SetNo[[No.用]:[vlookup 用]],2,FALSE)</f>
        <v>219</v>
      </c>
      <c r="B827">
        <f>IF(ROW()=2,1,IF(A826&lt;&gt;Block[[#This Row],[No]],1,B826+1))</f>
        <v>2</v>
      </c>
      <c r="C827" s="1" t="s">
        <v>876</v>
      </c>
      <c r="D827" s="1" t="s">
        <v>188</v>
      </c>
      <c r="E827" s="1" t="s">
        <v>73</v>
      </c>
      <c r="F827" s="1" t="s">
        <v>82</v>
      </c>
      <c r="G827" s="1" t="s">
        <v>185</v>
      </c>
      <c r="H827" s="1" t="s">
        <v>71</v>
      </c>
      <c r="I827">
        <v>1</v>
      </c>
      <c r="J827" t="s">
        <v>248</v>
      </c>
      <c r="K827" s="1" t="s">
        <v>175</v>
      </c>
      <c r="L827" s="1" t="s">
        <v>173</v>
      </c>
      <c r="M827">
        <v>37</v>
      </c>
      <c r="N827">
        <v>0</v>
      </c>
      <c r="O827">
        <v>0</v>
      </c>
      <c r="P827">
        <v>0</v>
      </c>
      <c r="T827" t="str">
        <f>Block[[#This Row],[服装]]&amp;Block[[#This Row],[名前]]&amp;Block[[#This Row],[レアリティ]]</f>
        <v>サバゲ角名倫太郎ICONIC</v>
      </c>
    </row>
    <row r="828" spans="1:20" x14ac:dyDescent="0.35">
      <c r="A828">
        <f>VLOOKUP(Block[[#This Row],[No用]],SetNo[[No.用]:[vlookup 用]],2,FALSE)</f>
        <v>219</v>
      </c>
      <c r="B828">
        <f>IF(ROW()=2,1,IF(A827&lt;&gt;Block[[#This Row],[No]],1,B827+1))</f>
        <v>3</v>
      </c>
      <c r="C828" s="1" t="s">
        <v>876</v>
      </c>
      <c r="D828" s="1" t="s">
        <v>188</v>
      </c>
      <c r="E828" s="1" t="s">
        <v>73</v>
      </c>
      <c r="F828" s="1" t="s">
        <v>82</v>
      </c>
      <c r="G828" s="1" t="s">
        <v>185</v>
      </c>
      <c r="H828" s="1" t="s">
        <v>71</v>
      </c>
      <c r="I828">
        <v>1</v>
      </c>
      <c r="J828" t="s">
        <v>248</v>
      </c>
      <c r="K828" s="1" t="s">
        <v>176</v>
      </c>
      <c r="L828" s="1" t="s">
        <v>162</v>
      </c>
      <c r="M828">
        <v>34</v>
      </c>
      <c r="N828">
        <v>0</v>
      </c>
      <c r="O828">
        <v>0</v>
      </c>
      <c r="P828">
        <v>0</v>
      </c>
      <c r="T828" t="str">
        <f>Block[[#This Row],[服装]]&amp;Block[[#This Row],[名前]]&amp;Block[[#This Row],[レアリティ]]</f>
        <v>サバゲ角名倫太郎ICONIC</v>
      </c>
    </row>
    <row r="829" spans="1:20" x14ac:dyDescent="0.35">
      <c r="A829">
        <f>VLOOKUP(Block[[#This Row],[No用]],SetNo[[No.用]:[vlookup 用]],2,FALSE)</f>
        <v>219</v>
      </c>
      <c r="B829">
        <f>IF(ROW()=2,1,IF(A828&lt;&gt;Block[[#This Row],[No]],1,B828+1))</f>
        <v>4</v>
      </c>
      <c r="C829" s="1" t="s">
        <v>876</v>
      </c>
      <c r="D829" s="1" t="s">
        <v>188</v>
      </c>
      <c r="E829" s="1" t="s">
        <v>73</v>
      </c>
      <c r="F829" s="1" t="s">
        <v>82</v>
      </c>
      <c r="G829" s="1" t="s">
        <v>185</v>
      </c>
      <c r="H829" s="1" t="s">
        <v>71</v>
      </c>
      <c r="I829">
        <v>1</v>
      </c>
      <c r="J829" t="s">
        <v>248</v>
      </c>
      <c r="K829" s="1" t="s">
        <v>179</v>
      </c>
      <c r="L829" s="1" t="s">
        <v>173</v>
      </c>
      <c r="M829">
        <v>40</v>
      </c>
      <c r="N829">
        <v>0</v>
      </c>
      <c r="O829">
        <v>0</v>
      </c>
      <c r="P829">
        <v>0</v>
      </c>
      <c r="T829" t="str">
        <f>Block[[#This Row],[服装]]&amp;Block[[#This Row],[名前]]&amp;Block[[#This Row],[レアリティ]]</f>
        <v>サバゲ角名倫太郎ICONIC</v>
      </c>
    </row>
    <row r="830" spans="1:20" x14ac:dyDescent="0.35">
      <c r="A830">
        <f>VLOOKUP(Block[[#This Row],[No用]],SetNo[[No.用]:[vlookup 用]],2,FALSE)</f>
        <v>219</v>
      </c>
      <c r="B830">
        <f>IF(ROW()=2,1,IF(A829&lt;&gt;Block[[#This Row],[No]],1,B829+1))</f>
        <v>5</v>
      </c>
      <c r="C830" s="1" t="s">
        <v>876</v>
      </c>
      <c r="D830" s="1" t="s">
        <v>188</v>
      </c>
      <c r="E830" s="1" t="s">
        <v>73</v>
      </c>
      <c r="F830" s="1" t="s">
        <v>82</v>
      </c>
      <c r="G830" s="1" t="s">
        <v>185</v>
      </c>
      <c r="H830" s="1" t="s">
        <v>71</v>
      </c>
      <c r="I830">
        <v>1</v>
      </c>
      <c r="J830" t="s">
        <v>248</v>
      </c>
      <c r="K830" s="1" t="s">
        <v>192</v>
      </c>
      <c r="L830" s="1" t="s">
        <v>162</v>
      </c>
      <c r="M830">
        <v>34</v>
      </c>
      <c r="N830">
        <v>0</v>
      </c>
      <c r="O830">
        <v>0</v>
      </c>
      <c r="P830">
        <v>0</v>
      </c>
      <c r="T830" t="str">
        <f>Block[[#This Row],[服装]]&amp;Block[[#This Row],[名前]]&amp;Block[[#This Row],[レアリティ]]</f>
        <v>サバゲ角名倫太郎ICONIC</v>
      </c>
    </row>
    <row r="831" spans="1:20" x14ac:dyDescent="0.35">
      <c r="A831">
        <f>VLOOKUP(Block[[#This Row],[No用]],SetNo[[No.用]:[vlookup 用]],2,FALSE)</f>
        <v>219</v>
      </c>
      <c r="B831">
        <f>IF(ROW()=2,1,IF(A830&lt;&gt;Block[[#This Row],[No]],1,B830+1))</f>
        <v>6</v>
      </c>
      <c r="C831" s="1" t="s">
        <v>876</v>
      </c>
      <c r="D831" s="1" t="s">
        <v>188</v>
      </c>
      <c r="E831" s="1" t="s">
        <v>73</v>
      </c>
      <c r="F831" s="1" t="s">
        <v>82</v>
      </c>
      <c r="G831" s="1" t="s">
        <v>185</v>
      </c>
      <c r="H831" s="1" t="s">
        <v>71</v>
      </c>
      <c r="I831">
        <v>1</v>
      </c>
      <c r="J831" t="s">
        <v>248</v>
      </c>
      <c r="K831" s="1" t="s">
        <v>177</v>
      </c>
      <c r="L831" s="1" t="s">
        <v>162</v>
      </c>
      <c r="M831">
        <v>34</v>
      </c>
      <c r="N831">
        <v>0</v>
      </c>
      <c r="O831">
        <v>0</v>
      </c>
      <c r="P831">
        <v>0</v>
      </c>
      <c r="T831" t="str">
        <f>Block[[#This Row],[服装]]&amp;Block[[#This Row],[名前]]&amp;Block[[#This Row],[レアリティ]]</f>
        <v>サバゲ角名倫太郎ICONIC</v>
      </c>
    </row>
    <row r="832" spans="1:20" x14ac:dyDescent="0.35">
      <c r="A832">
        <f>VLOOKUP(Block[[#This Row],[No用]],SetNo[[No.用]:[vlookup 用]],2,FALSE)</f>
        <v>219</v>
      </c>
      <c r="B832">
        <f>IF(ROW()=2,1,IF(A831&lt;&gt;Block[[#This Row],[No]],1,B831+1))</f>
        <v>7</v>
      </c>
      <c r="C832" s="1" t="s">
        <v>876</v>
      </c>
      <c r="D832" s="1" t="s">
        <v>188</v>
      </c>
      <c r="E832" s="1" t="s">
        <v>73</v>
      </c>
      <c r="F832" s="1" t="s">
        <v>82</v>
      </c>
      <c r="G832" s="1" t="s">
        <v>185</v>
      </c>
      <c r="H832" s="1" t="s">
        <v>71</v>
      </c>
      <c r="I832">
        <v>1</v>
      </c>
      <c r="J832" t="s">
        <v>248</v>
      </c>
      <c r="K832" s="1" t="s">
        <v>249</v>
      </c>
      <c r="L832" s="1" t="s">
        <v>162</v>
      </c>
      <c r="M832">
        <v>37</v>
      </c>
      <c r="N832">
        <v>0</v>
      </c>
      <c r="O832">
        <v>0</v>
      </c>
      <c r="P832">
        <v>0</v>
      </c>
      <c r="T832" t="str">
        <f>Block[[#This Row],[服装]]&amp;Block[[#This Row],[名前]]&amp;Block[[#This Row],[レアリティ]]</f>
        <v>サバゲ角名倫太郎ICONIC</v>
      </c>
    </row>
    <row r="833" spans="1:20" x14ac:dyDescent="0.35">
      <c r="A833">
        <f>VLOOKUP(Block[[#This Row],[No用]],SetNo[[No.用]:[vlookup 用]],2,FALSE)</f>
        <v>220</v>
      </c>
      <c r="B833">
        <f>IF(ROW()=2,1,IF(A832&lt;&gt;Block[[#This Row],[No]],1,B832+1))</f>
        <v>1</v>
      </c>
      <c r="C833" s="1" t="s">
        <v>1006</v>
      </c>
      <c r="D833" s="1" t="s">
        <v>188</v>
      </c>
      <c r="E833" s="1" t="s">
        <v>90</v>
      </c>
      <c r="F833" s="1" t="s">
        <v>82</v>
      </c>
      <c r="G833" s="1" t="s">
        <v>185</v>
      </c>
      <c r="H833" s="1" t="s">
        <v>71</v>
      </c>
      <c r="I833">
        <v>1</v>
      </c>
      <c r="J833" t="s">
        <v>248</v>
      </c>
      <c r="K833" s="1" t="s">
        <v>174</v>
      </c>
      <c r="L833" s="1" t="s">
        <v>173</v>
      </c>
      <c r="M833">
        <v>37</v>
      </c>
      <c r="N833">
        <v>0</v>
      </c>
      <c r="O833">
        <v>0</v>
      </c>
      <c r="P833">
        <v>0</v>
      </c>
      <c r="T833" t="str">
        <f>Block[[#This Row],[服装]]&amp;Block[[#This Row],[名前]]&amp;Block[[#This Row],[レアリティ]]</f>
        <v>花火角名倫太郎ICONIC</v>
      </c>
    </row>
    <row r="834" spans="1:20" x14ac:dyDescent="0.35">
      <c r="A834">
        <f>VLOOKUP(Block[[#This Row],[No用]],SetNo[[No.用]:[vlookup 用]],2,FALSE)</f>
        <v>220</v>
      </c>
      <c r="B834">
        <f>IF(ROW()=2,1,IF(A833&lt;&gt;Block[[#This Row],[No]],1,B833+1))</f>
        <v>2</v>
      </c>
      <c r="C834" s="1" t="s">
        <v>1006</v>
      </c>
      <c r="D834" s="1" t="s">
        <v>188</v>
      </c>
      <c r="E834" s="1" t="s">
        <v>90</v>
      </c>
      <c r="F834" s="1" t="s">
        <v>82</v>
      </c>
      <c r="G834" s="1" t="s">
        <v>185</v>
      </c>
      <c r="H834" s="1" t="s">
        <v>71</v>
      </c>
      <c r="I834">
        <v>1</v>
      </c>
      <c r="J834" t="s">
        <v>248</v>
      </c>
      <c r="K834" s="1" t="s">
        <v>175</v>
      </c>
      <c r="L834" s="1" t="s">
        <v>173</v>
      </c>
      <c r="M834">
        <v>37</v>
      </c>
      <c r="N834">
        <v>0</v>
      </c>
      <c r="O834">
        <v>0</v>
      </c>
      <c r="P834">
        <v>0</v>
      </c>
      <c r="T834" t="str">
        <f>Block[[#This Row],[服装]]&amp;Block[[#This Row],[名前]]&amp;Block[[#This Row],[レアリティ]]</f>
        <v>花火角名倫太郎ICONIC</v>
      </c>
    </row>
    <row r="835" spans="1:20" x14ac:dyDescent="0.35">
      <c r="A835">
        <f>VLOOKUP(Block[[#This Row],[No用]],SetNo[[No.用]:[vlookup 用]],2,FALSE)</f>
        <v>220</v>
      </c>
      <c r="B835">
        <f>IF(ROW()=2,1,IF(A834&lt;&gt;Block[[#This Row],[No]],1,B834+1))</f>
        <v>3</v>
      </c>
      <c r="C835" s="1" t="s">
        <v>1006</v>
      </c>
      <c r="D835" s="1" t="s">
        <v>188</v>
      </c>
      <c r="E835" s="1" t="s">
        <v>90</v>
      </c>
      <c r="F835" s="1" t="s">
        <v>82</v>
      </c>
      <c r="G835" s="1" t="s">
        <v>185</v>
      </c>
      <c r="H835" s="1" t="s">
        <v>71</v>
      </c>
      <c r="I835">
        <v>1</v>
      </c>
      <c r="J835" t="s">
        <v>248</v>
      </c>
      <c r="K835" s="1" t="s">
        <v>176</v>
      </c>
      <c r="L835" s="1" t="s">
        <v>162</v>
      </c>
      <c r="M835">
        <v>34</v>
      </c>
      <c r="N835">
        <v>0</v>
      </c>
      <c r="O835">
        <v>0</v>
      </c>
      <c r="P835">
        <v>0</v>
      </c>
      <c r="T835" t="str">
        <f>Block[[#This Row],[服装]]&amp;Block[[#This Row],[名前]]&amp;Block[[#This Row],[レアリティ]]</f>
        <v>花火角名倫太郎ICONIC</v>
      </c>
    </row>
    <row r="836" spans="1:20" x14ac:dyDescent="0.35">
      <c r="A836">
        <f>VLOOKUP(Block[[#This Row],[No用]],SetNo[[No.用]:[vlookup 用]],2,FALSE)</f>
        <v>220</v>
      </c>
      <c r="B836">
        <f>IF(ROW()=2,1,IF(A835&lt;&gt;Block[[#This Row],[No]],1,B835+1))</f>
        <v>4</v>
      </c>
      <c r="C836" s="1" t="s">
        <v>1006</v>
      </c>
      <c r="D836" s="1" t="s">
        <v>188</v>
      </c>
      <c r="E836" s="1" t="s">
        <v>90</v>
      </c>
      <c r="F836" s="1" t="s">
        <v>82</v>
      </c>
      <c r="G836" s="1" t="s">
        <v>185</v>
      </c>
      <c r="H836" s="1" t="s">
        <v>71</v>
      </c>
      <c r="I836">
        <v>1</v>
      </c>
      <c r="J836" t="s">
        <v>248</v>
      </c>
      <c r="K836" s="1" t="s">
        <v>179</v>
      </c>
      <c r="L836" s="1" t="s">
        <v>173</v>
      </c>
      <c r="M836">
        <v>40</v>
      </c>
      <c r="N836">
        <v>0</v>
      </c>
      <c r="O836">
        <v>0</v>
      </c>
      <c r="P836">
        <v>0</v>
      </c>
      <c r="T836" t="str">
        <f>Block[[#This Row],[服装]]&amp;Block[[#This Row],[名前]]&amp;Block[[#This Row],[レアリティ]]</f>
        <v>花火角名倫太郎ICONIC</v>
      </c>
    </row>
    <row r="837" spans="1:20" x14ac:dyDescent="0.35">
      <c r="A837">
        <f>VLOOKUP(Block[[#This Row],[No用]],SetNo[[No.用]:[vlookup 用]],2,FALSE)</f>
        <v>220</v>
      </c>
      <c r="B837">
        <f>IF(ROW()=2,1,IF(A836&lt;&gt;Block[[#This Row],[No]],1,B836+1))</f>
        <v>5</v>
      </c>
      <c r="C837" s="1" t="s">
        <v>1006</v>
      </c>
      <c r="D837" s="1" t="s">
        <v>188</v>
      </c>
      <c r="E837" s="1" t="s">
        <v>90</v>
      </c>
      <c r="F837" s="1" t="s">
        <v>82</v>
      </c>
      <c r="G837" s="1" t="s">
        <v>185</v>
      </c>
      <c r="H837" s="1" t="s">
        <v>71</v>
      </c>
      <c r="I837">
        <v>1</v>
      </c>
      <c r="J837" t="s">
        <v>248</v>
      </c>
      <c r="K837" s="1" t="s">
        <v>192</v>
      </c>
      <c r="L837" s="1" t="s">
        <v>162</v>
      </c>
      <c r="M837">
        <v>34</v>
      </c>
      <c r="N837">
        <v>0</v>
      </c>
      <c r="O837">
        <v>0</v>
      </c>
      <c r="P837">
        <v>0</v>
      </c>
      <c r="T837" t="str">
        <f>Block[[#This Row],[服装]]&amp;Block[[#This Row],[名前]]&amp;Block[[#This Row],[レアリティ]]</f>
        <v>花火角名倫太郎ICONIC</v>
      </c>
    </row>
    <row r="838" spans="1:20" x14ac:dyDescent="0.35">
      <c r="A838">
        <f>VLOOKUP(Block[[#This Row],[No用]],SetNo[[No.用]:[vlookup 用]],2,FALSE)</f>
        <v>220</v>
      </c>
      <c r="B838">
        <f>IF(ROW()=2,1,IF(A837&lt;&gt;Block[[#This Row],[No]],1,B837+1))</f>
        <v>6</v>
      </c>
      <c r="C838" s="1" t="s">
        <v>1006</v>
      </c>
      <c r="D838" s="1" t="s">
        <v>188</v>
      </c>
      <c r="E838" s="1" t="s">
        <v>90</v>
      </c>
      <c r="F838" s="1" t="s">
        <v>82</v>
      </c>
      <c r="G838" s="1" t="s">
        <v>185</v>
      </c>
      <c r="H838" s="1" t="s">
        <v>71</v>
      </c>
      <c r="I838">
        <v>1</v>
      </c>
      <c r="J838" t="s">
        <v>248</v>
      </c>
      <c r="K838" s="1" t="s">
        <v>177</v>
      </c>
      <c r="L838" s="1" t="s">
        <v>162</v>
      </c>
      <c r="M838">
        <v>34</v>
      </c>
      <c r="N838">
        <v>0</v>
      </c>
      <c r="O838">
        <v>0</v>
      </c>
      <c r="P838">
        <v>0</v>
      </c>
      <c r="T838" t="str">
        <f>Block[[#This Row],[服装]]&amp;Block[[#This Row],[名前]]&amp;Block[[#This Row],[レアリティ]]</f>
        <v>花火角名倫太郎ICONIC</v>
      </c>
    </row>
    <row r="839" spans="1:20" x14ac:dyDescent="0.35">
      <c r="A839">
        <f>VLOOKUP(Block[[#This Row],[No用]],SetNo[[No.用]:[vlookup 用]],2,FALSE)</f>
        <v>220</v>
      </c>
      <c r="B839">
        <f>IF(ROW()=2,1,IF(A838&lt;&gt;Block[[#This Row],[No]],1,B838+1))</f>
        <v>7</v>
      </c>
      <c r="C839" s="1" t="s">
        <v>1006</v>
      </c>
      <c r="D839" s="1" t="s">
        <v>188</v>
      </c>
      <c r="E839" s="1" t="s">
        <v>90</v>
      </c>
      <c r="F839" s="1" t="s">
        <v>82</v>
      </c>
      <c r="G839" s="1" t="s">
        <v>185</v>
      </c>
      <c r="H839" s="1" t="s">
        <v>71</v>
      </c>
      <c r="I839">
        <v>1</v>
      </c>
      <c r="J839" t="s">
        <v>248</v>
      </c>
      <c r="K839" s="1" t="s">
        <v>249</v>
      </c>
      <c r="L839" s="1" t="s">
        <v>178</v>
      </c>
      <c r="M839">
        <v>40</v>
      </c>
      <c r="N839">
        <v>0</v>
      </c>
      <c r="O839">
        <v>0</v>
      </c>
      <c r="P839">
        <v>0</v>
      </c>
      <c r="T839" t="str">
        <f>Block[[#This Row],[服装]]&amp;Block[[#This Row],[名前]]&amp;Block[[#This Row],[レアリティ]]</f>
        <v>花火角名倫太郎ICONIC</v>
      </c>
    </row>
    <row r="840" spans="1:20" x14ac:dyDescent="0.35">
      <c r="A840">
        <f>VLOOKUP(Block[[#This Row],[No用]],SetNo[[No.用]:[vlookup 用]],2,FALSE)</f>
        <v>220</v>
      </c>
      <c r="B840">
        <f>IF(ROW()=2,1,IF(A839&lt;&gt;Block[[#This Row],[No]],1,B839+1))</f>
        <v>8</v>
      </c>
      <c r="C840" s="1" t="s">
        <v>1006</v>
      </c>
      <c r="D840" s="1" t="s">
        <v>188</v>
      </c>
      <c r="E840" s="1" t="s">
        <v>90</v>
      </c>
      <c r="F840" s="1" t="s">
        <v>82</v>
      </c>
      <c r="G840" s="1" t="s">
        <v>185</v>
      </c>
      <c r="H840" s="1" t="s">
        <v>71</v>
      </c>
      <c r="I840">
        <v>1</v>
      </c>
      <c r="J840" t="s">
        <v>248</v>
      </c>
      <c r="K840" s="1" t="s">
        <v>183</v>
      </c>
      <c r="L840" s="1" t="s">
        <v>225</v>
      </c>
      <c r="M840">
        <v>47</v>
      </c>
      <c r="N840">
        <v>0</v>
      </c>
      <c r="O840">
        <v>57</v>
      </c>
      <c r="P840">
        <v>0</v>
      </c>
      <c r="T840" t="str">
        <f>Block[[#This Row],[服装]]&amp;Block[[#This Row],[名前]]&amp;Block[[#This Row],[レアリティ]]</f>
        <v>花火角名倫太郎ICONIC</v>
      </c>
    </row>
    <row r="841" spans="1:20" x14ac:dyDescent="0.35">
      <c r="A841">
        <f>VLOOKUP(Block[[#This Row],[No用]],SetNo[[No.用]:[vlookup 用]],2,FALSE)</f>
        <v>221</v>
      </c>
      <c r="B841">
        <f>IF(ROW()=2,1,IF(A840&lt;&gt;Block[[#This Row],[No]],1,B840+1))</f>
        <v>1</v>
      </c>
      <c r="C841" t="s">
        <v>108</v>
      </c>
      <c r="D841" t="s">
        <v>189</v>
      </c>
      <c r="E841" t="s">
        <v>77</v>
      </c>
      <c r="F841" t="s">
        <v>78</v>
      </c>
      <c r="G841" t="s">
        <v>185</v>
      </c>
      <c r="H841" t="s">
        <v>71</v>
      </c>
      <c r="I841">
        <v>1</v>
      </c>
      <c r="J841" t="s">
        <v>248</v>
      </c>
      <c r="K841" s="1" t="s">
        <v>174</v>
      </c>
      <c r="L841" s="1" t="s">
        <v>162</v>
      </c>
      <c r="M841">
        <v>27</v>
      </c>
      <c r="N841">
        <v>0</v>
      </c>
      <c r="O841">
        <v>0</v>
      </c>
      <c r="P841">
        <v>0</v>
      </c>
      <c r="T841" t="str">
        <f>Block[[#This Row],[服装]]&amp;Block[[#This Row],[名前]]&amp;Block[[#This Row],[レアリティ]]</f>
        <v>ユニフォーム北信介ICONIC</v>
      </c>
    </row>
    <row r="842" spans="1:20" x14ac:dyDescent="0.35">
      <c r="A842">
        <f>VLOOKUP(Block[[#This Row],[No用]],SetNo[[No.用]:[vlookup 用]],2,FALSE)</f>
        <v>221</v>
      </c>
      <c r="B842">
        <f>IF(ROW()=2,1,IF(A841&lt;&gt;Block[[#This Row],[No]],1,B841+1))</f>
        <v>2</v>
      </c>
      <c r="C842" t="s">
        <v>108</v>
      </c>
      <c r="D842" t="s">
        <v>189</v>
      </c>
      <c r="E842" t="s">
        <v>77</v>
      </c>
      <c r="F842" t="s">
        <v>78</v>
      </c>
      <c r="G842" t="s">
        <v>185</v>
      </c>
      <c r="H842" t="s">
        <v>71</v>
      </c>
      <c r="I842">
        <v>1</v>
      </c>
      <c r="J842" t="s">
        <v>248</v>
      </c>
      <c r="K842" s="1" t="s">
        <v>175</v>
      </c>
      <c r="L842" s="1" t="s">
        <v>162</v>
      </c>
      <c r="M842">
        <v>27</v>
      </c>
      <c r="N842">
        <v>0</v>
      </c>
      <c r="O842">
        <v>0</v>
      </c>
      <c r="P842">
        <v>0</v>
      </c>
      <c r="T842" t="str">
        <f>Block[[#This Row],[服装]]&amp;Block[[#This Row],[名前]]&amp;Block[[#This Row],[レアリティ]]</f>
        <v>ユニフォーム北信介ICONIC</v>
      </c>
    </row>
    <row r="843" spans="1:20" x14ac:dyDescent="0.35">
      <c r="A843">
        <f>VLOOKUP(Block[[#This Row],[No用]],SetNo[[No.用]:[vlookup 用]],2,FALSE)</f>
        <v>221</v>
      </c>
      <c r="B843">
        <f>IF(ROW()=2,1,IF(A842&lt;&gt;Block[[#This Row],[No]],1,B842+1))</f>
        <v>3</v>
      </c>
      <c r="C843" t="s">
        <v>108</v>
      </c>
      <c r="D843" t="s">
        <v>189</v>
      </c>
      <c r="E843" t="s">
        <v>77</v>
      </c>
      <c r="F843" t="s">
        <v>78</v>
      </c>
      <c r="G843" t="s">
        <v>185</v>
      </c>
      <c r="H843" t="s">
        <v>71</v>
      </c>
      <c r="I843">
        <v>1</v>
      </c>
      <c r="J843" t="s">
        <v>248</v>
      </c>
      <c r="K843" s="1" t="s">
        <v>177</v>
      </c>
      <c r="L843" s="1" t="s">
        <v>162</v>
      </c>
      <c r="M843">
        <v>27</v>
      </c>
      <c r="N843">
        <v>0</v>
      </c>
      <c r="O843">
        <v>0</v>
      </c>
      <c r="P843">
        <v>0</v>
      </c>
      <c r="T843" t="str">
        <f>Block[[#This Row],[服装]]&amp;Block[[#This Row],[名前]]&amp;Block[[#This Row],[レアリティ]]</f>
        <v>ユニフォーム北信介ICONIC</v>
      </c>
    </row>
    <row r="844" spans="1:20" x14ac:dyDescent="0.35">
      <c r="A844">
        <f>VLOOKUP(Block[[#This Row],[No用]],SetNo[[No.用]:[vlookup 用]],2,FALSE)</f>
        <v>221</v>
      </c>
      <c r="B844">
        <f>IF(ROW()=2,1,IF(A843&lt;&gt;Block[[#This Row],[No]],1,B843+1))</f>
        <v>4</v>
      </c>
      <c r="C844" t="s">
        <v>108</v>
      </c>
      <c r="D844" t="s">
        <v>189</v>
      </c>
      <c r="E844" t="s">
        <v>77</v>
      </c>
      <c r="F844" t="s">
        <v>78</v>
      </c>
      <c r="G844" t="s">
        <v>185</v>
      </c>
      <c r="H844" t="s">
        <v>71</v>
      </c>
      <c r="I844">
        <v>1</v>
      </c>
      <c r="J844" t="s">
        <v>248</v>
      </c>
      <c r="K844" s="1" t="s">
        <v>249</v>
      </c>
      <c r="L844" s="1" t="s">
        <v>162</v>
      </c>
      <c r="M844">
        <v>27</v>
      </c>
      <c r="N844">
        <v>0</v>
      </c>
      <c r="O844">
        <v>0</v>
      </c>
      <c r="P844">
        <v>0</v>
      </c>
      <c r="T844" t="str">
        <f>Block[[#This Row],[服装]]&amp;Block[[#This Row],[名前]]&amp;Block[[#This Row],[レアリティ]]</f>
        <v>ユニフォーム北信介ICONIC</v>
      </c>
    </row>
    <row r="845" spans="1:20" x14ac:dyDescent="0.35">
      <c r="A845">
        <f>VLOOKUP(Block[[#This Row],[No用]],SetNo[[No.用]:[vlookup 用]],2,FALSE)</f>
        <v>222</v>
      </c>
      <c r="B845">
        <f>IF(ROW()=2,1,IF(A844&lt;&gt;Block[[#This Row],[No]],1,B844+1))</f>
        <v>1</v>
      </c>
      <c r="C845" s="1" t="s">
        <v>782</v>
      </c>
      <c r="D845" t="s">
        <v>189</v>
      </c>
      <c r="E845" s="1" t="s">
        <v>73</v>
      </c>
      <c r="F845" t="s">
        <v>78</v>
      </c>
      <c r="G845" t="s">
        <v>185</v>
      </c>
      <c r="H845" t="s">
        <v>71</v>
      </c>
      <c r="I845">
        <v>1</v>
      </c>
      <c r="J845" t="s">
        <v>248</v>
      </c>
      <c r="K845" s="1" t="s">
        <v>174</v>
      </c>
      <c r="L845" s="1" t="s">
        <v>162</v>
      </c>
      <c r="M845">
        <v>27</v>
      </c>
      <c r="N845">
        <v>0</v>
      </c>
      <c r="O845">
        <v>0</v>
      </c>
      <c r="P845">
        <v>0</v>
      </c>
      <c r="T845" t="str">
        <f>Block[[#This Row],[服装]]&amp;Block[[#This Row],[名前]]&amp;Block[[#This Row],[レアリティ]]</f>
        <v>Xmas北信介ICONIC</v>
      </c>
    </row>
    <row r="846" spans="1:20" x14ac:dyDescent="0.35">
      <c r="A846">
        <f>VLOOKUP(Block[[#This Row],[No用]],SetNo[[No.用]:[vlookup 用]],2,FALSE)</f>
        <v>222</v>
      </c>
      <c r="B846">
        <f>IF(ROW()=2,1,IF(A845&lt;&gt;Block[[#This Row],[No]],1,B845+1))</f>
        <v>2</v>
      </c>
      <c r="C846" s="1" t="s">
        <v>782</v>
      </c>
      <c r="D846" t="s">
        <v>189</v>
      </c>
      <c r="E846" s="1" t="s">
        <v>73</v>
      </c>
      <c r="F846" t="s">
        <v>78</v>
      </c>
      <c r="G846" t="s">
        <v>185</v>
      </c>
      <c r="H846" t="s">
        <v>71</v>
      </c>
      <c r="I846">
        <v>1</v>
      </c>
      <c r="J846" t="s">
        <v>248</v>
      </c>
      <c r="K846" s="1" t="s">
        <v>175</v>
      </c>
      <c r="L846" s="1" t="s">
        <v>162</v>
      </c>
      <c r="M846">
        <v>27</v>
      </c>
      <c r="N846">
        <v>0</v>
      </c>
      <c r="O846">
        <v>0</v>
      </c>
      <c r="P846">
        <v>0</v>
      </c>
      <c r="T846" t="str">
        <f>Block[[#This Row],[服装]]&amp;Block[[#This Row],[名前]]&amp;Block[[#This Row],[レアリティ]]</f>
        <v>Xmas北信介ICONIC</v>
      </c>
    </row>
    <row r="847" spans="1:20" x14ac:dyDescent="0.35">
      <c r="A847">
        <f>VLOOKUP(Block[[#This Row],[No用]],SetNo[[No.用]:[vlookup 用]],2,FALSE)</f>
        <v>222</v>
      </c>
      <c r="B847">
        <f>IF(ROW()=2,1,IF(A846&lt;&gt;Block[[#This Row],[No]],1,B846+1))</f>
        <v>3</v>
      </c>
      <c r="C847" s="1" t="s">
        <v>782</v>
      </c>
      <c r="D847" t="s">
        <v>189</v>
      </c>
      <c r="E847" s="1" t="s">
        <v>73</v>
      </c>
      <c r="F847" t="s">
        <v>78</v>
      </c>
      <c r="G847" t="s">
        <v>185</v>
      </c>
      <c r="H847" t="s">
        <v>71</v>
      </c>
      <c r="I847">
        <v>1</v>
      </c>
      <c r="J847" t="s">
        <v>248</v>
      </c>
      <c r="K847" s="1" t="s">
        <v>177</v>
      </c>
      <c r="L847" s="1" t="s">
        <v>162</v>
      </c>
      <c r="M847">
        <v>27</v>
      </c>
      <c r="N847">
        <v>0</v>
      </c>
      <c r="O847">
        <v>0</v>
      </c>
      <c r="P847">
        <v>0</v>
      </c>
      <c r="T847" t="str">
        <f>Block[[#This Row],[服装]]&amp;Block[[#This Row],[名前]]&amp;Block[[#This Row],[レアリティ]]</f>
        <v>Xmas北信介ICONIC</v>
      </c>
    </row>
    <row r="848" spans="1:20" x14ac:dyDescent="0.35">
      <c r="A848">
        <f>VLOOKUP(Block[[#This Row],[No用]],SetNo[[No.用]:[vlookup 用]],2,FALSE)</f>
        <v>222</v>
      </c>
      <c r="B848">
        <f>IF(ROW()=2,1,IF(A847&lt;&gt;Block[[#This Row],[No]],1,B847+1))</f>
        <v>4</v>
      </c>
      <c r="C848" s="1" t="s">
        <v>782</v>
      </c>
      <c r="D848" t="s">
        <v>189</v>
      </c>
      <c r="E848" s="1" t="s">
        <v>73</v>
      </c>
      <c r="F848" t="s">
        <v>78</v>
      </c>
      <c r="G848" t="s">
        <v>185</v>
      </c>
      <c r="H848" t="s">
        <v>71</v>
      </c>
      <c r="I848">
        <v>1</v>
      </c>
      <c r="J848" t="s">
        <v>248</v>
      </c>
      <c r="K848" s="1" t="s">
        <v>249</v>
      </c>
      <c r="L848" s="1" t="s">
        <v>162</v>
      </c>
      <c r="M848">
        <v>27</v>
      </c>
      <c r="N848">
        <v>0</v>
      </c>
      <c r="O848">
        <v>0</v>
      </c>
      <c r="P848">
        <v>0</v>
      </c>
      <c r="T848" t="str">
        <f>Block[[#This Row],[服装]]&amp;Block[[#This Row],[名前]]&amp;Block[[#This Row],[レアリティ]]</f>
        <v>Xmas北信介ICONIC</v>
      </c>
    </row>
    <row r="849" spans="1:20" x14ac:dyDescent="0.35">
      <c r="A849">
        <f>VLOOKUP(Block[[#This Row],[No用]],SetNo[[No.用]:[vlookup 用]],2,FALSE)</f>
        <v>223</v>
      </c>
      <c r="B849">
        <f>IF(ROW()=2,1,IF(A848&lt;&gt;Block[[#This Row],[No]],1,B848+1))</f>
        <v>1</v>
      </c>
      <c r="C849" s="1" t="s">
        <v>1064</v>
      </c>
      <c r="D849" s="1" t="s">
        <v>189</v>
      </c>
      <c r="E849" s="1" t="s">
        <v>90</v>
      </c>
      <c r="F849" s="1" t="s">
        <v>78</v>
      </c>
      <c r="G849" s="1" t="s">
        <v>185</v>
      </c>
      <c r="H849" s="1" t="s">
        <v>71</v>
      </c>
      <c r="I849">
        <v>1</v>
      </c>
      <c r="J849" t="s">
        <v>248</v>
      </c>
      <c r="K849" s="1" t="s">
        <v>174</v>
      </c>
      <c r="L849" s="1" t="s">
        <v>162</v>
      </c>
      <c r="M849">
        <v>27</v>
      </c>
      <c r="N849">
        <v>0</v>
      </c>
      <c r="O849">
        <v>0</v>
      </c>
      <c r="P849">
        <v>0</v>
      </c>
      <c r="T849" t="str">
        <f>Block[[#This Row],[服装]]&amp;Block[[#This Row],[名前]]&amp;Block[[#This Row],[レアリティ]]</f>
        <v>スパイ北信介ICONIC</v>
      </c>
    </row>
    <row r="850" spans="1:20" x14ac:dyDescent="0.35">
      <c r="A850">
        <f>VLOOKUP(Block[[#This Row],[No用]],SetNo[[No.用]:[vlookup 用]],2,FALSE)</f>
        <v>223</v>
      </c>
      <c r="B850">
        <f>IF(ROW()=2,1,IF(A849&lt;&gt;Block[[#This Row],[No]],1,B849+1))</f>
        <v>2</v>
      </c>
      <c r="C850" s="1" t="s">
        <v>1064</v>
      </c>
      <c r="D850" s="1" t="s">
        <v>189</v>
      </c>
      <c r="E850" s="1" t="s">
        <v>90</v>
      </c>
      <c r="F850" s="1" t="s">
        <v>78</v>
      </c>
      <c r="G850" s="1" t="s">
        <v>185</v>
      </c>
      <c r="H850" s="1" t="s">
        <v>71</v>
      </c>
      <c r="I850">
        <v>1</v>
      </c>
      <c r="J850" t="s">
        <v>248</v>
      </c>
      <c r="K850" s="1" t="s">
        <v>175</v>
      </c>
      <c r="L850" s="1" t="s">
        <v>162</v>
      </c>
      <c r="M850">
        <v>27</v>
      </c>
      <c r="N850">
        <v>0</v>
      </c>
      <c r="O850">
        <v>0</v>
      </c>
      <c r="P850">
        <v>0</v>
      </c>
      <c r="T850" t="str">
        <f>Block[[#This Row],[服装]]&amp;Block[[#This Row],[名前]]&amp;Block[[#This Row],[レアリティ]]</f>
        <v>スパイ北信介ICONIC</v>
      </c>
    </row>
    <row r="851" spans="1:20" x14ac:dyDescent="0.35">
      <c r="A851">
        <f>VLOOKUP(Block[[#This Row],[No用]],SetNo[[No.用]:[vlookup 用]],2,FALSE)</f>
        <v>223</v>
      </c>
      <c r="B851">
        <f>IF(ROW()=2,1,IF(A850&lt;&gt;Block[[#This Row],[No]],1,B850+1))</f>
        <v>3</v>
      </c>
      <c r="C851" s="1" t="s">
        <v>1064</v>
      </c>
      <c r="D851" s="1" t="s">
        <v>189</v>
      </c>
      <c r="E851" s="1" t="s">
        <v>90</v>
      </c>
      <c r="F851" s="1" t="s">
        <v>78</v>
      </c>
      <c r="G851" s="1" t="s">
        <v>185</v>
      </c>
      <c r="H851" s="1" t="s">
        <v>71</v>
      </c>
      <c r="I851">
        <v>1</v>
      </c>
      <c r="J851" t="s">
        <v>248</v>
      </c>
      <c r="K851" s="1" t="s">
        <v>177</v>
      </c>
      <c r="L851" s="1" t="s">
        <v>162</v>
      </c>
      <c r="M851">
        <v>27</v>
      </c>
      <c r="N851">
        <v>0</v>
      </c>
      <c r="O851">
        <v>0</v>
      </c>
      <c r="P851">
        <v>0</v>
      </c>
      <c r="T851" t="str">
        <f>Block[[#This Row],[服装]]&amp;Block[[#This Row],[名前]]&amp;Block[[#This Row],[レアリティ]]</f>
        <v>スパイ北信介ICONIC</v>
      </c>
    </row>
    <row r="852" spans="1:20" x14ac:dyDescent="0.35">
      <c r="A852">
        <f>VLOOKUP(Block[[#This Row],[No用]],SetNo[[No.用]:[vlookup 用]],2,FALSE)</f>
        <v>223</v>
      </c>
      <c r="B852">
        <f>IF(ROW()=2,1,IF(A851&lt;&gt;Block[[#This Row],[No]],1,B851+1))</f>
        <v>4</v>
      </c>
      <c r="C852" s="1" t="s">
        <v>1064</v>
      </c>
      <c r="D852" s="1" t="s">
        <v>189</v>
      </c>
      <c r="E852" s="1" t="s">
        <v>90</v>
      </c>
      <c r="F852" s="1" t="s">
        <v>78</v>
      </c>
      <c r="G852" s="1" t="s">
        <v>185</v>
      </c>
      <c r="H852" s="1" t="s">
        <v>71</v>
      </c>
      <c r="I852">
        <v>1</v>
      </c>
      <c r="J852" t="s">
        <v>248</v>
      </c>
      <c r="K852" s="1" t="s">
        <v>249</v>
      </c>
      <c r="L852" s="1" t="s">
        <v>162</v>
      </c>
      <c r="M852">
        <v>27</v>
      </c>
      <c r="N852">
        <v>0</v>
      </c>
      <c r="O852">
        <v>0</v>
      </c>
      <c r="P852">
        <v>0</v>
      </c>
      <c r="T852" t="str">
        <f>Block[[#This Row],[服装]]&amp;Block[[#This Row],[名前]]&amp;Block[[#This Row],[レアリティ]]</f>
        <v>スパイ北信介ICONIC</v>
      </c>
    </row>
    <row r="853" spans="1:20" x14ac:dyDescent="0.35">
      <c r="A853">
        <f>VLOOKUP(Block[[#This Row],[No用]],SetNo[[No.用]:[vlookup 用]],2,FALSE)</f>
        <v>224</v>
      </c>
      <c r="B853">
        <f>IF(ROW()=2,1,IF(A852&lt;&gt;Block[[#This Row],[No]],1,B852+1))</f>
        <v>1</v>
      </c>
      <c r="C853" t="s">
        <v>108</v>
      </c>
      <c r="D853" s="1" t="s">
        <v>663</v>
      </c>
      <c r="E853" t="s">
        <v>77</v>
      </c>
      <c r="F853" s="1" t="s">
        <v>78</v>
      </c>
      <c r="G853" t="s">
        <v>185</v>
      </c>
      <c r="H853" t="s">
        <v>71</v>
      </c>
      <c r="I853">
        <v>1</v>
      </c>
      <c r="J853" t="s">
        <v>248</v>
      </c>
      <c r="K853" s="1" t="s">
        <v>174</v>
      </c>
      <c r="L853" s="1" t="s">
        <v>162</v>
      </c>
      <c r="M853">
        <v>27</v>
      </c>
      <c r="N853">
        <v>0</v>
      </c>
      <c r="O853">
        <v>0</v>
      </c>
      <c r="P853">
        <v>0</v>
      </c>
      <c r="T853" t="str">
        <f>Block[[#This Row],[服装]]&amp;Block[[#This Row],[名前]]&amp;Block[[#This Row],[レアリティ]]</f>
        <v>ユニフォーム尾白アランICONIC</v>
      </c>
    </row>
    <row r="854" spans="1:20" x14ac:dyDescent="0.35">
      <c r="A854">
        <f>VLOOKUP(Block[[#This Row],[No用]],SetNo[[No.用]:[vlookup 用]],2,FALSE)</f>
        <v>224</v>
      </c>
      <c r="B854">
        <f>IF(ROW()=2,1,IF(A853&lt;&gt;Block[[#This Row],[No]],1,B853+1))</f>
        <v>2</v>
      </c>
      <c r="C854" t="s">
        <v>108</v>
      </c>
      <c r="D854" s="1" t="s">
        <v>663</v>
      </c>
      <c r="E854" t="s">
        <v>77</v>
      </c>
      <c r="F854" s="1" t="s">
        <v>78</v>
      </c>
      <c r="G854" t="s">
        <v>185</v>
      </c>
      <c r="H854" t="s">
        <v>71</v>
      </c>
      <c r="I854">
        <v>1</v>
      </c>
      <c r="J854" t="s">
        <v>248</v>
      </c>
      <c r="K854" s="1" t="s">
        <v>175</v>
      </c>
      <c r="L854" s="1" t="s">
        <v>162</v>
      </c>
      <c r="M854">
        <v>27</v>
      </c>
      <c r="N854">
        <v>0</v>
      </c>
      <c r="O854">
        <v>0</v>
      </c>
      <c r="P854">
        <v>0</v>
      </c>
      <c r="T854" t="str">
        <f>Block[[#This Row],[服装]]&amp;Block[[#This Row],[名前]]&amp;Block[[#This Row],[レアリティ]]</f>
        <v>ユニフォーム尾白アランICONIC</v>
      </c>
    </row>
    <row r="855" spans="1:20" x14ac:dyDescent="0.35">
      <c r="A855">
        <f>VLOOKUP(Block[[#This Row],[No用]],SetNo[[No.用]:[vlookup 用]],2,FALSE)</f>
        <v>224</v>
      </c>
      <c r="B855">
        <f>IF(ROW()=2,1,IF(A854&lt;&gt;Block[[#This Row],[No]],1,B854+1))</f>
        <v>3</v>
      </c>
      <c r="C855" t="s">
        <v>108</v>
      </c>
      <c r="D855" s="1" t="s">
        <v>663</v>
      </c>
      <c r="E855" t="s">
        <v>77</v>
      </c>
      <c r="F855" s="1" t="s">
        <v>78</v>
      </c>
      <c r="G855" t="s">
        <v>185</v>
      </c>
      <c r="H855" t="s">
        <v>71</v>
      </c>
      <c r="I855">
        <v>1</v>
      </c>
      <c r="J855" t="s">
        <v>248</v>
      </c>
      <c r="K855" s="1" t="s">
        <v>177</v>
      </c>
      <c r="L855" s="1" t="s">
        <v>162</v>
      </c>
      <c r="M855">
        <v>27</v>
      </c>
      <c r="N855">
        <v>0</v>
      </c>
      <c r="O855">
        <v>0</v>
      </c>
      <c r="P855">
        <v>0</v>
      </c>
      <c r="T855" t="str">
        <f>Block[[#This Row],[服装]]&amp;Block[[#This Row],[名前]]&amp;Block[[#This Row],[レアリティ]]</f>
        <v>ユニフォーム尾白アランICONIC</v>
      </c>
    </row>
    <row r="856" spans="1:20" x14ac:dyDescent="0.35">
      <c r="A856">
        <f>VLOOKUP(Block[[#This Row],[No用]],SetNo[[No.用]:[vlookup 用]],2,FALSE)</f>
        <v>224</v>
      </c>
      <c r="B856">
        <f>IF(ROW()=2,1,IF(A855&lt;&gt;Block[[#This Row],[No]],1,B855+1))</f>
        <v>4</v>
      </c>
      <c r="C856" t="s">
        <v>108</v>
      </c>
      <c r="D856" s="1" t="s">
        <v>663</v>
      </c>
      <c r="E856" t="s">
        <v>77</v>
      </c>
      <c r="F856" s="1" t="s">
        <v>78</v>
      </c>
      <c r="G856" t="s">
        <v>185</v>
      </c>
      <c r="H856" t="s">
        <v>71</v>
      </c>
      <c r="I856">
        <v>1</v>
      </c>
      <c r="J856" t="s">
        <v>248</v>
      </c>
      <c r="K856" s="1" t="s">
        <v>249</v>
      </c>
      <c r="L856" s="1" t="s">
        <v>162</v>
      </c>
      <c r="M856">
        <v>27</v>
      </c>
      <c r="N856">
        <v>0</v>
      </c>
      <c r="O856">
        <v>0</v>
      </c>
      <c r="P856">
        <v>0</v>
      </c>
      <c r="T856" t="str">
        <f>Block[[#This Row],[服装]]&amp;Block[[#This Row],[名前]]&amp;Block[[#This Row],[レアリティ]]</f>
        <v>ユニフォーム尾白アランICONIC</v>
      </c>
    </row>
    <row r="857" spans="1:20" x14ac:dyDescent="0.35">
      <c r="A857">
        <f>VLOOKUP(Block[[#This Row],[No用]],SetNo[[No.用]:[vlookup 用]],2,FALSE)</f>
        <v>225</v>
      </c>
      <c r="B857">
        <f>IF(ROW()=2,1,IF(A856&lt;&gt;Block[[#This Row],[No]],1,B856+1))</f>
        <v>1</v>
      </c>
      <c r="C857" s="1" t="s">
        <v>812</v>
      </c>
      <c r="D857" s="1" t="s">
        <v>663</v>
      </c>
      <c r="E857" s="1" t="s">
        <v>824</v>
      </c>
      <c r="F857" s="1" t="s">
        <v>78</v>
      </c>
      <c r="G857" t="s">
        <v>185</v>
      </c>
      <c r="H857" t="s">
        <v>71</v>
      </c>
      <c r="I857">
        <v>1</v>
      </c>
      <c r="J857" t="s">
        <v>248</v>
      </c>
      <c r="K857" s="1" t="s">
        <v>174</v>
      </c>
      <c r="L857" s="1" t="s">
        <v>162</v>
      </c>
      <c r="M857">
        <v>27</v>
      </c>
      <c r="N857">
        <v>0</v>
      </c>
      <c r="O857">
        <v>0</v>
      </c>
      <c r="P857">
        <v>0</v>
      </c>
      <c r="T857" t="str">
        <f>Block[[#This Row],[服装]]&amp;Block[[#This Row],[名前]]&amp;Block[[#This Row],[レアリティ]]</f>
        <v>雪遊び尾白アランICONIC</v>
      </c>
    </row>
    <row r="858" spans="1:20" x14ac:dyDescent="0.35">
      <c r="A858">
        <f>VLOOKUP(Block[[#This Row],[No用]],SetNo[[No.用]:[vlookup 用]],2,FALSE)</f>
        <v>225</v>
      </c>
      <c r="B858">
        <f>IF(ROW()=2,1,IF(A857&lt;&gt;Block[[#This Row],[No]],1,B857+1))</f>
        <v>2</v>
      </c>
      <c r="C858" s="1" t="s">
        <v>812</v>
      </c>
      <c r="D858" s="1" t="s">
        <v>663</v>
      </c>
      <c r="E858" s="1" t="s">
        <v>824</v>
      </c>
      <c r="F858" s="1" t="s">
        <v>78</v>
      </c>
      <c r="G858" t="s">
        <v>185</v>
      </c>
      <c r="H858" t="s">
        <v>71</v>
      </c>
      <c r="I858">
        <v>1</v>
      </c>
      <c r="J858" t="s">
        <v>248</v>
      </c>
      <c r="K858" s="1" t="s">
        <v>175</v>
      </c>
      <c r="L858" s="1" t="s">
        <v>162</v>
      </c>
      <c r="M858">
        <v>27</v>
      </c>
      <c r="N858">
        <v>0</v>
      </c>
      <c r="O858">
        <v>0</v>
      </c>
      <c r="P858">
        <v>0</v>
      </c>
      <c r="T858" t="str">
        <f>Block[[#This Row],[服装]]&amp;Block[[#This Row],[名前]]&amp;Block[[#This Row],[レアリティ]]</f>
        <v>雪遊び尾白アランICONIC</v>
      </c>
    </row>
    <row r="859" spans="1:20" x14ac:dyDescent="0.35">
      <c r="A859">
        <f>VLOOKUP(Block[[#This Row],[No用]],SetNo[[No.用]:[vlookup 用]],2,FALSE)</f>
        <v>225</v>
      </c>
      <c r="B859">
        <f>IF(ROW()=2,1,IF(A858&lt;&gt;Block[[#This Row],[No]],1,B858+1))</f>
        <v>3</v>
      </c>
      <c r="C859" s="1" t="s">
        <v>812</v>
      </c>
      <c r="D859" s="1" t="s">
        <v>663</v>
      </c>
      <c r="E859" s="1" t="s">
        <v>824</v>
      </c>
      <c r="F859" s="1" t="s">
        <v>78</v>
      </c>
      <c r="G859" t="s">
        <v>185</v>
      </c>
      <c r="H859" t="s">
        <v>71</v>
      </c>
      <c r="I859">
        <v>1</v>
      </c>
      <c r="J859" t="s">
        <v>248</v>
      </c>
      <c r="K859" s="1" t="s">
        <v>177</v>
      </c>
      <c r="L859" s="1" t="s">
        <v>162</v>
      </c>
      <c r="M859">
        <v>27</v>
      </c>
      <c r="N859">
        <v>0</v>
      </c>
      <c r="O859">
        <v>0</v>
      </c>
      <c r="P859">
        <v>0</v>
      </c>
      <c r="T859" t="str">
        <f>Block[[#This Row],[服装]]&amp;Block[[#This Row],[名前]]&amp;Block[[#This Row],[レアリティ]]</f>
        <v>雪遊び尾白アランICONIC</v>
      </c>
    </row>
    <row r="860" spans="1:20" x14ac:dyDescent="0.35">
      <c r="A860">
        <f>VLOOKUP(Block[[#This Row],[No用]],SetNo[[No.用]:[vlookup 用]],2,FALSE)</f>
        <v>225</v>
      </c>
      <c r="B860">
        <f>IF(ROW()=2,1,IF(A859&lt;&gt;Block[[#This Row],[No]],1,B859+1))</f>
        <v>4</v>
      </c>
      <c r="C860" s="1" t="s">
        <v>812</v>
      </c>
      <c r="D860" s="1" t="s">
        <v>663</v>
      </c>
      <c r="E860" s="1" t="s">
        <v>824</v>
      </c>
      <c r="F860" s="1" t="s">
        <v>78</v>
      </c>
      <c r="G860" t="s">
        <v>185</v>
      </c>
      <c r="H860" t="s">
        <v>71</v>
      </c>
      <c r="I860">
        <v>1</v>
      </c>
      <c r="J860" t="s">
        <v>248</v>
      </c>
      <c r="K860" s="1" t="s">
        <v>249</v>
      </c>
      <c r="L860" s="1" t="s">
        <v>162</v>
      </c>
      <c r="M860">
        <v>27</v>
      </c>
      <c r="N860">
        <v>0</v>
      </c>
      <c r="O860">
        <v>0</v>
      </c>
      <c r="P860">
        <v>0</v>
      </c>
      <c r="T860" t="str">
        <f>Block[[#This Row],[服装]]&amp;Block[[#This Row],[名前]]&amp;Block[[#This Row],[レアリティ]]</f>
        <v>雪遊び尾白アランICONIC</v>
      </c>
    </row>
    <row r="861" spans="1:20" x14ac:dyDescent="0.35">
      <c r="A861">
        <f>VLOOKUP(Block[[#This Row],[No用]],SetNo[[No.用]:[vlookup 用]],2,FALSE)</f>
        <v>226</v>
      </c>
      <c r="B861">
        <f>IF(ROW()=2,1,IF(A860&lt;&gt;Block[[#This Row],[No]],1,B860+1))</f>
        <v>1</v>
      </c>
      <c r="C861" t="s">
        <v>108</v>
      </c>
      <c r="D861" s="1" t="s">
        <v>665</v>
      </c>
      <c r="E861" t="s">
        <v>77</v>
      </c>
      <c r="F861" s="1" t="s">
        <v>80</v>
      </c>
      <c r="G861" t="s">
        <v>185</v>
      </c>
      <c r="H861" t="s">
        <v>71</v>
      </c>
      <c r="I861">
        <v>1</v>
      </c>
      <c r="J861" t="s">
        <v>248</v>
      </c>
      <c r="M861">
        <v>0</v>
      </c>
      <c r="N861">
        <v>0</v>
      </c>
      <c r="O861">
        <v>0</v>
      </c>
      <c r="P861">
        <v>0</v>
      </c>
      <c r="T861" t="str">
        <f>Block[[#This Row],[服装]]&amp;Block[[#This Row],[名前]]&amp;Block[[#This Row],[レアリティ]]</f>
        <v>ユニフォーム赤木路成ICONIC</v>
      </c>
    </row>
    <row r="862" spans="1:20" x14ac:dyDescent="0.35">
      <c r="A862">
        <f>VLOOKUP(Block[[#This Row],[No用]],SetNo[[No.用]:[vlookup 用]],2,FALSE)</f>
        <v>227</v>
      </c>
      <c r="B862">
        <f>IF(ROW()=2,1,IF(A861&lt;&gt;Block[[#This Row],[No]],1,B861+1))</f>
        <v>1</v>
      </c>
      <c r="C862" s="1" t="s">
        <v>1195</v>
      </c>
      <c r="D862" s="1" t="s">
        <v>665</v>
      </c>
      <c r="E862" s="1" t="s">
        <v>73</v>
      </c>
      <c r="F862" s="1" t="s">
        <v>80</v>
      </c>
      <c r="G862" s="1" t="s">
        <v>185</v>
      </c>
      <c r="H862" s="1" t="s">
        <v>71</v>
      </c>
      <c r="I862">
        <v>1</v>
      </c>
      <c r="J862" t="s">
        <v>248</v>
      </c>
      <c r="M862">
        <v>0</v>
      </c>
      <c r="N862">
        <v>0</v>
      </c>
      <c r="O862">
        <v>0</v>
      </c>
      <c r="P862">
        <v>0</v>
      </c>
      <c r="T862" t="str">
        <f>Block[[#This Row],[服装]]&amp;Block[[#This Row],[名前]]&amp;Block[[#This Row],[レアリティ]]</f>
        <v>Xmas2赤木路成ICONIC</v>
      </c>
    </row>
    <row r="863" spans="1:20" x14ac:dyDescent="0.35">
      <c r="A863">
        <f>VLOOKUP(Block[[#This Row],[No用]],SetNo[[No.用]:[vlookup 用]],2,FALSE)</f>
        <v>228</v>
      </c>
      <c r="B863">
        <f>IF(ROW()=2,1,IF(A862&lt;&gt;Block[[#This Row],[No]],1,B862+1))</f>
        <v>1</v>
      </c>
      <c r="C863" t="s">
        <v>108</v>
      </c>
      <c r="D863" s="1" t="s">
        <v>667</v>
      </c>
      <c r="E863" t="s">
        <v>77</v>
      </c>
      <c r="F863" s="1" t="s">
        <v>82</v>
      </c>
      <c r="G863" t="s">
        <v>185</v>
      </c>
      <c r="H863" t="s">
        <v>71</v>
      </c>
      <c r="I863">
        <v>1</v>
      </c>
      <c r="J863" t="s">
        <v>248</v>
      </c>
      <c r="K863" s="1" t="s">
        <v>174</v>
      </c>
      <c r="L863" s="1" t="s">
        <v>173</v>
      </c>
      <c r="M863">
        <v>38</v>
      </c>
      <c r="N863">
        <v>0</v>
      </c>
      <c r="O863">
        <v>0</v>
      </c>
      <c r="P863">
        <v>0</v>
      </c>
      <c r="T863" t="str">
        <f>Block[[#This Row],[服装]]&amp;Block[[#This Row],[名前]]&amp;Block[[#This Row],[レアリティ]]</f>
        <v>ユニフォーム大耳練ICONIC</v>
      </c>
    </row>
    <row r="864" spans="1:20" x14ac:dyDescent="0.35">
      <c r="A864">
        <f>VLOOKUP(Block[[#This Row],[No用]],SetNo[[No.用]:[vlookup 用]],2,FALSE)</f>
        <v>228</v>
      </c>
      <c r="B864">
        <f>IF(ROW()=2,1,IF(A863&lt;&gt;Block[[#This Row],[No]],1,B863+1))</f>
        <v>2</v>
      </c>
      <c r="C864" t="s">
        <v>108</v>
      </c>
      <c r="D864" s="1" t="s">
        <v>667</v>
      </c>
      <c r="E864" t="s">
        <v>77</v>
      </c>
      <c r="F864" s="1" t="s">
        <v>82</v>
      </c>
      <c r="G864" t="s">
        <v>185</v>
      </c>
      <c r="H864" t="s">
        <v>71</v>
      </c>
      <c r="I864">
        <v>1</v>
      </c>
      <c r="J864" t="s">
        <v>248</v>
      </c>
      <c r="K864" s="1" t="s">
        <v>175</v>
      </c>
      <c r="L864" s="1" t="s">
        <v>173</v>
      </c>
      <c r="M864">
        <v>38</v>
      </c>
      <c r="N864">
        <v>0</v>
      </c>
      <c r="O864">
        <v>0</v>
      </c>
      <c r="P864">
        <v>0</v>
      </c>
      <c r="T864" t="str">
        <f>Block[[#This Row],[服装]]&amp;Block[[#This Row],[名前]]&amp;Block[[#This Row],[レアリティ]]</f>
        <v>ユニフォーム大耳練ICONIC</v>
      </c>
    </row>
    <row r="865" spans="1:20" x14ac:dyDescent="0.35">
      <c r="A865">
        <f>VLOOKUP(Block[[#This Row],[No用]],SetNo[[No.用]:[vlookup 用]],2,FALSE)</f>
        <v>228</v>
      </c>
      <c r="B865">
        <f>IF(ROW()=2,1,IF(A864&lt;&gt;Block[[#This Row],[No]],1,B864+1))</f>
        <v>3</v>
      </c>
      <c r="C865" t="s">
        <v>108</v>
      </c>
      <c r="D865" s="1" t="s">
        <v>667</v>
      </c>
      <c r="E865" t="s">
        <v>77</v>
      </c>
      <c r="F865" s="1" t="s">
        <v>82</v>
      </c>
      <c r="G865" t="s">
        <v>185</v>
      </c>
      <c r="H865" t="s">
        <v>71</v>
      </c>
      <c r="I865">
        <v>1</v>
      </c>
      <c r="J865" t="s">
        <v>248</v>
      </c>
      <c r="K865" s="1" t="s">
        <v>176</v>
      </c>
      <c r="L865" s="1" t="s">
        <v>173</v>
      </c>
      <c r="M865">
        <v>41</v>
      </c>
      <c r="N865">
        <v>0</v>
      </c>
      <c r="O865">
        <v>0</v>
      </c>
      <c r="P865">
        <v>0</v>
      </c>
      <c r="T865" t="str">
        <f>Block[[#This Row],[服装]]&amp;Block[[#This Row],[名前]]&amp;Block[[#This Row],[レアリティ]]</f>
        <v>ユニフォーム大耳練ICONIC</v>
      </c>
    </row>
    <row r="866" spans="1:20" x14ac:dyDescent="0.35">
      <c r="A866">
        <f>VLOOKUP(Block[[#This Row],[No用]],SetNo[[No.用]:[vlookup 用]],2,FALSE)</f>
        <v>228</v>
      </c>
      <c r="B866">
        <f>IF(ROW()=2,1,IF(A865&lt;&gt;Block[[#This Row],[No]],1,B865+1))</f>
        <v>4</v>
      </c>
      <c r="C866" t="s">
        <v>108</v>
      </c>
      <c r="D866" s="1" t="s">
        <v>667</v>
      </c>
      <c r="E866" t="s">
        <v>77</v>
      </c>
      <c r="F866" s="1" t="s">
        <v>82</v>
      </c>
      <c r="G866" t="s">
        <v>185</v>
      </c>
      <c r="H866" t="s">
        <v>71</v>
      </c>
      <c r="I866">
        <v>1</v>
      </c>
      <c r="J866" t="s">
        <v>248</v>
      </c>
      <c r="K866" s="1" t="s">
        <v>179</v>
      </c>
      <c r="L866" s="1" t="s">
        <v>162</v>
      </c>
      <c r="M866">
        <v>35</v>
      </c>
      <c r="N866">
        <v>0</v>
      </c>
      <c r="O866">
        <v>0</v>
      </c>
      <c r="P866">
        <v>0</v>
      </c>
      <c r="T866" t="str">
        <f>Block[[#This Row],[服装]]&amp;Block[[#This Row],[名前]]&amp;Block[[#This Row],[レアリティ]]</f>
        <v>ユニフォーム大耳練ICONIC</v>
      </c>
    </row>
    <row r="867" spans="1:20" x14ac:dyDescent="0.35">
      <c r="A867">
        <f>VLOOKUP(Block[[#This Row],[No用]],SetNo[[No.用]:[vlookup 用]],2,FALSE)</f>
        <v>228</v>
      </c>
      <c r="B867">
        <f>IF(ROW()=2,1,IF(A866&lt;&gt;Block[[#This Row],[No]],1,B866+1))</f>
        <v>5</v>
      </c>
      <c r="C867" t="s">
        <v>108</v>
      </c>
      <c r="D867" s="1" t="s">
        <v>667</v>
      </c>
      <c r="E867" t="s">
        <v>77</v>
      </c>
      <c r="F867" s="1" t="s">
        <v>82</v>
      </c>
      <c r="G867" t="s">
        <v>185</v>
      </c>
      <c r="H867" t="s">
        <v>71</v>
      </c>
      <c r="I867">
        <v>1</v>
      </c>
      <c r="J867" t="s">
        <v>248</v>
      </c>
      <c r="K867" s="1" t="s">
        <v>177</v>
      </c>
      <c r="L867" s="1" t="s">
        <v>162</v>
      </c>
      <c r="M867">
        <v>35</v>
      </c>
      <c r="N867">
        <v>0</v>
      </c>
      <c r="O867">
        <v>0</v>
      </c>
      <c r="P867">
        <v>0</v>
      </c>
      <c r="T867" t="str">
        <f>Block[[#This Row],[服装]]&amp;Block[[#This Row],[名前]]&amp;Block[[#This Row],[レアリティ]]</f>
        <v>ユニフォーム大耳練ICONIC</v>
      </c>
    </row>
    <row r="868" spans="1:20" x14ac:dyDescent="0.35">
      <c r="A868">
        <f>VLOOKUP(Block[[#This Row],[No用]],SetNo[[No.用]:[vlookup 用]],2,FALSE)</f>
        <v>228</v>
      </c>
      <c r="B868">
        <f>IF(ROW()=2,1,IF(A867&lt;&gt;Block[[#This Row],[No]],1,B867+1))</f>
        <v>6</v>
      </c>
      <c r="C868" t="s">
        <v>108</v>
      </c>
      <c r="D868" s="1" t="s">
        <v>667</v>
      </c>
      <c r="E868" t="s">
        <v>77</v>
      </c>
      <c r="F868" s="1" t="s">
        <v>82</v>
      </c>
      <c r="G868" t="s">
        <v>185</v>
      </c>
      <c r="H868" t="s">
        <v>71</v>
      </c>
      <c r="I868">
        <v>1</v>
      </c>
      <c r="J868" t="s">
        <v>248</v>
      </c>
      <c r="K868" s="1" t="s">
        <v>249</v>
      </c>
      <c r="L868" s="1" t="s">
        <v>162</v>
      </c>
      <c r="M868">
        <v>33</v>
      </c>
      <c r="N868">
        <v>0</v>
      </c>
      <c r="O868">
        <v>0</v>
      </c>
      <c r="P868">
        <v>0</v>
      </c>
      <c r="T868" t="str">
        <f>Block[[#This Row],[服装]]&amp;Block[[#This Row],[名前]]&amp;Block[[#This Row],[レアリティ]]</f>
        <v>ユニフォーム大耳練ICONIC</v>
      </c>
    </row>
    <row r="869" spans="1:20" x14ac:dyDescent="0.35">
      <c r="A869">
        <f>VLOOKUP(Block[[#This Row],[No用]],SetNo[[No.用]:[vlookup 用]],2,FALSE)</f>
        <v>228</v>
      </c>
      <c r="B869">
        <f>IF(ROW()=2,1,IF(A868&lt;&gt;Block[[#This Row],[No]],1,B868+1))</f>
        <v>7</v>
      </c>
      <c r="C869" t="s">
        <v>108</v>
      </c>
      <c r="D869" s="1" t="s">
        <v>667</v>
      </c>
      <c r="E869" t="s">
        <v>77</v>
      </c>
      <c r="F869" s="1" t="s">
        <v>82</v>
      </c>
      <c r="G869" t="s">
        <v>185</v>
      </c>
      <c r="H869" t="s">
        <v>71</v>
      </c>
      <c r="I869">
        <v>1</v>
      </c>
      <c r="J869" t="s">
        <v>248</v>
      </c>
      <c r="K869" s="1" t="s">
        <v>183</v>
      </c>
      <c r="L869" s="1" t="s">
        <v>225</v>
      </c>
      <c r="M869">
        <v>47</v>
      </c>
      <c r="N869">
        <v>0</v>
      </c>
      <c r="O869">
        <v>57</v>
      </c>
      <c r="P869">
        <v>0</v>
      </c>
      <c r="T869" t="str">
        <f>Block[[#This Row],[服装]]&amp;Block[[#This Row],[名前]]&amp;Block[[#This Row],[レアリティ]]</f>
        <v>ユニフォーム大耳練ICONIC</v>
      </c>
    </row>
    <row r="870" spans="1:20" x14ac:dyDescent="0.35">
      <c r="A870">
        <f>VLOOKUP(Block[[#This Row],[No用]],SetNo[[No.用]:[vlookup 用]],2,FALSE)</f>
        <v>229</v>
      </c>
      <c r="B870">
        <f>IF(ROW()=2,1,IF(A869&lt;&gt;Block[[#This Row],[No]],1,B869+1))</f>
        <v>1</v>
      </c>
      <c r="C870" t="s">
        <v>108</v>
      </c>
      <c r="D870" s="1" t="s">
        <v>669</v>
      </c>
      <c r="E870" t="s">
        <v>77</v>
      </c>
      <c r="F870" s="1" t="s">
        <v>78</v>
      </c>
      <c r="G870" t="s">
        <v>185</v>
      </c>
      <c r="H870" t="s">
        <v>71</v>
      </c>
      <c r="I870">
        <v>1</v>
      </c>
      <c r="J870" t="s">
        <v>248</v>
      </c>
      <c r="K870" s="1" t="s">
        <v>174</v>
      </c>
      <c r="L870" s="1" t="s">
        <v>162</v>
      </c>
      <c r="M870">
        <v>26</v>
      </c>
      <c r="N870">
        <v>0</v>
      </c>
      <c r="O870">
        <v>0</v>
      </c>
      <c r="P870">
        <v>0</v>
      </c>
      <c r="T870" t="str">
        <f>Block[[#This Row],[服装]]&amp;Block[[#This Row],[名前]]&amp;Block[[#This Row],[レアリティ]]</f>
        <v>ユニフォーム理石平介ICONIC</v>
      </c>
    </row>
    <row r="871" spans="1:20" x14ac:dyDescent="0.35">
      <c r="A871">
        <f>VLOOKUP(Block[[#This Row],[No用]],SetNo[[No.用]:[vlookup 用]],2,FALSE)</f>
        <v>229</v>
      </c>
      <c r="B871">
        <f>IF(ROW()=2,1,IF(A870&lt;&gt;Block[[#This Row],[No]],1,B870+1))</f>
        <v>2</v>
      </c>
      <c r="C871" t="s">
        <v>108</v>
      </c>
      <c r="D871" s="1" t="s">
        <v>669</v>
      </c>
      <c r="E871" t="s">
        <v>77</v>
      </c>
      <c r="F871" s="1" t="s">
        <v>78</v>
      </c>
      <c r="G871" t="s">
        <v>185</v>
      </c>
      <c r="H871" t="s">
        <v>71</v>
      </c>
      <c r="I871">
        <v>1</v>
      </c>
      <c r="J871" t="s">
        <v>248</v>
      </c>
      <c r="K871" s="1" t="s">
        <v>175</v>
      </c>
      <c r="L871" s="1" t="s">
        <v>162</v>
      </c>
      <c r="M871">
        <v>26</v>
      </c>
      <c r="N871">
        <v>0</v>
      </c>
      <c r="O871">
        <v>0</v>
      </c>
      <c r="P871">
        <v>0</v>
      </c>
      <c r="T871" t="str">
        <f>Block[[#This Row],[服装]]&amp;Block[[#This Row],[名前]]&amp;Block[[#This Row],[レアリティ]]</f>
        <v>ユニフォーム理石平介ICONIC</v>
      </c>
    </row>
    <row r="872" spans="1:20" x14ac:dyDescent="0.35">
      <c r="A872">
        <f>VLOOKUP(Block[[#This Row],[No用]],SetNo[[No.用]:[vlookup 用]],2,FALSE)</f>
        <v>229</v>
      </c>
      <c r="B872">
        <f>IF(ROW()=2,1,IF(A871&lt;&gt;Block[[#This Row],[No]],1,B871+1))</f>
        <v>3</v>
      </c>
      <c r="C872" t="s">
        <v>108</v>
      </c>
      <c r="D872" s="1" t="s">
        <v>669</v>
      </c>
      <c r="E872" t="s">
        <v>77</v>
      </c>
      <c r="F872" s="1" t="s">
        <v>78</v>
      </c>
      <c r="G872" t="s">
        <v>185</v>
      </c>
      <c r="H872" t="s">
        <v>71</v>
      </c>
      <c r="I872">
        <v>1</v>
      </c>
      <c r="J872" t="s">
        <v>248</v>
      </c>
      <c r="K872" s="1" t="s">
        <v>177</v>
      </c>
      <c r="L872" s="1" t="s">
        <v>162</v>
      </c>
      <c r="M872">
        <v>26</v>
      </c>
      <c r="N872">
        <v>0</v>
      </c>
      <c r="O872">
        <v>0</v>
      </c>
      <c r="P872">
        <v>0</v>
      </c>
      <c r="T872" t="str">
        <f>Block[[#This Row],[服装]]&amp;Block[[#This Row],[名前]]&amp;Block[[#This Row],[レアリティ]]</f>
        <v>ユニフォーム理石平介ICONIC</v>
      </c>
    </row>
    <row r="873" spans="1:20" x14ac:dyDescent="0.35">
      <c r="A873">
        <f>VLOOKUP(Block[[#This Row],[No用]],SetNo[[No.用]:[vlookup 用]],2,FALSE)</f>
        <v>229</v>
      </c>
      <c r="B873">
        <f>IF(ROW()=2,1,IF(A872&lt;&gt;Block[[#This Row],[No]],1,B872+1))</f>
        <v>4</v>
      </c>
      <c r="C873" t="s">
        <v>108</v>
      </c>
      <c r="D873" s="1" t="s">
        <v>669</v>
      </c>
      <c r="E873" t="s">
        <v>77</v>
      </c>
      <c r="F873" s="1" t="s">
        <v>78</v>
      </c>
      <c r="G873" t="s">
        <v>185</v>
      </c>
      <c r="H873" t="s">
        <v>71</v>
      </c>
      <c r="I873">
        <v>1</v>
      </c>
      <c r="J873" t="s">
        <v>248</v>
      </c>
      <c r="K873" s="1" t="s">
        <v>249</v>
      </c>
      <c r="L873" s="1" t="s">
        <v>162</v>
      </c>
      <c r="M873">
        <v>26</v>
      </c>
      <c r="N873">
        <v>0</v>
      </c>
      <c r="O873">
        <v>0</v>
      </c>
      <c r="P873">
        <v>0</v>
      </c>
      <c r="T873" t="str">
        <f>Block[[#This Row],[服装]]&amp;Block[[#This Row],[名前]]&amp;Block[[#This Row],[レアリティ]]</f>
        <v>ユニフォーム理石平介ICONIC</v>
      </c>
    </row>
    <row r="874" spans="1:20" x14ac:dyDescent="0.35">
      <c r="A874">
        <f>VLOOKUP(Block[[#This Row],[No用]],SetNo[[No.用]:[vlookup 用]],2,FALSE)</f>
        <v>230</v>
      </c>
      <c r="B874">
        <f>IF(ROW()=2,1,IF(A873&lt;&gt;Block[[#This Row],[No]],1,B873+1))</f>
        <v>1</v>
      </c>
      <c r="C874" s="1" t="s">
        <v>108</v>
      </c>
      <c r="D874" s="1" t="s">
        <v>951</v>
      </c>
      <c r="E874" s="1" t="s">
        <v>77</v>
      </c>
      <c r="F874" s="1" t="s">
        <v>78</v>
      </c>
      <c r="G874" s="1" t="s">
        <v>185</v>
      </c>
      <c r="H874" s="1" t="s">
        <v>71</v>
      </c>
      <c r="I874">
        <v>1</v>
      </c>
      <c r="J874" t="s">
        <v>248</v>
      </c>
      <c r="K874" s="1" t="s">
        <v>174</v>
      </c>
      <c r="L874" s="1" t="s">
        <v>162</v>
      </c>
      <c r="M874">
        <v>27</v>
      </c>
      <c r="N874">
        <v>0</v>
      </c>
      <c r="O874">
        <v>0</v>
      </c>
      <c r="P874">
        <v>0</v>
      </c>
      <c r="T874" t="str">
        <f>Block[[#This Row],[服装]]&amp;Block[[#This Row],[名前]]&amp;Block[[#This Row],[レアリティ]]</f>
        <v>ユニフォーム銀島結ICONIC</v>
      </c>
    </row>
    <row r="875" spans="1:20" x14ac:dyDescent="0.35">
      <c r="A875">
        <f>VLOOKUP(Block[[#This Row],[No用]],SetNo[[No.用]:[vlookup 用]],2,FALSE)</f>
        <v>230</v>
      </c>
      <c r="B875">
        <f>IF(ROW()=2,1,IF(A874&lt;&gt;Block[[#This Row],[No]],1,B874+1))</f>
        <v>2</v>
      </c>
      <c r="C875" s="1" t="s">
        <v>108</v>
      </c>
      <c r="D875" s="1" t="s">
        <v>951</v>
      </c>
      <c r="E875" s="1" t="s">
        <v>77</v>
      </c>
      <c r="F875" s="1" t="s">
        <v>78</v>
      </c>
      <c r="G875" s="1" t="s">
        <v>185</v>
      </c>
      <c r="H875" s="1" t="s">
        <v>71</v>
      </c>
      <c r="I875">
        <v>1</v>
      </c>
      <c r="J875" t="s">
        <v>248</v>
      </c>
      <c r="K875" s="1" t="s">
        <v>175</v>
      </c>
      <c r="L875" s="1" t="s">
        <v>162</v>
      </c>
      <c r="M875">
        <v>27</v>
      </c>
      <c r="N875">
        <v>0</v>
      </c>
      <c r="O875">
        <v>0</v>
      </c>
      <c r="P875">
        <v>0</v>
      </c>
      <c r="T875" t="str">
        <f>Block[[#This Row],[服装]]&amp;Block[[#This Row],[名前]]&amp;Block[[#This Row],[レアリティ]]</f>
        <v>ユニフォーム銀島結ICONIC</v>
      </c>
    </row>
    <row r="876" spans="1:20" x14ac:dyDescent="0.35">
      <c r="A876">
        <f>VLOOKUP(Block[[#This Row],[No用]],SetNo[[No.用]:[vlookup 用]],2,FALSE)</f>
        <v>230</v>
      </c>
      <c r="B876">
        <f>IF(ROW()=2,1,IF(A875&lt;&gt;Block[[#This Row],[No]],1,B875+1))</f>
        <v>3</v>
      </c>
      <c r="C876" s="1" t="s">
        <v>108</v>
      </c>
      <c r="D876" s="1" t="s">
        <v>951</v>
      </c>
      <c r="E876" s="1" t="s">
        <v>77</v>
      </c>
      <c r="F876" s="1" t="s">
        <v>78</v>
      </c>
      <c r="G876" s="1" t="s">
        <v>185</v>
      </c>
      <c r="H876" s="1" t="s">
        <v>71</v>
      </c>
      <c r="I876">
        <v>1</v>
      </c>
      <c r="J876" t="s">
        <v>248</v>
      </c>
      <c r="K876" s="1" t="s">
        <v>249</v>
      </c>
      <c r="L876" s="1" t="s">
        <v>162</v>
      </c>
      <c r="M876">
        <v>27</v>
      </c>
      <c r="N876">
        <v>0</v>
      </c>
      <c r="O876">
        <v>0</v>
      </c>
      <c r="P876">
        <v>0</v>
      </c>
      <c r="T876" t="str">
        <f>Block[[#This Row],[服装]]&amp;Block[[#This Row],[名前]]&amp;Block[[#This Row],[レアリティ]]</f>
        <v>ユニフォーム銀島結ICONIC</v>
      </c>
    </row>
    <row r="877" spans="1:20" x14ac:dyDescent="0.35">
      <c r="A877">
        <f>VLOOKUP(Block[[#This Row],[No用]],SetNo[[No.用]:[vlookup 用]],2,FALSE)</f>
        <v>231</v>
      </c>
      <c r="B877">
        <f>IF(ROW()=2,1,IF(A876&lt;&gt;Block[[#This Row],[No]],1,B876+1))</f>
        <v>1</v>
      </c>
      <c r="C877" s="1" t="s">
        <v>1195</v>
      </c>
      <c r="D877" s="1" t="s">
        <v>951</v>
      </c>
      <c r="E877" s="1" t="s">
        <v>73</v>
      </c>
      <c r="F877" s="1" t="s">
        <v>78</v>
      </c>
      <c r="G877" s="1" t="s">
        <v>185</v>
      </c>
      <c r="H877" s="1" t="s">
        <v>71</v>
      </c>
      <c r="I877">
        <v>1</v>
      </c>
      <c r="J877" t="s">
        <v>248</v>
      </c>
      <c r="K877" s="1" t="s">
        <v>174</v>
      </c>
      <c r="L877" s="1" t="s">
        <v>162</v>
      </c>
      <c r="M877">
        <v>27</v>
      </c>
      <c r="N877">
        <v>0</v>
      </c>
      <c r="O877">
        <v>0</v>
      </c>
      <c r="P877">
        <v>0</v>
      </c>
      <c r="T877" t="str">
        <f>Block[[#This Row],[服装]]&amp;Block[[#This Row],[名前]]&amp;Block[[#This Row],[レアリティ]]</f>
        <v>Xmas2銀島結ICONIC</v>
      </c>
    </row>
    <row r="878" spans="1:20" x14ac:dyDescent="0.35">
      <c r="A878">
        <f>VLOOKUP(Block[[#This Row],[No用]],SetNo[[No.用]:[vlookup 用]],2,FALSE)</f>
        <v>231</v>
      </c>
      <c r="B878">
        <f>IF(ROW()=2,1,IF(A877&lt;&gt;Block[[#This Row],[No]],1,B877+1))</f>
        <v>2</v>
      </c>
      <c r="C878" s="1" t="s">
        <v>1195</v>
      </c>
      <c r="D878" s="1" t="s">
        <v>951</v>
      </c>
      <c r="E878" s="1" t="s">
        <v>73</v>
      </c>
      <c r="F878" s="1" t="s">
        <v>78</v>
      </c>
      <c r="G878" s="1" t="s">
        <v>185</v>
      </c>
      <c r="H878" s="1" t="s">
        <v>71</v>
      </c>
      <c r="I878">
        <v>1</v>
      </c>
      <c r="J878" t="s">
        <v>248</v>
      </c>
      <c r="K878" s="1" t="s">
        <v>175</v>
      </c>
      <c r="L878" s="1" t="s">
        <v>162</v>
      </c>
      <c r="M878">
        <v>27</v>
      </c>
      <c r="N878">
        <v>0</v>
      </c>
      <c r="O878">
        <v>0</v>
      </c>
      <c r="P878">
        <v>0</v>
      </c>
      <c r="T878" t="str">
        <f>Block[[#This Row],[服装]]&amp;Block[[#This Row],[名前]]&amp;Block[[#This Row],[レアリティ]]</f>
        <v>Xmas2銀島結ICONIC</v>
      </c>
    </row>
    <row r="879" spans="1:20" x14ac:dyDescent="0.35">
      <c r="A879">
        <f>VLOOKUP(Block[[#This Row],[No用]],SetNo[[No.用]:[vlookup 用]],2,FALSE)</f>
        <v>231</v>
      </c>
      <c r="B879">
        <f>IF(ROW()=2,1,IF(A878&lt;&gt;Block[[#This Row],[No]],1,B878+1))</f>
        <v>3</v>
      </c>
      <c r="C879" s="1" t="s">
        <v>1195</v>
      </c>
      <c r="D879" s="1" t="s">
        <v>951</v>
      </c>
      <c r="E879" s="1" t="s">
        <v>73</v>
      </c>
      <c r="F879" s="1" t="s">
        <v>78</v>
      </c>
      <c r="G879" s="1" t="s">
        <v>185</v>
      </c>
      <c r="H879" s="1" t="s">
        <v>71</v>
      </c>
      <c r="I879">
        <v>1</v>
      </c>
      <c r="J879" t="s">
        <v>248</v>
      </c>
      <c r="K879" s="1" t="s">
        <v>249</v>
      </c>
      <c r="L879" s="1" t="s">
        <v>162</v>
      </c>
      <c r="M879">
        <v>27</v>
      </c>
      <c r="N879">
        <v>0</v>
      </c>
      <c r="O879">
        <v>0</v>
      </c>
      <c r="P879">
        <v>0</v>
      </c>
      <c r="T879" t="str">
        <f>Block[[#This Row],[服装]]&amp;Block[[#This Row],[名前]]&amp;Block[[#This Row],[レアリティ]]</f>
        <v>Xmas2銀島結ICONIC</v>
      </c>
    </row>
    <row r="880" spans="1:20" x14ac:dyDescent="0.35">
      <c r="A880">
        <f>VLOOKUP(Block[[#This Row],[No用]],SetNo[[No.用]:[vlookup 用]],2,FALSE)</f>
        <v>232</v>
      </c>
      <c r="B880">
        <f>IF(ROW()=2,1,IF(A879&lt;&gt;Block[[#This Row],[No]],1,B879+1))</f>
        <v>1</v>
      </c>
      <c r="C880" t="s">
        <v>108</v>
      </c>
      <c r="D880" t="s">
        <v>122</v>
      </c>
      <c r="E880" t="s">
        <v>90</v>
      </c>
      <c r="F880" t="s">
        <v>78</v>
      </c>
      <c r="G880" t="s">
        <v>128</v>
      </c>
      <c r="H880" t="s">
        <v>71</v>
      </c>
      <c r="I880">
        <v>1</v>
      </c>
      <c r="J880" t="s">
        <v>248</v>
      </c>
      <c r="K880" s="1" t="s">
        <v>174</v>
      </c>
      <c r="L880" s="1" t="s">
        <v>162</v>
      </c>
      <c r="M880">
        <v>28</v>
      </c>
      <c r="N880">
        <v>0</v>
      </c>
      <c r="O880">
        <v>0</v>
      </c>
      <c r="P880">
        <v>0</v>
      </c>
      <c r="T880" t="str">
        <f>Block[[#This Row],[服装]]&amp;Block[[#This Row],[名前]]&amp;Block[[#This Row],[レアリティ]]</f>
        <v>ユニフォーム木兎光太郎ICONIC</v>
      </c>
    </row>
    <row r="881" spans="1:20" x14ac:dyDescent="0.35">
      <c r="A881">
        <f>VLOOKUP(Block[[#This Row],[No用]],SetNo[[No.用]:[vlookup 用]],2,FALSE)</f>
        <v>232</v>
      </c>
      <c r="B881">
        <f>IF(ROW()=2,1,IF(A880&lt;&gt;Block[[#This Row],[No]],1,B880+1))</f>
        <v>2</v>
      </c>
      <c r="C881" t="s">
        <v>108</v>
      </c>
      <c r="D881" t="s">
        <v>122</v>
      </c>
      <c r="E881" t="s">
        <v>90</v>
      </c>
      <c r="F881" t="s">
        <v>78</v>
      </c>
      <c r="G881" t="s">
        <v>128</v>
      </c>
      <c r="H881" t="s">
        <v>71</v>
      </c>
      <c r="I881">
        <v>1</v>
      </c>
      <c r="J881" t="s">
        <v>248</v>
      </c>
      <c r="K881" s="1" t="s">
        <v>175</v>
      </c>
      <c r="L881" s="1" t="s">
        <v>162</v>
      </c>
      <c r="M881">
        <v>28</v>
      </c>
      <c r="N881">
        <v>0</v>
      </c>
      <c r="O881">
        <v>0</v>
      </c>
      <c r="P881">
        <v>0</v>
      </c>
      <c r="T881" t="str">
        <f>Block[[#This Row],[服装]]&amp;Block[[#This Row],[名前]]&amp;Block[[#This Row],[レアリティ]]</f>
        <v>ユニフォーム木兎光太郎ICONIC</v>
      </c>
    </row>
    <row r="882" spans="1:20" x14ac:dyDescent="0.35">
      <c r="A882">
        <f>VLOOKUP(Block[[#This Row],[No用]],SetNo[[No.用]:[vlookup 用]],2,FALSE)</f>
        <v>232</v>
      </c>
      <c r="B882">
        <f>IF(ROW()=2,1,IF(A881&lt;&gt;Block[[#This Row],[No]],1,B881+1))</f>
        <v>3</v>
      </c>
      <c r="C882" t="s">
        <v>108</v>
      </c>
      <c r="D882" t="s">
        <v>122</v>
      </c>
      <c r="E882" t="s">
        <v>90</v>
      </c>
      <c r="F882" t="s">
        <v>78</v>
      </c>
      <c r="G882" t="s">
        <v>128</v>
      </c>
      <c r="H882" t="s">
        <v>71</v>
      </c>
      <c r="I882">
        <v>1</v>
      </c>
      <c r="J882" t="s">
        <v>248</v>
      </c>
      <c r="K882" s="1" t="s">
        <v>249</v>
      </c>
      <c r="L882" s="1" t="s">
        <v>162</v>
      </c>
      <c r="M882">
        <v>28</v>
      </c>
      <c r="N882">
        <v>0</v>
      </c>
      <c r="O882">
        <v>0</v>
      </c>
      <c r="P882">
        <v>0</v>
      </c>
      <c r="T882" t="str">
        <f>Block[[#This Row],[服装]]&amp;Block[[#This Row],[名前]]&amp;Block[[#This Row],[レアリティ]]</f>
        <v>ユニフォーム木兎光太郎ICONIC</v>
      </c>
    </row>
    <row r="883" spans="1:20" x14ac:dyDescent="0.35">
      <c r="A883">
        <f>VLOOKUP(Block[[#This Row],[No用]],SetNo[[No.用]:[vlookup 用]],2,FALSE)</f>
        <v>233</v>
      </c>
      <c r="B883">
        <f>IF(ROW()=2,1,IF(A882&lt;&gt;Block[[#This Row],[No]],1,B882+1))</f>
        <v>1</v>
      </c>
      <c r="C883" t="s">
        <v>150</v>
      </c>
      <c r="D883" t="s">
        <v>122</v>
      </c>
      <c r="E883" t="s">
        <v>77</v>
      </c>
      <c r="F883" t="s">
        <v>78</v>
      </c>
      <c r="G883" t="s">
        <v>128</v>
      </c>
      <c r="H883" t="s">
        <v>71</v>
      </c>
      <c r="I883">
        <v>1</v>
      </c>
      <c r="J883" t="s">
        <v>248</v>
      </c>
      <c r="K883" s="1" t="s">
        <v>174</v>
      </c>
      <c r="L883" s="1" t="s">
        <v>162</v>
      </c>
      <c r="M883">
        <v>28</v>
      </c>
      <c r="N883">
        <v>0</v>
      </c>
      <c r="O883">
        <v>0</v>
      </c>
      <c r="P883">
        <v>0</v>
      </c>
      <c r="T883" t="str">
        <f>Block[[#This Row],[服装]]&amp;Block[[#This Row],[名前]]&amp;Block[[#This Row],[レアリティ]]</f>
        <v>夏祭り木兎光太郎ICONIC</v>
      </c>
    </row>
    <row r="884" spans="1:20" x14ac:dyDescent="0.35">
      <c r="A884">
        <f>VLOOKUP(Block[[#This Row],[No用]],SetNo[[No.用]:[vlookup 用]],2,FALSE)</f>
        <v>233</v>
      </c>
      <c r="B884">
        <f>IF(ROW()=2,1,IF(A883&lt;&gt;Block[[#This Row],[No]],1,B883+1))</f>
        <v>2</v>
      </c>
      <c r="C884" t="s">
        <v>150</v>
      </c>
      <c r="D884" t="s">
        <v>122</v>
      </c>
      <c r="E884" t="s">
        <v>77</v>
      </c>
      <c r="F884" t="s">
        <v>78</v>
      </c>
      <c r="G884" t="s">
        <v>128</v>
      </c>
      <c r="H884" t="s">
        <v>71</v>
      </c>
      <c r="I884">
        <v>1</v>
      </c>
      <c r="J884" t="s">
        <v>248</v>
      </c>
      <c r="K884" s="1" t="s">
        <v>175</v>
      </c>
      <c r="L884" s="1" t="s">
        <v>162</v>
      </c>
      <c r="M884">
        <v>28</v>
      </c>
      <c r="N884">
        <v>0</v>
      </c>
      <c r="O884">
        <v>0</v>
      </c>
      <c r="P884">
        <v>0</v>
      </c>
      <c r="T884" t="str">
        <f>Block[[#This Row],[服装]]&amp;Block[[#This Row],[名前]]&amp;Block[[#This Row],[レアリティ]]</f>
        <v>夏祭り木兎光太郎ICONIC</v>
      </c>
    </row>
    <row r="885" spans="1:20" x14ac:dyDescent="0.35">
      <c r="A885">
        <f>VLOOKUP(Block[[#This Row],[No用]],SetNo[[No.用]:[vlookup 用]],2,FALSE)</f>
        <v>233</v>
      </c>
      <c r="B885">
        <f>IF(ROW()=2,1,IF(A884&lt;&gt;Block[[#This Row],[No]],1,B884+1))</f>
        <v>3</v>
      </c>
      <c r="C885" t="s">
        <v>150</v>
      </c>
      <c r="D885" t="s">
        <v>122</v>
      </c>
      <c r="E885" t="s">
        <v>77</v>
      </c>
      <c r="F885" t="s">
        <v>78</v>
      </c>
      <c r="G885" t="s">
        <v>128</v>
      </c>
      <c r="H885" t="s">
        <v>71</v>
      </c>
      <c r="I885">
        <v>1</v>
      </c>
      <c r="J885" t="s">
        <v>248</v>
      </c>
      <c r="K885" s="1" t="s">
        <v>249</v>
      </c>
      <c r="L885" s="1" t="s">
        <v>162</v>
      </c>
      <c r="M885">
        <v>28</v>
      </c>
      <c r="N885">
        <v>0</v>
      </c>
      <c r="O885">
        <v>0</v>
      </c>
      <c r="P885">
        <v>0</v>
      </c>
      <c r="T885" t="str">
        <f>Block[[#This Row],[服装]]&amp;Block[[#This Row],[名前]]&amp;Block[[#This Row],[レアリティ]]</f>
        <v>夏祭り木兎光太郎ICONIC</v>
      </c>
    </row>
    <row r="886" spans="1:20" x14ac:dyDescent="0.35">
      <c r="A886">
        <f>VLOOKUP(Block[[#This Row],[No用]],SetNo[[No.用]:[vlookup 用]],2,FALSE)</f>
        <v>234</v>
      </c>
      <c r="B886">
        <f>IF(ROW()=2,1,IF(A885&lt;&gt;Block[[#This Row],[No]],1,B885+1))</f>
        <v>1</v>
      </c>
      <c r="C886" s="1" t="s">
        <v>782</v>
      </c>
      <c r="D886" t="s">
        <v>122</v>
      </c>
      <c r="E886" s="1" t="s">
        <v>73</v>
      </c>
      <c r="F886" t="s">
        <v>78</v>
      </c>
      <c r="G886" t="s">
        <v>128</v>
      </c>
      <c r="H886" t="s">
        <v>71</v>
      </c>
      <c r="I886">
        <v>1</v>
      </c>
      <c r="J886" t="s">
        <v>248</v>
      </c>
      <c r="K886" s="1" t="s">
        <v>174</v>
      </c>
      <c r="L886" s="1" t="s">
        <v>162</v>
      </c>
      <c r="M886">
        <v>28</v>
      </c>
      <c r="N886">
        <v>0</v>
      </c>
      <c r="O886">
        <v>0</v>
      </c>
      <c r="P886">
        <v>0</v>
      </c>
      <c r="T886" t="str">
        <f>Block[[#This Row],[服装]]&amp;Block[[#This Row],[名前]]&amp;Block[[#This Row],[レアリティ]]</f>
        <v>Xmas木兎光太郎ICONIC</v>
      </c>
    </row>
    <row r="887" spans="1:20" x14ac:dyDescent="0.35">
      <c r="A887">
        <f>VLOOKUP(Block[[#This Row],[No用]],SetNo[[No.用]:[vlookup 用]],2,FALSE)</f>
        <v>234</v>
      </c>
      <c r="B887">
        <f>IF(ROW()=2,1,IF(A886&lt;&gt;Block[[#This Row],[No]],1,B886+1))</f>
        <v>2</v>
      </c>
      <c r="C887" s="1" t="s">
        <v>782</v>
      </c>
      <c r="D887" t="s">
        <v>122</v>
      </c>
      <c r="E887" s="1" t="s">
        <v>73</v>
      </c>
      <c r="F887" t="s">
        <v>78</v>
      </c>
      <c r="G887" t="s">
        <v>128</v>
      </c>
      <c r="H887" t="s">
        <v>71</v>
      </c>
      <c r="I887">
        <v>1</v>
      </c>
      <c r="J887" t="s">
        <v>248</v>
      </c>
      <c r="K887" s="1" t="s">
        <v>175</v>
      </c>
      <c r="L887" s="1" t="s">
        <v>162</v>
      </c>
      <c r="M887">
        <v>28</v>
      </c>
      <c r="N887">
        <v>0</v>
      </c>
      <c r="O887">
        <v>0</v>
      </c>
      <c r="P887">
        <v>0</v>
      </c>
      <c r="T887" t="str">
        <f>Block[[#This Row],[服装]]&amp;Block[[#This Row],[名前]]&amp;Block[[#This Row],[レアリティ]]</f>
        <v>Xmas木兎光太郎ICONIC</v>
      </c>
    </row>
    <row r="888" spans="1:20" x14ac:dyDescent="0.35">
      <c r="A888">
        <f>VLOOKUP(Block[[#This Row],[No用]],SetNo[[No.用]:[vlookup 用]],2,FALSE)</f>
        <v>234</v>
      </c>
      <c r="B888">
        <f>IF(ROW()=2,1,IF(A887&lt;&gt;Block[[#This Row],[No]],1,B887+1))</f>
        <v>3</v>
      </c>
      <c r="C888" s="1" t="s">
        <v>782</v>
      </c>
      <c r="D888" t="s">
        <v>122</v>
      </c>
      <c r="E888" s="1" t="s">
        <v>73</v>
      </c>
      <c r="F888" t="s">
        <v>78</v>
      </c>
      <c r="G888" t="s">
        <v>128</v>
      </c>
      <c r="H888" t="s">
        <v>71</v>
      </c>
      <c r="I888">
        <v>1</v>
      </c>
      <c r="J888" t="s">
        <v>248</v>
      </c>
      <c r="K888" s="1" t="s">
        <v>249</v>
      </c>
      <c r="L888" s="1" t="s">
        <v>162</v>
      </c>
      <c r="M888">
        <v>28</v>
      </c>
      <c r="N888">
        <v>0</v>
      </c>
      <c r="O888">
        <v>0</v>
      </c>
      <c r="P888">
        <v>0</v>
      </c>
      <c r="T888" t="str">
        <f>Block[[#This Row],[服装]]&amp;Block[[#This Row],[名前]]&amp;Block[[#This Row],[レアリティ]]</f>
        <v>Xmas木兎光太郎ICONIC</v>
      </c>
    </row>
    <row r="889" spans="1:20" x14ac:dyDescent="0.35">
      <c r="A889">
        <f>VLOOKUP(Block[[#This Row],[No用]],SetNo[[No.用]:[vlookup 用]],2,FALSE)</f>
        <v>235</v>
      </c>
      <c r="B889">
        <f>IF(ROW()=2,1,IF(A888&lt;&gt;Block[[#This Row],[No]],1,B888+1))</f>
        <v>1</v>
      </c>
      <c r="C889" s="1" t="s">
        <v>149</v>
      </c>
      <c r="D889" t="s">
        <v>122</v>
      </c>
      <c r="E889" s="1" t="s">
        <v>90</v>
      </c>
      <c r="F889" t="s">
        <v>78</v>
      </c>
      <c r="G889" t="s">
        <v>128</v>
      </c>
      <c r="H889" t="s">
        <v>71</v>
      </c>
      <c r="I889">
        <v>1</v>
      </c>
      <c r="J889" t="s">
        <v>248</v>
      </c>
      <c r="K889" s="1" t="s">
        <v>174</v>
      </c>
      <c r="L889" s="1" t="s">
        <v>162</v>
      </c>
      <c r="M889">
        <v>28</v>
      </c>
      <c r="N889">
        <v>0</v>
      </c>
      <c r="O889">
        <v>0</v>
      </c>
      <c r="P889">
        <v>0</v>
      </c>
      <c r="T889" t="str">
        <f>Block[[#This Row],[服装]]&amp;Block[[#This Row],[名前]]&amp;Block[[#This Row],[レアリティ]]</f>
        <v>制服木兎光太郎ICONIC</v>
      </c>
    </row>
    <row r="890" spans="1:20" x14ac:dyDescent="0.35">
      <c r="A890">
        <f>VLOOKUP(Block[[#This Row],[No用]],SetNo[[No.用]:[vlookup 用]],2,FALSE)</f>
        <v>235</v>
      </c>
      <c r="B890">
        <f>IF(ROW()=2,1,IF(A889&lt;&gt;Block[[#This Row],[No]],1,B889+1))</f>
        <v>2</v>
      </c>
      <c r="C890" s="1" t="s">
        <v>149</v>
      </c>
      <c r="D890" t="s">
        <v>122</v>
      </c>
      <c r="E890" s="1" t="s">
        <v>90</v>
      </c>
      <c r="F890" t="s">
        <v>78</v>
      </c>
      <c r="G890" t="s">
        <v>128</v>
      </c>
      <c r="H890" t="s">
        <v>71</v>
      </c>
      <c r="I890">
        <v>1</v>
      </c>
      <c r="J890" t="s">
        <v>248</v>
      </c>
      <c r="K890" s="1" t="s">
        <v>175</v>
      </c>
      <c r="L890" s="1" t="s">
        <v>162</v>
      </c>
      <c r="M890">
        <v>28</v>
      </c>
      <c r="N890">
        <v>0</v>
      </c>
      <c r="O890">
        <v>0</v>
      </c>
      <c r="P890">
        <v>0</v>
      </c>
      <c r="T890" t="str">
        <f>Block[[#This Row],[服装]]&amp;Block[[#This Row],[名前]]&amp;Block[[#This Row],[レアリティ]]</f>
        <v>制服木兎光太郎ICONIC</v>
      </c>
    </row>
    <row r="891" spans="1:20" x14ac:dyDescent="0.35">
      <c r="A891">
        <f>VLOOKUP(Block[[#This Row],[No用]],SetNo[[No.用]:[vlookup 用]],2,FALSE)</f>
        <v>235</v>
      </c>
      <c r="B891">
        <f>IF(ROW()=2,1,IF(A890&lt;&gt;Block[[#This Row],[No]],1,B890+1))</f>
        <v>3</v>
      </c>
      <c r="C891" s="1" t="s">
        <v>149</v>
      </c>
      <c r="D891" t="s">
        <v>122</v>
      </c>
      <c r="E891" s="1" t="s">
        <v>90</v>
      </c>
      <c r="F891" t="s">
        <v>78</v>
      </c>
      <c r="G891" t="s">
        <v>128</v>
      </c>
      <c r="H891" t="s">
        <v>71</v>
      </c>
      <c r="I891">
        <v>1</v>
      </c>
      <c r="J891" t="s">
        <v>248</v>
      </c>
      <c r="K891" s="1" t="s">
        <v>249</v>
      </c>
      <c r="L891" s="1" t="s">
        <v>162</v>
      </c>
      <c r="M891">
        <v>28</v>
      </c>
      <c r="N891">
        <v>0</v>
      </c>
      <c r="O891">
        <v>0</v>
      </c>
      <c r="P891">
        <v>0</v>
      </c>
      <c r="T891" t="str">
        <f>Block[[#This Row],[服装]]&amp;Block[[#This Row],[名前]]&amp;Block[[#This Row],[レアリティ]]</f>
        <v>制服木兎光太郎ICONIC</v>
      </c>
    </row>
    <row r="892" spans="1:20" x14ac:dyDescent="0.35">
      <c r="A892">
        <f>VLOOKUP(Block[[#This Row],[No用]],SetNo[[No.用]:[vlookup 用]],2,FALSE)</f>
        <v>236</v>
      </c>
      <c r="B892">
        <f>IF(ROW()=2,1,IF(A891&lt;&gt;Block[[#This Row],[No]],1,B891+1))</f>
        <v>1</v>
      </c>
      <c r="C892" s="1" t="s">
        <v>968</v>
      </c>
      <c r="D892" s="1" t="s">
        <v>122</v>
      </c>
      <c r="E892" s="1" t="s">
        <v>77</v>
      </c>
      <c r="F892" s="1" t="s">
        <v>78</v>
      </c>
      <c r="G892" s="1" t="s">
        <v>128</v>
      </c>
      <c r="H892" s="1" t="s">
        <v>71</v>
      </c>
      <c r="I892">
        <v>1</v>
      </c>
      <c r="J892" t="s">
        <v>248</v>
      </c>
      <c r="K892" s="1" t="s">
        <v>174</v>
      </c>
      <c r="L892" s="1" t="s">
        <v>162</v>
      </c>
      <c r="M892">
        <v>28</v>
      </c>
      <c r="N892">
        <v>0</v>
      </c>
      <c r="O892">
        <v>0</v>
      </c>
      <c r="P892">
        <v>0</v>
      </c>
      <c r="T892" t="str">
        <f>Block[[#This Row],[服装]]&amp;Block[[#This Row],[名前]]&amp;Block[[#This Row],[レアリティ]]</f>
        <v>キャンプ木兎光太郎ICONIC</v>
      </c>
    </row>
    <row r="893" spans="1:20" x14ac:dyDescent="0.35">
      <c r="A893">
        <f>VLOOKUP(Block[[#This Row],[No用]],SetNo[[No.用]:[vlookup 用]],2,FALSE)</f>
        <v>236</v>
      </c>
      <c r="B893">
        <f>IF(ROW()=2,1,IF(A892&lt;&gt;Block[[#This Row],[No]],1,B892+1))</f>
        <v>2</v>
      </c>
      <c r="C893" s="1" t="s">
        <v>968</v>
      </c>
      <c r="D893" s="1" t="s">
        <v>122</v>
      </c>
      <c r="E893" s="1" t="s">
        <v>77</v>
      </c>
      <c r="F893" s="1" t="s">
        <v>78</v>
      </c>
      <c r="G893" s="1" t="s">
        <v>128</v>
      </c>
      <c r="H893" s="1" t="s">
        <v>71</v>
      </c>
      <c r="I893">
        <v>1</v>
      </c>
      <c r="J893" t="s">
        <v>248</v>
      </c>
      <c r="K893" s="1" t="s">
        <v>175</v>
      </c>
      <c r="L893" s="1" t="s">
        <v>162</v>
      </c>
      <c r="M893">
        <v>28</v>
      </c>
      <c r="N893">
        <v>0</v>
      </c>
      <c r="O893">
        <v>0</v>
      </c>
      <c r="P893">
        <v>0</v>
      </c>
      <c r="T893" t="str">
        <f>Block[[#This Row],[服装]]&amp;Block[[#This Row],[名前]]&amp;Block[[#This Row],[レアリティ]]</f>
        <v>キャンプ木兎光太郎ICONIC</v>
      </c>
    </row>
    <row r="894" spans="1:20" x14ac:dyDescent="0.35">
      <c r="A894">
        <f>VLOOKUP(Block[[#This Row],[No用]],SetNo[[No.用]:[vlookup 用]],2,FALSE)</f>
        <v>236</v>
      </c>
      <c r="B894">
        <f>IF(ROW()=2,1,IF(A893&lt;&gt;Block[[#This Row],[No]],1,B893+1))</f>
        <v>3</v>
      </c>
      <c r="C894" s="1" t="s">
        <v>968</v>
      </c>
      <c r="D894" s="1" t="s">
        <v>122</v>
      </c>
      <c r="E894" s="1" t="s">
        <v>77</v>
      </c>
      <c r="F894" s="1" t="s">
        <v>78</v>
      </c>
      <c r="G894" s="1" t="s">
        <v>128</v>
      </c>
      <c r="H894" s="1" t="s">
        <v>71</v>
      </c>
      <c r="I894">
        <v>1</v>
      </c>
      <c r="J894" t="s">
        <v>248</v>
      </c>
      <c r="K894" s="1" t="s">
        <v>249</v>
      </c>
      <c r="L894" s="1" t="s">
        <v>162</v>
      </c>
      <c r="M894">
        <v>28</v>
      </c>
      <c r="N894">
        <v>0</v>
      </c>
      <c r="O894">
        <v>0</v>
      </c>
      <c r="P894">
        <v>0</v>
      </c>
      <c r="T894" t="str">
        <f>Block[[#This Row],[服装]]&amp;Block[[#This Row],[名前]]&amp;Block[[#This Row],[レアリティ]]</f>
        <v>キャンプ木兎光太郎ICONIC</v>
      </c>
    </row>
    <row r="895" spans="1:20" x14ac:dyDescent="0.35">
      <c r="A895">
        <f>VLOOKUP(Block[[#This Row],[No用]],SetNo[[No.用]:[vlookup 用]],2,FALSE)</f>
        <v>237</v>
      </c>
      <c r="B895">
        <f>IF(ROW()=2,1,IF(A894&lt;&gt;Block[[#This Row],[No]],1,B894+1))</f>
        <v>1</v>
      </c>
      <c r="C895" t="s">
        <v>108</v>
      </c>
      <c r="D895" t="s">
        <v>123</v>
      </c>
      <c r="E895" t="s">
        <v>90</v>
      </c>
      <c r="F895" t="s">
        <v>78</v>
      </c>
      <c r="G895" t="s">
        <v>128</v>
      </c>
      <c r="H895" t="s">
        <v>71</v>
      </c>
      <c r="I895">
        <v>1</v>
      </c>
      <c r="J895" t="s">
        <v>248</v>
      </c>
      <c r="K895" s="1" t="s">
        <v>174</v>
      </c>
      <c r="L895" s="1" t="s">
        <v>162</v>
      </c>
      <c r="M895">
        <v>27</v>
      </c>
      <c r="N895">
        <v>0</v>
      </c>
      <c r="O895">
        <v>0</v>
      </c>
      <c r="P895">
        <v>0</v>
      </c>
      <c r="T895" t="str">
        <f>Block[[#This Row],[服装]]&amp;Block[[#This Row],[名前]]&amp;Block[[#This Row],[レアリティ]]</f>
        <v>ユニフォーム木葉秋紀ICONIC</v>
      </c>
    </row>
    <row r="896" spans="1:20" x14ac:dyDescent="0.35">
      <c r="A896">
        <f>VLOOKUP(Block[[#This Row],[No用]],SetNo[[No.用]:[vlookup 用]],2,FALSE)</f>
        <v>237</v>
      </c>
      <c r="B896">
        <f>IF(ROW()=2,1,IF(A895&lt;&gt;Block[[#This Row],[No]],1,B895+1))</f>
        <v>2</v>
      </c>
      <c r="C896" t="s">
        <v>108</v>
      </c>
      <c r="D896" t="s">
        <v>123</v>
      </c>
      <c r="E896" t="s">
        <v>90</v>
      </c>
      <c r="F896" t="s">
        <v>78</v>
      </c>
      <c r="G896" t="s">
        <v>128</v>
      </c>
      <c r="H896" t="s">
        <v>71</v>
      </c>
      <c r="I896">
        <v>1</v>
      </c>
      <c r="J896" t="s">
        <v>248</v>
      </c>
      <c r="K896" s="1" t="s">
        <v>175</v>
      </c>
      <c r="L896" s="1" t="s">
        <v>162</v>
      </c>
      <c r="M896">
        <v>27</v>
      </c>
      <c r="N896">
        <v>0</v>
      </c>
      <c r="O896">
        <v>0</v>
      </c>
      <c r="P896">
        <v>0</v>
      </c>
      <c r="T896" t="str">
        <f>Block[[#This Row],[服装]]&amp;Block[[#This Row],[名前]]&amp;Block[[#This Row],[レアリティ]]</f>
        <v>ユニフォーム木葉秋紀ICONIC</v>
      </c>
    </row>
    <row r="897" spans="1:20" x14ac:dyDescent="0.35">
      <c r="A897">
        <f>VLOOKUP(Block[[#This Row],[No用]],SetNo[[No.用]:[vlookup 用]],2,FALSE)</f>
        <v>237</v>
      </c>
      <c r="B897">
        <f>IF(ROW()=2,1,IF(A896&lt;&gt;Block[[#This Row],[No]],1,B896+1))</f>
        <v>3</v>
      </c>
      <c r="C897" t="s">
        <v>108</v>
      </c>
      <c r="D897" t="s">
        <v>123</v>
      </c>
      <c r="E897" t="s">
        <v>90</v>
      </c>
      <c r="F897" t="s">
        <v>78</v>
      </c>
      <c r="G897" t="s">
        <v>128</v>
      </c>
      <c r="H897" t="s">
        <v>71</v>
      </c>
      <c r="I897">
        <v>1</v>
      </c>
      <c r="J897" t="s">
        <v>248</v>
      </c>
      <c r="K897" s="1" t="s">
        <v>177</v>
      </c>
      <c r="L897" s="1" t="s">
        <v>162</v>
      </c>
      <c r="M897">
        <v>27</v>
      </c>
      <c r="N897">
        <v>0</v>
      </c>
      <c r="O897">
        <v>0</v>
      </c>
      <c r="P897">
        <v>0</v>
      </c>
      <c r="T897" t="str">
        <f>Block[[#This Row],[服装]]&amp;Block[[#This Row],[名前]]&amp;Block[[#This Row],[レアリティ]]</f>
        <v>ユニフォーム木葉秋紀ICONIC</v>
      </c>
    </row>
    <row r="898" spans="1:20" x14ac:dyDescent="0.35">
      <c r="A898">
        <f>VLOOKUP(Block[[#This Row],[No用]],SetNo[[No.用]:[vlookup 用]],2,FALSE)</f>
        <v>237</v>
      </c>
      <c r="B898">
        <f>IF(ROW()=2,1,IF(A897&lt;&gt;Block[[#This Row],[No]],1,B897+1))</f>
        <v>4</v>
      </c>
      <c r="C898" t="s">
        <v>108</v>
      </c>
      <c r="D898" t="s">
        <v>123</v>
      </c>
      <c r="E898" t="s">
        <v>90</v>
      </c>
      <c r="F898" t="s">
        <v>78</v>
      </c>
      <c r="G898" t="s">
        <v>128</v>
      </c>
      <c r="H898" t="s">
        <v>71</v>
      </c>
      <c r="I898">
        <v>1</v>
      </c>
      <c r="J898" t="s">
        <v>248</v>
      </c>
      <c r="K898" s="1" t="s">
        <v>249</v>
      </c>
      <c r="L898" s="1" t="s">
        <v>162</v>
      </c>
      <c r="M898">
        <v>27</v>
      </c>
      <c r="N898">
        <v>0</v>
      </c>
      <c r="O898">
        <v>0</v>
      </c>
      <c r="P898">
        <v>0</v>
      </c>
      <c r="T898" t="str">
        <f>Block[[#This Row],[服装]]&amp;Block[[#This Row],[名前]]&amp;Block[[#This Row],[レアリティ]]</f>
        <v>ユニフォーム木葉秋紀ICONIC</v>
      </c>
    </row>
    <row r="899" spans="1:20" x14ac:dyDescent="0.35">
      <c r="A899">
        <f>VLOOKUP(Block[[#This Row],[No用]],SetNo[[No.用]:[vlookup 用]],2,FALSE)</f>
        <v>238</v>
      </c>
      <c r="B899">
        <f>IF(ROW()=2,1,IF(A898&lt;&gt;Block[[#This Row],[No]],1,B898+1))</f>
        <v>1</v>
      </c>
      <c r="C899" s="1" t="s">
        <v>386</v>
      </c>
      <c r="D899" t="s">
        <v>123</v>
      </c>
      <c r="E899" s="1" t="s">
        <v>77</v>
      </c>
      <c r="F899" t="s">
        <v>78</v>
      </c>
      <c r="G899" t="s">
        <v>128</v>
      </c>
      <c r="H899" t="s">
        <v>71</v>
      </c>
      <c r="I899">
        <v>1</v>
      </c>
      <c r="J899" t="s">
        <v>15</v>
      </c>
      <c r="K899" s="1" t="s">
        <v>174</v>
      </c>
      <c r="L899" s="1" t="s">
        <v>162</v>
      </c>
      <c r="M899">
        <v>27</v>
      </c>
      <c r="N899">
        <v>0</v>
      </c>
      <c r="O899">
        <v>0</v>
      </c>
      <c r="P899">
        <v>0</v>
      </c>
      <c r="T899" t="str">
        <f>Block[[#This Row],[服装]]&amp;Block[[#This Row],[名前]]&amp;Block[[#This Row],[レアリティ]]</f>
        <v>探偵木葉秋紀ICONIC</v>
      </c>
    </row>
    <row r="900" spans="1:20" x14ac:dyDescent="0.35">
      <c r="A900">
        <f>VLOOKUP(Block[[#This Row],[No用]],SetNo[[No.用]:[vlookup 用]],2,FALSE)</f>
        <v>238</v>
      </c>
      <c r="B900">
        <f>IF(ROW()=2,1,IF(A899&lt;&gt;Block[[#This Row],[No]],1,B899+1))</f>
        <v>2</v>
      </c>
      <c r="C900" s="1" t="s">
        <v>386</v>
      </c>
      <c r="D900" t="s">
        <v>123</v>
      </c>
      <c r="E900" s="1" t="s">
        <v>77</v>
      </c>
      <c r="F900" t="s">
        <v>78</v>
      </c>
      <c r="G900" t="s">
        <v>128</v>
      </c>
      <c r="H900" t="s">
        <v>71</v>
      </c>
      <c r="I900">
        <v>1</v>
      </c>
      <c r="J900" t="s">
        <v>15</v>
      </c>
      <c r="K900" s="1" t="s">
        <v>175</v>
      </c>
      <c r="L900" s="1" t="s">
        <v>162</v>
      </c>
      <c r="M900">
        <v>27</v>
      </c>
      <c r="N900">
        <v>0</v>
      </c>
      <c r="O900">
        <v>0</v>
      </c>
      <c r="P900">
        <v>0</v>
      </c>
      <c r="T900" t="str">
        <f>Block[[#This Row],[服装]]&amp;Block[[#This Row],[名前]]&amp;Block[[#This Row],[レアリティ]]</f>
        <v>探偵木葉秋紀ICONIC</v>
      </c>
    </row>
    <row r="901" spans="1:20" x14ac:dyDescent="0.35">
      <c r="A901">
        <f>VLOOKUP(Block[[#This Row],[No用]],SetNo[[No.用]:[vlookup 用]],2,FALSE)</f>
        <v>238</v>
      </c>
      <c r="B901">
        <f>IF(ROW()=2,1,IF(A900&lt;&gt;Block[[#This Row],[No]],1,B900+1))</f>
        <v>3</v>
      </c>
      <c r="C901" s="1" t="s">
        <v>386</v>
      </c>
      <c r="D901" t="s">
        <v>123</v>
      </c>
      <c r="E901" s="1" t="s">
        <v>77</v>
      </c>
      <c r="F901" t="s">
        <v>78</v>
      </c>
      <c r="G901" t="s">
        <v>128</v>
      </c>
      <c r="H901" t="s">
        <v>71</v>
      </c>
      <c r="I901">
        <v>1</v>
      </c>
      <c r="J901" t="s">
        <v>15</v>
      </c>
      <c r="K901" s="1" t="s">
        <v>177</v>
      </c>
      <c r="L901" s="1" t="s">
        <v>162</v>
      </c>
      <c r="M901">
        <v>27</v>
      </c>
      <c r="N901">
        <v>0</v>
      </c>
      <c r="O901">
        <v>0</v>
      </c>
      <c r="P901">
        <v>0</v>
      </c>
      <c r="T901" t="str">
        <f>Block[[#This Row],[服装]]&amp;Block[[#This Row],[名前]]&amp;Block[[#This Row],[レアリティ]]</f>
        <v>探偵木葉秋紀ICONIC</v>
      </c>
    </row>
    <row r="902" spans="1:20" x14ac:dyDescent="0.35">
      <c r="A902">
        <f>VLOOKUP(Block[[#This Row],[No用]],SetNo[[No.用]:[vlookup 用]],2,FALSE)</f>
        <v>238</v>
      </c>
      <c r="B902">
        <f>IF(ROW()=2,1,IF(A901&lt;&gt;Block[[#This Row],[No]],1,B901+1))</f>
        <v>4</v>
      </c>
      <c r="C902" s="1" t="s">
        <v>386</v>
      </c>
      <c r="D902" t="s">
        <v>123</v>
      </c>
      <c r="E902" s="1" t="s">
        <v>77</v>
      </c>
      <c r="F902" t="s">
        <v>78</v>
      </c>
      <c r="G902" t="s">
        <v>128</v>
      </c>
      <c r="H902" t="s">
        <v>71</v>
      </c>
      <c r="I902">
        <v>1</v>
      </c>
      <c r="J902" t="s">
        <v>15</v>
      </c>
      <c r="K902" s="1" t="s">
        <v>249</v>
      </c>
      <c r="L902" s="1" t="s">
        <v>162</v>
      </c>
      <c r="M902">
        <v>27</v>
      </c>
      <c r="N902">
        <v>0</v>
      </c>
      <c r="O902">
        <v>0</v>
      </c>
      <c r="P902">
        <v>0</v>
      </c>
      <c r="T902" t="str">
        <f>Block[[#This Row],[服装]]&amp;Block[[#This Row],[名前]]&amp;Block[[#This Row],[レアリティ]]</f>
        <v>探偵木葉秋紀ICONIC</v>
      </c>
    </row>
    <row r="903" spans="1:20" x14ac:dyDescent="0.35">
      <c r="A903">
        <f>VLOOKUP(Block[[#This Row],[No用]],SetNo[[No.用]:[vlookup 用]],2,FALSE)</f>
        <v>239</v>
      </c>
      <c r="B903">
        <f>IF(ROW()=2,1,IF(A902&lt;&gt;Block[[#This Row],[No]],1,B902+1))</f>
        <v>1</v>
      </c>
      <c r="C903" s="1" t="s">
        <v>956</v>
      </c>
      <c r="D903" s="1" t="s">
        <v>123</v>
      </c>
      <c r="E903" s="1" t="s">
        <v>73</v>
      </c>
      <c r="F903" s="1" t="s">
        <v>78</v>
      </c>
      <c r="G903" s="1" t="s">
        <v>128</v>
      </c>
      <c r="H903" t="s">
        <v>71</v>
      </c>
      <c r="I903">
        <v>1</v>
      </c>
      <c r="J903" t="s">
        <v>15</v>
      </c>
      <c r="K903" s="1" t="s">
        <v>174</v>
      </c>
      <c r="L903" s="1" t="s">
        <v>162</v>
      </c>
      <c r="M903">
        <v>27</v>
      </c>
      <c r="N903">
        <v>0</v>
      </c>
      <c r="O903">
        <v>0</v>
      </c>
      <c r="P903">
        <v>0</v>
      </c>
      <c r="T903" t="str">
        <f>Block[[#This Row],[服装]]&amp;Block[[#This Row],[名前]]&amp;Block[[#This Row],[レアリティ]]</f>
        <v>梅雨木葉秋紀ICONIC</v>
      </c>
    </row>
    <row r="904" spans="1:20" x14ac:dyDescent="0.35">
      <c r="A904">
        <f>VLOOKUP(Block[[#This Row],[No用]],SetNo[[No.用]:[vlookup 用]],2,FALSE)</f>
        <v>239</v>
      </c>
      <c r="B904">
        <f>IF(ROW()=2,1,IF(A903&lt;&gt;Block[[#This Row],[No]],1,B903+1))</f>
        <v>2</v>
      </c>
      <c r="C904" s="1" t="s">
        <v>956</v>
      </c>
      <c r="D904" s="1" t="s">
        <v>123</v>
      </c>
      <c r="E904" s="1" t="s">
        <v>73</v>
      </c>
      <c r="F904" s="1" t="s">
        <v>78</v>
      </c>
      <c r="G904" s="1" t="s">
        <v>128</v>
      </c>
      <c r="H904" t="s">
        <v>71</v>
      </c>
      <c r="I904">
        <v>1</v>
      </c>
      <c r="J904" t="s">
        <v>15</v>
      </c>
      <c r="K904" s="1" t="s">
        <v>175</v>
      </c>
      <c r="L904" s="1" t="s">
        <v>162</v>
      </c>
      <c r="M904">
        <v>27</v>
      </c>
      <c r="N904">
        <v>0</v>
      </c>
      <c r="O904">
        <v>0</v>
      </c>
      <c r="P904">
        <v>0</v>
      </c>
      <c r="T904" t="str">
        <f>Block[[#This Row],[服装]]&amp;Block[[#This Row],[名前]]&amp;Block[[#This Row],[レアリティ]]</f>
        <v>梅雨木葉秋紀ICONIC</v>
      </c>
    </row>
    <row r="905" spans="1:20" x14ac:dyDescent="0.35">
      <c r="A905">
        <f>VLOOKUP(Block[[#This Row],[No用]],SetNo[[No.用]:[vlookup 用]],2,FALSE)</f>
        <v>239</v>
      </c>
      <c r="B905">
        <f>IF(ROW()=2,1,IF(A904&lt;&gt;Block[[#This Row],[No]],1,B904+1))</f>
        <v>3</v>
      </c>
      <c r="C905" s="1" t="s">
        <v>956</v>
      </c>
      <c r="D905" s="1" t="s">
        <v>123</v>
      </c>
      <c r="E905" s="1" t="s">
        <v>73</v>
      </c>
      <c r="F905" s="1" t="s">
        <v>78</v>
      </c>
      <c r="G905" s="1" t="s">
        <v>128</v>
      </c>
      <c r="H905" t="s">
        <v>71</v>
      </c>
      <c r="I905">
        <v>1</v>
      </c>
      <c r="J905" t="s">
        <v>15</v>
      </c>
      <c r="K905" s="1" t="s">
        <v>177</v>
      </c>
      <c r="L905" s="1" t="s">
        <v>162</v>
      </c>
      <c r="M905">
        <v>27</v>
      </c>
      <c r="N905">
        <v>0</v>
      </c>
      <c r="O905">
        <v>0</v>
      </c>
      <c r="P905">
        <v>0</v>
      </c>
      <c r="T905" t="str">
        <f>Block[[#This Row],[服装]]&amp;Block[[#This Row],[名前]]&amp;Block[[#This Row],[レアリティ]]</f>
        <v>梅雨木葉秋紀ICONIC</v>
      </c>
    </row>
    <row r="906" spans="1:20" x14ac:dyDescent="0.35">
      <c r="A906">
        <f>VLOOKUP(Block[[#This Row],[No用]],SetNo[[No.用]:[vlookup 用]],2,FALSE)</f>
        <v>239</v>
      </c>
      <c r="B906">
        <f>IF(ROW()=2,1,IF(A905&lt;&gt;Block[[#This Row],[No]],1,B905+1))</f>
        <v>4</v>
      </c>
      <c r="C906" s="1" t="s">
        <v>956</v>
      </c>
      <c r="D906" s="1" t="s">
        <v>123</v>
      </c>
      <c r="E906" s="1" t="s">
        <v>73</v>
      </c>
      <c r="F906" s="1" t="s">
        <v>78</v>
      </c>
      <c r="G906" s="1" t="s">
        <v>128</v>
      </c>
      <c r="H906" t="s">
        <v>71</v>
      </c>
      <c r="I906">
        <v>1</v>
      </c>
      <c r="J906" t="s">
        <v>15</v>
      </c>
      <c r="K906" s="1" t="s">
        <v>249</v>
      </c>
      <c r="L906" s="1" t="s">
        <v>162</v>
      </c>
      <c r="M906">
        <v>27</v>
      </c>
      <c r="N906">
        <v>0</v>
      </c>
      <c r="O906">
        <v>0</v>
      </c>
      <c r="P906">
        <v>0</v>
      </c>
      <c r="T906" t="str">
        <f>Block[[#This Row],[服装]]&amp;Block[[#This Row],[名前]]&amp;Block[[#This Row],[レアリティ]]</f>
        <v>梅雨木葉秋紀ICONIC</v>
      </c>
    </row>
    <row r="907" spans="1:20" x14ac:dyDescent="0.35">
      <c r="A907">
        <f>VLOOKUP(Block[[#This Row],[No用]],SetNo[[No.用]:[vlookup 用]],2,FALSE)</f>
        <v>240</v>
      </c>
      <c r="B907">
        <f>IF(ROW()=2,1,IF(A906&lt;&gt;Block[[#This Row],[No]],1,B906+1))</f>
        <v>1</v>
      </c>
      <c r="C907" t="s">
        <v>108</v>
      </c>
      <c r="D907" t="s">
        <v>124</v>
      </c>
      <c r="E907" t="s">
        <v>90</v>
      </c>
      <c r="F907" t="s">
        <v>78</v>
      </c>
      <c r="G907" t="s">
        <v>128</v>
      </c>
      <c r="H907" t="s">
        <v>71</v>
      </c>
      <c r="I907">
        <v>1</v>
      </c>
      <c r="J907" t="s">
        <v>248</v>
      </c>
      <c r="K907" s="1" t="s">
        <v>174</v>
      </c>
      <c r="L907" s="1" t="s">
        <v>162</v>
      </c>
      <c r="M907">
        <v>26</v>
      </c>
      <c r="N907">
        <v>0</v>
      </c>
      <c r="O907">
        <v>0</v>
      </c>
      <c r="P907">
        <v>0</v>
      </c>
      <c r="T907" t="str">
        <f>Block[[#This Row],[服装]]&amp;Block[[#This Row],[名前]]&amp;Block[[#This Row],[レアリティ]]</f>
        <v>ユニフォーム猿杙大和ICONIC</v>
      </c>
    </row>
    <row r="908" spans="1:20" x14ac:dyDescent="0.35">
      <c r="A908">
        <f>VLOOKUP(Block[[#This Row],[No用]],SetNo[[No.用]:[vlookup 用]],2,FALSE)</f>
        <v>240</v>
      </c>
      <c r="B908">
        <f>IF(ROW()=2,1,IF(A907&lt;&gt;Block[[#This Row],[No]],1,B907+1))</f>
        <v>2</v>
      </c>
      <c r="C908" t="s">
        <v>108</v>
      </c>
      <c r="D908" t="s">
        <v>124</v>
      </c>
      <c r="E908" t="s">
        <v>90</v>
      </c>
      <c r="F908" t="s">
        <v>78</v>
      </c>
      <c r="G908" t="s">
        <v>128</v>
      </c>
      <c r="H908" t="s">
        <v>71</v>
      </c>
      <c r="I908">
        <v>1</v>
      </c>
      <c r="J908" t="s">
        <v>248</v>
      </c>
      <c r="K908" s="1" t="s">
        <v>175</v>
      </c>
      <c r="L908" s="1" t="s">
        <v>162</v>
      </c>
      <c r="M908">
        <v>26</v>
      </c>
      <c r="N908">
        <v>0</v>
      </c>
      <c r="O908">
        <v>0</v>
      </c>
      <c r="P908">
        <v>0</v>
      </c>
      <c r="T908" t="str">
        <f>Block[[#This Row],[服装]]&amp;Block[[#This Row],[名前]]&amp;Block[[#This Row],[レアリティ]]</f>
        <v>ユニフォーム猿杙大和ICONIC</v>
      </c>
    </row>
    <row r="909" spans="1:20" x14ac:dyDescent="0.35">
      <c r="A909">
        <f>VLOOKUP(Block[[#This Row],[No用]],SetNo[[No.用]:[vlookup 用]],2,FALSE)</f>
        <v>240</v>
      </c>
      <c r="B909">
        <f>IF(ROW()=2,1,IF(A908&lt;&gt;Block[[#This Row],[No]],1,B908+1))</f>
        <v>3</v>
      </c>
      <c r="C909" t="s">
        <v>108</v>
      </c>
      <c r="D909" t="s">
        <v>124</v>
      </c>
      <c r="E909" t="s">
        <v>90</v>
      </c>
      <c r="F909" t="s">
        <v>78</v>
      </c>
      <c r="G909" t="s">
        <v>128</v>
      </c>
      <c r="H909" t="s">
        <v>71</v>
      </c>
      <c r="I909">
        <v>1</v>
      </c>
      <c r="J909" t="s">
        <v>248</v>
      </c>
      <c r="K909" s="1" t="s">
        <v>249</v>
      </c>
      <c r="L909" s="1" t="s">
        <v>162</v>
      </c>
      <c r="M909">
        <v>24</v>
      </c>
      <c r="N909">
        <v>0</v>
      </c>
      <c r="O909">
        <v>0</v>
      </c>
      <c r="P909">
        <v>0</v>
      </c>
      <c r="T909" t="str">
        <f>Block[[#This Row],[服装]]&amp;Block[[#This Row],[名前]]&amp;Block[[#This Row],[レアリティ]]</f>
        <v>ユニフォーム猿杙大和ICONIC</v>
      </c>
    </row>
    <row r="910" spans="1:20" x14ac:dyDescent="0.35">
      <c r="A910">
        <f>VLOOKUP(Block[[#This Row],[No用]],SetNo[[No.用]:[vlookup 用]],2,FALSE)</f>
        <v>241</v>
      </c>
      <c r="B910">
        <f>IF(ROW()=2,1,IF(A909&lt;&gt;Block[[#This Row],[No]],1,B909+1))</f>
        <v>1</v>
      </c>
      <c r="C910" t="s">
        <v>108</v>
      </c>
      <c r="D910" t="s">
        <v>125</v>
      </c>
      <c r="E910" t="s">
        <v>90</v>
      </c>
      <c r="F910" t="s">
        <v>80</v>
      </c>
      <c r="G910" t="s">
        <v>128</v>
      </c>
      <c r="H910" t="s">
        <v>71</v>
      </c>
      <c r="I910">
        <v>1</v>
      </c>
      <c r="J910" t="s">
        <v>248</v>
      </c>
      <c r="K910" s="1"/>
      <c r="L910" s="1"/>
      <c r="M910">
        <v>0</v>
      </c>
      <c r="N910">
        <v>0</v>
      </c>
      <c r="O910">
        <v>0</v>
      </c>
      <c r="P910">
        <v>0</v>
      </c>
      <c r="T910" t="str">
        <f>Block[[#This Row],[服装]]&amp;Block[[#This Row],[名前]]&amp;Block[[#This Row],[レアリティ]]</f>
        <v>ユニフォーム小見春樹ICONIC</v>
      </c>
    </row>
    <row r="911" spans="1:20" x14ac:dyDescent="0.35">
      <c r="A911">
        <f>VLOOKUP(Block[[#This Row],[No用]],SetNo[[No.用]:[vlookup 用]],2,FALSE)</f>
        <v>242</v>
      </c>
      <c r="B911">
        <f>IF(ROW()=2,1,IF(A910&lt;&gt;Block[[#This Row],[No]],1,B910+1))</f>
        <v>1</v>
      </c>
      <c r="C911" t="s">
        <v>108</v>
      </c>
      <c r="D911" t="s">
        <v>126</v>
      </c>
      <c r="E911" t="s">
        <v>90</v>
      </c>
      <c r="F911" t="s">
        <v>82</v>
      </c>
      <c r="G911" t="s">
        <v>128</v>
      </c>
      <c r="H911" t="s">
        <v>71</v>
      </c>
      <c r="I911">
        <v>1</v>
      </c>
      <c r="J911" t="s">
        <v>248</v>
      </c>
      <c r="K911" s="1" t="s">
        <v>174</v>
      </c>
      <c r="L911" s="1" t="s">
        <v>173</v>
      </c>
      <c r="M911">
        <v>35</v>
      </c>
      <c r="N911">
        <v>0</v>
      </c>
      <c r="O911">
        <v>0</v>
      </c>
      <c r="P911">
        <v>0</v>
      </c>
      <c r="T911" t="str">
        <f>Block[[#This Row],[服装]]&amp;Block[[#This Row],[名前]]&amp;Block[[#This Row],[レアリティ]]</f>
        <v>ユニフォーム尾長渉ICONIC</v>
      </c>
    </row>
    <row r="912" spans="1:20" x14ac:dyDescent="0.35">
      <c r="A912">
        <f>VLOOKUP(Block[[#This Row],[No用]],SetNo[[No.用]:[vlookup 用]],2,FALSE)</f>
        <v>242</v>
      </c>
      <c r="B912">
        <f>IF(ROW()=2,1,IF(A911&lt;&gt;Block[[#This Row],[No]],1,B911+1))</f>
        <v>2</v>
      </c>
      <c r="C912" t="s">
        <v>108</v>
      </c>
      <c r="D912" t="s">
        <v>126</v>
      </c>
      <c r="E912" t="s">
        <v>90</v>
      </c>
      <c r="F912" t="s">
        <v>82</v>
      </c>
      <c r="G912" t="s">
        <v>128</v>
      </c>
      <c r="H912" t="s">
        <v>71</v>
      </c>
      <c r="I912">
        <v>1</v>
      </c>
      <c r="J912" t="s">
        <v>248</v>
      </c>
      <c r="K912" s="1" t="s">
        <v>175</v>
      </c>
      <c r="L912" s="1" t="s">
        <v>173</v>
      </c>
      <c r="M912">
        <v>35</v>
      </c>
      <c r="N912">
        <v>0</v>
      </c>
      <c r="O912">
        <v>0</v>
      </c>
      <c r="P912">
        <v>0</v>
      </c>
      <c r="T912" t="str">
        <f>Block[[#This Row],[服装]]&amp;Block[[#This Row],[名前]]&amp;Block[[#This Row],[レアリティ]]</f>
        <v>ユニフォーム尾長渉ICONIC</v>
      </c>
    </row>
    <row r="913" spans="1:20" x14ac:dyDescent="0.35">
      <c r="A913">
        <f>VLOOKUP(Block[[#This Row],[No用]],SetNo[[No.用]:[vlookup 用]],2,FALSE)</f>
        <v>242</v>
      </c>
      <c r="B913">
        <f>IF(ROW()=2,1,IF(A912&lt;&gt;Block[[#This Row],[No]],1,B912+1))</f>
        <v>3</v>
      </c>
      <c r="C913" t="s">
        <v>108</v>
      </c>
      <c r="D913" t="s">
        <v>126</v>
      </c>
      <c r="E913" t="s">
        <v>90</v>
      </c>
      <c r="F913" t="s">
        <v>82</v>
      </c>
      <c r="G913" t="s">
        <v>128</v>
      </c>
      <c r="H913" t="s">
        <v>71</v>
      </c>
      <c r="I913">
        <v>1</v>
      </c>
      <c r="J913" t="s">
        <v>248</v>
      </c>
      <c r="K913" s="1" t="s">
        <v>176</v>
      </c>
      <c r="L913" s="1" t="s">
        <v>173</v>
      </c>
      <c r="M913">
        <v>38</v>
      </c>
      <c r="N913">
        <v>0</v>
      </c>
      <c r="O913">
        <v>0</v>
      </c>
      <c r="P913">
        <v>0</v>
      </c>
      <c r="T913" t="str">
        <f>Block[[#This Row],[服装]]&amp;Block[[#This Row],[名前]]&amp;Block[[#This Row],[レアリティ]]</f>
        <v>ユニフォーム尾長渉ICONIC</v>
      </c>
    </row>
    <row r="914" spans="1:20" x14ac:dyDescent="0.35">
      <c r="A914">
        <f>VLOOKUP(Block[[#This Row],[No用]],SetNo[[No.用]:[vlookup 用]],2,FALSE)</f>
        <v>242</v>
      </c>
      <c r="B914">
        <f>IF(ROW()=2,1,IF(A913&lt;&gt;Block[[#This Row],[No]],1,B913+1))</f>
        <v>4</v>
      </c>
      <c r="C914" t="s">
        <v>108</v>
      </c>
      <c r="D914" t="s">
        <v>126</v>
      </c>
      <c r="E914" t="s">
        <v>90</v>
      </c>
      <c r="F914" t="s">
        <v>82</v>
      </c>
      <c r="G914" t="s">
        <v>128</v>
      </c>
      <c r="H914" t="s">
        <v>71</v>
      </c>
      <c r="I914">
        <v>1</v>
      </c>
      <c r="J914" t="s">
        <v>248</v>
      </c>
      <c r="K914" s="1" t="s">
        <v>234</v>
      </c>
      <c r="L914" s="1" t="s">
        <v>162</v>
      </c>
      <c r="M914">
        <v>32</v>
      </c>
      <c r="N914">
        <v>0</v>
      </c>
      <c r="O914">
        <v>0</v>
      </c>
      <c r="P914">
        <v>0</v>
      </c>
      <c r="T914" t="str">
        <f>Block[[#This Row],[服装]]&amp;Block[[#This Row],[名前]]&amp;Block[[#This Row],[レアリティ]]</f>
        <v>ユニフォーム尾長渉ICONIC</v>
      </c>
    </row>
    <row r="915" spans="1:20" x14ac:dyDescent="0.35">
      <c r="A915">
        <f>VLOOKUP(Block[[#This Row],[No用]],SetNo[[No.用]:[vlookup 用]],2,FALSE)</f>
        <v>242</v>
      </c>
      <c r="B915">
        <f>IF(ROW()=2,1,IF(A914&lt;&gt;Block[[#This Row],[No]],1,B914+1))</f>
        <v>5</v>
      </c>
      <c r="C915" t="s">
        <v>108</v>
      </c>
      <c r="D915" t="s">
        <v>126</v>
      </c>
      <c r="E915" t="s">
        <v>90</v>
      </c>
      <c r="F915" t="s">
        <v>82</v>
      </c>
      <c r="G915" t="s">
        <v>128</v>
      </c>
      <c r="H915" t="s">
        <v>71</v>
      </c>
      <c r="I915">
        <v>1</v>
      </c>
      <c r="J915" t="s">
        <v>248</v>
      </c>
      <c r="K915" s="1" t="s">
        <v>177</v>
      </c>
      <c r="L915" s="1" t="s">
        <v>162</v>
      </c>
      <c r="M915">
        <v>32</v>
      </c>
      <c r="N915">
        <v>0</v>
      </c>
      <c r="O915">
        <v>0</v>
      </c>
      <c r="P915">
        <v>0</v>
      </c>
      <c r="T915" t="str">
        <f>Block[[#This Row],[服装]]&amp;Block[[#This Row],[名前]]&amp;Block[[#This Row],[レアリティ]]</f>
        <v>ユニフォーム尾長渉ICONIC</v>
      </c>
    </row>
    <row r="916" spans="1:20" x14ac:dyDescent="0.35">
      <c r="A916">
        <f>VLOOKUP(Block[[#This Row],[No用]],SetNo[[No.用]:[vlookup 用]],2,FALSE)</f>
        <v>242</v>
      </c>
      <c r="B916">
        <f>IF(ROW()=2,1,IF(A915&lt;&gt;Block[[#This Row],[No]],1,B915+1))</f>
        <v>6</v>
      </c>
      <c r="C916" t="s">
        <v>108</v>
      </c>
      <c r="D916" t="s">
        <v>126</v>
      </c>
      <c r="E916" t="s">
        <v>90</v>
      </c>
      <c r="F916" t="s">
        <v>82</v>
      </c>
      <c r="G916" t="s">
        <v>128</v>
      </c>
      <c r="H916" t="s">
        <v>71</v>
      </c>
      <c r="I916">
        <v>1</v>
      </c>
      <c r="J916" t="s">
        <v>248</v>
      </c>
      <c r="K916" s="1" t="s">
        <v>249</v>
      </c>
      <c r="L916" s="1" t="s">
        <v>162</v>
      </c>
      <c r="M916">
        <v>30</v>
      </c>
      <c r="N916">
        <v>0</v>
      </c>
      <c r="O916">
        <v>0</v>
      </c>
      <c r="P916">
        <v>0</v>
      </c>
      <c r="T916" t="str">
        <f>Block[[#This Row],[服装]]&amp;Block[[#This Row],[名前]]&amp;Block[[#This Row],[レアリティ]]</f>
        <v>ユニフォーム尾長渉ICONIC</v>
      </c>
    </row>
    <row r="917" spans="1:20" x14ac:dyDescent="0.35">
      <c r="A917">
        <f>VLOOKUP(Block[[#This Row],[No用]],SetNo[[No.用]:[vlookup 用]],2,FALSE)</f>
        <v>242</v>
      </c>
      <c r="B917">
        <f>IF(ROW()=2,1,IF(A916&lt;&gt;Block[[#This Row],[No]],1,B916+1))</f>
        <v>7</v>
      </c>
      <c r="C917" t="s">
        <v>108</v>
      </c>
      <c r="D917" t="s">
        <v>126</v>
      </c>
      <c r="E917" t="s">
        <v>90</v>
      </c>
      <c r="F917" t="s">
        <v>82</v>
      </c>
      <c r="G917" t="s">
        <v>128</v>
      </c>
      <c r="H917" t="s">
        <v>71</v>
      </c>
      <c r="I917">
        <v>1</v>
      </c>
      <c r="J917" t="s">
        <v>248</v>
      </c>
      <c r="K917" s="1" t="s">
        <v>183</v>
      </c>
      <c r="L917" s="1" t="s">
        <v>225</v>
      </c>
      <c r="M917">
        <v>43</v>
      </c>
      <c r="N917">
        <v>0</v>
      </c>
      <c r="O917">
        <v>53</v>
      </c>
      <c r="P917">
        <v>0</v>
      </c>
      <c r="T917" t="str">
        <f>Block[[#This Row],[服装]]&amp;Block[[#This Row],[名前]]&amp;Block[[#This Row],[レアリティ]]</f>
        <v>ユニフォーム尾長渉ICONIC</v>
      </c>
    </row>
    <row r="918" spans="1:20" x14ac:dyDescent="0.35">
      <c r="A918">
        <f>VLOOKUP(Block[[#This Row],[No用]],SetNo[[No.用]:[vlookup 用]],2,FALSE)</f>
        <v>243</v>
      </c>
      <c r="B918">
        <f>IF(ROW()=2,1,IF(A917&lt;&gt;Block[[#This Row],[No]],1,B917+1))</f>
        <v>1</v>
      </c>
      <c r="C918" t="s">
        <v>108</v>
      </c>
      <c r="D918" t="s">
        <v>127</v>
      </c>
      <c r="E918" t="s">
        <v>90</v>
      </c>
      <c r="F918" t="s">
        <v>82</v>
      </c>
      <c r="G918" t="s">
        <v>128</v>
      </c>
      <c r="H918" t="s">
        <v>71</v>
      </c>
      <c r="I918">
        <v>1</v>
      </c>
      <c r="J918" t="s">
        <v>248</v>
      </c>
      <c r="K918" s="1" t="s">
        <v>174</v>
      </c>
      <c r="L918" s="1" t="s">
        <v>173</v>
      </c>
      <c r="M918">
        <v>38</v>
      </c>
      <c r="N918">
        <v>0</v>
      </c>
      <c r="O918">
        <v>0</v>
      </c>
      <c r="P918">
        <v>0</v>
      </c>
      <c r="T918" t="str">
        <f>Block[[#This Row],[服装]]&amp;Block[[#This Row],[名前]]&amp;Block[[#This Row],[レアリティ]]</f>
        <v>ユニフォーム鷲尾辰生ICONIC</v>
      </c>
    </row>
    <row r="919" spans="1:20" x14ac:dyDescent="0.35">
      <c r="A919">
        <f>VLOOKUP(Block[[#This Row],[No用]],SetNo[[No.用]:[vlookup 用]],2,FALSE)</f>
        <v>243</v>
      </c>
      <c r="B919">
        <f>IF(ROW()=2,1,IF(A918&lt;&gt;Block[[#This Row],[No]],1,B918+1))</f>
        <v>2</v>
      </c>
      <c r="C919" t="s">
        <v>108</v>
      </c>
      <c r="D919" t="s">
        <v>127</v>
      </c>
      <c r="E919" t="s">
        <v>90</v>
      </c>
      <c r="F919" t="s">
        <v>82</v>
      </c>
      <c r="G919" t="s">
        <v>128</v>
      </c>
      <c r="H919" t="s">
        <v>71</v>
      </c>
      <c r="I919">
        <v>1</v>
      </c>
      <c r="J919" t="s">
        <v>248</v>
      </c>
      <c r="K919" s="1" t="s">
        <v>175</v>
      </c>
      <c r="L919" s="1" t="s">
        <v>173</v>
      </c>
      <c r="M919">
        <v>38</v>
      </c>
      <c r="N919">
        <v>0</v>
      </c>
      <c r="O919">
        <v>0</v>
      </c>
      <c r="P919">
        <v>0</v>
      </c>
      <c r="T919" t="str">
        <f>Block[[#This Row],[服装]]&amp;Block[[#This Row],[名前]]&amp;Block[[#This Row],[レアリティ]]</f>
        <v>ユニフォーム鷲尾辰生ICONIC</v>
      </c>
    </row>
    <row r="920" spans="1:20" x14ac:dyDescent="0.35">
      <c r="A920">
        <f>VLOOKUP(Block[[#This Row],[No用]],SetNo[[No.用]:[vlookup 用]],2,FALSE)</f>
        <v>243</v>
      </c>
      <c r="B920">
        <f>IF(ROW()=2,1,IF(A919&lt;&gt;Block[[#This Row],[No]],1,B919+1))</f>
        <v>3</v>
      </c>
      <c r="C920" t="s">
        <v>108</v>
      </c>
      <c r="D920" t="s">
        <v>127</v>
      </c>
      <c r="E920" t="s">
        <v>90</v>
      </c>
      <c r="F920" t="s">
        <v>82</v>
      </c>
      <c r="G920" t="s">
        <v>128</v>
      </c>
      <c r="H920" t="s">
        <v>71</v>
      </c>
      <c r="I920">
        <v>1</v>
      </c>
      <c r="J920" t="s">
        <v>248</v>
      </c>
      <c r="K920" s="1" t="s">
        <v>176</v>
      </c>
      <c r="L920" s="1" t="s">
        <v>173</v>
      </c>
      <c r="M920">
        <v>40</v>
      </c>
      <c r="N920">
        <v>0</v>
      </c>
      <c r="O920">
        <v>0</v>
      </c>
      <c r="P920">
        <v>0</v>
      </c>
      <c r="T920" t="str">
        <f>Block[[#This Row],[服装]]&amp;Block[[#This Row],[名前]]&amp;Block[[#This Row],[レアリティ]]</f>
        <v>ユニフォーム鷲尾辰生ICONIC</v>
      </c>
    </row>
    <row r="921" spans="1:20" x14ac:dyDescent="0.35">
      <c r="A921">
        <f>VLOOKUP(Block[[#This Row],[No用]],SetNo[[No.用]:[vlookup 用]],2,FALSE)</f>
        <v>243</v>
      </c>
      <c r="B921">
        <f>IF(ROW()=2,1,IF(A920&lt;&gt;Block[[#This Row],[No]],1,B920+1))</f>
        <v>4</v>
      </c>
      <c r="C921" t="s">
        <v>108</v>
      </c>
      <c r="D921" t="s">
        <v>127</v>
      </c>
      <c r="E921" t="s">
        <v>90</v>
      </c>
      <c r="F921" t="s">
        <v>82</v>
      </c>
      <c r="G921" t="s">
        <v>128</v>
      </c>
      <c r="H921" t="s">
        <v>71</v>
      </c>
      <c r="I921">
        <v>1</v>
      </c>
      <c r="J921" t="s">
        <v>248</v>
      </c>
      <c r="K921" s="1" t="s">
        <v>179</v>
      </c>
      <c r="L921" s="1" t="s">
        <v>162</v>
      </c>
      <c r="M921">
        <v>35</v>
      </c>
      <c r="N921">
        <v>0</v>
      </c>
      <c r="O921">
        <v>0</v>
      </c>
      <c r="P921">
        <v>0</v>
      </c>
      <c r="T921" t="str">
        <f>Block[[#This Row],[服装]]&amp;Block[[#This Row],[名前]]&amp;Block[[#This Row],[レアリティ]]</f>
        <v>ユニフォーム鷲尾辰生ICONIC</v>
      </c>
    </row>
    <row r="922" spans="1:20" x14ac:dyDescent="0.35">
      <c r="A922">
        <f>VLOOKUP(Block[[#This Row],[No用]],SetNo[[No.用]:[vlookup 用]],2,FALSE)</f>
        <v>243</v>
      </c>
      <c r="B922">
        <f>IF(ROW()=2,1,IF(A921&lt;&gt;Block[[#This Row],[No]],1,B921+1))</f>
        <v>5</v>
      </c>
      <c r="C922" t="s">
        <v>108</v>
      </c>
      <c r="D922" t="s">
        <v>127</v>
      </c>
      <c r="E922" t="s">
        <v>90</v>
      </c>
      <c r="F922" t="s">
        <v>82</v>
      </c>
      <c r="G922" t="s">
        <v>128</v>
      </c>
      <c r="H922" t="s">
        <v>71</v>
      </c>
      <c r="I922">
        <v>1</v>
      </c>
      <c r="J922" t="s">
        <v>248</v>
      </c>
      <c r="K922" s="1" t="s">
        <v>192</v>
      </c>
      <c r="L922" s="1" t="s">
        <v>162</v>
      </c>
      <c r="M922">
        <v>35</v>
      </c>
      <c r="N922">
        <v>0</v>
      </c>
      <c r="O922">
        <v>0</v>
      </c>
      <c r="P922">
        <v>0</v>
      </c>
      <c r="T922" t="str">
        <f>Block[[#This Row],[服装]]&amp;Block[[#This Row],[名前]]&amp;Block[[#This Row],[レアリティ]]</f>
        <v>ユニフォーム鷲尾辰生ICONIC</v>
      </c>
    </row>
    <row r="923" spans="1:20" x14ac:dyDescent="0.35">
      <c r="A923">
        <f>VLOOKUP(Block[[#This Row],[No用]],SetNo[[No.用]:[vlookup 用]],2,FALSE)</f>
        <v>243</v>
      </c>
      <c r="B923">
        <f>IF(ROW()=2,1,IF(A922&lt;&gt;Block[[#This Row],[No]],1,B922+1))</f>
        <v>6</v>
      </c>
      <c r="C923" t="s">
        <v>108</v>
      </c>
      <c r="D923" t="s">
        <v>127</v>
      </c>
      <c r="E923" t="s">
        <v>90</v>
      </c>
      <c r="F923" t="s">
        <v>82</v>
      </c>
      <c r="G923" t="s">
        <v>128</v>
      </c>
      <c r="H923" t="s">
        <v>71</v>
      </c>
      <c r="I923">
        <v>1</v>
      </c>
      <c r="J923" t="s">
        <v>248</v>
      </c>
      <c r="K923" s="1" t="s">
        <v>177</v>
      </c>
      <c r="L923" s="1" t="s">
        <v>162</v>
      </c>
      <c r="M923">
        <v>35</v>
      </c>
      <c r="N923">
        <v>0</v>
      </c>
      <c r="O923">
        <v>0</v>
      </c>
      <c r="P923">
        <v>0</v>
      </c>
      <c r="T923" t="str">
        <f>Block[[#This Row],[服装]]&amp;Block[[#This Row],[名前]]&amp;Block[[#This Row],[レアリティ]]</f>
        <v>ユニフォーム鷲尾辰生ICONIC</v>
      </c>
    </row>
    <row r="924" spans="1:20" x14ac:dyDescent="0.35">
      <c r="A924">
        <f>VLOOKUP(Block[[#This Row],[No用]],SetNo[[No.用]:[vlookup 用]],2,FALSE)</f>
        <v>243</v>
      </c>
      <c r="B924">
        <f>IF(ROW()=2,1,IF(A923&lt;&gt;Block[[#This Row],[No]],1,B923+1))</f>
        <v>7</v>
      </c>
      <c r="C924" t="s">
        <v>108</v>
      </c>
      <c r="D924" t="s">
        <v>127</v>
      </c>
      <c r="E924" t="s">
        <v>90</v>
      </c>
      <c r="F924" t="s">
        <v>82</v>
      </c>
      <c r="G924" t="s">
        <v>128</v>
      </c>
      <c r="H924" t="s">
        <v>71</v>
      </c>
      <c r="I924">
        <v>1</v>
      </c>
      <c r="J924" t="s">
        <v>248</v>
      </c>
      <c r="K924" s="1" t="s">
        <v>249</v>
      </c>
      <c r="L924" s="1" t="s">
        <v>162</v>
      </c>
      <c r="M924">
        <v>33</v>
      </c>
      <c r="N924">
        <v>0</v>
      </c>
      <c r="O924">
        <v>0</v>
      </c>
      <c r="P924">
        <v>0</v>
      </c>
      <c r="T924" t="str">
        <f>Block[[#This Row],[服装]]&amp;Block[[#This Row],[名前]]&amp;Block[[#This Row],[レアリティ]]</f>
        <v>ユニフォーム鷲尾辰生ICONIC</v>
      </c>
    </row>
    <row r="925" spans="1:20" x14ac:dyDescent="0.35">
      <c r="A925">
        <f>VLOOKUP(Block[[#This Row],[No用]],SetNo[[No.用]:[vlookup 用]],2,FALSE)</f>
        <v>243</v>
      </c>
      <c r="B925">
        <f>IF(ROW()=2,1,IF(A924&lt;&gt;Block[[#This Row],[No]],1,B924+1))</f>
        <v>8</v>
      </c>
      <c r="C925" t="s">
        <v>108</v>
      </c>
      <c r="D925" t="s">
        <v>127</v>
      </c>
      <c r="E925" t="s">
        <v>90</v>
      </c>
      <c r="F925" t="s">
        <v>82</v>
      </c>
      <c r="G925" t="s">
        <v>128</v>
      </c>
      <c r="H925" t="s">
        <v>71</v>
      </c>
      <c r="I925">
        <v>1</v>
      </c>
      <c r="J925" t="s">
        <v>248</v>
      </c>
      <c r="K925" s="1" t="s">
        <v>183</v>
      </c>
      <c r="L925" s="1" t="s">
        <v>225</v>
      </c>
      <c r="M925">
        <v>47</v>
      </c>
      <c r="N925">
        <v>0</v>
      </c>
      <c r="O925">
        <v>57</v>
      </c>
      <c r="P925">
        <v>0</v>
      </c>
      <c r="T925" t="str">
        <f>Block[[#This Row],[服装]]&amp;Block[[#This Row],[名前]]&amp;Block[[#This Row],[レアリティ]]</f>
        <v>ユニフォーム鷲尾辰生ICONIC</v>
      </c>
    </row>
    <row r="926" spans="1:20" x14ac:dyDescent="0.35">
      <c r="A926">
        <f>VLOOKUP(Block[[#This Row],[No用]],SetNo[[No.用]:[vlookup 用]],2,FALSE)</f>
        <v>244</v>
      </c>
      <c r="B926">
        <f>IF(ROW()=2,1,IF(A925&lt;&gt;Block[[#This Row],[No]],1,B925+1))</f>
        <v>1</v>
      </c>
      <c r="C926" t="s">
        <v>108</v>
      </c>
      <c r="D926" t="s">
        <v>129</v>
      </c>
      <c r="E926" t="s">
        <v>73</v>
      </c>
      <c r="F926" t="s">
        <v>74</v>
      </c>
      <c r="G926" t="s">
        <v>128</v>
      </c>
      <c r="H926" t="s">
        <v>71</v>
      </c>
      <c r="I926">
        <v>1</v>
      </c>
      <c r="J926" t="s">
        <v>248</v>
      </c>
      <c r="K926" s="1" t="s">
        <v>174</v>
      </c>
      <c r="L926" s="1" t="s">
        <v>162</v>
      </c>
      <c r="M926">
        <v>28</v>
      </c>
      <c r="N926">
        <v>0</v>
      </c>
      <c r="O926">
        <v>0</v>
      </c>
      <c r="P926">
        <v>0</v>
      </c>
      <c r="T926" t="str">
        <f>Block[[#This Row],[服装]]&amp;Block[[#This Row],[名前]]&amp;Block[[#This Row],[レアリティ]]</f>
        <v>ユニフォーム赤葦京治ICONIC</v>
      </c>
    </row>
    <row r="927" spans="1:20" x14ac:dyDescent="0.35">
      <c r="A927">
        <f>VLOOKUP(Block[[#This Row],[No用]],SetNo[[No.用]:[vlookup 用]],2,FALSE)</f>
        <v>244</v>
      </c>
      <c r="B927">
        <f>IF(ROW()=2,1,IF(A926&lt;&gt;Block[[#This Row],[No]],1,B926+1))</f>
        <v>2</v>
      </c>
      <c r="C927" t="s">
        <v>108</v>
      </c>
      <c r="D927" t="s">
        <v>129</v>
      </c>
      <c r="E927" t="s">
        <v>73</v>
      </c>
      <c r="F927" t="s">
        <v>74</v>
      </c>
      <c r="G927" t="s">
        <v>128</v>
      </c>
      <c r="H927" t="s">
        <v>71</v>
      </c>
      <c r="I927">
        <v>1</v>
      </c>
      <c r="J927" t="s">
        <v>15</v>
      </c>
      <c r="K927" s="1" t="s">
        <v>175</v>
      </c>
      <c r="L927" s="1" t="s">
        <v>162</v>
      </c>
      <c r="M927">
        <v>28</v>
      </c>
      <c r="N927">
        <v>0</v>
      </c>
      <c r="O927">
        <v>0</v>
      </c>
      <c r="P927">
        <v>0</v>
      </c>
      <c r="T927" t="str">
        <f>Block[[#This Row],[服装]]&amp;Block[[#This Row],[名前]]&amp;Block[[#This Row],[レアリティ]]</f>
        <v>ユニフォーム赤葦京治ICONIC</v>
      </c>
    </row>
    <row r="928" spans="1:20" x14ac:dyDescent="0.35">
      <c r="A928">
        <f>VLOOKUP(Block[[#This Row],[No用]],SetNo[[No.用]:[vlookup 用]],2,FALSE)</f>
        <v>244</v>
      </c>
      <c r="B928">
        <f>IF(ROW()=2,1,IF(A927&lt;&gt;Block[[#This Row],[No]],1,B927+1))</f>
        <v>3</v>
      </c>
      <c r="C928" t="s">
        <v>108</v>
      </c>
      <c r="D928" t="s">
        <v>129</v>
      </c>
      <c r="E928" t="s">
        <v>73</v>
      </c>
      <c r="F928" t="s">
        <v>74</v>
      </c>
      <c r="G928" t="s">
        <v>128</v>
      </c>
      <c r="H928" t="s">
        <v>71</v>
      </c>
      <c r="I928">
        <v>1</v>
      </c>
      <c r="J928" t="s">
        <v>248</v>
      </c>
      <c r="K928" s="1" t="s">
        <v>249</v>
      </c>
      <c r="L928" s="1" t="s">
        <v>162</v>
      </c>
      <c r="M928">
        <v>26</v>
      </c>
      <c r="N928">
        <v>0</v>
      </c>
      <c r="O928">
        <v>0</v>
      </c>
      <c r="P928">
        <v>0</v>
      </c>
      <c r="T928" t="str">
        <f>Block[[#This Row],[服装]]&amp;Block[[#This Row],[名前]]&amp;Block[[#This Row],[レアリティ]]</f>
        <v>ユニフォーム赤葦京治ICONIC</v>
      </c>
    </row>
    <row r="929" spans="1:20" x14ac:dyDescent="0.35">
      <c r="A929">
        <f>VLOOKUP(Block[[#This Row],[No用]],SetNo[[No.用]:[vlookup 用]],2,FALSE)</f>
        <v>245</v>
      </c>
      <c r="B929">
        <f>IF(ROW()=2,1,IF(A928&lt;&gt;Block[[#This Row],[No]],1,B928+1))</f>
        <v>1</v>
      </c>
      <c r="C929" t="s">
        <v>150</v>
      </c>
      <c r="D929" t="s">
        <v>129</v>
      </c>
      <c r="E929" t="s">
        <v>90</v>
      </c>
      <c r="F929" t="s">
        <v>74</v>
      </c>
      <c r="G929" t="s">
        <v>128</v>
      </c>
      <c r="H929" t="s">
        <v>71</v>
      </c>
      <c r="I929">
        <v>1</v>
      </c>
      <c r="J929" t="s">
        <v>15</v>
      </c>
      <c r="K929" s="1" t="s">
        <v>174</v>
      </c>
      <c r="L929" s="1" t="s">
        <v>162</v>
      </c>
      <c r="M929">
        <v>28</v>
      </c>
      <c r="N929">
        <v>0</v>
      </c>
      <c r="O929">
        <v>0</v>
      </c>
      <c r="P929">
        <v>0</v>
      </c>
      <c r="T929" t="str">
        <f>Block[[#This Row],[服装]]&amp;Block[[#This Row],[名前]]&amp;Block[[#This Row],[レアリティ]]</f>
        <v>夏祭り赤葦京治ICONIC</v>
      </c>
    </row>
    <row r="930" spans="1:20" x14ac:dyDescent="0.35">
      <c r="A930">
        <f>VLOOKUP(Block[[#This Row],[No用]],SetNo[[No.用]:[vlookup 用]],2,FALSE)</f>
        <v>245</v>
      </c>
      <c r="B930">
        <f>IF(ROW()=2,1,IF(A929&lt;&gt;Block[[#This Row],[No]],1,B929+1))</f>
        <v>2</v>
      </c>
      <c r="C930" t="s">
        <v>150</v>
      </c>
      <c r="D930" t="s">
        <v>129</v>
      </c>
      <c r="E930" t="s">
        <v>90</v>
      </c>
      <c r="F930" t="s">
        <v>74</v>
      </c>
      <c r="G930" t="s">
        <v>128</v>
      </c>
      <c r="H930" t="s">
        <v>71</v>
      </c>
      <c r="I930">
        <v>1</v>
      </c>
      <c r="J930" t="s">
        <v>248</v>
      </c>
      <c r="K930" s="1" t="s">
        <v>175</v>
      </c>
      <c r="L930" s="1" t="s">
        <v>162</v>
      </c>
      <c r="M930">
        <v>28</v>
      </c>
      <c r="N930">
        <v>0</v>
      </c>
      <c r="O930">
        <v>0</v>
      </c>
      <c r="P930">
        <v>0</v>
      </c>
      <c r="T930" t="str">
        <f>Block[[#This Row],[服装]]&amp;Block[[#This Row],[名前]]&amp;Block[[#This Row],[レアリティ]]</f>
        <v>夏祭り赤葦京治ICONIC</v>
      </c>
    </row>
    <row r="931" spans="1:20" x14ac:dyDescent="0.35">
      <c r="A931">
        <f>VLOOKUP(Block[[#This Row],[No用]],SetNo[[No.用]:[vlookup 用]],2,FALSE)</f>
        <v>245</v>
      </c>
      <c r="B931">
        <f>IF(ROW()=2,1,IF(A930&lt;&gt;Block[[#This Row],[No]],1,B930+1))</f>
        <v>3</v>
      </c>
      <c r="C931" t="s">
        <v>150</v>
      </c>
      <c r="D931" t="s">
        <v>129</v>
      </c>
      <c r="E931" t="s">
        <v>90</v>
      </c>
      <c r="F931" t="s">
        <v>74</v>
      </c>
      <c r="G931" t="s">
        <v>128</v>
      </c>
      <c r="H931" t="s">
        <v>71</v>
      </c>
      <c r="I931">
        <v>1</v>
      </c>
      <c r="J931" t="s">
        <v>15</v>
      </c>
      <c r="K931" s="1" t="s">
        <v>249</v>
      </c>
      <c r="L931" s="1" t="s">
        <v>162</v>
      </c>
      <c r="M931">
        <v>26</v>
      </c>
      <c r="N931">
        <v>0</v>
      </c>
      <c r="O931">
        <v>0</v>
      </c>
      <c r="P931">
        <v>0</v>
      </c>
      <c r="T931" t="str">
        <f>Block[[#This Row],[服装]]&amp;Block[[#This Row],[名前]]&amp;Block[[#This Row],[レアリティ]]</f>
        <v>夏祭り赤葦京治ICONIC</v>
      </c>
    </row>
    <row r="932" spans="1:20" x14ac:dyDescent="0.35">
      <c r="A932">
        <f>VLOOKUP(Block[[#This Row],[No用]],SetNo[[No.用]:[vlookup 用]],2,FALSE)</f>
        <v>246</v>
      </c>
      <c r="B932">
        <f>IF(ROW()=2,1,IF(A931&lt;&gt;Block[[#This Row],[No]],1,B931+1))</f>
        <v>1</v>
      </c>
      <c r="C932" s="1" t="s">
        <v>149</v>
      </c>
      <c r="D932" s="1" t="s">
        <v>129</v>
      </c>
      <c r="E932" s="1" t="s">
        <v>77</v>
      </c>
      <c r="F932" s="1" t="s">
        <v>74</v>
      </c>
      <c r="G932" s="1" t="s">
        <v>128</v>
      </c>
      <c r="H932" s="1" t="s">
        <v>71</v>
      </c>
      <c r="I932">
        <v>1</v>
      </c>
      <c r="J932" t="s">
        <v>15</v>
      </c>
      <c r="K932" s="1" t="s">
        <v>174</v>
      </c>
      <c r="L932" s="1" t="s">
        <v>162</v>
      </c>
      <c r="M932">
        <v>28</v>
      </c>
      <c r="N932">
        <v>0</v>
      </c>
      <c r="O932">
        <v>0</v>
      </c>
      <c r="P932">
        <v>0</v>
      </c>
      <c r="T932" t="str">
        <f>Block[[#This Row],[服装]]&amp;Block[[#This Row],[名前]]&amp;Block[[#This Row],[レアリティ]]</f>
        <v>制服赤葦京治ICONIC</v>
      </c>
    </row>
    <row r="933" spans="1:20" x14ac:dyDescent="0.35">
      <c r="A933">
        <f>VLOOKUP(Block[[#This Row],[No用]],SetNo[[No.用]:[vlookup 用]],2,FALSE)</f>
        <v>246</v>
      </c>
      <c r="B933">
        <f>IF(ROW()=2,1,IF(A932&lt;&gt;Block[[#This Row],[No]],1,B932+1))</f>
        <v>2</v>
      </c>
      <c r="C933" s="1" t="s">
        <v>149</v>
      </c>
      <c r="D933" s="1" t="s">
        <v>129</v>
      </c>
      <c r="E933" s="1" t="s">
        <v>77</v>
      </c>
      <c r="F933" s="1" t="s">
        <v>74</v>
      </c>
      <c r="G933" s="1" t="s">
        <v>128</v>
      </c>
      <c r="H933" s="1" t="s">
        <v>71</v>
      </c>
      <c r="I933">
        <v>1</v>
      </c>
      <c r="J933" t="s">
        <v>248</v>
      </c>
      <c r="K933" s="1" t="s">
        <v>175</v>
      </c>
      <c r="L933" s="1" t="s">
        <v>162</v>
      </c>
      <c r="M933">
        <v>28</v>
      </c>
      <c r="N933">
        <v>0</v>
      </c>
      <c r="O933">
        <v>0</v>
      </c>
      <c r="P933">
        <v>0</v>
      </c>
      <c r="T933" t="str">
        <f>Block[[#This Row],[服装]]&amp;Block[[#This Row],[名前]]&amp;Block[[#This Row],[レアリティ]]</f>
        <v>制服赤葦京治ICONIC</v>
      </c>
    </row>
    <row r="934" spans="1:20" x14ac:dyDescent="0.35">
      <c r="A934">
        <f>VLOOKUP(Block[[#This Row],[No用]],SetNo[[No.用]:[vlookup 用]],2,FALSE)</f>
        <v>246</v>
      </c>
      <c r="B934">
        <f>IF(ROW()=2,1,IF(A933&lt;&gt;Block[[#This Row],[No]],1,B933+1))</f>
        <v>3</v>
      </c>
      <c r="C934" s="1" t="s">
        <v>149</v>
      </c>
      <c r="D934" s="1" t="s">
        <v>129</v>
      </c>
      <c r="E934" s="1" t="s">
        <v>77</v>
      </c>
      <c r="F934" s="1" t="s">
        <v>74</v>
      </c>
      <c r="G934" s="1" t="s">
        <v>128</v>
      </c>
      <c r="H934" s="1" t="s">
        <v>71</v>
      </c>
      <c r="I934">
        <v>1</v>
      </c>
      <c r="J934" t="s">
        <v>15</v>
      </c>
      <c r="K934" s="1" t="s">
        <v>249</v>
      </c>
      <c r="L934" s="1" t="s">
        <v>162</v>
      </c>
      <c r="M934">
        <v>26</v>
      </c>
      <c r="N934">
        <v>0</v>
      </c>
      <c r="O934">
        <v>0</v>
      </c>
      <c r="P934">
        <v>0</v>
      </c>
      <c r="T934" t="str">
        <f>Block[[#This Row],[服装]]&amp;Block[[#This Row],[名前]]&amp;Block[[#This Row],[レアリティ]]</f>
        <v>制服赤葦京治ICONIC</v>
      </c>
    </row>
    <row r="935" spans="1:20" x14ac:dyDescent="0.35">
      <c r="A935">
        <f>VLOOKUP(Block[[#This Row],[No用]],SetNo[[No.用]:[vlookup 用]],2,FALSE)</f>
        <v>247</v>
      </c>
      <c r="B935">
        <f>IF(ROW()=2,1,IF(A934&lt;&gt;Block[[#This Row],[No]],1,B934+1))</f>
        <v>1</v>
      </c>
      <c r="C935" s="1" t="s">
        <v>943</v>
      </c>
      <c r="D935" s="1" t="s">
        <v>129</v>
      </c>
      <c r="E935" s="1" t="s">
        <v>73</v>
      </c>
      <c r="F935" s="1" t="s">
        <v>74</v>
      </c>
      <c r="G935" s="1" t="s">
        <v>128</v>
      </c>
      <c r="H935" s="1" t="s">
        <v>71</v>
      </c>
      <c r="I935">
        <v>1</v>
      </c>
      <c r="J935" t="s">
        <v>15</v>
      </c>
      <c r="K935" s="1" t="s">
        <v>174</v>
      </c>
      <c r="L935" s="1" t="s">
        <v>178</v>
      </c>
      <c r="M935">
        <v>31</v>
      </c>
      <c r="N935">
        <v>0</v>
      </c>
      <c r="O935">
        <v>0</v>
      </c>
      <c r="P935">
        <v>0</v>
      </c>
      <c r="T935" t="str">
        <f>Block[[#This Row],[服装]]&amp;Block[[#This Row],[名前]]&amp;Block[[#This Row],[レアリティ]]</f>
        <v>バーガー赤葦京治ICONIC</v>
      </c>
    </row>
    <row r="936" spans="1:20" x14ac:dyDescent="0.35">
      <c r="A936">
        <f>VLOOKUP(Block[[#This Row],[No用]],SetNo[[No.用]:[vlookup 用]],2,FALSE)</f>
        <v>247</v>
      </c>
      <c r="B936">
        <f>IF(ROW()=2,1,IF(A935&lt;&gt;Block[[#This Row],[No]],1,B935+1))</f>
        <v>2</v>
      </c>
      <c r="C936" s="1" t="s">
        <v>943</v>
      </c>
      <c r="D936" s="1" t="s">
        <v>129</v>
      </c>
      <c r="E936" s="1" t="s">
        <v>73</v>
      </c>
      <c r="F936" s="1" t="s">
        <v>74</v>
      </c>
      <c r="G936" s="1" t="s">
        <v>128</v>
      </c>
      <c r="H936" s="1" t="s">
        <v>71</v>
      </c>
      <c r="I936">
        <v>1</v>
      </c>
      <c r="J936" t="s">
        <v>248</v>
      </c>
      <c r="K936" s="1" t="s">
        <v>175</v>
      </c>
      <c r="L936" s="1" t="s">
        <v>178</v>
      </c>
      <c r="M936">
        <v>31</v>
      </c>
      <c r="N936">
        <v>0</v>
      </c>
      <c r="O936">
        <v>0</v>
      </c>
      <c r="P936">
        <v>0</v>
      </c>
      <c r="T936" t="str">
        <f>Block[[#This Row],[服装]]&amp;Block[[#This Row],[名前]]&amp;Block[[#This Row],[レアリティ]]</f>
        <v>バーガー赤葦京治ICONIC</v>
      </c>
    </row>
    <row r="937" spans="1:20" x14ac:dyDescent="0.35">
      <c r="A937">
        <f>VLOOKUP(Block[[#This Row],[No用]],SetNo[[No.用]:[vlookup 用]],2,FALSE)</f>
        <v>247</v>
      </c>
      <c r="B937">
        <f>IF(ROW()=2,1,IF(A936&lt;&gt;Block[[#This Row],[No]],1,B936+1))</f>
        <v>3</v>
      </c>
      <c r="C937" s="1" t="s">
        <v>943</v>
      </c>
      <c r="D937" s="1" t="s">
        <v>129</v>
      </c>
      <c r="E937" s="1" t="s">
        <v>73</v>
      </c>
      <c r="F937" s="1" t="s">
        <v>74</v>
      </c>
      <c r="G937" s="1" t="s">
        <v>128</v>
      </c>
      <c r="H937" s="1" t="s">
        <v>71</v>
      </c>
      <c r="I937">
        <v>1</v>
      </c>
      <c r="J937" t="s">
        <v>15</v>
      </c>
      <c r="K937" s="1" t="s">
        <v>249</v>
      </c>
      <c r="L937" s="1" t="s">
        <v>162</v>
      </c>
      <c r="M937">
        <v>26</v>
      </c>
      <c r="N937">
        <v>0</v>
      </c>
      <c r="O937">
        <v>0</v>
      </c>
      <c r="P937">
        <v>0</v>
      </c>
      <c r="T937" t="str">
        <f>Block[[#This Row],[服装]]&amp;Block[[#This Row],[名前]]&amp;Block[[#This Row],[レアリティ]]</f>
        <v>バーガー赤葦京治ICONIC</v>
      </c>
    </row>
    <row r="938" spans="1:20" x14ac:dyDescent="0.35">
      <c r="A938">
        <f>VLOOKUP(Block[[#This Row],[No用]],SetNo[[No.用]:[vlookup 用]],2,FALSE)</f>
        <v>247</v>
      </c>
      <c r="B938">
        <f>IF(ROW()=2,1,IF(A937&lt;&gt;Block[[#This Row],[No]],1,B937+1))</f>
        <v>4</v>
      </c>
      <c r="C938" s="1" t="s">
        <v>943</v>
      </c>
      <c r="D938" s="1" t="s">
        <v>129</v>
      </c>
      <c r="E938" s="1" t="s">
        <v>73</v>
      </c>
      <c r="F938" s="1" t="s">
        <v>74</v>
      </c>
      <c r="G938" s="1" t="s">
        <v>128</v>
      </c>
      <c r="H938" s="1" t="s">
        <v>71</v>
      </c>
      <c r="I938">
        <v>1</v>
      </c>
      <c r="J938" t="s">
        <v>15</v>
      </c>
      <c r="K938" s="1" t="s">
        <v>183</v>
      </c>
      <c r="L938" s="1" t="s">
        <v>225</v>
      </c>
      <c r="M938">
        <v>50</v>
      </c>
      <c r="N938">
        <v>0</v>
      </c>
      <c r="O938">
        <v>60</v>
      </c>
      <c r="P938">
        <v>0</v>
      </c>
      <c r="T938" t="str">
        <f>Block[[#This Row],[服装]]&amp;Block[[#This Row],[名前]]&amp;Block[[#This Row],[レアリティ]]</f>
        <v>バーガー赤葦京治ICONIC</v>
      </c>
    </row>
    <row r="939" spans="1:20" x14ac:dyDescent="0.35">
      <c r="A939">
        <f>VLOOKUP(Block[[#This Row],[No用]],SetNo[[No.用]:[vlookup 用]],2,FALSE)</f>
        <v>248</v>
      </c>
      <c r="B939">
        <f>IF(ROW()=2,1,IF(A938&lt;&gt;Block[[#This Row],[No]],1,B938+1))</f>
        <v>1</v>
      </c>
      <c r="C939" s="1" t="s">
        <v>1096</v>
      </c>
      <c r="D939" s="1" t="s">
        <v>129</v>
      </c>
      <c r="E939" s="1" t="s">
        <v>90</v>
      </c>
      <c r="F939" s="1" t="s">
        <v>74</v>
      </c>
      <c r="G939" s="1" t="s">
        <v>128</v>
      </c>
      <c r="H939" s="1" t="s">
        <v>71</v>
      </c>
      <c r="I939">
        <v>1</v>
      </c>
      <c r="J939" t="s">
        <v>248</v>
      </c>
      <c r="K939" s="1" t="s">
        <v>174</v>
      </c>
      <c r="L939" s="1" t="s">
        <v>162</v>
      </c>
      <c r="M939">
        <v>28</v>
      </c>
      <c r="N939">
        <v>0</v>
      </c>
      <c r="O939">
        <v>0</v>
      </c>
      <c r="P939">
        <v>0</v>
      </c>
      <c r="T939" t="str">
        <f>Block[[#This Row],[服装]]&amp;Block[[#This Row],[名前]]&amp;Block[[#This Row],[レアリティ]]</f>
        <v>仮装赤葦京治ICONIC</v>
      </c>
    </row>
    <row r="940" spans="1:20" x14ac:dyDescent="0.35">
      <c r="A940">
        <f>VLOOKUP(Block[[#This Row],[No用]],SetNo[[No.用]:[vlookup 用]],2,FALSE)</f>
        <v>248</v>
      </c>
      <c r="B940">
        <f>IF(ROW()=2,1,IF(A939&lt;&gt;Block[[#This Row],[No]],1,B939+1))</f>
        <v>2</v>
      </c>
      <c r="C940" s="1" t="s">
        <v>1096</v>
      </c>
      <c r="D940" s="1" t="s">
        <v>129</v>
      </c>
      <c r="E940" s="1" t="s">
        <v>90</v>
      </c>
      <c r="F940" s="1" t="s">
        <v>74</v>
      </c>
      <c r="G940" s="1" t="s">
        <v>128</v>
      </c>
      <c r="H940" s="1" t="s">
        <v>71</v>
      </c>
      <c r="I940">
        <v>1</v>
      </c>
      <c r="J940" t="s">
        <v>15</v>
      </c>
      <c r="K940" s="1" t="s">
        <v>175</v>
      </c>
      <c r="L940" s="1" t="s">
        <v>162</v>
      </c>
      <c r="M940">
        <v>28</v>
      </c>
      <c r="N940">
        <v>0</v>
      </c>
      <c r="O940">
        <v>0</v>
      </c>
      <c r="P940">
        <v>0</v>
      </c>
      <c r="T940" t="str">
        <f>Block[[#This Row],[服装]]&amp;Block[[#This Row],[名前]]&amp;Block[[#This Row],[レアリティ]]</f>
        <v>仮装赤葦京治ICONIC</v>
      </c>
    </row>
    <row r="941" spans="1:20" x14ac:dyDescent="0.35">
      <c r="A941">
        <f>VLOOKUP(Block[[#This Row],[No用]],SetNo[[No.用]:[vlookup 用]],2,FALSE)</f>
        <v>248</v>
      </c>
      <c r="B941">
        <f>IF(ROW()=2,1,IF(A940&lt;&gt;Block[[#This Row],[No]],1,B940+1))</f>
        <v>3</v>
      </c>
      <c r="C941" s="1" t="s">
        <v>1096</v>
      </c>
      <c r="D941" s="1" t="s">
        <v>129</v>
      </c>
      <c r="E941" s="1" t="s">
        <v>90</v>
      </c>
      <c r="F941" s="1" t="s">
        <v>74</v>
      </c>
      <c r="G941" s="1" t="s">
        <v>128</v>
      </c>
      <c r="H941" s="1" t="s">
        <v>71</v>
      </c>
      <c r="I941">
        <v>1</v>
      </c>
      <c r="J941" t="s">
        <v>15</v>
      </c>
      <c r="K941" s="1" t="s">
        <v>249</v>
      </c>
      <c r="L941" s="1" t="s">
        <v>162</v>
      </c>
      <c r="M941">
        <v>26</v>
      </c>
      <c r="N941">
        <v>0</v>
      </c>
      <c r="O941">
        <v>0</v>
      </c>
      <c r="P941">
        <v>0</v>
      </c>
      <c r="T941" t="str">
        <f>Block[[#This Row],[服装]]&amp;Block[[#This Row],[名前]]&amp;Block[[#This Row],[レアリティ]]</f>
        <v>仮装赤葦京治ICONIC</v>
      </c>
    </row>
    <row r="942" spans="1:20" x14ac:dyDescent="0.35">
      <c r="A942">
        <f>VLOOKUP(Block[[#This Row],[No用]],SetNo[[No.用]:[vlookup 用]],2,FALSE)</f>
        <v>249</v>
      </c>
      <c r="B942">
        <f>IF(ROW()=2,1,IF(A941&lt;&gt;Block[[#This Row],[No]],1,B941+1))</f>
        <v>1</v>
      </c>
      <c r="C942" s="1" t="s">
        <v>108</v>
      </c>
      <c r="D942" s="1" t="s">
        <v>905</v>
      </c>
      <c r="E942" s="1" t="s">
        <v>90</v>
      </c>
      <c r="F942" s="1" t="s">
        <v>78</v>
      </c>
      <c r="G942" s="1" t="s">
        <v>893</v>
      </c>
      <c r="H942" s="1" t="s">
        <v>688</v>
      </c>
      <c r="I942">
        <v>1</v>
      </c>
      <c r="J942" t="s">
        <v>15</v>
      </c>
      <c r="K942" s="1" t="s">
        <v>174</v>
      </c>
      <c r="L942" s="1" t="s">
        <v>162</v>
      </c>
      <c r="M942">
        <v>26</v>
      </c>
      <c r="N942">
        <v>0</v>
      </c>
      <c r="O942">
        <v>0</v>
      </c>
      <c r="P942">
        <v>0</v>
      </c>
      <c r="T942" t="str">
        <f>Block[[#This Row],[服装]]&amp;Block[[#This Row],[名前]]&amp;Block[[#This Row],[レアリティ]]</f>
        <v>ユニフォーム姫川葵ICONIC</v>
      </c>
    </row>
    <row r="943" spans="1:20" x14ac:dyDescent="0.35">
      <c r="A943">
        <f>VLOOKUP(Block[[#This Row],[No用]],SetNo[[No.用]:[vlookup 用]],2,FALSE)</f>
        <v>249</v>
      </c>
      <c r="B943">
        <f>IF(ROW()=2,1,IF(A942&lt;&gt;Block[[#This Row],[No]],1,B942+1))</f>
        <v>2</v>
      </c>
      <c r="C943" s="1" t="s">
        <v>108</v>
      </c>
      <c r="D943" s="1" t="s">
        <v>905</v>
      </c>
      <c r="E943" s="1" t="s">
        <v>90</v>
      </c>
      <c r="F943" s="1" t="s">
        <v>78</v>
      </c>
      <c r="G943" s="1" t="s">
        <v>893</v>
      </c>
      <c r="H943" s="1" t="s">
        <v>688</v>
      </c>
      <c r="I943">
        <v>1</v>
      </c>
      <c r="J943" t="s">
        <v>248</v>
      </c>
      <c r="K943" s="1" t="s">
        <v>175</v>
      </c>
      <c r="L943" s="1" t="s">
        <v>162</v>
      </c>
      <c r="M943">
        <v>26</v>
      </c>
      <c r="N943">
        <v>0</v>
      </c>
      <c r="O943">
        <v>0</v>
      </c>
      <c r="P943">
        <v>0</v>
      </c>
      <c r="T943" t="str">
        <f>Block[[#This Row],[服装]]&amp;Block[[#This Row],[名前]]&amp;Block[[#This Row],[レアリティ]]</f>
        <v>ユニフォーム姫川葵ICONIC</v>
      </c>
    </row>
    <row r="944" spans="1:20" x14ac:dyDescent="0.35">
      <c r="A944">
        <f>VLOOKUP(Block[[#This Row],[No用]],SetNo[[No.用]:[vlookup 用]],2,FALSE)</f>
        <v>249</v>
      </c>
      <c r="B944">
        <f>IF(ROW()=2,1,IF(A943&lt;&gt;Block[[#This Row],[No]],1,B943+1))</f>
        <v>3</v>
      </c>
      <c r="C944" s="1" t="s">
        <v>108</v>
      </c>
      <c r="D944" s="1" t="s">
        <v>905</v>
      </c>
      <c r="E944" s="1" t="s">
        <v>90</v>
      </c>
      <c r="F944" s="1" t="s">
        <v>78</v>
      </c>
      <c r="G944" s="1" t="s">
        <v>893</v>
      </c>
      <c r="H944" s="1" t="s">
        <v>688</v>
      </c>
      <c r="I944">
        <v>1</v>
      </c>
      <c r="J944" t="s">
        <v>15</v>
      </c>
      <c r="K944" s="1" t="s">
        <v>177</v>
      </c>
      <c r="L944" s="1" t="s">
        <v>162</v>
      </c>
      <c r="M944">
        <v>26</v>
      </c>
      <c r="N944">
        <v>0</v>
      </c>
      <c r="O944">
        <v>0</v>
      </c>
      <c r="P944">
        <v>0</v>
      </c>
      <c r="T944" t="str">
        <f>Block[[#This Row],[服装]]&amp;Block[[#This Row],[名前]]&amp;Block[[#This Row],[レアリティ]]</f>
        <v>ユニフォーム姫川葵ICONIC</v>
      </c>
    </row>
    <row r="945" spans="1:20" x14ac:dyDescent="0.35">
      <c r="A945">
        <f>VLOOKUP(Block[[#This Row],[No用]],SetNo[[No.用]:[vlookup 用]],2,FALSE)</f>
        <v>249</v>
      </c>
      <c r="B945">
        <f>IF(ROW()=2,1,IF(A944&lt;&gt;Block[[#This Row],[No]],1,B944+1))</f>
        <v>4</v>
      </c>
      <c r="C945" s="1" t="s">
        <v>108</v>
      </c>
      <c r="D945" s="1" t="s">
        <v>905</v>
      </c>
      <c r="E945" s="1" t="s">
        <v>90</v>
      </c>
      <c r="F945" s="1" t="s">
        <v>78</v>
      </c>
      <c r="G945" s="1" t="s">
        <v>893</v>
      </c>
      <c r="H945" s="1" t="s">
        <v>688</v>
      </c>
      <c r="I945">
        <v>1</v>
      </c>
      <c r="J945" t="s">
        <v>15</v>
      </c>
      <c r="K945" s="1" t="s">
        <v>249</v>
      </c>
      <c r="L945" s="1" t="s">
        <v>162</v>
      </c>
      <c r="M945">
        <v>26</v>
      </c>
      <c r="N945">
        <v>0</v>
      </c>
      <c r="O945">
        <v>0</v>
      </c>
      <c r="P945">
        <v>0</v>
      </c>
      <c r="T945" t="str">
        <f>Block[[#This Row],[服装]]&amp;Block[[#This Row],[名前]]&amp;Block[[#This Row],[レアリティ]]</f>
        <v>ユニフォーム姫川葵ICONIC</v>
      </c>
    </row>
    <row r="946" spans="1:20" x14ac:dyDescent="0.35">
      <c r="A946">
        <f>VLOOKUP(Block[[#This Row],[No用]],SetNo[[No.用]:[vlookup 用]],2,FALSE)</f>
        <v>250</v>
      </c>
      <c r="B946">
        <f>IF(ROW()=2,1,IF(A945&lt;&gt;Block[[#This Row],[No]],1,B945+1))</f>
        <v>1</v>
      </c>
      <c r="C946" s="1" t="s">
        <v>1006</v>
      </c>
      <c r="D946" s="1" t="s">
        <v>905</v>
      </c>
      <c r="E946" s="11" t="s">
        <v>77</v>
      </c>
      <c r="F946" s="1" t="s">
        <v>78</v>
      </c>
      <c r="G946" s="1" t="s">
        <v>893</v>
      </c>
      <c r="H946" s="1" t="s">
        <v>688</v>
      </c>
      <c r="I946">
        <v>1</v>
      </c>
      <c r="J946" t="s">
        <v>15</v>
      </c>
      <c r="K946" s="1" t="s">
        <v>174</v>
      </c>
      <c r="L946" s="1" t="s">
        <v>162</v>
      </c>
      <c r="M946">
        <v>26</v>
      </c>
      <c r="N946">
        <v>0</v>
      </c>
      <c r="O946">
        <v>0</v>
      </c>
      <c r="P946">
        <v>0</v>
      </c>
      <c r="T946" t="str">
        <f>Block[[#This Row],[服装]]&amp;Block[[#This Row],[名前]]&amp;Block[[#This Row],[レアリティ]]</f>
        <v>花火姫川葵ICONIC</v>
      </c>
    </row>
    <row r="947" spans="1:20" x14ac:dyDescent="0.35">
      <c r="A947">
        <f>VLOOKUP(Block[[#This Row],[No用]],SetNo[[No.用]:[vlookup 用]],2,FALSE)</f>
        <v>250</v>
      </c>
      <c r="B947">
        <f>IF(ROW()=2,1,IF(A946&lt;&gt;Block[[#This Row],[No]],1,B946+1))</f>
        <v>2</v>
      </c>
      <c r="C947" s="1" t="s">
        <v>1006</v>
      </c>
      <c r="D947" s="1" t="s">
        <v>905</v>
      </c>
      <c r="E947" s="11" t="s">
        <v>77</v>
      </c>
      <c r="F947" s="1" t="s">
        <v>78</v>
      </c>
      <c r="G947" s="1" t="s">
        <v>893</v>
      </c>
      <c r="H947" s="1" t="s">
        <v>688</v>
      </c>
      <c r="I947">
        <v>1</v>
      </c>
      <c r="J947" t="s">
        <v>248</v>
      </c>
      <c r="K947" s="1" t="s">
        <v>175</v>
      </c>
      <c r="L947" s="1" t="s">
        <v>162</v>
      </c>
      <c r="M947">
        <v>26</v>
      </c>
      <c r="N947">
        <v>0</v>
      </c>
      <c r="O947">
        <v>0</v>
      </c>
      <c r="P947">
        <v>0</v>
      </c>
      <c r="T947" t="str">
        <f>Block[[#This Row],[服装]]&amp;Block[[#This Row],[名前]]&amp;Block[[#This Row],[レアリティ]]</f>
        <v>花火姫川葵ICONIC</v>
      </c>
    </row>
    <row r="948" spans="1:20" x14ac:dyDescent="0.35">
      <c r="A948">
        <f>VLOOKUP(Block[[#This Row],[No用]],SetNo[[No.用]:[vlookup 用]],2,FALSE)</f>
        <v>250</v>
      </c>
      <c r="B948">
        <f>IF(ROW()=2,1,IF(A947&lt;&gt;Block[[#This Row],[No]],1,B947+1))</f>
        <v>3</v>
      </c>
      <c r="C948" s="1" t="s">
        <v>1006</v>
      </c>
      <c r="D948" s="1" t="s">
        <v>905</v>
      </c>
      <c r="E948" s="11" t="s">
        <v>77</v>
      </c>
      <c r="F948" s="1" t="s">
        <v>78</v>
      </c>
      <c r="G948" s="1" t="s">
        <v>893</v>
      </c>
      <c r="H948" s="1" t="s">
        <v>688</v>
      </c>
      <c r="I948">
        <v>1</v>
      </c>
      <c r="J948" t="s">
        <v>15</v>
      </c>
      <c r="K948" s="1" t="s">
        <v>177</v>
      </c>
      <c r="L948" s="1" t="s">
        <v>162</v>
      </c>
      <c r="M948">
        <v>26</v>
      </c>
      <c r="N948">
        <v>0</v>
      </c>
      <c r="O948">
        <v>0</v>
      </c>
      <c r="P948">
        <v>0</v>
      </c>
      <c r="T948" t="str">
        <f>Block[[#This Row],[服装]]&amp;Block[[#This Row],[名前]]&amp;Block[[#This Row],[レアリティ]]</f>
        <v>花火姫川葵ICONIC</v>
      </c>
    </row>
    <row r="949" spans="1:20" x14ac:dyDescent="0.35">
      <c r="A949">
        <f>VLOOKUP(Block[[#This Row],[No用]],SetNo[[No.用]:[vlookup 用]],2,FALSE)</f>
        <v>250</v>
      </c>
      <c r="B949">
        <f>IF(ROW()=2,1,IF(A948&lt;&gt;Block[[#This Row],[No]],1,B948+1))</f>
        <v>4</v>
      </c>
      <c r="C949" s="1" t="s">
        <v>1006</v>
      </c>
      <c r="D949" s="1" t="s">
        <v>905</v>
      </c>
      <c r="E949" s="11" t="s">
        <v>77</v>
      </c>
      <c r="F949" s="1" t="s">
        <v>78</v>
      </c>
      <c r="G949" s="1" t="s">
        <v>893</v>
      </c>
      <c r="H949" s="1" t="s">
        <v>688</v>
      </c>
      <c r="I949">
        <v>1</v>
      </c>
      <c r="J949" t="s">
        <v>15</v>
      </c>
      <c r="K949" s="1" t="s">
        <v>249</v>
      </c>
      <c r="L949" s="1" t="s">
        <v>162</v>
      </c>
      <c r="M949">
        <v>26</v>
      </c>
      <c r="N949">
        <v>0</v>
      </c>
      <c r="O949">
        <v>0</v>
      </c>
      <c r="P949">
        <v>0</v>
      </c>
      <c r="T949" t="str">
        <f>Block[[#This Row],[服装]]&amp;Block[[#This Row],[名前]]&amp;Block[[#This Row],[レアリティ]]</f>
        <v>花火姫川葵ICONIC</v>
      </c>
    </row>
    <row r="950" spans="1:20" x14ac:dyDescent="0.35">
      <c r="A950">
        <f>VLOOKUP(Block[[#This Row],[No用]],SetNo[[No.用]:[vlookup 用]],2,FALSE)</f>
        <v>251</v>
      </c>
      <c r="B950">
        <f>IF(ROW()=2,1,IF(A949&lt;&gt;Block[[#This Row],[No]],1,B949+1))</f>
        <v>1</v>
      </c>
      <c r="C950" s="1" t="s">
        <v>108</v>
      </c>
      <c r="D950" s="1" t="s">
        <v>915</v>
      </c>
      <c r="E950" s="1" t="s">
        <v>90</v>
      </c>
      <c r="F950" s="1" t="s">
        <v>82</v>
      </c>
      <c r="G950" s="1" t="s">
        <v>893</v>
      </c>
      <c r="H950" s="1" t="s">
        <v>71</v>
      </c>
      <c r="I950">
        <v>1</v>
      </c>
      <c r="J950" t="s">
        <v>248</v>
      </c>
      <c r="K950" s="1" t="s">
        <v>174</v>
      </c>
      <c r="L950" s="1" t="s">
        <v>178</v>
      </c>
      <c r="M950">
        <v>30</v>
      </c>
      <c r="N950">
        <v>0</v>
      </c>
      <c r="O950">
        <v>0</v>
      </c>
      <c r="P950">
        <v>0</v>
      </c>
      <c r="T950" t="str">
        <f>Block[[#This Row],[服装]]&amp;Block[[#This Row],[名前]]&amp;Block[[#This Row],[レアリティ]]</f>
        <v>ユニフォーム当間義友ICONIC</v>
      </c>
    </row>
    <row r="951" spans="1:20" x14ac:dyDescent="0.35">
      <c r="A951">
        <f>VLOOKUP(Block[[#This Row],[No用]],SetNo[[No.用]:[vlookup 用]],2,FALSE)</f>
        <v>251</v>
      </c>
      <c r="B951">
        <f>IF(ROW()=2,1,IF(A950&lt;&gt;Block[[#This Row],[No]],1,B950+1))</f>
        <v>2</v>
      </c>
      <c r="C951" s="1" t="s">
        <v>108</v>
      </c>
      <c r="D951" s="1" t="s">
        <v>915</v>
      </c>
      <c r="E951" s="1" t="s">
        <v>90</v>
      </c>
      <c r="F951" s="1" t="s">
        <v>82</v>
      </c>
      <c r="G951" s="1" t="s">
        <v>893</v>
      </c>
      <c r="H951" s="1" t="s">
        <v>71</v>
      </c>
      <c r="I951">
        <v>1</v>
      </c>
      <c r="J951" t="s">
        <v>15</v>
      </c>
      <c r="K951" s="1" t="s">
        <v>175</v>
      </c>
      <c r="L951" s="1" t="s">
        <v>173</v>
      </c>
      <c r="M951">
        <v>32</v>
      </c>
      <c r="N951">
        <v>0</v>
      </c>
      <c r="O951">
        <v>0</v>
      </c>
      <c r="P951">
        <v>0</v>
      </c>
      <c r="T951" t="str">
        <f>Block[[#This Row],[服装]]&amp;Block[[#This Row],[名前]]&amp;Block[[#This Row],[レアリティ]]</f>
        <v>ユニフォーム当間義友ICONIC</v>
      </c>
    </row>
    <row r="952" spans="1:20" x14ac:dyDescent="0.35">
      <c r="A952">
        <f>VLOOKUP(Block[[#This Row],[No用]],SetNo[[No.用]:[vlookup 用]],2,FALSE)</f>
        <v>251</v>
      </c>
      <c r="B952">
        <f>IF(ROW()=2,1,IF(A951&lt;&gt;Block[[#This Row],[No]],1,B951+1))</f>
        <v>3</v>
      </c>
      <c r="C952" s="1" t="s">
        <v>108</v>
      </c>
      <c r="D952" s="1" t="s">
        <v>915</v>
      </c>
      <c r="E952" s="1" t="s">
        <v>90</v>
      </c>
      <c r="F952" s="1" t="s">
        <v>82</v>
      </c>
      <c r="G952" s="1" t="s">
        <v>893</v>
      </c>
      <c r="H952" s="1" t="s">
        <v>71</v>
      </c>
      <c r="I952">
        <v>1</v>
      </c>
      <c r="J952" t="s">
        <v>15</v>
      </c>
      <c r="K952" s="1" t="s">
        <v>176</v>
      </c>
      <c r="L952" s="1" t="s">
        <v>173</v>
      </c>
      <c r="M952">
        <v>35</v>
      </c>
      <c r="N952">
        <v>0</v>
      </c>
      <c r="O952">
        <v>0</v>
      </c>
      <c r="P952">
        <v>0</v>
      </c>
      <c r="T952" t="str">
        <f>Block[[#This Row],[服装]]&amp;Block[[#This Row],[名前]]&amp;Block[[#This Row],[レアリティ]]</f>
        <v>ユニフォーム当間義友ICONIC</v>
      </c>
    </row>
    <row r="953" spans="1:20" x14ac:dyDescent="0.35">
      <c r="A953">
        <f>VLOOKUP(Block[[#This Row],[No用]],SetNo[[No.用]:[vlookup 用]],2,FALSE)</f>
        <v>251</v>
      </c>
      <c r="B953">
        <f>IF(ROW()=2,1,IF(A952&lt;&gt;Block[[#This Row],[No]],1,B952+1))</f>
        <v>4</v>
      </c>
      <c r="C953" s="1" t="s">
        <v>108</v>
      </c>
      <c r="D953" s="1" t="s">
        <v>915</v>
      </c>
      <c r="E953" s="1" t="s">
        <v>90</v>
      </c>
      <c r="F953" s="1" t="s">
        <v>82</v>
      </c>
      <c r="G953" s="1" t="s">
        <v>893</v>
      </c>
      <c r="H953" s="1" t="s">
        <v>71</v>
      </c>
      <c r="I953">
        <v>1</v>
      </c>
      <c r="J953" t="s">
        <v>248</v>
      </c>
      <c r="K953" s="1" t="s">
        <v>234</v>
      </c>
      <c r="L953" s="1" t="s">
        <v>162</v>
      </c>
      <c r="M953">
        <v>27</v>
      </c>
      <c r="N953">
        <v>0</v>
      </c>
      <c r="O953">
        <v>0</v>
      </c>
      <c r="P953">
        <v>0</v>
      </c>
      <c r="T953" t="str">
        <f>Block[[#This Row],[服装]]&amp;Block[[#This Row],[名前]]&amp;Block[[#This Row],[レアリティ]]</f>
        <v>ユニフォーム当間義友ICONIC</v>
      </c>
    </row>
    <row r="954" spans="1:20" x14ac:dyDescent="0.35">
      <c r="A954">
        <f>VLOOKUP(Block[[#This Row],[No用]],SetNo[[No.用]:[vlookup 用]],2,FALSE)</f>
        <v>251</v>
      </c>
      <c r="B954">
        <f>IF(ROW()=2,1,IF(A953&lt;&gt;Block[[#This Row],[No]],1,B953+1))</f>
        <v>5</v>
      </c>
      <c r="C954" s="1" t="s">
        <v>108</v>
      </c>
      <c r="D954" s="1" t="s">
        <v>915</v>
      </c>
      <c r="E954" s="1" t="s">
        <v>90</v>
      </c>
      <c r="F954" s="1" t="s">
        <v>82</v>
      </c>
      <c r="G954" s="1" t="s">
        <v>893</v>
      </c>
      <c r="H954" s="1" t="s">
        <v>71</v>
      </c>
      <c r="I954">
        <v>1</v>
      </c>
      <c r="J954" t="s">
        <v>15</v>
      </c>
      <c r="K954" s="1" t="s">
        <v>177</v>
      </c>
      <c r="L954" s="1" t="s">
        <v>162</v>
      </c>
      <c r="M954">
        <v>32</v>
      </c>
      <c r="N954">
        <v>0</v>
      </c>
      <c r="O954">
        <v>0</v>
      </c>
      <c r="P954">
        <v>0</v>
      </c>
      <c r="T954" t="str">
        <f>Block[[#This Row],[服装]]&amp;Block[[#This Row],[名前]]&amp;Block[[#This Row],[レアリティ]]</f>
        <v>ユニフォーム当間義友ICONIC</v>
      </c>
    </row>
    <row r="955" spans="1:20" x14ac:dyDescent="0.35">
      <c r="A955">
        <f>VLOOKUP(Block[[#This Row],[No用]],SetNo[[No.用]:[vlookup 用]],2,FALSE)</f>
        <v>251</v>
      </c>
      <c r="B955">
        <f>IF(ROW()=2,1,IF(A954&lt;&gt;Block[[#This Row],[No]],1,B954+1))</f>
        <v>6</v>
      </c>
      <c r="C955" s="1" t="s">
        <v>108</v>
      </c>
      <c r="D955" s="1" t="s">
        <v>915</v>
      </c>
      <c r="E955" s="1" t="s">
        <v>90</v>
      </c>
      <c r="F955" s="1" t="s">
        <v>82</v>
      </c>
      <c r="G955" s="1" t="s">
        <v>893</v>
      </c>
      <c r="H955" s="1" t="s">
        <v>71</v>
      </c>
      <c r="I955">
        <v>1</v>
      </c>
      <c r="J955" t="s">
        <v>15</v>
      </c>
      <c r="K955" s="1" t="s">
        <v>249</v>
      </c>
      <c r="L955" s="1" t="s">
        <v>178</v>
      </c>
      <c r="M955">
        <v>33</v>
      </c>
      <c r="N955">
        <v>0</v>
      </c>
      <c r="O955">
        <v>0</v>
      </c>
      <c r="P955">
        <v>0</v>
      </c>
      <c r="T955" t="str">
        <f>Block[[#This Row],[服装]]&amp;Block[[#This Row],[名前]]&amp;Block[[#This Row],[レアリティ]]</f>
        <v>ユニフォーム当間義友ICONIC</v>
      </c>
    </row>
    <row r="956" spans="1:20" x14ac:dyDescent="0.35">
      <c r="A956">
        <f>VLOOKUP(Block[[#This Row],[No用]],SetNo[[No.用]:[vlookup 用]],2,FALSE)</f>
        <v>251</v>
      </c>
      <c r="B956">
        <f>IF(ROW()=2,1,IF(A955&lt;&gt;Block[[#This Row],[No]],1,B955+1))</f>
        <v>7</v>
      </c>
      <c r="C956" s="1" t="s">
        <v>108</v>
      </c>
      <c r="D956" s="1" t="s">
        <v>915</v>
      </c>
      <c r="E956" s="1" t="s">
        <v>90</v>
      </c>
      <c r="F956" s="1" t="s">
        <v>82</v>
      </c>
      <c r="G956" s="1" t="s">
        <v>893</v>
      </c>
      <c r="H956" s="1" t="s">
        <v>71</v>
      </c>
      <c r="I956">
        <v>1</v>
      </c>
      <c r="J956" t="s">
        <v>248</v>
      </c>
      <c r="K956" s="1" t="s">
        <v>183</v>
      </c>
      <c r="L956" s="1" t="s">
        <v>225</v>
      </c>
      <c r="M956">
        <v>44</v>
      </c>
      <c r="N956">
        <v>0</v>
      </c>
      <c r="O956">
        <v>54</v>
      </c>
      <c r="P956">
        <v>0</v>
      </c>
      <c r="T956" t="str">
        <f>Block[[#This Row],[服装]]&amp;Block[[#This Row],[名前]]&amp;Block[[#This Row],[レアリティ]]</f>
        <v>ユニフォーム当間義友ICONIC</v>
      </c>
    </row>
    <row r="957" spans="1:20" x14ac:dyDescent="0.35">
      <c r="A957">
        <f>VLOOKUP(Block[[#This Row],[No用]],SetNo[[No.用]:[vlookup 用]],2,FALSE)</f>
        <v>252</v>
      </c>
      <c r="B957">
        <f>IF(ROW()=2,1,IF(A956&lt;&gt;Block[[#This Row],[No]],1,B956+1))</f>
        <v>1</v>
      </c>
      <c r="C957" s="1" t="s">
        <v>108</v>
      </c>
      <c r="D957" s="1" t="s">
        <v>891</v>
      </c>
      <c r="E957" s="1" t="s">
        <v>90</v>
      </c>
      <c r="F957" s="1" t="s">
        <v>74</v>
      </c>
      <c r="G957" s="1" t="s">
        <v>893</v>
      </c>
      <c r="H957" s="1" t="s">
        <v>71</v>
      </c>
      <c r="I957">
        <v>1</v>
      </c>
      <c r="J957" t="s">
        <v>248</v>
      </c>
      <c r="K957" s="1" t="s">
        <v>174</v>
      </c>
      <c r="L957" s="1" t="s">
        <v>162</v>
      </c>
      <c r="M957">
        <v>25</v>
      </c>
      <c r="N957">
        <v>0</v>
      </c>
      <c r="O957">
        <v>0</v>
      </c>
      <c r="P957">
        <v>0</v>
      </c>
      <c r="T957" t="str">
        <f>Block[[#This Row],[服装]]&amp;Block[[#This Row],[名前]]&amp;Block[[#This Row],[レアリティ]]</f>
        <v>ユニフォーム越後栄ICONIC</v>
      </c>
    </row>
    <row r="958" spans="1:20" x14ac:dyDescent="0.35">
      <c r="A958">
        <f>VLOOKUP(Block[[#This Row],[No用]],SetNo[[No.用]:[vlookup 用]],2,FALSE)</f>
        <v>252</v>
      </c>
      <c r="B958">
        <f>IF(ROW()=2,1,IF(A957&lt;&gt;Block[[#This Row],[No]],1,B957+1))</f>
        <v>2</v>
      </c>
      <c r="C958" s="1" t="s">
        <v>108</v>
      </c>
      <c r="D958" s="1" t="s">
        <v>891</v>
      </c>
      <c r="E958" s="1" t="s">
        <v>90</v>
      </c>
      <c r="F958" s="1" t="s">
        <v>74</v>
      </c>
      <c r="G958" s="1" t="s">
        <v>893</v>
      </c>
      <c r="H958" s="1" t="s">
        <v>71</v>
      </c>
      <c r="I958">
        <v>1</v>
      </c>
      <c r="J958" t="s">
        <v>15</v>
      </c>
      <c r="K958" s="1" t="s">
        <v>175</v>
      </c>
      <c r="L958" s="1" t="s">
        <v>162</v>
      </c>
      <c r="M958">
        <v>25</v>
      </c>
      <c r="N958">
        <v>0</v>
      </c>
      <c r="O958">
        <v>0</v>
      </c>
      <c r="P958">
        <v>0</v>
      </c>
      <c r="T958" t="str">
        <f>Block[[#This Row],[服装]]&amp;Block[[#This Row],[名前]]&amp;Block[[#This Row],[レアリティ]]</f>
        <v>ユニフォーム越後栄ICONIC</v>
      </c>
    </row>
    <row r="959" spans="1:20" x14ac:dyDescent="0.35">
      <c r="A959">
        <f>VLOOKUP(Block[[#This Row],[No用]],SetNo[[No.用]:[vlookup 用]],2,FALSE)</f>
        <v>252</v>
      </c>
      <c r="B959">
        <f>IF(ROW()=2,1,IF(A958&lt;&gt;Block[[#This Row],[No]],1,B958+1))</f>
        <v>3</v>
      </c>
      <c r="C959" s="1" t="s">
        <v>108</v>
      </c>
      <c r="D959" s="1" t="s">
        <v>891</v>
      </c>
      <c r="E959" s="1" t="s">
        <v>90</v>
      </c>
      <c r="F959" s="1" t="s">
        <v>74</v>
      </c>
      <c r="G959" s="1" t="s">
        <v>893</v>
      </c>
      <c r="H959" s="1" t="s">
        <v>71</v>
      </c>
      <c r="I959">
        <v>1</v>
      </c>
      <c r="J959" t="s">
        <v>248</v>
      </c>
      <c r="K959" s="1" t="s">
        <v>249</v>
      </c>
      <c r="L959" s="1" t="s">
        <v>162</v>
      </c>
      <c r="M959">
        <v>24</v>
      </c>
      <c r="N959">
        <v>0</v>
      </c>
      <c r="O959">
        <v>0</v>
      </c>
      <c r="P959">
        <v>0</v>
      </c>
      <c r="T959" t="str">
        <f>Block[[#This Row],[服装]]&amp;Block[[#This Row],[名前]]&amp;Block[[#This Row],[レアリティ]]</f>
        <v>ユニフォーム越後栄ICONIC</v>
      </c>
    </row>
    <row r="960" spans="1:20" x14ac:dyDescent="0.35">
      <c r="A960">
        <f>VLOOKUP(Block[[#This Row],[No用]],SetNo[[No.用]:[vlookup 用]],2,FALSE)</f>
        <v>253</v>
      </c>
      <c r="B960">
        <f>IF(ROW()=2,1,IF(A959&lt;&gt;Block[[#This Row],[No]],1,B959+1))</f>
        <v>1</v>
      </c>
      <c r="C960" s="1" t="s">
        <v>108</v>
      </c>
      <c r="D960" s="1" t="s">
        <v>920</v>
      </c>
      <c r="E960" s="1" t="s">
        <v>90</v>
      </c>
      <c r="F960" s="1" t="s">
        <v>80</v>
      </c>
      <c r="G960" s="1" t="s">
        <v>893</v>
      </c>
      <c r="H960" s="1" t="s">
        <v>71</v>
      </c>
      <c r="I960">
        <v>1</v>
      </c>
      <c r="J960" t="s">
        <v>15</v>
      </c>
      <c r="K960" s="1"/>
      <c r="L960" s="1"/>
      <c r="M960">
        <v>0</v>
      </c>
      <c r="N960">
        <v>0</v>
      </c>
      <c r="O960">
        <v>0</v>
      </c>
      <c r="P960">
        <v>0</v>
      </c>
      <c r="T960" t="str">
        <f>Block[[#This Row],[服装]]&amp;Block[[#This Row],[名前]]&amp;Block[[#This Row],[レアリティ]]</f>
        <v>ユニフォーム貝掛亮文ICONIC</v>
      </c>
    </row>
    <row r="961" spans="1:20" x14ac:dyDescent="0.35">
      <c r="A961">
        <f>VLOOKUP(Block[[#This Row],[No用]],SetNo[[No.用]:[vlookup 用]],2,FALSE)</f>
        <v>254</v>
      </c>
      <c r="B961">
        <f>IF(ROW()=2,1,IF(A960&lt;&gt;Block[[#This Row],[No]],1,B960+1))</f>
        <v>1</v>
      </c>
      <c r="C961" s="1" t="s">
        <v>108</v>
      </c>
      <c r="D961" s="1" t="s">
        <v>928</v>
      </c>
      <c r="E961" s="1" t="s">
        <v>73</v>
      </c>
      <c r="F961" s="1" t="s">
        <v>78</v>
      </c>
      <c r="G961" s="1" t="s">
        <v>893</v>
      </c>
      <c r="H961" s="1" t="s">
        <v>71</v>
      </c>
      <c r="I961">
        <v>1</v>
      </c>
      <c r="J961" t="s">
        <v>248</v>
      </c>
      <c r="K961" s="1" t="s">
        <v>174</v>
      </c>
      <c r="L961" s="1" t="s">
        <v>162</v>
      </c>
      <c r="M961">
        <v>29</v>
      </c>
      <c r="N961">
        <v>0</v>
      </c>
      <c r="O961">
        <v>0</v>
      </c>
      <c r="P961">
        <v>0</v>
      </c>
      <c r="T961" t="str">
        <f>Block[[#This Row],[服装]]&amp;Block[[#This Row],[名前]]&amp;Block[[#This Row],[レアリティ]]</f>
        <v>ユニフォーム丸山一喜ICONIC</v>
      </c>
    </row>
    <row r="962" spans="1:20" x14ac:dyDescent="0.35">
      <c r="A962">
        <f>VLOOKUP(Block[[#This Row],[No用]],SetNo[[No.用]:[vlookup 用]],2,FALSE)</f>
        <v>254</v>
      </c>
      <c r="B962">
        <f>IF(ROW()=2,1,IF(A961&lt;&gt;Block[[#This Row],[No]],1,B961+1))</f>
        <v>2</v>
      </c>
      <c r="C962" s="1" t="s">
        <v>108</v>
      </c>
      <c r="D962" s="1" t="s">
        <v>928</v>
      </c>
      <c r="E962" s="1" t="s">
        <v>73</v>
      </c>
      <c r="F962" s="1" t="s">
        <v>78</v>
      </c>
      <c r="G962" s="1" t="s">
        <v>893</v>
      </c>
      <c r="H962" s="1" t="s">
        <v>71</v>
      </c>
      <c r="I962">
        <v>1</v>
      </c>
      <c r="J962" t="s">
        <v>15</v>
      </c>
      <c r="K962" s="1" t="s">
        <v>175</v>
      </c>
      <c r="L962" s="1" t="s">
        <v>162</v>
      </c>
      <c r="M962">
        <v>29</v>
      </c>
      <c r="N962">
        <v>0</v>
      </c>
      <c r="O962">
        <v>0</v>
      </c>
      <c r="P962">
        <v>0</v>
      </c>
      <c r="T962" t="str">
        <f>Block[[#This Row],[服装]]&amp;Block[[#This Row],[名前]]&amp;Block[[#This Row],[レアリティ]]</f>
        <v>ユニフォーム丸山一喜ICONIC</v>
      </c>
    </row>
    <row r="963" spans="1:20" x14ac:dyDescent="0.35">
      <c r="A963">
        <f>VLOOKUP(Block[[#This Row],[No用]],SetNo[[No.用]:[vlookup 用]],2,FALSE)</f>
        <v>254</v>
      </c>
      <c r="B963">
        <f>IF(ROW()=2,1,IF(A962&lt;&gt;Block[[#This Row],[No]],1,B962+1))</f>
        <v>3</v>
      </c>
      <c r="C963" s="1" t="s">
        <v>108</v>
      </c>
      <c r="D963" s="1" t="s">
        <v>928</v>
      </c>
      <c r="E963" s="1" t="s">
        <v>73</v>
      </c>
      <c r="F963" s="1" t="s">
        <v>78</v>
      </c>
      <c r="G963" s="1" t="s">
        <v>893</v>
      </c>
      <c r="H963" s="1" t="s">
        <v>71</v>
      </c>
      <c r="I963">
        <v>1</v>
      </c>
      <c r="J963" t="s">
        <v>248</v>
      </c>
      <c r="K963" s="1" t="s">
        <v>249</v>
      </c>
      <c r="L963" s="1" t="s">
        <v>162</v>
      </c>
      <c r="M963">
        <v>29</v>
      </c>
      <c r="N963">
        <v>0</v>
      </c>
      <c r="O963">
        <v>0</v>
      </c>
      <c r="P963">
        <v>0</v>
      </c>
      <c r="T963" t="str">
        <f>Block[[#This Row],[服装]]&amp;Block[[#This Row],[名前]]&amp;Block[[#This Row],[レアリティ]]</f>
        <v>ユニフォーム丸山一喜ICONIC</v>
      </c>
    </row>
    <row r="964" spans="1:20" x14ac:dyDescent="0.35">
      <c r="A964">
        <f>VLOOKUP(Block[[#This Row],[No用]],SetNo[[No.用]:[vlookup 用]],2,FALSE)</f>
        <v>255</v>
      </c>
      <c r="B964">
        <f>IF(ROW()=2,1,IF(A963&lt;&gt;Block[[#This Row],[No]],1,B963+1))</f>
        <v>1</v>
      </c>
      <c r="C964" s="1" t="s">
        <v>108</v>
      </c>
      <c r="D964" s="1" t="s">
        <v>932</v>
      </c>
      <c r="E964" s="1" t="s">
        <v>90</v>
      </c>
      <c r="F964" s="1" t="s">
        <v>78</v>
      </c>
      <c r="G964" s="1" t="s">
        <v>893</v>
      </c>
      <c r="H964" s="1" t="s">
        <v>71</v>
      </c>
      <c r="I964">
        <v>1</v>
      </c>
      <c r="J964" t="s">
        <v>15</v>
      </c>
      <c r="K964" s="1" t="s">
        <v>174</v>
      </c>
      <c r="L964" s="1" t="s">
        <v>162</v>
      </c>
      <c r="M964">
        <v>24</v>
      </c>
      <c r="N964">
        <v>0</v>
      </c>
      <c r="O964">
        <v>0</v>
      </c>
      <c r="P964">
        <v>0</v>
      </c>
      <c r="T964" t="str">
        <f>Block[[#This Row],[服装]]&amp;Block[[#This Row],[名前]]&amp;Block[[#This Row],[レアリティ]]</f>
        <v>ユニフォーム舞子侑志ICONIC</v>
      </c>
    </row>
    <row r="965" spans="1:20" x14ac:dyDescent="0.35">
      <c r="A965">
        <f>VLOOKUP(Block[[#This Row],[No用]],SetNo[[No.用]:[vlookup 用]],2,FALSE)</f>
        <v>255</v>
      </c>
      <c r="B965">
        <f>IF(ROW()=2,1,IF(A964&lt;&gt;Block[[#This Row],[No]],1,B964+1))</f>
        <v>2</v>
      </c>
      <c r="C965" s="1" t="s">
        <v>108</v>
      </c>
      <c r="D965" s="1" t="s">
        <v>932</v>
      </c>
      <c r="E965" s="1" t="s">
        <v>90</v>
      </c>
      <c r="F965" s="1" t="s">
        <v>78</v>
      </c>
      <c r="G965" s="1" t="s">
        <v>893</v>
      </c>
      <c r="H965" s="1" t="s">
        <v>71</v>
      </c>
      <c r="I965">
        <v>1</v>
      </c>
      <c r="J965" t="s">
        <v>248</v>
      </c>
      <c r="K965" s="1" t="s">
        <v>175</v>
      </c>
      <c r="L965" s="1" t="s">
        <v>173</v>
      </c>
      <c r="M965">
        <v>27</v>
      </c>
      <c r="N965">
        <v>0</v>
      </c>
      <c r="O965">
        <v>0</v>
      </c>
      <c r="P965">
        <v>0</v>
      </c>
      <c r="T965" t="str">
        <f>Block[[#This Row],[服装]]&amp;Block[[#This Row],[名前]]&amp;Block[[#This Row],[レアリティ]]</f>
        <v>ユニフォーム舞子侑志ICONIC</v>
      </c>
    </row>
    <row r="966" spans="1:20" x14ac:dyDescent="0.35">
      <c r="A966">
        <f>VLOOKUP(Block[[#This Row],[No用]],SetNo[[No.用]:[vlookup 用]],2,FALSE)</f>
        <v>255</v>
      </c>
      <c r="B966">
        <f>IF(ROW()=2,1,IF(A965&lt;&gt;Block[[#This Row],[No]],1,B965+1))</f>
        <v>3</v>
      </c>
      <c r="C966" s="1" t="s">
        <v>108</v>
      </c>
      <c r="D966" s="1" t="s">
        <v>932</v>
      </c>
      <c r="E966" s="1" t="s">
        <v>90</v>
      </c>
      <c r="F966" s="1" t="s">
        <v>78</v>
      </c>
      <c r="G966" s="1" t="s">
        <v>893</v>
      </c>
      <c r="H966" s="1" t="s">
        <v>71</v>
      </c>
      <c r="I966">
        <v>1</v>
      </c>
      <c r="J966" t="s">
        <v>15</v>
      </c>
      <c r="K966" s="1" t="s">
        <v>177</v>
      </c>
      <c r="L966" s="1" t="s">
        <v>162</v>
      </c>
      <c r="M966">
        <v>24</v>
      </c>
      <c r="N966">
        <v>0</v>
      </c>
      <c r="O966">
        <v>0</v>
      </c>
      <c r="P966">
        <v>0</v>
      </c>
      <c r="T966" t="str">
        <f>Block[[#This Row],[服装]]&amp;Block[[#This Row],[名前]]&amp;Block[[#This Row],[レアリティ]]</f>
        <v>ユニフォーム舞子侑志ICONIC</v>
      </c>
    </row>
    <row r="967" spans="1:20" x14ac:dyDescent="0.35">
      <c r="A967">
        <f>VLOOKUP(Block[[#This Row],[No用]],SetNo[[No.用]:[vlookup 用]],2,FALSE)</f>
        <v>255</v>
      </c>
      <c r="B967">
        <f>IF(ROW()=2,1,IF(A966&lt;&gt;Block[[#This Row],[No]],1,B966+1))</f>
        <v>4</v>
      </c>
      <c r="C967" s="1" t="s">
        <v>108</v>
      </c>
      <c r="D967" s="1" t="s">
        <v>932</v>
      </c>
      <c r="E967" s="1" t="s">
        <v>90</v>
      </c>
      <c r="F967" s="1" t="s">
        <v>78</v>
      </c>
      <c r="G967" s="1" t="s">
        <v>893</v>
      </c>
      <c r="H967" s="1" t="s">
        <v>71</v>
      </c>
      <c r="I967">
        <v>1</v>
      </c>
      <c r="J967" t="s">
        <v>248</v>
      </c>
      <c r="K967" s="1" t="s">
        <v>249</v>
      </c>
      <c r="L967" s="1" t="s">
        <v>162</v>
      </c>
      <c r="M967">
        <v>24</v>
      </c>
      <c r="N967">
        <v>0</v>
      </c>
      <c r="O967">
        <v>0</v>
      </c>
      <c r="P967">
        <v>0</v>
      </c>
      <c r="T967" t="str">
        <f>Block[[#This Row],[服装]]&amp;Block[[#This Row],[名前]]&amp;Block[[#This Row],[レアリティ]]</f>
        <v>ユニフォーム舞子侑志ICONIC</v>
      </c>
    </row>
    <row r="968" spans="1:20" x14ac:dyDescent="0.35">
      <c r="A968">
        <f>VLOOKUP(Block[[#This Row],[No用]],SetNo[[No.用]:[vlookup 用]],2,FALSE)</f>
        <v>256</v>
      </c>
      <c r="B968">
        <f>IF(ROW()=2,1,IF(A967&lt;&gt;Block[[#This Row],[No]],1,B967+1))</f>
        <v>1</v>
      </c>
      <c r="C968" s="1" t="s">
        <v>108</v>
      </c>
      <c r="D968" s="1" t="s">
        <v>900</v>
      </c>
      <c r="E968" s="1" t="s">
        <v>90</v>
      </c>
      <c r="F968" s="1" t="s">
        <v>78</v>
      </c>
      <c r="G968" s="1" t="s">
        <v>893</v>
      </c>
      <c r="H968" s="1" t="s">
        <v>71</v>
      </c>
      <c r="I968">
        <v>1</v>
      </c>
      <c r="J968" t="s">
        <v>248</v>
      </c>
      <c r="K968" s="1" t="s">
        <v>174</v>
      </c>
      <c r="L968" s="1" t="s">
        <v>162</v>
      </c>
      <c r="M968">
        <v>28</v>
      </c>
      <c r="N968">
        <v>0</v>
      </c>
      <c r="O968">
        <v>0</v>
      </c>
      <c r="P968">
        <v>0</v>
      </c>
      <c r="T968" t="str">
        <f>Block[[#This Row],[服装]]&amp;Block[[#This Row],[名前]]&amp;Block[[#This Row],[レアリティ]]</f>
        <v>ユニフォーム寺泊基希ICONIC</v>
      </c>
    </row>
    <row r="969" spans="1:20" x14ac:dyDescent="0.35">
      <c r="A969">
        <f>VLOOKUP(Block[[#This Row],[No用]],SetNo[[No.用]:[vlookup 用]],2,FALSE)</f>
        <v>256</v>
      </c>
      <c r="B969">
        <f>IF(ROW()=2,1,IF(A968&lt;&gt;Block[[#This Row],[No]],1,B968+1))</f>
        <v>2</v>
      </c>
      <c r="C969" s="1" t="s">
        <v>108</v>
      </c>
      <c r="D969" s="1" t="s">
        <v>900</v>
      </c>
      <c r="E969" s="1" t="s">
        <v>90</v>
      </c>
      <c r="F969" s="1" t="s">
        <v>78</v>
      </c>
      <c r="G969" s="1" t="s">
        <v>893</v>
      </c>
      <c r="H969" s="1" t="s">
        <v>71</v>
      </c>
      <c r="I969">
        <v>1</v>
      </c>
      <c r="J969" t="s">
        <v>15</v>
      </c>
      <c r="K969" s="1" t="s">
        <v>175</v>
      </c>
      <c r="L969" s="1" t="s">
        <v>162</v>
      </c>
      <c r="M969">
        <v>28</v>
      </c>
      <c r="N969">
        <v>0</v>
      </c>
      <c r="O969">
        <v>0</v>
      </c>
      <c r="P969">
        <v>0</v>
      </c>
      <c r="T969" t="str">
        <f>Block[[#This Row],[服装]]&amp;Block[[#This Row],[名前]]&amp;Block[[#This Row],[レアリティ]]</f>
        <v>ユニフォーム寺泊基希ICONIC</v>
      </c>
    </row>
    <row r="970" spans="1:20" x14ac:dyDescent="0.35">
      <c r="A970">
        <f>VLOOKUP(Block[[#This Row],[No用]],SetNo[[No.用]:[vlookup 用]],2,FALSE)</f>
        <v>256</v>
      </c>
      <c r="B970">
        <f>IF(ROW()=2,1,IF(A969&lt;&gt;Block[[#This Row],[No]],1,B969+1))</f>
        <v>3</v>
      </c>
      <c r="C970" s="1" t="s">
        <v>108</v>
      </c>
      <c r="D970" s="1" t="s">
        <v>900</v>
      </c>
      <c r="E970" s="1" t="s">
        <v>90</v>
      </c>
      <c r="F970" s="1" t="s">
        <v>78</v>
      </c>
      <c r="G970" s="1" t="s">
        <v>893</v>
      </c>
      <c r="H970" s="1" t="s">
        <v>71</v>
      </c>
      <c r="I970">
        <v>1</v>
      </c>
      <c r="J970" t="s">
        <v>248</v>
      </c>
      <c r="K970" s="1" t="s">
        <v>177</v>
      </c>
      <c r="L970" s="1" t="s">
        <v>162</v>
      </c>
      <c r="M970">
        <v>28</v>
      </c>
      <c r="N970">
        <v>0</v>
      </c>
      <c r="O970">
        <v>0</v>
      </c>
      <c r="P970">
        <v>0</v>
      </c>
      <c r="T970" t="str">
        <f>Block[[#This Row],[服装]]&amp;Block[[#This Row],[名前]]&amp;Block[[#This Row],[レアリティ]]</f>
        <v>ユニフォーム寺泊基希ICONIC</v>
      </c>
    </row>
    <row r="971" spans="1:20" x14ac:dyDescent="0.35">
      <c r="A971">
        <f>VLOOKUP(Block[[#This Row],[No用]],SetNo[[No.用]:[vlookup 用]],2,FALSE)</f>
        <v>256</v>
      </c>
      <c r="B971">
        <f>IF(ROW()=2,1,IF(A970&lt;&gt;Block[[#This Row],[No]],1,B970+1))</f>
        <v>4</v>
      </c>
      <c r="C971" s="1" t="s">
        <v>108</v>
      </c>
      <c r="D971" s="1" t="s">
        <v>900</v>
      </c>
      <c r="E971" s="1" t="s">
        <v>90</v>
      </c>
      <c r="F971" s="1" t="s">
        <v>78</v>
      </c>
      <c r="G971" s="1" t="s">
        <v>893</v>
      </c>
      <c r="H971" s="1" t="s">
        <v>71</v>
      </c>
      <c r="I971">
        <v>1</v>
      </c>
      <c r="J971" t="s">
        <v>248</v>
      </c>
      <c r="K971" s="1" t="s">
        <v>249</v>
      </c>
      <c r="L971" s="1" t="s">
        <v>162</v>
      </c>
      <c r="M971">
        <v>28</v>
      </c>
      <c r="N971">
        <v>0</v>
      </c>
      <c r="O971">
        <v>0</v>
      </c>
      <c r="P971">
        <v>0</v>
      </c>
      <c r="T971" t="str">
        <f>Block[[#This Row],[服装]]&amp;Block[[#This Row],[名前]]&amp;Block[[#This Row],[レアリティ]]</f>
        <v>ユニフォーム寺泊基希ICONIC</v>
      </c>
    </row>
    <row r="972" spans="1:20" x14ac:dyDescent="0.35">
      <c r="A972">
        <f>VLOOKUP(Block[[#This Row],[No用]],SetNo[[No.用]:[vlookup 用]],2,FALSE)</f>
        <v>257</v>
      </c>
      <c r="B972">
        <f>IF(ROW()=2,1,IF(A971&lt;&gt;Block[[#This Row],[No]],1,B971+1))</f>
        <v>1</v>
      </c>
      <c r="C972" t="s">
        <v>206</v>
      </c>
      <c r="D972" t="s">
        <v>647</v>
      </c>
      <c r="E972" t="s">
        <v>28</v>
      </c>
      <c r="F972" t="s">
        <v>25</v>
      </c>
      <c r="G972" t="s">
        <v>155</v>
      </c>
      <c r="H972" t="s">
        <v>71</v>
      </c>
      <c r="I972">
        <v>1</v>
      </c>
      <c r="J972" t="s">
        <v>248</v>
      </c>
      <c r="K972" s="1" t="s">
        <v>174</v>
      </c>
      <c r="L972" s="1" t="s">
        <v>162</v>
      </c>
      <c r="M972">
        <v>27</v>
      </c>
      <c r="N972">
        <v>0</v>
      </c>
      <c r="O972">
        <v>0</v>
      </c>
      <c r="P972">
        <v>0</v>
      </c>
      <c r="T972" t="str">
        <f>Block[[#This Row],[服装]]&amp;Block[[#This Row],[名前]]&amp;Block[[#This Row],[レアリティ]]</f>
        <v>ユニフォーム星海光来ICONIC</v>
      </c>
    </row>
    <row r="973" spans="1:20" x14ac:dyDescent="0.35">
      <c r="A973">
        <f>VLOOKUP(Block[[#This Row],[No用]],SetNo[[No.用]:[vlookup 用]],2,FALSE)</f>
        <v>257</v>
      </c>
      <c r="B973">
        <f>IF(ROW()=2,1,IF(A972&lt;&gt;Block[[#This Row],[No]],1,B972+1))</f>
        <v>2</v>
      </c>
      <c r="C973" t="s">
        <v>206</v>
      </c>
      <c r="D973" t="s">
        <v>647</v>
      </c>
      <c r="E973" t="s">
        <v>28</v>
      </c>
      <c r="F973" t="s">
        <v>25</v>
      </c>
      <c r="G973" t="s">
        <v>155</v>
      </c>
      <c r="H973" t="s">
        <v>71</v>
      </c>
      <c r="I973">
        <v>1</v>
      </c>
      <c r="J973" t="s">
        <v>15</v>
      </c>
      <c r="K973" s="1" t="s">
        <v>175</v>
      </c>
      <c r="L973" s="1" t="s">
        <v>162</v>
      </c>
      <c r="M973">
        <v>27</v>
      </c>
      <c r="N973">
        <v>0</v>
      </c>
      <c r="O973">
        <v>0</v>
      </c>
      <c r="P973">
        <v>0</v>
      </c>
      <c r="T973" t="str">
        <f>Block[[#This Row],[服装]]&amp;Block[[#This Row],[名前]]&amp;Block[[#This Row],[レアリティ]]</f>
        <v>ユニフォーム星海光来ICONIC</v>
      </c>
    </row>
    <row r="974" spans="1:20" x14ac:dyDescent="0.35">
      <c r="A974">
        <f>VLOOKUP(Block[[#This Row],[No用]],SetNo[[No.用]:[vlookup 用]],2,FALSE)</f>
        <v>257</v>
      </c>
      <c r="B974">
        <f>IF(ROW()=2,1,IF(A973&lt;&gt;Block[[#This Row],[No]],1,B973+1))</f>
        <v>3</v>
      </c>
      <c r="C974" t="s">
        <v>206</v>
      </c>
      <c r="D974" t="s">
        <v>647</v>
      </c>
      <c r="E974" t="s">
        <v>28</v>
      </c>
      <c r="F974" t="s">
        <v>25</v>
      </c>
      <c r="G974" t="s">
        <v>155</v>
      </c>
      <c r="H974" t="s">
        <v>71</v>
      </c>
      <c r="I974">
        <v>1</v>
      </c>
      <c r="J974" t="s">
        <v>248</v>
      </c>
      <c r="K974" s="1" t="s">
        <v>249</v>
      </c>
      <c r="L974" s="1" t="s">
        <v>162</v>
      </c>
      <c r="M974">
        <v>27</v>
      </c>
      <c r="N974">
        <v>0</v>
      </c>
      <c r="O974">
        <v>0</v>
      </c>
      <c r="P974">
        <v>0</v>
      </c>
      <c r="T974" t="str">
        <f>Block[[#This Row],[服装]]&amp;Block[[#This Row],[名前]]&amp;Block[[#This Row],[レアリティ]]</f>
        <v>ユニフォーム星海光来ICONIC</v>
      </c>
    </row>
    <row r="975" spans="1:20" x14ac:dyDescent="0.35">
      <c r="A975">
        <f>VLOOKUP(Block[[#This Row],[No用]],SetNo[[No.用]:[vlookup 用]],2,FALSE)</f>
        <v>258</v>
      </c>
      <c r="B975">
        <f>IF(ROW()=2,1,IF(A974&lt;&gt;Block[[#This Row],[No]],1,B974+1))</f>
        <v>1</v>
      </c>
      <c r="C975" s="1" t="s">
        <v>769</v>
      </c>
      <c r="D975" t="s">
        <v>283</v>
      </c>
      <c r="E975" s="1" t="s">
        <v>73</v>
      </c>
      <c r="F975" t="s">
        <v>78</v>
      </c>
      <c r="G975" t="s">
        <v>134</v>
      </c>
      <c r="H975" t="s">
        <v>71</v>
      </c>
      <c r="I975">
        <v>1</v>
      </c>
      <c r="J975" t="s">
        <v>15</v>
      </c>
      <c r="K975" s="1" t="s">
        <v>174</v>
      </c>
      <c r="L975" s="1" t="s">
        <v>162</v>
      </c>
      <c r="M975">
        <v>27</v>
      </c>
      <c r="N975">
        <v>0</v>
      </c>
      <c r="O975">
        <v>0</v>
      </c>
      <c r="P975">
        <v>0</v>
      </c>
      <c r="T975" t="str">
        <f>Block[[#This Row],[服装]]&amp;Block[[#This Row],[名前]]&amp;Block[[#This Row],[レアリティ]]</f>
        <v>文化祭星海光来ICONIC</v>
      </c>
    </row>
    <row r="976" spans="1:20" x14ac:dyDescent="0.35">
      <c r="A976">
        <f>VLOOKUP(Block[[#This Row],[No用]],SetNo[[No.用]:[vlookup 用]],2,FALSE)</f>
        <v>258</v>
      </c>
      <c r="B976">
        <f>IF(ROW()=2,1,IF(A975&lt;&gt;Block[[#This Row],[No]],1,B975+1))</f>
        <v>2</v>
      </c>
      <c r="C976" s="1" t="s">
        <v>769</v>
      </c>
      <c r="D976" t="s">
        <v>283</v>
      </c>
      <c r="E976" s="1" t="s">
        <v>73</v>
      </c>
      <c r="F976" t="s">
        <v>78</v>
      </c>
      <c r="G976" t="s">
        <v>134</v>
      </c>
      <c r="H976" t="s">
        <v>71</v>
      </c>
      <c r="I976">
        <v>1</v>
      </c>
      <c r="J976" t="s">
        <v>248</v>
      </c>
      <c r="K976" s="1" t="s">
        <v>175</v>
      </c>
      <c r="L976" s="1" t="s">
        <v>162</v>
      </c>
      <c r="M976">
        <v>27</v>
      </c>
      <c r="N976">
        <v>0</v>
      </c>
      <c r="O976">
        <v>0</v>
      </c>
      <c r="P976">
        <v>0</v>
      </c>
      <c r="T976" t="str">
        <f>Block[[#This Row],[服装]]&amp;Block[[#This Row],[名前]]&amp;Block[[#This Row],[レアリティ]]</f>
        <v>文化祭星海光来ICONIC</v>
      </c>
    </row>
    <row r="977" spans="1:20" x14ac:dyDescent="0.35">
      <c r="A977">
        <f>VLOOKUP(Block[[#This Row],[No用]],SetNo[[No.用]:[vlookup 用]],2,FALSE)</f>
        <v>258</v>
      </c>
      <c r="B977">
        <f>IF(ROW()=2,1,IF(A976&lt;&gt;Block[[#This Row],[No]],1,B976+1))</f>
        <v>3</v>
      </c>
      <c r="C977" s="1" t="s">
        <v>769</v>
      </c>
      <c r="D977" t="s">
        <v>283</v>
      </c>
      <c r="E977" s="1" t="s">
        <v>73</v>
      </c>
      <c r="F977" t="s">
        <v>78</v>
      </c>
      <c r="G977" t="s">
        <v>134</v>
      </c>
      <c r="H977" t="s">
        <v>71</v>
      </c>
      <c r="I977">
        <v>1</v>
      </c>
      <c r="J977" t="s">
        <v>15</v>
      </c>
      <c r="K977" s="1" t="s">
        <v>249</v>
      </c>
      <c r="L977" s="1" t="s">
        <v>162</v>
      </c>
      <c r="M977">
        <v>27</v>
      </c>
      <c r="N977">
        <v>0</v>
      </c>
      <c r="O977">
        <v>0</v>
      </c>
      <c r="P977">
        <v>0</v>
      </c>
      <c r="T977" t="str">
        <f>Block[[#This Row],[服装]]&amp;Block[[#This Row],[名前]]&amp;Block[[#This Row],[レアリティ]]</f>
        <v>文化祭星海光来ICONIC</v>
      </c>
    </row>
    <row r="978" spans="1:20" x14ac:dyDescent="0.35">
      <c r="A978">
        <f>VLOOKUP(Block[[#This Row],[No用]],SetNo[[No.用]:[vlookup 用]],2,FALSE)</f>
        <v>259</v>
      </c>
      <c r="B978">
        <f>IF(ROW()=2,1,IF(A977&lt;&gt;Block[[#This Row],[No]],1,B977+1))</f>
        <v>1</v>
      </c>
      <c r="C978" s="1" t="s">
        <v>876</v>
      </c>
      <c r="D978" s="1" t="s">
        <v>283</v>
      </c>
      <c r="E978" s="1" t="s">
        <v>90</v>
      </c>
      <c r="F978" s="1" t="s">
        <v>78</v>
      </c>
      <c r="G978" s="1" t="s">
        <v>134</v>
      </c>
      <c r="H978" t="s">
        <v>71</v>
      </c>
      <c r="I978">
        <v>1</v>
      </c>
      <c r="J978" t="s">
        <v>15</v>
      </c>
      <c r="K978" s="1" t="s">
        <v>174</v>
      </c>
      <c r="L978" s="1" t="s">
        <v>173</v>
      </c>
      <c r="M978">
        <v>33</v>
      </c>
      <c r="N978">
        <v>0</v>
      </c>
      <c r="O978">
        <v>0</v>
      </c>
      <c r="P978">
        <v>0</v>
      </c>
      <c r="T978" t="str">
        <f>Block[[#This Row],[服装]]&amp;Block[[#This Row],[名前]]&amp;Block[[#This Row],[レアリティ]]</f>
        <v>サバゲ星海光来ICONIC</v>
      </c>
    </row>
    <row r="979" spans="1:20" x14ac:dyDescent="0.35">
      <c r="A979">
        <f>VLOOKUP(Block[[#This Row],[No用]],SetNo[[No.用]:[vlookup 用]],2,FALSE)</f>
        <v>259</v>
      </c>
      <c r="B979">
        <f>IF(ROW()=2,1,IF(A978&lt;&gt;Block[[#This Row],[No]],1,B978+1))</f>
        <v>2</v>
      </c>
      <c r="C979" s="1" t="s">
        <v>876</v>
      </c>
      <c r="D979" s="1" t="s">
        <v>283</v>
      </c>
      <c r="E979" s="1" t="s">
        <v>90</v>
      </c>
      <c r="F979" s="1" t="s">
        <v>78</v>
      </c>
      <c r="G979" s="1" t="s">
        <v>134</v>
      </c>
      <c r="H979" t="s">
        <v>71</v>
      </c>
      <c r="I979">
        <v>1</v>
      </c>
      <c r="J979" t="s">
        <v>248</v>
      </c>
      <c r="K979" s="1" t="s">
        <v>175</v>
      </c>
      <c r="L979" s="1" t="s">
        <v>173</v>
      </c>
      <c r="M979">
        <v>33</v>
      </c>
      <c r="N979">
        <v>0</v>
      </c>
      <c r="O979">
        <v>0</v>
      </c>
      <c r="P979">
        <v>0</v>
      </c>
      <c r="T979" t="str">
        <f>Block[[#This Row],[服装]]&amp;Block[[#This Row],[名前]]&amp;Block[[#This Row],[レアリティ]]</f>
        <v>サバゲ星海光来ICONIC</v>
      </c>
    </row>
    <row r="980" spans="1:20" x14ac:dyDescent="0.35">
      <c r="A980">
        <f>VLOOKUP(Block[[#This Row],[No用]],SetNo[[No.用]:[vlookup 用]],2,FALSE)</f>
        <v>259</v>
      </c>
      <c r="B980">
        <f>IF(ROW()=2,1,IF(A979&lt;&gt;Block[[#This Row],[No]],1,B979+1))</f>
        <v>3</v>
      </c>
      <c r="C980" s="1" t="s">
        <v>876</v>
      </c>
      <c r="D980" s="1" t="s">
        <v>283</v>
      </c>
      <c r="E980" s="1" t="s">
        <v>90</v>
      </c>
      <c r="F980" s="1" t="s">
        <v>78</v>
      </c>
      <c r="G980" s="1" t="s">
        <v>134</v>
      </c>
      <c r="H980" t="s">
        <v>71</v>
      </c>
      <c r="I980">
        <v>1</v>
      </c>
      <c r="J980" t="s">
        <v>15</v>
      </c>
      <c r="K980" s="1" t="s">
        <v>249</v>
      </c>
      <c r="L980" s="1" t="s">
        <v>162</v>
      </c>
      <c r="M980">
        <v>27</v>
      </c>
      <c r="N980">
        <v>0</v>
      </c>
      <c r="O980">
        <v>0</v>
      </c>
      <c r="P980">
        <v>0</v>
      </c>
      <c r="T980" t="str">
        <f>Block[[#This Row],[服装]]&amp;Block[[#This Row],[名前]]&amp;Block[[#This Row],[レアリティ]]</f>
        <v>サバゲ星海光来ICONIC</v>
      </c>
    </row>
    <row r="981" spans="1:20" x14ac:dyDescent="0.35">
      <c r="A981">
        <f>VLOOKUP(Block[[#This Row],[No用]],SetNo[[No.用]:[vlookup 用]],2,FALSE)</f>
        <v>260</v>
      </c>
      <c r="B981">
        <f>IF(ROW()=2,1,IF(A980&lt;&gt;Block[[#This Row],[No]],1,B980+1))</f>
        <v>1</v>
      </c>
      <c r="C981" s="1" t="s">
        <v>1006</v>
      </c>
      <c r="D981" s="1" t="s">
        <v>283</v>
      </c>
      <c r="E981" s="1" t="s">
        <v>77</v>
      </c>
      <c r="F981" s="1" t="s">
        <v>78</v>
      </c>
      <c r="G981" s="1" t="s">
        <v>134</v>
      </c>
      <c r="H981" s="1" t="s">
        <v>71</v>
      </c>
      <c r="I981">
        <v>1</v>
      </c>
      <c r="J981" t="s">
        <v>15</v>
      </c>
      <c r="K981" s="1" t="s">
        <v>174</v>
      </c>
      <c r="L981" s="1" t="s">
        <v>178</v>
      </c>
      <c r="M981">
        <v>30</v>
      </c>
      <c r="N981">
        <v>0</v>
      </c>
      <c r="O981">
        <v>0</v>
      </c>
      <c r="P981">
        <v>0</v>
      </c>
      <c r="T981" t="str">
        <f>Block[[#This Row],[服装]]&amp;Block[[#This Row],[名前]]&amp;Block[[#This Row],[レアリティ]]</f>
        <v>花火星海光来ICONIC</v>
      </c>
    </row>
    <row r="982" spans="1:20" x14ac:dyDescent="0.35">
      <c r="A982">
        <f>VLOOKUP(Block[[#This Row],[No用]],SetNo[[No.用]:[vlookup 用]],2,FALSE)</f>
        <v>260</v>
      </c>
      <c r="B982">
        <f>IF(ROW()=2,1,IF(A981&lt;&gt;Block[[#This Row],[No]],1,B981+1))</f>
        <v>2</v>
      </c>
      <c r="C982" s="1" t="s">
        <v>1006</v>
      </c>
      <c r="D982" s="1" t="s">
        <v>283</v>
      </c>
      <c r="E982" s="1" t="s">
        <v>77</v>
      </c>
      <c r="F982" s="1" t="s">
        <v>78</v>
      </c>
      <c r="G982" s="1" t="s">
        <v>134</v>
      </c>
      <c r="H982" s="1" t="s">
        <v>71</v>
      </c>
      <c r="I982">
        <v>1</v>
      </c>
      <c r="J982" t="s">
        <v>15</v>
      </c>
      <c r="K982" s="1" t="s">
        <v>175</v>
      </c>
      <c r="L982" s="1" t="s">
        <v>173</v>
      </c>
      <c r="M982">
        <v>33</v>
      </c>
      <c r="N982">
        <v>0</v>
      </c>
      <c r="O982">
        <v>0</v>
      </c>
      <c r="P982">
        <v>0</v>
      </c>
      <c r="T982" t="str">
        <f>Block[[#This Row],[服装]]&amp;Block[[#This Row],[名前]]&amp;Block[[#This Row],[レアリティ]]</f>
        <v>花火星海光来ICONIC</v>
      </c>
    </row>
    <row r="983" spans="1:20" x14ac:dyDescent="0.35">
      <c r="A983">
        <f>VLOOKUP(Block[[#This Row],[No用]],SetNo[[No.用]:[vlookup 用]],2,FALSE)</f>
        <v>260</v>
      </c>
      <c r="B983">
        <f>IF(ROW()=2,1,IF(A982&lt;&gt;Block[[#This Row],[No]],1,B982+1))</f>
        <v>3</v>
      </c>
      <c r="C983" s="1" t="s">
        <v>1006</v>
      </c>
      <c r="D983" s="1" t="s">
        <v>283</v>
      </c>
      <c r="E983" s="1" t="s">
        <v>77</v>
      </c>
      <c r="F983" s="1" t="s">
        <v>78</v>
      </c>
      <c r="G983" s="1" t="s">
        <v>134</v>
      </c>
      <c r="H983" s="1" t="s">
        <v>71</v>
      </c>
      <c r="I983">
        <v>1</v>
      </c>
      <c r="J983" t="s">
        <v>248</v>
      </c>
      <c r="K983" s="1" t="s">
        <v>249</v>
      </c>
      <c r="L983" s="1" t="s">
        <v>178</v>
      </c>
      <c r="M983">
        <v>30</v>
      </c>
      <c r="N983">
        <v>0</v>
      </c>
      <c r="O983">
        <v>0</v>
      </c>
      <c r="P983">
        <v>0</v>
      </c>
      <c r="T983" t="str">
        <f>Block[[#This Row],[服装]]&amp;Block[[#This Row],[名前]]&amp;Block[[#This Row],[レアリティ]]</f>
        <v>花火星海光来ICONIC</v>
      </c>
    </row>
    <row r="984" spans="1:20" x14ac:dyDescent="0.35">
      <c r="A984">
        <f>VLOOKUP(Block[[#This Row],[No用]],SetNo[[No.用]:[vlookup 用]],2,FALSE)</f>
        <v>260</v>
      </c>
      <c r="B984">
        <f>IF(ROW()=2,1,IF(A983&lt;&gt;Block[[#This Row],[No]],1,B983+1))</f>
        <v>4</v>
      </c>
      <c r="C984" s="1" t="s">
        <v>1006</v>
      </c>
      <c r="D984" s="1" t="s">
        <v>283</v>
      </c>
      <c r="E984" s="1" t="s">
        <v>77</v>
      </c>
      <c r="F984" s="1" t="s">
        <v>78</v>
      </c>
      <c r="G984" s="1" t="s">
        <v>134</v>
      </c>
      <c r="H984" s="1" t="s">
        <v>71</v>
      </c>
      <c r="I984">
        <v>1</v>
      </c>
      <c r="J984" t="s">
        <v>15</v>
      </c>
      <c r="K984" s="1" t="s">
        <v>183</v>
      </c>
      <c r="L984" s="1" t="s">
        <v>225</v>
      </c>
      <c r="M984">
        <v>52</v>
      </c>
      <c r="N984">
        <v>0</v>
      </c>
      <c r="O984">
        <v>62</v>
      </c>
      <c r="P984">
        <v>0</v>
      </c>
      <c r="T984" t="str">
        <f>Block[[#This Row],[服装]]&amp;Block[[#This Row],[名前]]&amp;Block[[#This Row],[レアリティ]]</f>
        <v>花火星海光来ICONIC</v>
      </c>
    </row>
    <row r="985" spans="1:20" x14ac:dyDescent="0.35">
      <c r="A985">
        <f>VLOOKUP(Block[[#This Row],[No用]],SetNo[[No.用]:[vlookup 用]],2,FALSE)</f>
        <v>261</v>
      </c>
      <c r="B985">
        <f>IF(ROW()=2,1,IF(A984&lt;&gt;Block[[#This Row],[No]],1,B984+1))</f>
        <v>1</v>
      </c>
      <c r="C985" t="s">
        <v>206</v>
      </c>
      <c r="D985" t="s">
        <v>656</v>
      </c>
      <c r="E985" t="s">
        <v>28</v>
      </c>
      <c r="F985" t="s">
        <v>26</v>
      </c>
      <c r="G985" t="s">
        <v>155</v>
      </c>
      <c r="H985" t="s">
        <v>71</v>
      </c>
      <c r="I985">
        <v>1</v>
      </c>
      <c r="J985" t="s">
        <v>15</v>
      </c>
      <c r="K985" s="1" t="s">
        <v>174</v>
      </c>
      <c r="L985" s="1" t="s">
        <v>173</v>
      </c>
      <c r="M985">
        <v>40</v>
      </c>
      <c r="N985">
        <v>0</v>
      </c>
      <c r="O985">
        <v>0</v>
      </c>
      <c r="P985">
        <v>0</v>
      </c>
      <c r="T985" t="str">
        <f>Block[[#This Row],[服装]]&amp;Block[[#This Row],[名前]]&amp;Block[[#This Row],[レアリティ]]</f>
        <v>ユニフォーム昼神幸郎ICONIC</v>
      </c>
    </row>
    <row r="986" spans="1:20" x14ac:dyDescent="0.35">
      <c r="A986">
        <f>VLOOKUP(Block[[#This Row],[No用]],SetNo[[No.用]:[vlookup 用]],2,FALSE)</f>
        <v>261</v>
      </c>
      <c r="B986">
        <f>IF(ROW()=2,1,IF(A985&lt;&gt;Block[[#This Row],[No]],1,B985+1))</f>
        <v>2</v>
      </c>
      <c r="C986" t="s">
        <v>206</v>
      </c>
      <c r="D986" t="s">
        <v>656</v>
      </c>
      <c r="E986" t="s">
        <v>28</v>
      </c>
      <c r="F986" t="s">
        <v>26</v>
      </c>
      <c r="G986" t="s">
        <v>155</v>
      </c>
      <c r="H986" t="s">
        <v>71</v>
      </c>
      <c r="I986">
        <v>1</v>
      </c>
      <c r="J986" t="s">
        <v>248</v>
      </c>
      <c r="K986" s="1" t="s">
        <v>175</v>
      </c>
      <c r="L986" s="1" t="s">
        <v>173</v>
      </c>
      <c r="M986">
        <v>44</v>
      </c>
      <c r="N986">
        <v>0</v>
      </c>
      <c r="O986">
        <v>0</v>
      </c>
      <c r="P986">
        <v>0</v>
      </c>
      <c r="T986" t="str">
        <f>Block[[#This Row],[服装]]&amp;Block[[#This Row],[名前]]&amp;Block[[#This Row],[レアリティ]]</f>
        <v>ユニフォーム昼神幸郎ICONIC</v>
      </c>
    </row>
    <row r="987" spans="1:20" x14ac:dyDescent="0.35">
      <c r="A987">
        <f>VLOOKUP(Block[[#This Row],[No用]],SetNo[[No.用]:[vlookup 用]],2,FALSE)</f>
        <v>261</v>
      </c>
      <c r="B987">
        <f>IF(ROW()=2,1,IF(A986&lt;&gt;Block[[#This Row],[No]],1,B986+1))</f>
        <v>3</v>
      </c>
      <c r="C987" t="s">
        <v>206</v>
      </c>
      <c r="D987" t="s">
        <v>656</v>
      </c>
      <c r="E987" t="s">
        <v>28</v>
      </c>
      <c r="F987" t="s">
        <v>26</v>
      </c>
      <c r="G987" t="s">
        <v>155</v>
      </c>
      <c r="H987" t="s">
        <v>71</v>
      </c>
      <c r="I987">
        <v>1</v>
      </c>
      <c r="J987" t="s">
        <v>15</v>
      </c>
      <c r="K987" s="1" t="s">
        <v>179</v>
      </c>
      <c r="L987" s="1" t="s">
        <v>173</v>
      </c>
      <c r="M987">
        <v>43</v>
      </c>
      <c r="N987">
        <v>0</v>
      </c>
      <c r="O987">
        <v>0</v>
      </c>
      <c r="P987">
        <v>0</v>
      </c>
      <c r="T987" t="str">
        <f>Block[[#This Row],[服装]]&amp;Block[[#This Row],[名前]]&amp;Block[[#This Row],[レアリティ]]</f>
        <v>ユニフォーム昼神幸郎ICONIC</v>
      </c>
    </row>
    <row r="988" spans="1:20" x14ac:dyDescent="0.35">
      <c r="A988">
        <f>VLOOKUP(Block[[#This Row],[No用]],SetNo[[No.用]:[vlookup 用]],2,FALSE)</f>
        <v>261</v>
      </c>
      <c r="B988">
        <f>IF(ROW()=2,1,IF(A987&lt;&gt;Block[[#This Row],[No]],1,B987+1))</f>
        <v>4</v>
      </c>
      <c r="C988" t="s">
        <v>206</v>
      </c>
      <c r="D988" t="s">
        <v>656</v>
      </c>
      <c r="E988" t="s">
        <v>28</v>
      </c>
      <c r="F988" t="s">
        <v>26</v>
      </c>
      <c r="G988" t="s">
        <v>155</v>
      </c>
      <c r="H988" t="s">
        <v>71</v>
      </c>
      <c r="I988">
        <v>1</v>
      </c>
      <c r="J988" t="s">
        <v>248</v>
      </c>
      <c r="K988" s="1" t="s">
        <v>177</v>
      </c>
      <c r="L988" s="1" t="s">
        <v>162</v>
      </c>
      <c r="M988">
        <v>34</v>
      </c>
      <c r="N988">
        <v>0</v>
      </c>
      <c r="O988">
        <v>0</v>
      </c>
      <c r="P988">
        <v>0</v>
      </c>
      <c r="T988" t="str">
        <f>Block[[#This Row],[服装]]&amp;Block[[#This Row],[名前]]&amp;Block[[#This Row],[レアリティ]]</f>
        <v>ユニフォーム昼神幸郎ICONIC</v>
      </c>
    </row>
    <row r="989" spans="1:20" x14ac:dyDescent="0.35">
      <c r="A989">
        <f>VLOOKUP(Block[[#This Row],[No用]],SetNo[[No.用]:[vlookup 用]],2,FALSE)</f>
        <v>261</v>
      </c>
      <c r="B989">
        <f>IF(ROW()=2,1,IF(A988&lt;&gt;Block[[#This Row],[No]],1,B988+1))</f>
        <v>5</v>
      </c>
      <c r="C989" t="s">
        <v>206</v>
      </c>
      <c r="D989" t="s">
        <v>656</v>
      </c>
      <c r="E989" t="s">
        <v>28</v>
      </c>
      <c r="F989" t="s">
        <v>26</v>
      </c>
      <c r="G989" t="s">
        <v>155</v>
      </c>
      <c r="H989" t="s">
        <v>71</v>
      </c>
      <c r="I989">
        <v>1</v>
      </c>
      <c r="J989" t="s">
        <v>15</v>
      </c>
      <c r="K989" s="1" t="s">
        <v>249</v>
      </c>
      <c r="L989" s="1" t="s">
        <v>178</v>
      </c>
      <c r="M989">
        <v>36</v>
      </c>
      <c r="N989">
        <v>0</v>
      </c>
      <c r="O989">
        <v>0</v>
      </c>
      <c r="P989">
        <v>0</v>
      </c>
      <c r="T989" t="str">
        <f>Block[[#This Row],[服装]]&amp;Block[[#This Row],[名前]]&amp;Block[[#This Row],[レアリティ]]</f>
        <v>ユニフォーム昼神幸郎ICONIC</v>
      </c>
    </row>
    <row r="990" spans="1:20" x14ac:dyDescent="0.35">
      <c r="A990">
        <f>VLOOKUP(Block[[#This Row],[No用]],SetNo[[No.用]:[vlookup 用]],2,FALSE)</f>
        <v>261</v>
      </c>
      <c r="B990">
        <f>IF(ROW()=2,1,IF(A989&lt;&gt;Block[[#This Row],[No]],1,B989+1))</f>
        <v>6</v>
      </c>
      <c r="C990" t="s">
        <v>206</v>
      </c>
      <c r="D990" t="s">
        <v>656</v>
      </c>
      <c r="E990" t="s">
        <v>28</v>
      </c>
      <c r="F990" t="s">
        <v>26</v>
      </c>
      <c r="G990" t="s">
        <v>155</v>
      </c>
      <c r="H990" t="s">
        <v>71</v>
      </c>
      <c r="I990">
        <v>1</v>
      </c>
      <c r="J990" t="s">
        <v>248</v>
      </c>
      <c r="K990" s="1" t="s">
        <v>183</v>
      </c>
      <c r="L990" s="1" t="s">
        <v>225</v>
      </c>
      <c r="M990">
        <v>51</v>
      </c>
      <c r="N990">
        <v>0</v>
      </c>
      <c r="O990">
        <v>61</v>
      </c>
      <c r="P990">
        <v>0</v>
      </c>
      <c r="T990" t="str">
        <f>Block[[#This Row],[服装]]&amp;Block[[#This Row],[名前]]&amp;Block[[#This Row],[レアリティ]]</f>
        <v>ユニフォーム昼神幸郎ICONIC</v>
      </c>
    </row>
    <row r="991" spans="1:20" x14ac:dyDescent="0.35">
      <c r="A991">
        <f>VLOOKUP(Block[[#This Row],[No用]],SetNo[[No.用]:[vlookup 用]],2,FALSE)</f>
        <v>262</v>
      </c>
      <c r="B991">
        <f>IF(ROW()=2,1,IF(A990&lt;&gt;Block[[#This Row],[No]],1,B990+1))</f>
        <v>1</v>
      </c>
      <c r="C991" s="1" t="s">
        <v>782</v>
      </c>
      <c r="D991" t="s">
        <v>133</v>
      </c>
      <c r="E991" s="1" t="s">
        <v>73</v>
      </c>
      <c r="F991" t="s">
        <v>82</v>
      </c>
      <c r="G991" t="s">
        <v>134</v>
      </c>
      <c r="H991" t="s">
        <v>71</v>
      </c>
      <c r="I991">
        <v>1</v>
      </c>
      <c r="J991" t="s">
        <v>15</v>
      </c>
      <c r="K991" s="1" t="s">
        <v>174</v>
      </c>
      <c r="L991" s="1" t="s">
        <v>173</v>
      </c>
      <c r="M991">
        <v>40</v>
      </c>
      <c r="N991">
        <v>0</v>
      </c>
      <c r="O991">
        <v>0</v>
      </c>
      <c r="P991">
        <v>0</v>
      </c>
      <c r="T991" t="str">
        <f>Block[[#This Row],[服装]]&amp;Block[[#This Row],[名前]]&amp;Block[[#This Row],[レアリティ]]</f>
        <v>Xmas昼神幸郎ICONIC</v>
      </c>
    </row>
    <row r="992" spans="1:20" x14ac:dyDescent="0.35">
      <c r="A992">
        <f>VLOOKUP(Block[[#This Row],[No用]],SetNo[[No.用]:[vlookup 用]],2,FALSE)</f>
        <v>262</v>
      </c>
      <c r="B992">
        <f>IF(ROW()=2,1,IF(A991&lt;&gt;Block[[#This Row],[No]],1,B991+1))</f>
        <v>2</v>
      </c>
      <c r="C992" s="1" t="s">
        <v>782</v>
      </c>
      <c r="D992" t="s">
        <v>133</v>
      </c>
      <c r="E992" s="1" t="s">
        <v>73</v>
      </c>
      <c r="F992" t="s">
        <v>82</v>
      </c>
      <c r="G992" t="s">
        <v>134</v>
      </c>
      <c r="H992" t="s">
        <v>71</v>
      </c>
      <c r="I992">
        <v>1</v>
      </c>
      <c r="J992" t="s">
        <v>248</v>
      </c>
      <c r="K992" s="1" t="s">
        <v>175</v>
      </c>
      <c r="L992" s="1" t="s">
        <v>173</v>
      </c>
      <c r="M992">
        <v>44</v>
      </c>
      <c r="N992">
        <v>0</v>
      </c>
      <c r="O992">
        <v>0</v>
      </c>
      <c r="P992">
        <v>0</v>
      </c>
      <c r="T992" t="str">
        <f>Block[[#This Row],[服装]]&amp;Block[[#This Row],[名前]]&amp;Block[[#This Row],[レアリティ]]</f>
        <v>Xmas昼神幸郎ICONIC</v>
      </c>
    </row>
    <row r="993" spans="1:20" x14ac:dyDescent="0.35">
      <c r="A993">
        <f>VLOOKUP(Block[[#This Row],[No用]],SetNo[[No.用]:[vlookup 用]],2,FALSE)</f>
        <v>262</v>
      </c>
      <c r="B993">
        <f>IF(ROW()=2,1,IF(A992&lt;&gt;Block[[#This Row],[No]],1,B992+1))</f>
        <v>3</v>
      </c>
      <c r="C993" s="1" t="s">
        <v>782</v>
      </c>
      <c r="D993" t="s">
        <v>133</v>
      </c>
      <c r="E993" s="1" t="s">
        <v>73</v>
      </c>
      <c r="F993" t="s">
        <v>82</v>
      </c>
      <c r="G993" t="s">
        <v>134</v>
      </c>
      <c r="H993" t="s">
        <v>71</v>
      </c>
      <c r="I993">
        <v>1</v>
      </c>
      <c r="J993" t="s">
        <v>15</v>
      </c>
      <c r="K993" s="1" t="s">
        <v>179</v>
      </c>
      <c r="L993" s="1" t="s">
        <v>173</v>
      </c>
      <c r="M993">
        <v>43</v>
      </c>
      <c r="N993">
        <v>0</v>
      </c>
      <c r="O993">
        <v>0</v>
      </c>
      <c r="P993">
        <v>0</v>
      </c>
      <c r="T993" t="str">
        <f>Block[[#This Row],[服装]]&amp;Block[[#This Row],[名前]]&amp;Block[[#This Row],[レアリティ]]</f>
        <v>Xmas昼神幸郎ICONIC</v>
      </c>
    </row>
    <row r="994" spans="1:20" x14ac:dyDescent="0.35">
      <c r="A994">
        <f>VLOOKUP(Block[[#This Row],[No用]],SetNo[[No.用]:[vlookup 用]],2,FALSE)</f>
        <v>262</v>
      </c>
      <c r="B994">
        <f>IF(ROW()=2,1,IF(A993&lt;&gt;Block[[#This Row],[No]],1,B993+1))</f>
        <v>4</v>
      </c>
      <c r="C994" s="1" t="s">
        <v>782</v>
      </c>
      <c r="D994" t="s">
        <v>133</v>
      </c>
      <c r="E994" s="1" t="s">
        <v>73</v>
      </c>
      <c r="F994" t="s">
        <v>82</v>
      </c>
      <c r="G994" t="s">
        <v>134</v>
      </c>
      <c r="H994" t="s">
        <v>71</v>
      </c>
      <c r="I994">
        <v>1</v>
      </c>
      <c r="J994" t="s">
        <v>248</v>
      </c>
      <c r="K994" s="1" t="s">
        <v>177</v>
      </c>
      <c r="L994" s="1" t="s">
        <v>162</v>
      </c>
      <c r="M994">
        <v>34</v>
      </c>
      <c r="N994">
        <v>0</v>
      </c>
      <c r="O994">
        <v>0</v>
      </c>
      <c r="P994">
        <v>0</v>
      </c>
      <c r="T994" t="str">
        <f>Block[[#This Row],[服装]]&amp;Block[[#This Row],[名前]]&amp;Block[[#This Row],[レアリティ]]</f>
        <v>Xmas昼神幸郎ICONIC</v>
      </c>
    </row>
    <row r="995" spans="1:20" x14ac:dyDescent="0.35">
      <c r="A995">
        <f>VLOOKUP(Block[[#This Row],[No用]],SetNo[[No.用]:[vlookup 用]],2,FALSE)</f>
        <v>262</v>
      </c>
      <c r="B995">
        <f>IF(ROW()=2,1,IF(A994&lt;&gt;Block[[#This Row],[No]],1,B994+1))</f>
        <v>5</v>
      </c>
      <c r="C995" s="1" t="s">
        <v>782</v>
      </c>
      <c r="D995" t="s">
        <v>133</v>
      </c>
      <c r="E995" s="1" t="s">
        <v>73</v>
      </c>
      <c r="F995" t="s">
        <v>82</v>
      </c>
      <c r="G995" t="s">
        <v>134</v>
      </c>
      <c r="H995" t="s">
        <v>71</v>
      </c>
      <c r="I995">
        <v>1</v>
      </c>
      <c r="J995" t="s">
        <v>15</v>
      </c>
      <c r="K995" s="1" t="s">
        <v>249</v>
      </c>
      <c r="L995" s="1" t="s">
        <v>178</v>
      </c>
      <c r="M995">
        <v>36</v>
      </c>
      <c r="N995">
        <v>0</v>
      </c>
      <c r="O995">
        <v>0</v>
      </c>
      <c r="P995">
        <v>0</v>
      </c>
      <c r="T995" t="str">
        <f>Block[[#This Row],[服装]]&amp;Block[[#This Row],[名前]]&amp;Block[[#This Row],[レアリティ]]</f>
        <v>Xmas昼神幸郎ICONIC</v>
      </c>
    </row>
    <row r="996" spans="1:20" x14ac:dyDescent="0.35">
      <c r="A996">
        <f>VLOOKUP(Block[[#This Row],[No用]],SetNo[[No.用]:[vlookup 用]],2,FALSE)</f>
        <v>262</v>
      </c>
      <c r="B996">
        <f>IF(ROW()=2,1,IF(A995&lt;&gt;Block[[#This Row],[No]],1,B995+1))</f>
        <v>6</v>
      </c>
      <c r="C996" s="1" t="s">
        <v>782</v>
      </c>
      <c r="D996" t="s">
        <v>133</v>
      </c>
      <c r="E996" s="1" t="s">
        <v>73</v>
      </c>
      <c r="F996" t="s">
        <v>82</v>
      </c>
      <c r="G996" t="s">
        <v>134</v>
      </c>
      <c r="H996" t="s">
        <v>71</v>
      </c>
      <c r="I996">
        <v>1</v>
      </c>
      <c r="J996" t="s">
        <v>248</v>
      </c>
      <c r="K996" s="1" t="s">
        <v>183</v>
      </c>
      <c r="L996" s="1" t="s">
        <v>225</v>
      </c>
      <c r="M996">
        <v>51</v>
      </c>
      <c r="N996">
        <v>0</v>
      </c>
      <c r="O996">
        <v>61</v>
      </c>
      <c r="P996">
        <v>0</v>
      </c>
      <c r="T996" t="str">
        <f>Block[[#This Row],[服装]]&amp;Block[[#This Row],[名前]]&amp;Block[[#This Row],[レアリティ]]</f>
        <v>Xmas昼神幸郎ICONIC</v>
      </c>
    </row>
    <row r="997" spans="1:20" x14ac:dyDescent="0.35">
      <c r="A997">
        <f>VLOOKUP(Block[[#This Row],[No用]],SetNo[[No.用]:[vlookup 用]],2,FALSE)</f>
        <v>263</v>
      </c>
      <c r="B997">
        <f>IF(ROW()=2,1,IF(A996&lt;&gt;Block[[#This Row],[No]],1,B996+1))</f>
        <v>1</v>
      </c>
      <c r="C997" t="s">
        <v>206</v>
      </c>
      <c r="D997" t="s">
        <v>650</v>
      </c>
      <c r="E997" t="s">
        <v>28</v>
      </c>
      <c r="F997" t="s">
        <v>25</v>
      </c>
      <c r="G997" t="s">
        <v>158</v>
      </c>
      <c r="H997" t="s">
        <v>71</v>
      </c>
      <c r="I997">
        <v>1</v>
      </c>
      <c r="J997" t="s">
        <v>15</v>
      </c>
      <c r="K997" s="1" t="s">
        <v>174</v>
      </c>
      <c r="L997" s="1" t="s">
        <v>162</v>
      </c>
      <c r="M997">
        <v>28</v>
      </c>
      <c r="N997">
        <v>0</v>
      </c>
      <c r="O997">
        <v>0</v>
      </c>
      <c r="P997">
        <v>0</v>
      </c>
      <c r="T997" t="str">
        <f>Block[[#This Row],[服装]]&amp;Block[[#This Row],[名前]]&amp;Block[[#This Row],[レアリティ]]</f>
        <v>ユニフォーム佐久早聖臣ICONIC</v>
      </c>
    </row>
    <row r="998" spans="1:20" x14ac:dyDescent="0.35">
      <c r="A998">
        <f>VLOOKUP(Block[[#This Row],[No用]],SetNo[[No.用]:[vlookup 用]],2,FALSE)</f>
        <v>263</v>
      </c>
      <c r="B998">
        <f>IF(ROW()=2,1,IF(A997&lt;&gt;Block[[#This Row],[No]],1,B997+1))</f>
        <v>2</v>
      </c>
      <c r="C998" t="s">
        <v>206</v>
      </c>
      <c r="D998" t="s">
        <v>650</v>
      </c>
      <c r="E998" t="s">
        <v>28</v>
      </c>
      <c r="F998" t="s">
        <v>25</v>
      </c>
      <c r="G998" t="s">
        <v>158</v>
      </c>
      <c r="H998" t="s">
        <v>71</v>
      </c>
      <c r="I998">
        <v>1</v>
      </c>
      <c r="J998" t="s">
        <v>248</v>
      </c>
      <c r="K998" s="1" t="s">
        <v>175</v>
      </c>
      <c r="L998" s="1" t="s">
        <v>162</v>
      </c>
      <c r="M998">
        <v>28</v>
      </c>
      <c r="N998">
        <v>0</v>
      </c>
      <c r="O998">
        <v>0</v>
      </c>
      <c r="P998">
        <v>0</v>
      </c>
      <c r="T998" t="str">
        <f>Block[[#This Row],[服装]]&amp;Block[[#This Row],[名前]]&amp;Block[[#This Row],[レアリティ]]</f>
        <v>ユニフォーム佐久早聖臣ICONIC</v>
      </c>
    </row>
    <row r="999" spans="1:20" x14ac:dyDescent="0.35">
      <c r="A999">
        <f>VLOOKUP(Block[[#This Row],[No用]],SetNo[[No.用]:[vlookup 用]],2,FALSE)</f>
        <v>263</v>
      </c>
      <c r="B999">
        <f>IF(ROW()=2,1,IF(A998&lt;&gt;Block[[#This Row],[No]],1,B998+1))</f>
        <v>3</v>
      </c>
      <c r="C999" t="s">
        <v>206</v>
      </c>
      <c r="D999" t="s">
        <v>650</v>
      </c>
      <c r="E999" t="s">
        <v>28</v>
      </c>
      <c r="F999" t="s">
        <v>25</v>
      </c>
      <c r="G999" t="s">
        <v>158</v>
      </c>
      <c r="H999" t="s">
        <v>71</v>
      </c>
      <c r="I999">
        <v>1</v>
      </c>
      <c r="J999" t="s">
        <v>15</v>
      </c>
      <c r="K999" s="1" t="s">
        <v>249</v>
      </c>
      <c r="L999" s="1" t="s">
        <v>162</v>
      </c>
      <c r="M999">
        <v>28</v>
      </c>
      <c r="N999">
        <v>0</v>
      </c>
      <c r="O999">
        <v>0</v>
      </c>
      <c r="P999">
        <v>0</v>
      </c>
      <c r="T999" t="str">
        <f>Block[[#This Row],[服装]]&amp;Block[[#This Row],[名前]]&amp;Block[[#This Row],[レアリティ]]</f>
        <v>ユニフォーム佐久早聖臣ICONIC</v>
      </c>
    </row>
    <row r="1000" spans="1:20" x14ac:dyDescent="0.35">
      <c r="A1000">
        <f>VLOOKUP(Block[[#This Row],[No用]],SetNo[[No.用]:[vlookup 用]],2,FALSE)</f>
        <v>264</v>
      </c>
      <c r="B1000">
        <f>IF(ROW()=2,1,IF(A999&lt;&gt;Block[[#This Row],[No]],1,B999+1))</f>
        <v>1</v>
      </c>
      <c r="C1000" s="1" t="s">
        <v>876</v>
      </c>
      <c r="D1000" s="1" t="s">
        <v>131</v>
      </c>
      <c r="E1000" s="1" t="s">
        <v>73</v>
      </c>
      <c r="F1000" s="1" t="s">
        <v>78</v>
      </c>
      <c r="G1000" s="1" t="s">
        <v>135</v>
      </c>
      <c r="H1000" s="1" t="s">
        <v>71</v>
      </c>
      <c r="I1000">
        <v>1</v>
      </c>
      <c r="J1000" t="s">
        <v>15</v>
      </c>
      <c r="K1000" s="1" t="s">
        <v>174</v>
      </c>
      <c r="L1000" s="1" t="s">
        <v>162</v>
      </c>
      <c r="M1000">
        <v>28</v>
      </c>
      <c r="N1000">
        <v>0</v>
      </c>
      <c r="O1000">
        <v>0</v>
      </c>
      <c r="P1000">
        <v>0</v>
      </c>
      <c r="T1000" t="str">
        <f>Block[[#This Row],[服装]]&amp;Block[[#This Row],[名前]]&amp;Block[[#This Row],[レアリティ]]</f>
        <v>サバゲ佐久早聖臣ICONIC</v>
      </c>
    </row>
    <row r="1001" spans="1:20" x14ac:dyDescent="0.35">
      <c r="A1001">
        <f>VLOOKUP(Block[[#This Row],[No用]],SetNo[[No.用]:[vlookup 用]],2,FALSE)</f>
        <v>264</v>
      </c>
      <c r="B1001">
        <f>IF(ROW()=2,1,IF(A1000&lt;&gt;Block[[#This Row],[No]],1,B1000+1))</f>
        <v>2</v>
      </c>
      <c r="C1001" s="1" t="s">
        <v>876</v>
      </c>
      <c r="D1001" s="1" t="s">
        <v>131</v>
      </c>
      <c r="E1001" s="1" t="s">
        <v>73</v>
      </c>
      <c r="F1001" s="1" t="s">
        <v>78</v>
      </c>
      <c r="G1001" s="1" t="s">
        <v>135</v>
      </c>
      <c r="H1001" s="1" t="s">
        <v>71</v>
      </c>
      <c r="I1001">
        <v>1</v>
      </c>
      <c r="J1001" t="s">
        <v>248</v>
      </c>
      <c r="K1001" s="1" t="s">
        <v>175</v>
      </c>
      <c r="L1001" s="1" t="s">
        <v>162</v>
      </c>
      <c r="M1001">
        <v>28</v>
      </c>
      <c r="N1001">
        <v>0</v>
      </c>
      <c r="O1001">
        <v>0</v>
      </c>
      <c r="P1001">
        <v>0</v>
      </c>
      <c r="T1001" t="str">
        <f>Block[[#This Row],[服装]]&amp;Block[[#This Row],[名前]]&amp;Block[[#This Row],[レアリティ]]</f>
        <v>サバゲ佐久早聖臣ICONIC</v>
      </c>
    </row>
    <row r="1002" spans="1:20" x14ac:dyDescent="0.35">
      <c r="A1002">
        <f>VLOOKUP(Block[[#This Row],[No用]],SetNo[[No.用]:[vlookup 用]],2,FALSE)</f>
        <v>264</v>
      </c>
      <c r="B1002">
        <f>IF(ROW()=2,1,IF(A1001&lt;&gt;Block[[#This Row],[No]],1,B1001+1))</f>
        <v>3</v>
      </c>
      <c r="C1002" s="1" t="s">
        <v>876</v>
      </c>
      <c r="D1002" s="1" t="s">
        <v>131</v>
      </c>
      <c r="E1002" s="1" t="s">
        <v>73</v>
      </c>
      <c r="F1002" s="1" t="s">
        <v>78</v>
      </c>
      <c r="G1002" s="1" t="s">
        <v>135</v>
      </c>
      <c r="H1002" s="1" t="s">
        <v>71</v>
      </c>
      <c r="I1002">
        <v>1</v>
      </c>
      <c r="J1002" t="s">
        <v>15</v>
      </c>
      <c r="K1002" s="1" t="s">
        <v>249</v>
      </c>
      <c r="L1002" s="1" t="s">
        <v>162</v>
      </c>
      <c r="M1002">
        <v>28</v>
      </c>
      <c r="N1002">
        <v>0</v>
      </c>
      <c r="O1002">
        <v>0</v>
      </c>
      <c r="P1002">
        <v>0</v>
      </c>
      <c r="T1002" t="str">
        <f>Block[[#This Row],[服装]]&amp;Block[[#This Row],[名前]]&amp;Block[[#This Row],[レアリティ]]</f>
        <v>サバゲ佐久早聖臣ICONIC</v>
      </c>
    </row>
    <row r="1003" spans="1:20" x14ac:dyDescent="0.35">
      <c r="A1003">
        <f>VLOOKUP(Block[[#This Row],[No用]],SetNo[[No.用]:[vlookup 用]],2,FALSE)</f>
        <v>265</v>
      </c>
      <c r="B1003">
        <f>IF(ROW()=2,1,IF(A1002&lt;&gt;Block[[#This Row],[No]],1,B1002+1))</f>
        <v>1</v>
      </c>
      <c r="C1003" t="s">
        <v>206</v>
      </c>
      <c r="D1003" t="s">
        <v>653</v>
      </c>
      <c r="E1003" t="s">
        <v>28</v>
      </c>
      <c r="F1003" t="s">
        <v>21</v>
      </c>
      <c r="G1003" t="s">
        <v>158</v>
      </c>
      <c r="H1003" t="s">
        <v>71</v>
      </c>
      <c r="I1003">
        <v>1</v>
      </c>
      <c r="J1003" t="s">
        <v>15</v>
      </c>
      <c r="M1003">
        <v>0</v>
      </c>
      <c r="N1003">
        <v>0</v>
      </c>
      <c r="O1003">
        <v>0</v>
      </c>
      <c r="P1003">
        <v>0</v>
      </c>
      <c r="T1003" t="str">
        <f>Block[[#This Row],[服装]]&amp;Block[[#This Row],[名前]]&amp;Block[[#This Row],[レアリティ]]</f>
        <v>ユニフォーム小森元也ICONIC</v>
      </c>
    </row>
    <row r="1004" spans="1:20" x14ac:dyDescent="0.35">
      <c r="A1004">
        <f>VLOOKUP(Block[[#This Row],[No用]],SetNo[[No.用]:[vlookup 用]],2,FALSE)</f>
        <v>266</v>
      </c>
      <c r="B1004">
        <f>IF(ROW()=2,1,IF(A1003&lt;&gt;Block[[#This Row],[No]],1,B1003+1))</f>
        <v>1</v>
      </c>
      <c r="C1004" s="1" t="s">
        <v>968</v>
      </c>
      <c r="D1004" s="1" t="s">
        <v>132</v>
      </c>
      <c r="E1004" s="1" t="s">
        <v>73</v>
      </c>
      <c r="F1004" s="1" t="s">
        <v>80</v>
      </c>
      <c r="G1004" s="1" t="s">
        <v>135</v>
      </c>
      <c r="H1004" s="1" t="s">
        <v>71</v>
      </c>
      <c r="I1004">
        <v>1</v>
      </c>
      <c r="J1004" t="s">
        <v>15</v>
      </c>
      <c r="M1004">
        <v>0</v>
      </c>
      <c r="N1004">
        <v>0</v>
      </c>
      <c r="O1004">
        <v>0</v>
      </c>
      <c r="P1004">
        <v>0</v>
      </c>
      <c r="T1004" t="str">
        <f>Block[[#This Row],[服装]]&amp;Block[[#This Row],[名前]]&amp;Block[[#This Row],[レアリティ]]</f>
        <v>キャンプ小森元也ICONIC</v>
      </c>
    </row>
    <row r="1005" spans="1:20" x14ac:dyDescent="0.35">
      <c r="A1005">
        <f>VLOOKUP(Block[[#This Row],[No用]],SetNo[[No.用]:[vlookup 用]],2,FALSE)</f>
        <v>267</v>
      </c>
      <c r="B1005">
        <f>IF(ROW()=2,1,IF(A1004&lt;&gt;Block[[#This Row],[No]],1,B1004+1))</f>
        <v>1</v>
      </c>
      <c r="C1005" t="s">
        <v>108</v>
      </c>
      <c r="D1005" s="1" t="s">
        <v>685</v>
      </c>
      <c r="E1005" s="1" t="s">
        <v>90</v>
      </c>
      <c r="F1005" s="1" t="s">
        <v>78</v>
      </c>
      <c r="G1005" s="1" t="s">
        <v>687</v>
      </c>
      <c r="H1005" t="s">
        <v>71</v>
      </c>
      <c r="I1005">
        <v>1</v>
      </c>
      <c r="J1005" t="s">
        <v>15</v>
      </c>
      <c r="K1005" s="1" t="s">
        <v>174</v>
      </c>
      <c r="L1005" s="1" t="s">
        <v>162</v>
      </c>
      <c r="M1005">
        <v>27</v>
      </c>
      <c r="N1005">
        <v>0</v>
      </c>
      <c r="O1005">
        <v>0</v>
      </c>
      <c r="P1005">
        <v>0</v>
      </c>
      <c r="T1005" t="str">
        <f>Block[[#This Row],[服装]]&amp;Block[[#This Row],[名前]]&amp;Block[[#This Row],[レアリティ]]</f>
        <v>ユニフォーム大将優ICONIC</v>
      </c>
    </row>
    <row r="1006" spans="1:20" x14ac:dyDescent="0.35">
      <c r="A1006">
        <f>VLOOKUP(Block[[#This Row],[No用]],SetNo[[No.用]:[vlookup 用]],2,FALSE)</f>
        <v>267</v>
      </c>
      <c r="B1006">
        <f>IF(ROW()=2,1,IF(A1005&lt;&gt;Block[[#This Row],[No]],1,B1005+1))</f>
        <v>2</v>
      </c>
      <c r="C1006" t="s">
        <v>108</v>
      </c>
      <c r="D1006" s="1" t="s">
        <v>685</v>
      </c>
      <c r="E1006" s="1" t="s">
        <v>90</v>
      </c>
      <c r="F1006" s="1" t="s">
        <v>78</v>
      </c>
      <c r="G1006" s="1" t="s">
        <v>687</v>
      </c>
      <c r="H1006" t="s">
        <v>71</v>
      </c>
      <c r="I1006">
        <v>1</v>
      </c>
      <c r="J1006" t="s">
        <v>15</v>
      </c>
      <c r="K1006" s="1" t="s">
        <v>175</v>
      </c>
      <c r="L1006" s="1" t="s">
        <v>162</v>
      </c>
      <c r="M1006">
        <v>27</v>
      </c>
      <c r="N1006">
        <v>0</v>
      </c>
      <c r="O1006">
        <v>0</v>
      </c>
      <c r="P1006">
        <v>0</v>
      </c>
      <c r="T1006" t="str">
        <f>Block[[#This Row],[服装]]&amp;Block[[#This Row],[名前]]&amp;Block[[#This Row],[レアリティ]]</f>
        <v>ユニフォーム大将優ICONIC</v>
      </c>
    </row>
    <row r="1007" spans="1:20" x14ac:dyDescent="0.35">
      <c r="A1007">
        <f>VLOOKUP(Block[[#This Row],[No用]],SetNo[[No.用]:[vlookup 用]],2,FALSE)</f>
        <v>267</v>
      </c>
      <c r="B1007">
        <f>IF(ROW()=2,1,IF(A1006&lt;&gt;Block[[#This Row],[No]],1,B1006+1))</f>
        <v>3</v>
      </c>
      <c r="C1007" t="s">
        <v>108</v>
      </c>
      <c r="D1007" s="1" t="s">
        <v>685</v>
      </c>
      <c r="E1007" s="1" t="s">
        <v>90</v>
      </c>
      <c r="F1007" s="1" t="s">
        <v>78</v>
      </c>
      <c r="G1007" s="1" t="s">
        <v>687</v>
      </c>
      <c r="H1007" t="s">
        <v>71</v>
      </c>
      <c r="I1007">
        <v>1</v>
      </c>
      <c r="J1007" t="s">
        <v>15</v>
      </c>
      <c r="K1007" s="1" t="s">
        <v>249</v>
      </c>
      <c r="L1007" s="1" t="s">
        <v>162</v>
      </c>
      <c r="M1007">
        <v>25</v>
      </c>
      <c r="N1007">
        <v>0</v>
      </c>
      <c r="O1007">
        <v>0</v>
      </c>
      <c r="P1007">
        <v>0</v>
      </c>
      <c r="T1007" t="str">
        <f>Block[[#This Row],[服装]]&amp;Block[[#This Row],[名前]]&amp;Block[[#This Row],[レアリティ]]</f>
        <v>ユニフォーム大将優ICONIC</v>
      </c>
    </row>
    <row r="1008" spans="1:20" x14ac:dyDescent="0.35">
      <c r="A1008">
        <f>VLOOKUP(Block[[#This Row],[No用]],SetNo[[No.用]:[vlookup 用]],2,FALSE)</f>
        <v>268</v>
      </c>
      <c r="B1008">
        <f>IF(ROW()=2,1,IF(A1007&lt;&gt;Block[[#This Row],[No]],1,B1007+1))</f>
        <v>1</v>
      </c>
      <c r="C1008" s="1" t="s">
        <v>795</v>
      </c>
      <c r="D1008" s="1" t="s">
        <v>685</v>
      </c>
      <c r="E1008" s="1" t="s">
        <v>77</v>
      </c>
      <c r="F1008" s="1" t="s">
        <v>78</v>
      </c>
      <c r="G1008" s="1" t="s">
        <v>687</v>
      </c>
      <c r="H1008" s="1" t="s">
        <v>688</v>
      </c>
      <c r="I1008">
        <v>1</v>
      </c>
      <c r="J1008" t="s">
        <v>15</v>
      </c>
      <c r="K1008" s="1" t="s">
        <v>174</v>
      </c>
      <c r="L1008" s="1" t="s">
        <v>162</v>
      </c>
      <c r="M1008">
        <v>27</v>
      </c>
      <c r="N1008">
        <v>0</v>
      </c>
      <c r="O1008">
        <v>0</v>
      </c>
      <c r="P1008">
        <v>0</v>
      </c>
      <c r="T1008" t="str">
        <f>Block[[#This Row],[服装]]&amp;Block[[#This Row],[名前]]&amp;Block[[#This Row],[レアリティ]]</f>
        <v>新年大将優ICONIC</v>
      </c>
    </row>
    <row r="1009" spans="1:20" x14ac:dyDescent="0.35">
      <c r="A1009">
        <f>VLOOKUP(Block[[#This Row],[No用]],SetNo[[No.用]:[vlookup 用]],2,FALSE)</f>
        <v>268</v>
      </c>
      <c r="B1009">
        <f>IF(ROW()=2,1,IF(A1008&lt;&gt;Block[[#This Row],[No]],1,B1008+1))</f>
        <v>2</v>
      </c>
      <c r="C1009" s="1" t="s">
        <v>795</v>
      </c>
      <c r="D1009" s="1" t="s">
        <v>685</v>
      </c>
      <c r="E1009" s="1" t="s">
        <v>77</v>
      </c>
      <c r="F1009" s="1" t="s">
        <v>78</v>
      </c>
      <c r="G1009" s="1" t="s">
        <v>687</v>
      </c>
      <c r="H1009" s="1" t="s">
        <v>688</v>
      </c>
      <c r="I1009">
        <v>1</v>
      </c>
      <c r="J1009" t="s">
        <v>15</v>
      </c>
      <c r="K1009" s="1" t="s">
        <v>175</v>
      </c>
      <c r="L1009" s="1" t="s">
        <v>162</v>
      </c>
      <c r="M1009">
        <v>27</v>
      </c>
      <c r="N1009">
        <v>0</v>
      </c>
      <c r="O1009">
        <v>0</v>
      </c>
      <c r="P1009">
        <v>0</v>
      </c>
      <c r="T1009" t="str">
        <f>Block[[#This Row],[服装]]&amp;Block[[#This Row],[名前]]&amp;Block[[#This Row],[レアリティ]]</f>
        <v>新年大将優ICONIC</v>
      </c>
    </row>
    <row r="1010" spans="1:20" x14ac:dyDescent="0.35">
      <c r="A1010">
        <f>VLOOKUP(Block[[#This Row],[No用]],SetNo[[No.用]:[vlookup 用]],2,FALSE)</f>
        <v>268</v>
      </c>
      <c r="B1010">
        <f>IF(ROW()=2,1,IF(A1009&lt;&gt;Block[[#This Row],[No]],1,B1009+1))</f>
        <v>3</v>
      </c>
      <c r="C1010" s="1" t="s">
        <v>795</v>
      </c>
      <c r="D1010" s="1" t="s">
        <v>685</v>
      </c>
      <c r="E1010" s="1" t="s">
        <v>77</v>
      </c>
      <c r="F1010" s="1" t="s">
        <v>78</v>
      </c>
      <c r="G1010" s="1" t="s">
        <v>687</v>
      </c>
      <c r="H1010" s="1" t="s">
        <v>688</v>
      </c>
      <c r="I1010">
        <v>1</v>
      </c>
      <c r="J1010" t="s">
        <v>15</v>
      </c>
      <c r="K1010" s="1" t="s">
        <v>249</v>
      </c>
      <c r="L1010" s="1" t="s">
        <v>162</v>
      </c>
      <c r="M1010">
        <v>25</v>
      </c>
      <c r="N1010">
        <v>0</v>
      </c>
      <c r="O1010">
        <v>0</v>
      </c>
      <c r="P1010">
        <v>0</v>
      </c>
      <c r="T1010" t="str">
        <f>Block[[#This Row],[服装]]&amp;Block[[#This Row],[名前]]&amp;Block[[#This Row],[レアリティ]]</f>
        <v>新年大将優ICONIC</v>
      </c>
    </row>
    <row r="1011" spans="1:20" x14ac:dyDescent="0.35">
      <c r="A1011">
        <f>VLOOKUP(Block[[#This Row],[No用]],SetNo[[No.用]:[vlookup 用]],2,FALSE)</f>
        <v>269</v>
      </c>
      <c r="B1011">
        <f>IF(ROW()=2,1,IF(A1010&lt;&gt;Block[[#This Row],[No]],1,B1010+1))</f>
        <v>1</v>
      </c>
      <c r="C1011" s="1" t="s">
        <v>1077</v>
      </c>
      <c r="D1011" s="1" t="s">
        <v>685</v>
      </c>
      <c r="E1011" s="1" t="s">
        <v>73</v>
      </c>
      <c r="F1011" s="1" t="s">
        <v>78</v>
      </c>
      <c r="G1011" s="1" t="s">
        <v>687</v>
      </c>
      <c r="H1011" s="1" t="s">
        <v>688</v>
      </c>
      <c r="I1011">
        <v>1</v>
      </c>
      <c r="J1011" t="s">
        <v>15</v>
      </c>
      <c r="K1011" s="1" t="s">
        <v>174</v>
      </c>
      <c r="L1011" s="1" t="s">
        <v>162</v>
      </c>
      <c r="M1011">
        <v>27</v>
      </c>
      <c r="N1011">
        <v>0</v>
      </c>
      <c r="O1011">
        <v>0</v>
      </c>
      <c r="P1011">
        <v>0</v>
      </c>
      <c r="T1011" t="str">
        <f>Block[[#This Row],[服装]]&amp;Block[[#This Row],[名前]]&amp;Block[[#This Row],[レアリティ]]</f>
        <v>カンフー大将優ICONIC</v>
      </c>
    </row>
    <row r="1012" spans="1:20" x14ac:dyDescent="0.35">
      <c r="A1012">
        <f>VLOOKUP(Block[[#This Row],[No用]],SetNo[[No.用]:[vlookup 用]],2,FALSE)</f>
        <v>269</v>
      </c>
      <c r="B1012">
        <f>IF(ROW()=2,1,IF(A1011&lt;&gt;Block[[#This Row],[No]],1,B1011+1))</f>
        <v>2</v>
      </c>
      <c r="C1012" s="1" t="s">
        <v>1077</v>
      </c>
      <c r="D1012" s="1" t="s">
        <v>685</v>
      </c>
      <c r="E1012" s="1" t="s">
        <v>73</v>
      </c>
      <c r="F1012" s="1" t="s">
        <v>78</v>
      </c>
      <c r="G1012" s="1" t="s">
        <v>687</v>
      </c>
      <c r="H1012" s="1" t="s">
        <v>688</v>
      </c>
      <c r="I1012">
        <v>1</v>
      </c>
      <c r="J1012" t="s">
        <v>15</v>
      </c>
      <c r="K1012" s="1" t="s">
        <v>175</v>
      </c>
      <c r="L1012" s="1" t="s">
        <v>162</v>
      </c>
      <c r="M1012">
        <v>27</v>
      </c>
      <c r="N1012">
        <v>0</v>
      </c>
      <c r="O1012">
        <v>0</v>
      </c>
      <c r="P1012">
        <v>0</v>
      </c>
      <c r="T1012" t="str">
        <f>Block[[#This Row],[服装]]&amp;Block[[#This Row],[名前]]&amp;Block[[#This Row],[レアリティ]]</f>
        <v>カンフー大将優ICONIC</v>
      </c>
    </row>
    <row r="1013" spans="1:20" x14ac:dyDescent="0.35">
      <c r="A1013">
        <f>VLOOKUP(Block[[#This Row],[No用]],SetNo[[No.用]:[vlookup 用]],2,FALSE)</f>
        <v>269</v>
      </c>
      <c r="B1013">
        <f>IF(ROW()=2,1,IF(A1012&lt;&gt;Block[[#This Row],[No]],1,B1012+1))</f>
        <v>3</v>
      </c>
      <c r="C1013" s="1" t="s">
        <v>1077</v>
      </c>
      <c r="D1013" s="1" t="s">
        <v>685</v>
      </c>
      <c r="E1013" s="1" t="s">
        <v>73</v>
      </c>
      <c r="F1013" s="1" t="s">
        <v>78</v>
      </c>
      <c r="G1013" s="1" t="s">
        <v>687</v>
      </c>
      <c r="H1013" s="1" t="s">
        <v>688</v>
      </c>
      <c r="I1013">
        <v>1</v>
      </c>
      <c r="J1013" t="s">
        <v>15</v>
      </c>
      <c r="K1013" s="1" t="s">
        <v>249</v>
      </c>
      <c r="L1013" s="1" t="s">
        <v>162</v>
      </c>
      <c r="M1013">
        <v>25</v>
      </c>
      <c r="N1013">
        <v>0</v>
      </c>
      <c r="O1013">
        <v>0</v>
      </c>
      <c r="P1013">
        <v>0</v>
      </c>
      <c r="T1013" t="str">
        <f>Block[[#This Row],[服装]]&amp;Block[[#This Row],[名前]]&amp;Block[[#This Row],[レアリティ]]</f>
        <v>カンフー大将優ICONIC</v>
      </c>
    </row>
    <row r="1014" spans="1:20" x14ac:dyDescent="0.35">
      <c r="A1014">
        <f>VLOOKUP(Block[[#This Row],[No用]],SetNo[[No.用]:[vlookup 用]],2,FALSE)</f>
        <v>270</v>
      </c>
      <c r="B1014">
        <f>IF(ROW()=2,1,IF(A1013&lt;&gt;Block[[#This Row],[No]],1,B1013+1))</f>
        <v>1</v>
      </c>
      <c r="C1014" t="s">
        <v>108</v>
      </c>
      <c r="D1014" s="1" t="s">
        <v>690</v>
      </c>
      <c r="E1014" s="1" t="s">
        <v>90</v>
      </c>
      <c r="F1014" s="1" t="s">
        <v>78</v>
      </c>
      <c r="G1014" s="1" t="s">
        <v>687</v>
      </c>
      <c r="H1014" t="s">
        <v>71</v>
      </c>
      <c r="I1014">
        <v>1</v>
      </c>
      <c r="J1014" t="s">
        <v>15</v>
      </c>
      <c r="K1014" s="1" t="s">
        <v>174</v>
      </c>
      <c r="L1014" s="1" t="s">
        <v>162</v>
      </c>
      <c r="M1014">
        <v>28</v>
      </c>
      <c r="N1014">
        <v>0</v>
      </c>
      <c r="O1014">
        <v>0</v>
      </c>
      <c r="P1014">
        <v>0</v>
      </c>
      <c r="T1014" t="str">
        <f>Block[[#This Row],[服装]]&amp;Block[[#This Row],[名前]]&amp;Block[[#This Row],[レアリティ]]</f>
        <v>ユニフォーム沼井和馬ICONIC</v>
      </c>
    </row>
    <row r="1015" spans="1:20" x14ac:dyDescent="0.35">
      <c r="A1015">
        <f>VLOOKUP(Block[[#This Row],[No用]],SetNo[[No.用]:[vlookup 用]],2,FALSE)</f>
        <v>270</v>
      </c>
      <c r="B1015">
        <f>IF(ROW()=2,1,IF(A1014&lt;&gt;Block[[#This Row],[No]],1,B1014+1))</f>
        <v>2</v>
      </c>
      <c r="C1015" t="s">
        <v>108</v>
      </c>
      <c r="D1015" s="1" t="s">
        <v>690</v>
      </c>
      <c r="E1015" s="1" t="s">
        <v>90</v>
      </c>
      <c r="F1015" s="1" t="s">
        <v>78</v>
      </c>
      <c r="G1015" s="1" t="s">
        <v>687</v>
      </c>
      <c r="H1015" t="s">
        <v>71</v>
      </c>
      <c r="I1015">
        <v>1</v>
      </c>
      <c r="J1015" t="s">
        <v>15</v>
      </c>
      <c r="K1015" s="1" t="s">
        <v>175</v>
      </c>
      <c r="L1015" s="1" t="s">
        <v>162</v>
      </c>
      <c r="M1015">
        <v>27</v>
      </c>
      <c r="N1015">
        <v>0</v>
      </c>
      <c r="O1015">
        <v>0</v>
      </c>
      <c r="P1015">
        <v>0</v>
      </c>
      <c r="T1015" t="str">
        <f>Block[[#This Row],[服装]]&amp;Block[[#This Row],[名前]]&amp;Block[[#This Row],[レアリティ]]</f>
        <v>ユニフォーム沼井和馬ICONIC</v>
      </c>
    </row>
    <row r="1016" spans="1:20" x14ac:dyDescent="0.35">
      <c r="A1016">
        <f>VLOOKUP(Block[[#This Row],[No用]],SetNo[[No.用]:[vlookup 用]],2,FALSE)</f>
        <v>270</v>
      </c>
      <c r="B1016">
        <f>IF(ROW()=2,1,IF(A1015&lt;&gt;Block[[#This Row],[No]],1,B1015+1))</f>
        <v>3</v>
      </c>
      <c r="C1016" t="s">
        <v>108</v>
      </c>
      <c r="D1016" s="1" t="s">
        <v>690</v>
      </c>
      <c r="E1016" s="1" t="s">
        <v>90</v>
      </c>
      <c r="F1016" s="1" t="s">
        <v>78</v>
      </c>
      <c r="G1016" s="1" t="s">
        <v>687</v>
      </c>
      <c r="H1016" t="s">
        <v>71</v>
      </c>
      <c r="I1016">
        <v>1</v>
      </c>
      <c r="J1016" t="s">
        <v>15</v>
      </c>
      <c r="K1016" s="1" t="s">
        <v>177</v>
      </c>
      <c r="L1016" s="1" t="s">
        <v>162</v>
      </c>
      <c r="M1016">
        <v>27</v>
      </c>
      <c r="N1016">
        <v>0</v>
      </c>
      <c r="O1016">
        <v>0</v>
      </c>
      <c r="P1016">
        <v>0</v>
      </c>
      <c r="T1016" t="str">
        <f>Block[[#This Row],[服装]]&amp;Block[[#This Row],[名前]]&amp;Block[[#This Row],[レアリティ]]</f>
        <v>ユニフォーム沼井和馬ICONIC</v>
      </c>
    </row>
    <row r="1017" spans="1:20" x14ac:dyDescent="0.35">
      <c r="A1017">
        <f>VLOOKUP(Block[[#This Row],[No用]],SetNo[[No.用]:[vlookup 用]],2,FALSE)</f>
        <v>270</v>
      </c>
      <c r="B1017">
        <f>IF(ROW()=2,1,IF(A1016&lt;&gt;Block[[#This Row],[No]],1,B1016+1))</f>
        <v>4</v>
      </c>
      <c r="C1017" t="s">
        <v>108</v>
      </c>
      <c r="D1017" s="1" t="s">
        <v>690</v>
      </c>
      <c r="E1017" s="1" t="s">
        <v>90</v>
      </c>
      <c r="F1017" s="1" t="s">
        <v>78</v>
      </c>
      <c r="G1017" s="1" t="s">
        <v>687</v>
      </c>
      <c r="H1017" t="s">
        <v>71</v>
      </c>
      <c r="I1017">
        <v>1</v>
      </c>
      <c r="J1017" t="s">
        <v>15</v>
      </c>
      <c r="K1017" s="1" t="s">
        <v>249</v>
      </c>
      <c r="L1017" s="1" t="s">
        <v>162</v>
      </c>
      <c r="M1017">
        <v>27</v>
      </c>
      <c r="N1017">
        <v>0</v>
      </c>
      <c r="O1017">
        <v>0</v>
      </c>
      <c r="P1017">
        <v>0</v>
      </c>
      <c r="T1017" t="str">
        <f>Block[[#This Row],[服装]]&amp;Block[[#This Row],[名前]]&amp;Block[[#This Row],[レアリティ]]</f>
        <v>ユニフォーム沼井和馬ICONIC</v>
      </c>
    </row>
    <row r="1018" spans="1:20" x14ac:dyDescent="0.35">
      <c r="A1018">
        <f>VLOOKUP(Block[[#This Row],[No用]],SetNo[[No.用]:[vlookup 用]],2,FALSE)</f>
        <v>271</v>
      </c>
      <c r="B1018">
        <f>IF(ROW()=2,1,IF(A1017&lt;&gt;Block[[#This Row],[No]],1,B1017+1))</f>
        <v>1</v>
      </c>
      <c r="C1018" t="s">
        <v>108</v>
      </c>
      <c r="D1018" s="1" t="s">
        <v>738</v>
      </c>
      <c r="E1018" s="1" t="s">
        <v>90</v>
      </c>
      <c r="F1018" s="1" t="s">
        <v>78</v>
      </c>
      <c r="G1018" s="1" t="s">
        <v>687</v>
      </c>
      <c r="H1018" t="s">
        <v>71</v>
      </c>
      <c r="I1018">
        <v>1</v>
      </c>
      <c r="J1018" t="s">
        <v>15</v>
      </c>
      <c r="K1018" s="1" t="s">
        <v>174</v>
      </c>
      <c r="L1018" s="1" t="s">
        <v>162</v>
      </c>
      <c r="M1018">
        <v>29</v>
      </c>
      <c r="N1018">
        <v>0</v>
      </c>
      <c r="O1018">
        <v>0</v>
      </c>
      <c r="P1018">
        <v>0</v>
      </c>
      <c r="T1018" t="str">
        <f>Block[[#This Row],[服装]]&amp;Block[[#This Row],[名前]]&amp;Block[[#This Row],[レアリティ]]</f>
        <v>ユニフォーム潜尚保ICONIC</v>
      </c>
    </row>
    <row r="1019" spans="1:20" x14ac:dyDescent="0.35">
      <c r="A1019">
        <f>VLOOKUP(Block[[#This Row],[No用]],SetNo[[No.用]:[vlookup 用]],2,FALSE)</f>
        <v>271</v>
      </c>
      <c r="B1019">
        <f>IF(ROW()=2,1,IF(A1018&lt;&gt;Block[[#This Row],[No]],1,B1018+1))</f>
        <v>2</v>
      </c>
      <c r="C1019" t="s">
        <v>108</v>
      </c>
      <c r="D1019" s="1" t="s">
        <v>738</v>
      </c>
      <c r="E1019" s="1" t="s">
        <v>90</v>
      </c>
      <c r="F1019" s="1" t="s">
        <v>78</v>
      </c>
      <c r="G1019" s="1" t="s">
        <v>687</v>
      </c>
      <c r="H1019" t="s">
        <v>71</v>
      </c>
      <c r="I1019">
        <v>1</v>
      </c>
      <c r="J1019" t="s">
        <v>15</v>
      </c>
      <c r="K1019" s="1" t="s">
        <v>175</v>
      </c>
      <c r="L1019" s="1" t="s">
        <v>162</v>
      </c>
      <c r="M1019">
        <v>29</v>
      </c>
      <c r="N1019">
        <v>0</v>
      </c>
      <c r="O1019">
        <v>0</v>
      </c>
      <c r="P1019">
        <v>0</v>
      </c>
      <c r="T1019" t="str">
        <f>Block[[#This Row],[服装]]&amp;Block[[#This Row],[名前]]&amp;Block[[#This Row],[レアリティ]]</f>
        <v>ユニフォーム潜尚保ICONIC</v>
      </c>
    </row>
    <row r="1020" spans="1:20" x14ac:dyDescent="0.35">
      <c r="A1020">
        <f>VLOOKUP(Block[[#This Row],[No用]],SetNo[[No.用]:[vlookup 用]],2,FALSE)</f>
        <v>272</v>
      </c>
      <c r="B1020">
        <f>IF(ROW()=2,1,IF(A1019&lt;&gt;Block[[#This Row],[No]],1,B1019+1))</f>
        <v>1</v>
      </c>
      <c r="C1020" s="1" t="s">
        <v>943</v>
      </c>
      <c r="D1020" s="1" t="s">
        <v>738</v>
      </c>
      <c r="E1020" s="1" t="s">
        <v>77</v>
      </c>
      <c r="F1020" s="1" t="s">
        <v>78</v>
      </c>
      <c r="G1020" s="1" t="s">
        <v>687</v>
      </c>
      <c r="H1020" s="1" t="s">
        <v>688</v>
      </c>
      <c r="I1020">
        <v>1</v>
      </c>
      <c r="J1020" t="s">
        <v>15</v>
      </c>
      <c r="K1020" s="1" t="s">
        <v>174</v>
      </c>
      <c r="L1020" s="1" t="s">
        <v>162</v>
      </c>
      <c r="M1020">
        <v>29</v>
      </c>
      <c r="N1020">
        <v>0</v>
      </c>
      <c r="O1020">
        <v>0</v>
      </c>
      <c r="P1020">
        <v>0</v>
      </c>
      <c r="T1020" t="str">
        <f>Block[[#This Row],[服装]]&amp;Block[[#This Row],[名前]]&amp;Block[[#This Row],[レアリティ]]</f>
        <v>バーガー潜尚保ICONIC</v>
      </c>
    </row>
    <row r="1021" spans="1:20" x14ac:dyDescent="0.35">
      <c r="A1021">
        <f>VLOOKUP(Block[[#This Row],[No用]],SetNo[[No.用]:[vlookup 用]],2,FALSE)</f>
        <v>272</v>
      </c>
      <c r="B1021">
        <f>IF(ROW()=2,1,IF(A1020&lt;&gt;Block[[#This Row],[No]],1,B1020+1))</f>
        <v>2</v>
      </c>
      <c r="C1021" s="1" t="s">
        <v>943</v>
      </c>
      <c r="D1021" s="1" t="s">
        <v>738</v>
      </c>
      <c r="E1021" s="1" t="s">
        <v>77</v>
      </c>
      <c r="F1021" s="1" t="s">
        <v>78</v>
      </c>
      <c r="G1021" s="1" t="s">
        <v>687</v>
      </c>
      <c r="H1021" s="1" t="s">
        <v>688</v>
      </c>
      <c r="I1021">
        <v>1</v>
      </c>
      <c r="J1021" t="s">
        <v>15</v>
      </c>
      <c r="K1021" s="1" t="s">
        <v>175</v>
      </c>
      <c r="L1021" s="1" t="s">
        <v>162</v>
      </c>
      <c r="M1021">
        <v>29</v>
      </c>
      <c r="N1021">
        <v>0</v>
      </c>
      <c r="O1021">
        <v>0</v>
      </c>
      <c r="P1021">
        <v>0</v>
      </c>
      <c r="T1021" t="str">
        <f>Block[[#This Row],[服装]]&amp;Block[[#This Row],[名前]]&amp;Block[[#This Row],[レアリティ]]</f>
        <v>バーガー潜尚保ICONIC</v>
      </c>
    </row>
    <row r="1022" spans="1:20" x14ac:dyDescent="0.35">
      <c r="A1022">
        <f>VLOOKUP(Block[[#This Row],[No用]],SetNo[[No.用]:[vlookup 用]],2,FALSE)</f>
        <v>273</v>
      </c>
      <c r="B1022">
        <f>IF(ROW()=2,1,IF(A1021&lt;&gt;Block[[#This Row],[No]],1,B1021+1))</f>
        <v>1</v>
      </c>
      <c r="C1022" t="s">
        <v>108</v>
      </c>
      <c r="D1022" s="1" t="s">
        <v>740</v>
      </c>
      <c r="E1022" s="1" t="s">
        <v>90</v>
      </c>
      <c r="F1022" s="1" t="s">
        <v>78</v>
      </c>
      <c r="G1022" s="1" t="s">
        <v>687</v>
      </c>
      <c r="H1022" t="s">
        <v>71</v>
      </c>
      <c r="I1022">
        <v>1</v>
      </c>
      <c r="J1022" t="s">
        <v>15</v>
      </c>
      <c r="K1022" s="1" t="s">
        <v>174</v>
      </c>
      <c r="L1022" s="1" t="s">
        <v>173</v>
      </c>
      <c r="M1022">
        <v>33</v>
      </c>
      <c r="N1022">
        <v>0</v>
      </c>
      <c r="O1022">
        <v>0</v>
      </c>
      <c r="P1022">
        <v>0</v>
      </c>
      <c r="T1022" t="str">
        <f>Block[[#This Row],[服装]]&amp;Block[[#This Row],[名前]]&amp;Block[[#This Row],[レアリティ]]</f>
        <v>ユニフォーム高千穂恵也ICONIC</v>
      </c>
    </row>
    <row r="1023" spans="1:20" x14ac:dyDescent="0.35">
      <c r="A1023">
        <f>VLOOKUP(Block[[#This Row],[No用]],SetNo[[No.用]:[vlookup 用]],2,FALSE)</f>
        <v>273</v>
      </c>
      <c r="B1023">
        <f>IF(ROW()=2,1,IF(A1022&lt;&gt;Block[[#This Row],[No]],1,B1022+1))</f>
        <v>2</v>
      </c>
      <c r="C1023" t="s">
        <v>108</v>
      </c>
      <c r="D1023" s="1" t="s">
        <v>740</v>
      </c>
      <c r="E1023" s="1" t="s">
        <v>90</v>
      </c>
      <c r="F1023" s="1" t="s">
        <v>78</v>
      </c>
      <c r="G1023" s="1" t="s">
        <v>687</v>
      </c>
      <c r="H1023" t="s">
        <v>71</v>
      </c>
      <c r="I1023">
        <v>1</v>
      </c>
      <c r="J1023" t="s">
        <v>15</v>
      </c>
      <c r="K1023" s="1" t="s">
        <v>175</v>
      </c>
      <c r="L1023" s="1" t="s">
        <v>162</v>
      </c>
      <c r="M1023">
        <v>27</v>
      </c>
      <c r="N1023">
        <v>0</v>
      </c>
      <c r="O1023">
        <v>0</v>
      </c>
      <c r="P1023">
        <v>0</v>
      </c>
      <c r="T1023" t="str">
        <f>Block[[#This Row],[服装]]&amp;Block[[#This Row],[名前]]&amp;Block[[#This Row],[レアリティ]]</f>
        <v>ユニフォーム高千穂恵也ICONIC</v>
      </c>
    </row>
    <row r="1024" spans="1:20" x14ac:dyDescent="0.35">
      <c r="A1024">
        <f>VLOOKUP(Block[[#This Row],[No用]],SetNo[[No.用]:[vlookup 用]],2,FALSE)</f>
        <v>273</v>
      </c>
      <c r="B1024">
        <f>IF(ROW()=2,1,IF(A1023&lt;&gt;Block[[#This Row],[No]],1,B1023+1))</f>
        <v>3</v>
      </c>
      <c r="C1024" t="s">
        <v>108</v>
      </c>
      <c r="D1024" s="1" t="s">
        <v>740</v>
      </c>
      <c r="E1024" s="1" t="s">
        <v>90</v>
      </c>
      <c r="F1024" s="1" t="s">
        <v>78</v>
      </c>
      <c r="G1024" s="1" t="s">
        <v>687</v>
      </c>
      <c r="H1024" t="s">
        <v>71</v>
      </c>
      <c r="I1024">
        <v>1</v>
      </c>
      <c r="J1024" t="s">
        <v>15</v>
      </c>
      <c r="K1024" s="1" t="s">
        <v>177</v>
      </c>
      <c r="L1024" s="1" t="s">
        <v>162</v>
      </c>
      <c r="M1024">
        <v>27</v>
      </c>
      <c r="N1024">
        <v>0</v>
      </c>
      <c r="O1024">
        <v>0</v>
      </c>
      <c r="P1024">
        <v>0</v>
      </c>
      <c r="T1024" t="str">
        <f>Block[[#This Row],[服装]]&amp;Block[[#This Row],[名前]]&amp;Block[[#This Row],[レアリティ]]</f>
        <v>ユニフォーム高千穂恵也ICONIC</v>
      </c>
    </row>
    <row r="1025" spans="1:20" x14ac:dyDescent="0.35">
      <c r="A1025">
        <f>VLOOKUP(Block[[#This Row],[No用]],SetNo[[No.用]:[vlookup 用]],2,FALSE)</f>
        <v>273</v>
      </c>
      <c r="B1025">
        <f>IF(ROW()=2,1,IF(A1024&lt;&gt;Block[[#This Row],[No]],1,B1024+1))</f>
        <v>4</v>
      </c>
      <c r="C1025" t="s">
        <v>108</v>
      </c>
      <c r="D1025" s="1" t="s">
        <v>740</v>
      </c>
      <c r="E1025" s="1" t="s">
        <v>90</v>
      </c>
      <c r="F1025" s="1" t="s">
        <v>78</v>
      </c>
      <c r="G1025" s="1" t="s">
        <v>687</v>
      </c>
      <c r="H1025" t="s">
        <v>71</v>
      </c>
      <c r="I1025">
        <v>1</v>
      </c>
      <c r="J1025" t="s">
        <v>15</v>
      </c>
      <c r="K1025" s="1" t="s">
        <v>249</v>
      </c>
      <c r="L1025" s="1" t="s">
        <v>162</v>
      </c>
      <c r="M1025">
        <v>27</v>
      </c>
      <c r="N1025">
        <v>0</v>
      </c>
      <c r="O1025">
        <v>0</v>
      </c>
      <c r="P1025">
        <v>0</v>
      </c>
      <c r="T1025" t="str">
        <f>Block[[#This Row],[服装]]&amp;Block[[#This Row],[名前]]&amp;Block[[#This Row],[レアリティ]]</f>
        <v>ユニフォーム高千穂恵也ICONIC</v>
      </c>
    </row>
    <row r="1026" spans="1:20" x14ac:dyDescent="0.35">
      <c r="A1026">
        <f>VLOOKUP(Block[[#This Row],[No用]],SetNo[[No.用]:[vlookup 用]],2,FALSE)</f>
        <v>274</v>
      </c>
      <c r="B1026">
        <f>IF(ROW()=2,1,IF(A1025&lt;&gt;Block[[#This Row],[No]],1,B1025+1))</f>
        <v>1</v>
      </c>
      <c r="C1026" t="s">
        <v>108</v>
      </c>
      <c r="D1026" s="1" t="s">
        <v>742</v>
      </c>
      <c r="E1026" s="1" t="s">
        <v>90</v>
      </c>
      <c r="F1026" s="1" t="s">
        <v>82</v>
      </c>
      <c r="G1026" s="1" t="s">
        <v>687</v>
      </c>
      <c r="H1026" t="s">
        <v>71</v>
      </c>
      <c r="I1026">
        <v>1</v>
      </c>
      <c r="J1026" t="s">
        <v>15</v>
      </c>
      <c r="K1026" s="1" t="s">
        <v>174</v>
      </c>
      <c r="L1026" s="1" t="s">
        <v>162</v>
      </c>
      <c r="M1026">
        <v>28</v>
      </c>
      <c r="N1026">
        <v>0</v>
      </c>
      <c r="O1026">
        <v>0</v>
      </c>
      <c r="P1026">
        <v>0</v>
      </c>
      <c r="T1026" t="str">
        <f>Block[[#This Row],[服装]]&amp;Block[[#This Row],[名前]]&amp;Block[[#This Row],[レアリティ]]</f>
        <v>ユニフォーム広尾倖児ICONIC</v>
      </c>
    </row>
    <row r="1027" spans="1:20" x14ac:dyDescent="0.35">
      <c r="A1027">
        <f>VLOOKUP(Block[[#This Row],[No用]],SetNo[[No.用]:[vlookup 用]],2,FALSE)</f>
        <v>274</v>
      </c>
      <c r="B1027">
        <f>IF(ROW()=2,1,IF(A1026&lt;&gt;Block[[#This Row],[No]],1,B1026+1))</f>
        <v>2</v>
      </c>
      <c r="C1027" t="s">
        <v>108</v>
      </c>
      <c r="D1027" s="1" t="s">
        <v>742</v>
      </c>
      <c r="E1027" s="1" t="s">
        <v>90</v>
      </c>
      <c r="F1027" s="1" t="s">
        <v>82</v>
      </c>
      <c r="G1027" s="1" t="s">
        <v>687</v>
      </c>
      <c r="H1027" t="s">
        <v>71</v>
      </c>
      <c r="I1027">
        <v>1</v>
      </c>
      <c r="J1027" t="s">
        <v>15</v>
      </c>
      <c r="K1027" s="1" t="s">
        <v>175</v>
      </c>
      <c r="L1027" s="1" t="s">
        <v>162</v>
      </c>
      <c r="M1027">
        <v>28</v>
      </c>
      <c r="N1027">
        <v>0</v>
      </c>
      <c r="O1027">
        <v>0</v>
      </c>
      <c r="P1027">
        <v>0</v>
      </c>
      <c r="T1027" t="str">
        <f>Block[[#This Row],[服装]]&amp;Block[[#This Row],[名前]]&amp;Block[[#This Row],[レアリティ]]</f>
        <v>ユニフォーム広尾倖児ICONIC</v>
      </c>
    </row>
    <row r="1028" spans="1:20" x14ac:dyDescent="0.35">
      <c r="A1028">
        <f>VLOOKUP(Block[[#This Row],[No用]],SetNo[[No.用]:[vlookup 用]],2,FALSE)</f>
        <v>274</v>
      </c>
      <c r="B1028">
        <f>IF(ROW()=2,1,IF(A1027&lt;&gt;Block[[#This Row],[No]],1,B1027+1))</f>
        <v>3</v>
      </c>
      <c r="C1028" t="s">
        <v>108</v>
      </c>
      <c r="D1028" s="1" t="s">
        <v>742</v>
      </c>
      <c r="E1028" s="1" t="s">
        <v>90</v>
      </c>
      <c r="F1028" s="1" t="s">
        <v>82</v>
      </c>
      <c r="G1028" s="1" t="s">
        <v>687</v>
      </c>
      <c r="H1028" t="s">
        <v>71</v>
      </c>
      <c r="I1028">
        <v>1</v>
      </c>
      <c r="J1028" t="s">
        <v>15</v>
      </c>
      <c r="K1028" s="1" t="s">
        <v>177</v>
      </c>
      <c r="L1028" s="1" t="s">
        <v>162</v>
      </c>
      <c r="M1028">
        <v>28</v>
      </c>
      <c r="N1028">
        <v>0</v>
      </c>
      <c r="O1028">
        <v>0</v>
      </c>
      <c r="P1028">
        <v>0</v>
      </c>
      <c r="T1028" t="str">
        <f>Block[[#This Row],[服装]]&amp;Block[[#This Row],[名前]]&amp;Block[[#This Row],[レアリティ]]</f>
        <v>ユニフォーム広尾倖児ICONIC</v>
      </c>
    </row>
    <row r="1029" spans="1:20" x14ac:dyDescent="0.35">
      <c r="A1029">
        <f>VLOOKUP(Block[[#This Row],[No用]],SetNo[[No.用]:[vlookup 用]],2,FALSE)</f>
        <v>274</v>
      </c>
      <c r="B1029">
        <f>IF(ROW()=2,1,IF(A1028&lt;&gt;Block[[#This Row],[No]],1,B1028+1))</f>
        <v>4</v>
      </c>
      <c r="C1029" t="s">
        <v>108</v>
      </c>
      <c r="D1029" s="1" t="s">
        <v>742</v>
      </c>
      <c r="E1029" s="1" t="s">
        <v>90</v>
      </c>
      <c r="F1029" s="1" t="s">
        <v>82</v>
      </c>
      <c r="G1029" s="1" t="s">
        <v>687</v>
      </c>
      <c r="H1029" t="s">
        <v>71</v>
      </c>
      <c r="I1029">
        <v>1</v>
      </c>
      <c r="J1029" t="s">
        <v>15</v>
      </c>
      <c r="K1029" s="1" t="s">
        <v>249</v>
      </c>
      <c r="L1029" s="1" t="s">
        <v>162</v>
      </c>
      <c r="M1029">
        <v>28</v>
      </c>
      <c r="N1029">
        <v>0</v>
      </c>
      <c r="O1029">
        <v>0</v>
      </c>
      <c r="P1029">
        <v>0</v>
      </c>
      <c r="T1029" t="str">
        <f>Block[[#This Row],[服装]]&amp;Block[[#This Row],[名前]]&amp;Block[[#This Row],[レアリティ]]</f>
        <v>ユニフォーム広尾倖児ICONIC</v>
      </c>
    </row>
    <row r="1030" spans="1:20" x14ac:dyDescent="0.35">
      <c r="A1030">
        <f>VLOOKUP(Block[[#This Row],[No用]],SetNo[[No.用]:[vlookup 用]],2,FALSE)</f>
        <v>275</v>
      </c>
      <c r="B1030">
        <f>IF(ROW()=2,1,IF(A1029&lt;&gt;Block[[#This Row],[No]],1,B1029+1))</f>
        <v>1</v>
      </c>
      <c r="C1030" s="1" t="s">
        <v>1077</v>
      </c>
      <c r="D1030" s="1" t="s">
        <v>742</v>
      </c>
      <c r="E1030" s="1" t="s">
        <v>77</v>
      </c>
      <c r="F1030" s="1" t="s">
        <v>82</v>
      </c>
      <c r="G1030" s="1" t="s">
        <v>687</v>
      </c>
      <c r="H1030" s="1" t="s">
        <v>688</v>
      </c>
      <c r="I1030">
        <v>1</v>
      </c>
      <c r="J1030" t="s">
        <v>15</v>
      </c>
      <c r="K1030" s="1" t="s">
        <v>174</v>
      </c>
      <c r="L1030" s="1" t="s">
        <v>162</v>
      </c>
      <c r="M1030">
        <v>28</v>
      </c>
      <c r="N1030">
        <v>0</v>
      </c>
      <c r="O1030">
        <v>0</v>
      </c>
      <c r="P1030">
        <v>0</v>
      </c>
      <c r="T1030" t="str">
        <f>Block[[#This Row],[服装]]&amp;Block[[#This Row],[名前]]&amp;Block[[#This Row],[レアリティ]]</f>
        <v>カンフー広尾倖児ICONIC</v>
      </c>
    </row>
    <row r="1031" spans="1:20" x14ac:dyDescent="0.35">
      <c r="A1031">
        <f>VLOOKUP(Block[[#This Row],[No用]],SetNo[[No.用]:[vlookup 用]],2,FALSE)</f>
        <v>275</v>
      </c>
      <c r="B1031">
        <f>IF(ROW()=2,1,IF(A1030&lt;&gt;Block[[#This Row],[No]],1,B1030+1))</f>
        <v>2</v>
      </c>
      <c r="C1031" s="1" t="s">
        <v>1077</v>
      </c>
      <c r="D1031" s="1" t="s">
        <v>742</v>
      </c>
      <c r="E1031" s="1" t="s">
        <v>77</v>
      </c>
      <c r="F1031" s="1" t="s">
        <v>82</v>
      </c>
      <c r="G1031" s="1" t="s">
        <v>687</v>
      </c>
      <c r="H1031" s="1" t="s">
        <v>688</v>
      </c>
      <c r="I1031">
        <v>1</v>
      </c>
      <c r="J1031" t="s">
        <v>15</v>
      </c>
      <c r="K1031" s="1" t="s">
        <v>175</v>
      </c>
      <c r="L1031" s="1" t="s">
        <v>178</v>
      </c>
      <c r="M1031">
        <v>31</v>
      </c>
      <c r="N1031">
        <v>0</v>
      </c>
      <c r="O1031">
        <v>0</v>
      </c>
      <c r="P1031">
        <v>0</v>
      </c>
      <c r="T1031" t="str">
        <f>Block[[#This Row],[服装]]&amp;Block[[#This Row],[名前]]&amp;Block[[#This Row],[レアリティ]]</f>
        <v>カンフー広尾倖児ICONIC</v>
      </c>
    </row>
    <row r="1032" spans="1:20" x14ac:dyDescent="0.35">
      <c r="A1032">
        <f>VLOOKUP(Block[[#This Row],[No用]],SetNo[[No.用]:[vlookup 用]],2,FALSE)</f>
        <v>275</v>
      </c>
      <c r="B1032">
        <f>IF(ROW()=2,1,IF(A1031&lt;&gt;Block[[#This Row],[No]],1,B1031+1))</f>
        <v>3</v>
      </c>
      <c r="C1032" s="1" t="s">
        <v>1077</v>
      </c>
      <c r="D1032" s="1" t="s">
        <v>742</v>
      </c>
      <c r="E1032" s="1" t="s">
        <v>77</v>
      </c>
      <c r="F1032" s="1" t="s">
        <v>82</v>
      </c>
      <c r="G1032" s="1" t="s">
        <v>687</v>
      </c>
      <c r="H1032" s="1" t="s">
        <v>688</v>
      </c>
      <c r="I1032">
        <v>1</v>
      </c>
      <c r="J1032" t="s">
        <v>15</v>
      </c>
      <c r="K1032" s="1" t="s">
        <v>177</v>
      </c>
      <c r="L1032" s="1" t="s">
        <v>162</v>
      </c>
      <c r="M1032">
        <v>28</v>
      </c>
      <c r="N1032">
        <v>0</v>
      </c>
      <c r="O1032">
        <v>0</v>
      </c>
      <c r="P1032">
        <v>0</v>
      </c>
      <c r="T1032" t="str">
        <f>Block[[#This Row],[服装]]&amp;Block[[#This Row],[名前]]&amp;Block[[#This Row],[レアリティ]]</f>
        <v>カンフー広尾倖児ICONIC</v>
      </c>
    </row>
    <row r="1033" spans="1:20" x14ac:dyDescent="0.35">
      <c r="A1033">
        <f>VLOOKUP(Block[[#This Row],[No用]],SetNo[[No.用]:[vlookup 用]],2,FALSE)</f>
        <v>275</v>
      </c>
      <c r="B1033">
        <f>IF(ROW()=2,1,IF(A1032&lt;&gt;Block[[#This Row],[No]],1,B1032+1))</f>
        <v>4</v>
      </c>
      <c r="C1033" s="1" t="s">
        <v>1077</v>
      </c>
      <c r="D1033" s="1" t="s">
        <v>742</v>
      </c>
      <c r="E1033" s="1" t="s">
        <v>77</v>
      </c>
      <c r="F1033" s="1" t="s">
        <v>82</v>
      </c>
      <c r="G1033" s="1" t="s">
        <v>687</v>
      </c>
      <c r="H1033" s="1" t="s">
        <v>688</v>
      </c>
      <c r="I1033">
        <v>1</v>
      </c>
      <c r="J1033" t="s">
        <v>15</v>
      </c>
      <c r="K1033" s="1" t="s">
        <v>249</v>
      </c>
      <c r="L1033" s="1" t="s">
        <v>162</v>
      </c>
      <c r="M1033">
        <v>28</v>
      </c>
      <c r="N1033">
        <v>0</v>
      </c>
      <c r="O1033">
        <v>0</v>
      </c>
      <c r="P1033">
        <v>0</v>
      </c>
      <c r="T1033" t="str">
        <f>Block[[#This Row],[服装]]&amp;Block[[#This Row],[名前]]&amp;Block[[#This Row],[レアリティ]]</f>
        <v>カンフー広尾倖児ICONIC</v>
      </c>
    </row>
    <row r="1034" spans="1:20" x14ac:dyDescent="0.35">
      <c r="A1034">
        <f>VLOOKUP(Block[[#This Row],[No用]],SetNo[[No.用]:[vlookup 用]],2,FALSE)</f>
        <v>275</v>
      </c>
      <c r="B1034">
        <f>IF(ROW()=2,1,IF(A1033&lt;&gt;Block[[#This Row],[No]],1,B1033+1))</f>
        <v>5</v>
      </c>
      <c r="C1034" s="1" t="s">
        <v>1077</v>
      </c>
      <c r="D1034" s="1" t="s">
        <v>742</v>
      </c>
      <c r="E1034" s="1" t="s">
        <v>77</v>
      </c>
      <c r="F1034" s="1" t="s">
        <v>82</v>
      </c>
      <c r="G1034" s="1" t="s">
        <v>687</v>
      </c>
      <c r="H1034" s="1" t="s">
        <v>688</v>
      </c>
      <c r="I1034">
        <v>1</v>
      </c>
      <c r="J1034" t="s">
        <v>15</v>
      </c>
      <c r="K1034" s="1" t="s">
        <v>183</v>
      </c>
      <c r="L1034" s="1" t="s">
        <v>225</v>
      </c>
      <c r="M1034">
        <v>45</v>
      </c>
      <c r="N1034">
        <v>0</v>
      </c>
      <c r="O1034">
        <v>55</v>
      </c>
      <c r="P1034">
        <v>0</v>
      </c>
      <c r="R1034" s="1" t="s">
        <v>1078</v>
      </c>
      <c r="T1034" t="str">
        <f>Block[[#This Row],[服装]]&amp;Block[[#This Row],[名前]]&amp;Block[[#This Row],[レアリティ]]</f>
        <v>カンフー広尾倖児ICONIC</v>
      </c>
    </row>
    <row r="1035" spans="1:20" x14ac:dyDescent="0.35">
      <c r="A1035">
        <f>VLOOKUP(Block[[#This Row],[No用]],SetNo[[No.用]:[vlookup 用]],2,FALSE)</f>
        <v>276</v>
      </c>
      <c r="B1035">
        <f>IF(ROW()=2,1,IF(A1034&lt;&gt;Block[[#This Row],[No]],1,B1034+1))</f>
        <v>1</v>
      </c>
      <c r="C1035" t="s">
        <v>108</v>
      </c>
      <c r="D1035" s="1" t="s">
        <v>744</v>
      </c>
      <c r="E1035" s="1" t="s">
        <v>90</v>
      </c>
      <c r="F1035" s="1" t="s">
        <v>74</v>
      </c>
      <c r="G1035" s="1" t="s">
        <v>687</v>
      </c>
      <c r="H1035" t="s">
        <v>71</v>
      </c>
      <c r="I1035">
        <v>1</v>
      </c>
      <c r="J1035" t="s">
        <v>15</v>
      </c>
      <c r="K1035" s="1" t="s">
        <v>174</v>
      </c>
      <c r="L1035" s="1" t="s">
        <v>162</v>
      </c>
      <c r="M1035">
        <v>28</v>
      </c>
      <c r="N1035">
        <v>0</v>
      </c>
      <c r="O1035">
        <v>0</v>
      </c>
      <c r="P1035">
        <v>0</v>
      </c>
      <c r="T1035" t="str">
        <f>Block[[#This Row],[服装]]&amp;Block[[#This Row],[名前]]&amp;Block[[#This Row],[レアリティ]]</f>
        <v>ユニフォーム先島伊澄ICONIC</v>
      </c>
    </row>
    <row r="1036" spans="1:20" x14ac:dyDescent="0.35">
      <c r="A1036">
        <f>VLOOKUP(Block[[#This Row],[No用]],SetNo[[No.用]:[vlookup 用]],2,FALSE)</f>
        <v>276</v>
      </c>
      <c r="B1036">
        <f>IF(ROW()=2,1,IF(A1035&lt;&gt;Block[[#This Row],[No]],1,B1035+1))</f>
        <v>2</v>
      </c>
      <c r="C1036" t="s">
        <v>108</v>
      </c>
      <c r="D1036" s="1" t="s">
        <v>744</v>
      </c>
      <c r="E1036" s="1" t="s">
        <v>90</v>
      </c>
      <c r="F1036" s="1" t="s">
        <v>74</v>
      </c>
      <c r="G1036" s="1" t="s">
        <v>687</v>
      </c>
      <c r="H1036" t="s">
        <v>71</v>
      </c>
      <c r="I1036">
        <v>1</v>
      </c>
      <c r="J1036" t="s">
        <v>15</v>
      </c>
      <c r="K1036" s="1" t="s">
        <v>175</v>
      </c>
      <c r="L1036" s="1" t="s">
        <v>162</v>
      </c>
      <c r="M1036">
        <v>28</v>
      </c>
      <c r="N1036">
        <v>0</v>
      </c>
      <c r="O1036">
        <v>0</v>
      </c>
      <c r="P1036">
        <v>0</v>
      </c>
      <c r="T1036" t="str">
        <f>Block[[#This Row],[服装]]&amp;Block[[#This Row],[名前]]&amp;Block[[#This Row],[レアリティ]]</f>
        <v>ユニフォーム先島伊澄ICONIC</v>
      </c>
    </row>
    <row r="1037" spans="1:20" x14ac:dyDescent="0.35">
      <c r="A1037">
        <f>VLOOKUP(Block[[#This Row],[No用]],SetNo[[No.用]:[vlookup 用]],2,FALSE)</f>
        <v>276</v>
      </c>
      <c r="B1037">
        <f>IF(ROW()=2,1,IF(A1036&lt;&gt;Block[[#This Row],[No]],1,B1036+1))</f>
        <v>3</v>
      </c>
      <c r="C1037" t="s">
        <v>108</v>
      </c>
      <c r="D1037" s="1" t="s">
        <v>744</v>
      </c>
      <c r="E1037" s="1" t="s">
        <v>90</v>
      </c>
      <c r="F1037" s="1" t="s">
        <v>74</v>
      </c>
      <c r="G1037" s="1" t="s">
        <v>687</v>
      </c>
      <c r="H1037" t="s">
        <v>71</v>
      </c>
      <c r="I1037">
        <v>1</v>
      </c>
      <c r="J1037" t="s">
        <v>15</v>
      </c>
      <c r="K1037" s="1" t="s">
        <v>249</v>
      </c>
      <c r="L1037" s="1" t="s">
        <v>162</v>
      </c>
      <c r="M1037">
        <v>28</v>
      </c>
      <c r="N1037">
        <v>0</v>
      </c>
      <c r="O1037">
        <v>0</v>
      </c>
      <c r="P1037">
        <v>0</v>
      </c>
      <c r="T1037" t="str">
        <f>Block[[#This Row],[服装]]&amp;Block[[#This Row],[名前]]&amp;Block[[#This Row],[レアリティ]]</f>
        <v>ユニフォーム先島伊澄ICONIC</v>
      </c>
    </row>
    <row r="1038" spans="1:20" x14ac:dyDescent="0.35">
      <c r="A1038">
        <f>VLOOKUP(Block[[#This Row],[No用]],SetNo[[No.用]:[vlookup 用]],2,FALSE)</f>
        <v>277</v>
      </c>
      <c r="B1038">
        <f>IF(ROW()=2,1,IF(A1037&lt;&gt;Block[[#This Row],[No]],1,B1037+1))</f>
        <v>1</v>
      </c>
      <c r="C1038" t="s">
        <v>108</v>
      </c>
      <c r="D1038" s="1" t="s">
        <v>746</v>
      </c>
      <c r="E1038" s="1" t="s">
        <v>90</v>
      </c>
      <c r="F1038" s="1" t="s">
        <v>82</v>
      </c>
      <c r="G1038" s="1" t="s">
        <v>687</v>
      </c>
      <c r="H1038" t="s">
        <v>71</v>
      </c>
      <c r="I1038">
        <v>1</v>
      </c>
      <c r="J1038" t="s">
        <v>15</v>
      </c>
      <c r="K1038" s="1" t="s">
        <v>174</v>
      </c>
      <c r="L1038" s="1" t="s">
        <v>178</v>
      </c>
      <c r="M1038">
        <v>34</v>
      </c>
      <c r="N1038">
        <v>0</v>
      </c>
      <c r="O1038">
        <v>0</v>
      </c>
      <c r="P1038">
        <v>0</v>
      </c>
      <c r="T1038" t="str">
        <f>Block[[#This Row],[服装]]&amp;Block[[#This Row],[名前]]&amp;Block[[#This Row],[レアリティ]]</f>
        <v>ユニフォーム背黒晃彦ICONIC</v>
      </c>
    </row>
    <row r="1039" spans="1:20" x14ac:dyDescent="0.35">
      <c r="A1039">
        <f>VLOOKUP(Block[[#This Row],[No用]],SetNo[[No.用]:[vlookup 用]],2,FALSE)</f>
        <v>277</v>
      </c>
      <c r="B1039">
        <f>IF(ROW()=2,1,IF(A1038&lt;&gt;Block[[#This Row],[No]],1,B1038+1))</f>
        <v>2</v>
      </c>
      <c r="C1039" t="s">
        <v>108</v>
      </c>
      <c r="D1039" s="1" t="s">
        <v>746</v>
      </c>
      <c r="E1039" s="1" t="s">
        <v>90</v>
      </c>
      <c r="F1039" s="1" t="s">
        <v>82</v>
      </c>
      <c r="G1039" s="1" t="s">
        <v>687</v>
      </c>
      <c r="H1039" t="s">
        <v>71</v>
      </c>
      <c r="I1039">
        <v>1</v>
      </c>
      <c r="J1039" t="s">
        <v>15</v>
      </c>
      <c r="K1039" s="1" t="s">
        <v>175</v>
      </c>
      <c r="L1039" s="1" t="s">
        <v>173</v>
      </c>
      <c r="M1039">
        <v>34</v>
      </c>
      <c r="N1039">
        <v>0</v>
      </c>
      <c r="O1039">
        <v>0</v>
      </c>
      <c r="P1039">
        <v>0</v>
      </c>
      <c r="T1039" t="str">
        <f>Block[[#This Row],[服装]]&amp;Block[[#This Row],[名前]]&amp;Block[[#This Row],[レアリティ]]</f>
        <v>ユニフォーム背黒晃彦ICONIC</v>
      </c>
    </row>
    <row r="1040" spans="1:20" x14ac:dyDescent="0.35">
      <c r="A1040">
        <f>VLOOKUP(Block[[#This Row],[No用]],SetNo[[No.用]:[vlookup 用]],2,FALSE)</f>
        <v>277</v>
      </c>
      <c r="B1040">
        <f>IF(ROW()=2,1,IF(A1039&lt;&gt;Block[[#This Row],[No]],1,B1039+1))</f>
        <v>3</v>
      </c>
      <c r="C1040" t="s">
        <v>108</v>
      </c>
      <c r="D1040" s="1" t="s">
        <v>746</v>
      </c>
      <c r="E1040" s="1" t="s">
        <v>90</v>
      </c>
      <c r="F1040" s="1" t="s">
        <v>82</v>
      </c>
      <c r="G1040" s="1" t="s">
        <v>687</v>
      </c>
      <c r="H1040" t="s">
        <v>71</v>
      </c>
      <c r="I1040">
        <v>1</v>
      </c>
      <c r="J1040" t="s">
        <v>15</v>
      </c>
      <c r="K1040" s="1" t="s">
        <v>179</v>
      </c>
      <c r="L1040" s="1" t="s">
        <v>173</v>
      </c>
      <c r="M1040">
        <v>37</v>
      </c>
      <c r="N1040">
        <v>0</v>
      </c>
      <c r="O1040">
        <v>0</v>
      </c>
      <c r="P1040">
        <v>0</v>
      </c>
      <c r="T1040" t="str">
        <f>Block[[#This Row],[服装]]&amp;Block[[#This Row],[名前]]&amp;Block[[#This Row],[レアリティ]]</f>
        <v>ユニフォーム背黒晃彦ICONIC</v>
      </c>
    </row>
    <row r="1041" spans="1:20" x14ac:dyDescent="0.35">
      <c r="A1041">
        <f>VLOOKUP(Block[[#This Row],[No用]],SetNo[[No.用]:[vlookup 用]],2,FALSE)</f>
        <v>277</v>
      </c>
      <c r="B1041">
        <f>IF(ROW()=2,1,IF(A1040&lt;&gt;Block[[#This Row],[No]],1,B1040+1))</f>
        <v>4</v>
      </c>
      <c r="C1041" t="s">
        <v>108</v>
      </c>
      <c r="D1041" s="1" t="s">
        <v>746</v>
      </c>
      <c r="E1041" s="1" t="s">
        <v>90</v>
      </c>
      <c r="F1041" s="1" t="s">
        <v>82</v>
      </c>
      <c r="G1041" s="1" t="s">
        <v>687</v>
      </c>
      <c r="H1041" t="s">
        <v>71</v>
      </c>
      <c r="I1041">
        <v>1</v>
      </c>
      <c r="J1041" t="s">
        <v>15</v>
      </c>
      <c r="K1041" s="1" t="s">
        <v>177</v>
      </c>
      <c r="L1041" s="1" t="s">
        <v>162</v>
      </c>
      <c r="M1041">
        <v>31</v>
      </c>
      <c r="N1041">
        <v>0</v>
      </c>
      <c r="O1041">
        <v>0</v>
      </c>
      <c r="P1041">
        <v>0</v>
      </c>
      <c r="T1041" t="str">
        <f>Block[[#This Row],[服装]]&amp;Block[[#This Row],[名前]]&amp;Block[[#This Row],[レアリティ]]</f>
        <v>ユニフォーム背黒晃彦ICONIC</v>
      </c>
    </row>
    <row r="1042" spans="1:20" x14ac:dyDescent="0.35">
      <c r="A1042">
        <f>VLOOKUP(Block[[#This Row],[No用]],SetNo[[No.用]:[vlookup 用]],2,FALSE)</f>
        <v>277</v>
      </c>
      <c r="B1042">
        <f>IF(ROW()=2,1,IF(A1041&lt;&gt;Block[[#This Row],[No]],1,B1041+1))</f>
        <v>5</v>
      </c>
      <c r="C1042" t="s">
        <v>108</v>
      </c>
      <c r="D1042" s="1" t="s">
        <v>746</v>
      </c>
      <c r="E1042" s="1" t="s">
        <v>90</v>
      </c>
      <c r="F1042" s="1" t="s">
        <v>82</v>
      </c>
      <c r="G1042" s="1" t="s">
        <v>687</v>
      </c>
      <c r="H1042" t="s">
        <v>71</v>
      </c>
      <c r="I1042">
        <v>1</v>
      </c>
      <c r="J1042" t="s">
        <v>15</v>
      </c>
      <c r="K1042" s="1" t="s">
        <v>249</v>
      </c>
      <c r="L1042" s="1" t="s">
        <v>162</v>
      </c>
      <c r="M1042">
        <v>31</v>
      </c>
      <c r="N1042">
        <v>0</v>
      </c>
      <c r="O1042">
        <v>0</v>
      </c>
      <c r="P1042">
        <v>0</v>
      </c>
      <c r="T1042" t="str">
        <f>Block[[#This Row],[服装]]&amp;Block[[#This Row],[名前]]&amp;Block[[#This Row],[レアリティ]]</f>
        <v>ユニフォーム背黒晃彦ICONIC</v>
      </c>
    </row>
    <row r="1043" spans="1:20" x14ac:dyDescent="0.35">
      <c r="A1043">
        <f>VLOOKUP(Block[[#This Row],[No用]],SetNo[[No.用]:[vlookup 用]],2,FALSE)</f>
        <v>277</v>
      </c>
      <c r="B1043">
        <f>IF(ROW()=2,1,IF(A1042&lt;&gt;Block[[#This Row],[No]],1,B1042+1))</f>
        <v>6</v>
      </c>
      <c r="C1043" t="s">
        <v>108</v>
      </c>
      <c r="D1043" s="1" t="s">
        <v>746</v>
      </c>
      <c r="E1043" s="1" t="s">
        <v>90</v>
      </c>
      <c r="F1043" s="1" t="s">
        <v>82</v>
      </c>
      <c r="G1043" s="1" t="s">
        <v>687</v>
      </c>
      <c r="H1043" t="s">
        <v>71</v>
      </c>
      <c r="I1043">
        <v>1</v>
      </c>
      <c r="J1043" t="s">
        <v>15</v>
      </c>
      <c r="K1043" s="1" t="s">
        <v>183</v>
      </c>
      <c r="L1043" s="1" t="s">
        <v>225</v>
      </c>
      <c r="M1043">
        <v>44</v>
      </c>
      <c r="N1043">
        <v>0</v>
      </c>
      <c r="O1043">
        <v>54</v>
      </c>
      <c r="P1043">
        <v>0</v>
      </c>
      <c r="T1043" t="str">
        <f>Block[[#This Row],[服装]]&amp;Block[[#This Row],[名前]]&amp;Block[[#This Row],[レアリティ]]</f>
        <v>ユニフォーム背黒晃彦ICONIC</v>
      </c>
    </row>
    <row r="1044" spans="1:20" x14ac:dyDescent="0.35">
      <c r="A1044">
        <f>VLOOKUP(Block[[#This Row],[No用]],SetNo[[No.用]:[vlookup 用]],2,FALSE)</f>
        <v>278</v>
      </c>
      <c r="B1044">
        <f>IF(ROW()=2,1,IF(A1043&lt;&gt;Block[[#This Row],[No]],1,B1043+1))</f>
        <v>1</v>
      </c>
      <c r="C1044" t="s">
        <v>108</v>
      </c>
      <c r="D1044" s="1" t="s">
        <v>748</v>
      </c>
      <c r="E1044" s="1" t="s">
        <v>90</v>
      </c>
      <c r="F1044" s="1" t="s">
        <v>80</v>
      </c>
      <c r="G1044" s="1" t="s">
        <v>687</v>
      </c>
      <c r="H1044" t="s">
        <v>71</v>
      </c>
      <c r="I1044">
        <v>1</v>
      </c>
      <c r="J1044" t="s">
        <v>15</v>
      </c>
      <c r="M1044">
        <v>0</v>
      </c>
      <c r="N1044">
        <v>0</v>
      </c>
      <c r="O1044">
        <v>0</v>
      </c>
      <c r="P1044">
        <v>0</v>
      </c>
      <c r="T1044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488"/>
  <sheetViews>
    <sheetView topLeftCell="A349" workbookViewId="0">
      <selection activeCell="A406" activeCellId="1" sqref="A371:XFD371 A405:XFD406"/>
    </sheetView>
  </sheetViews>
  <sheetFormatPr defaultRowHeight="15" x14ac:dyDescent="0.35"/>
  <cols>
    <col min="1" max="1" width="6.21875" bestFit="1" customWidth="1"/>
    <col min="2" max="2" width="6.21875" customWidth="1"/>
    <col min="3" max="3" width="9.21875" bestFit="1" customWidth="1"/>
    <col min="4" max="4" width="12.44140625" bestFit="1" customWidth="1"/>
    <col min="5" max="5" width="10.77734375" bestFit="1" customWidth="1"/>
    <col min="6" max="6" width="10.44140625" bestFit="1" customWidth="1"/>
    <col min="7" max="7" width="7.21875" bestFit="1" customWidth="1"/>
    <col min="8" max="8" width="10.21875" bestFit="1" customWidth="1"/>
    <col min="9" max="9" width="5.44140625" bestFit="1" customWidth="1"/>
    <col min="10" max="10" width="9" bestFit="1" customWidth="1"/>
    <col min="11" max="11" width="19.77734375" bestFit="1" customWidth="1"/>
    <col min="12" max="12" width="5.44140625" bestFit="1" customWidth="1"/>
    <col min="13" max="13" width="7.77734375" bestFit="1" customWidth="1"/>
    <col min="14" max="15" width="7.21875" bestFit="1" customWidth="1"/>
    <col min="16" max="16" width="10.77734375" bestFit="1" customWidth="1"/>
    <col min="17" max="17" width="20.77734375" bestFit="1" customWidth="1"/>
    <col min="18" max="18" width="70.21875" bestFit="1" customWidth="1"/>
    <col min="19" max="19" width="19.21875" bestFit="1" customWidth="1"/>
    <col min="20" max="20" width="25.21875" hidden="1" customWidth="1"/>
    <col min="21" max="21" width="2.21875" customWidth="1"/>
  </cols>
  <sheetData>
    <row r="1" spans="1:20" x14ac:dyDescent="0.35">
      <c r="A1" t="s">
        <v>237</v>
      </c>
      <c r="B1" s="1" t="s">
        <v>736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5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5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5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839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814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5">
      <c r="A6">
        <f>VLOOKUP(Special[[#This Row],[No用]],SetNo[[No.用]:[vlookup 用]],2,FALSE)</f>
        <v>5</v>
      </c>
      <c r="B6">
        <f>IF(ROW()=2,1,IF(A5&lt;&gt;Special[[#This Row],[No]],1,B5+1))</f>
        <v>1</v>
      </c>
      <c r="C6" s="1" t="s">
        <v>1010</v>
      </c>
      <c r="D6" s="1" t="s">
        <v>973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262</v>
      </c>
      <c r="K6" s="1" t="s">
        <v>1012</v>
      </c>
      <c r="L6" s="1" t="s">
        <v>225</v>
      </c>
      <c r="M6">
        <v>41</v>
      </c>
      <c r="N6">
        <v>0</v>
      </c>
      <c r="O6">
        <v>51</v>
      </c>
      <c r="P6">
        <v>0</v>
      </c>
      <c r="Q6" s="1" t="s">
        <v>138</v>
      </c>
      <c r="R6" s="1" t="s">
        <v>287</v>
      </c>
      <c r="S6">
        <v>2</v>
      </c>
      <c r="T6" t="str">
        <f>Special[[#This Row],[服装]]&amp;Special[[#This Row],[名前]]&amp;Special[[#This Row],[レアリティ]]</f>
        <v>王冠日向翔陽ICONIC</v>
      </c>
    </row>
    <row r="7" spans="1:20" x14ac:dyDescent="0.35">
      <c r="A7">
        <f>VLOOKUP(Special[[#This Row],[No用]],SetNo[[No.用]:[vlookup 用]],2,FALSE)</f>
        <v>6</v>
      </c>
      <c r="B7">
        <f>IF(ROW()=2,1,IF(A6&lt;&gt;Special[[#This Row],[No]],1,B6+1))</f>
        <v>1</v>
      </c>
      <c r="C7" s="1" t="s">
        <v>1169</v>
      </c>
      <c r="D7" s="1" t="s">
        <v>973</v>
      </c>
      <c r="E7" s="1" t="s">
        <v>73</v>
      </c>
      <c r="F7" s="1" t="s">
        <v>82</v>
      </c>
      <c r="G7" s="1" t="s">
        <v>136</v>
      </c>
      <c r="H7" s="1" t="s">
        <v>71</v>
      </c>
      <c r="I7">
        <v>1</v>
      </c>
      <c r="J7" t="s">
        <v>262</v>
      </c>
      <c r="K7" s="1"/>
      <c r="L7" s="1"/>
      <c r="M7">
        <v>0</v>
      </c>
      <c r="N7">
        <v>0</v>
      </c>
      <c r="O7">
        <v>0</v>
      </c>
      <c r="P7">
        <v>0</v>
      </c>
      <c r="Q7" s="1"/>
      <c r="R7" s="1"/>
      <c r="T7" t="str">
        <f>Special[[#This Row],[服装]]&amp;Special[[#This Row],[名前]]&amp;Special[[#This Row],[レアリティ]]</f>
        <v>ジャージ日向翔陽ICONIC</v>
      </c>
    </row>
    <row r="8" spans="1:20" x14ac:dyDescent="0.35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206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ユニフォーム影山飛雄ICONIC</v>
      </c>
    </row>
    <row r="9" spans="1:20" x14ac:dyDescent="0.35">
      <c r="A9">
        <f>VLOOKUP(Special[[#This Row],[No用]],SetNo[[No.用]:[vlookup 用]],2,FALSE)</f>
        <v>8</v>
      </c>
      <c r="B9">
        <f>IF(ROW()=2,1,IF(A8&lt;&gt;Special[[#This Row],[No]],1,B8+1))</f>
        <v>1</v>
      </c>
      <c r="C9" t="s">
        <v>208</v>
      </c>
      <c r="D9" t="s">
        <v>207</v>
      </c>
      <c r="E9" t="s">
        <v>28</v>
      </c>
      <c r="F9" t="s">
        <v>31</v>
      </c>
      <c r="G9" t="s">
        <v>153</v>
      </c>
      <c r="H9" t="s">
        <v>71</v>
      </c>
      <c r="I9">
        <v>1</v>
      </c>
      <c r="J9" t="s">
        <v>262</v>
      </c>
      <c r="K9" t="s">
        <v>191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制服影山飛雄ICONIC</v>
      </c>
    </row>
    <row r="10" spans="1:20" x14ac:dyDescent="0.35">
      <c r="A10">
        <f>VLOOKUP(Special[[#This Row],[No用]],SetNo[[No.用]:[vlookup 用]],2,FALSE)</f>
        <v>9</v>
      </c>
      <c r="B10">
        <f>IF(ROW()=2,1,IF(A9&lt;&gt;Special[[#This Row],[No]],1,B9+1))</f>
        <v>1</v>
      </c>
      <c r="C10" t="s">
        <v>209</v>
      </c>
      <c r="D10" t="s">
        <v>207</v>
      </c>
      <c r="E10" t="s">
        <v>23</v>
      </c>
      <c r="F10" t="s">
        <v>31</v>
      </c>
      <c r="G10" t="s">
        <v>153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夏祭り影山飛雄ICONIC</v>
      </c>
    </row>
    <row r="11" spans="1:20" x14ac:dyDescent="0.35">
      <c r="A11">
        <f>VLOOKUP(Special[[#This Row],[No用]],SetNo[[No.用]:[vlookup 用]],2,FALSE)</f>
        <v>10</v>
      </c>
      <c r="B11">
        <f>IF(ROW()=2,1,IF(A10&lt;&gt;Special[[#This Row],[No]],1,B10+1))</f>
        <v>1</v>
      </c>
      <c r="C11" s="1" t="s">
        <v>782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262</v>
      </c>
      <c r="K11" s="1" t="s">
        <v>281</v>
      </c>
      <c r="L11" s="1" t="s">
        <v>173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Xmas影山飛雄ICONIC</v>
      </c>
    </row>
    <row r="12" spans="1:20" x14ac:dyDescent="0.35">
      <c r="A12">
        <f>VLOOKUP(Special[[#This Row],[No用]],SetNo[[No.用]:[vlookup 用]],2,FALSE)</f>
        <v>10</v>
      </c>
      <c r="B12">
        <f>IF(ROW()=2,1,IF(A11&lt;&gt;Special[[#This Row],[No]],1,B11+1))</f>
        <v>2</v>
      </c>
      <c r="C12" s="1" t="s">
        <v>782</v>
      </c>
      <c r="D12" t="s">
        <v>138</v>
      </c>
      <c r="E12" s="1" t="s">
        <v>90</v>
      </c>
      <c r="F12" t="s">
        <v>74</v>
      </c>
      <c r="G12" t="s">
        <v>136</v>
      </c>
      <c r="H12" t="s">
        <v>71</v>
      </c>
      <c r="I12">
        <v>1</v>
      </c>
      <c r="J12" t="s">
        <v>262</v>
      </c>
      <c r="K12" s="1" t="s">
        <v>272</v>
      </c>
      <c r="L12" s="1" t="s">
        <v>225</v>
      </c>
      <c r="M12">
        <v>51</v>
      </c>
      <c r="N12">
        <v>0</v>
      </c>
      <c r="O12">
        <v>56</v>
      </c>
      <c r="P12">
        <v>0</v>
      </c>
      <c r="T12" t="str">
        <f>Special[[#This Row],[服装]]&amp;Special[[#This Row],[名前]]&amp;Special[[#This Row],[レアリティ]]</f>
        <v>Xmas影山飛雄ICONIC</v>
      </c>
    </row>
    <row r="13" spans="1:20" x14ac:dyDescent="0.35">
      <c r="A13">
        <f>VLOOKUP(Special[[#This Row],[No用]],SetNo[[No.用]:[vlookup 用]],2,FALSE)</f>
        <v>11</v>
      </c>
      <c r="B13">
        <f>IF(ROW()=2,1,IF(A12&lt;&gt;Special[[#This Row],[No]],1,B12+1))</f>
        <v>1</v>
      </c>
      <c r="C13" s="1" t="s">
        <v>839</v>
      </c>
      <c r="D13" s="1" t="s">
        <v>138</v>
      </c>
      <c r="E13" s="1" t="s">
        <v>77</v>
      </c>
      <c r="F13" s="1" t="s">
        <v>74</v>
      </c>
      <c r="G13" s="1" t="s">
        <v>136</v>
      </c>
      <c r="H13" s="1" t="s">
        <v>71</v>
      </c>
      <c r="I13">
        <v>1</v>
      </c>
      <c r="J13" t="s">
        <v>262</v>
      </c>
      <c r="K13" s="1" t="s">
        <v>191</v>
      </c>
      <c r="L13" s="1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1周年影山飛雄ICONIC</v>
      </c>
    </row>
    <row r="14" spans="1:20" x14ac:dyDescent="0.35">
      <c r="A14">
        <f>VLOOKUP(Special[[#This Row],[No用]],SetNo[[No.用]:[vlookup 用]],2,FALSE)</f>
        <v>11</v>
      </c>
      <c r="B14">
        <f>IF(ROW()=2,1,IF(A13&lt;&gt;Special[[#This Row],[No]],1,B13+1))</f>
        <v>2</v>
      </c>
      <c r="C14" s="1" t="s">
        <v>839</v>
      </c>
      <c r="D14" s="1" t="s">
        <v>138</v>
      </c>
      <c r="E14" s="1" t="s">
        <v>77</v>
      </c>
      <c r="F14" s="1" t="s">
        <v>74</v>
      </c>
      <c r="G14" s="1" t="s">
        <v>136</v>
      </c>
      <c r="H14" s="1" t="s">
        <v>71</v>
      </c>
      <c r="I14">
        <v>1</v>
      </c>
      <c r="J14" t="s">
        <v>262</v>
      </c>
      <c r="K14" s="1" t="s">
        <v>814</v>
      </c>
      <c r="L14" s="1" t="s">
        <v>225</v>
      </c>
      <c r="M14">
        <v>51</v>
      </c>
      <c r="N14">
        <v>0</v>
      </c>
      <c r="O14">
        <v>58</v>
      </c>
      <c r="P14">
        <v>0</v>
      </c>
      <c r="Q14" s="1" t="s">
        <v>845</v>
      </c>
      <c r="R14" s="1" t="s">
        <v>287</v>
      </c>
      <c r="S14">
        <v>2</v>
      </c>
      <c r="T14" t="str">
        <f>Special[[#This Row],[服装]]&amp;Special[[#This Row],[名前]]&amp;Special[[#This Row],[レアリティ]]</f>
        <v>1周年影山飛雄ICONIC</v>
      </c>
    </row>
    <row r="15" spans="1:20" x14ac:dyDescent="0.35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1010</v>
      </c>
      <c r="D15" s="1" t="s">
        <v>138</v>
      </c>
      <c r="E15" s="1" t="s">
        <v>73</v>
      </c>
      <c r="F15" s="1" t="s">
        <v>74</v>
      </c>
      <c r="G15" s="1" t="s">
        <v>136</v>
      </c>
      <c r="H15" s="1" t="s">
        <v>71</v>
      </c>
      <c r="I15">
        <v>1</v>
      </c>
      <c r="J15" t="s">
        <v>262</v>
      </c>
      <c r="K15" s="1" t="s">
        <v>191</v>
      </c>
      <c r="L15" s="1" t="s">
        <v>162</v>
      </c>
      <c r="M15">
        <v>29</v>
      </c>
      <c r="N15">
        <v>0</v>
      </c>
      <c r="O15">
        <v>0</v>
      </c>
      <c r="P15">
        <v>0</v>
      </c>
      <c r="Q15" s="1"/>
      <c r="R15" s="1"/>
      <c r="T15" t="str">
        <f>Special[[#This Row],[服装]]&amp;Special[[#This Row],[名前]]&amp;Special[[#This Row],[レアリティ]]</f>
        <v>王冠影山飛雄ICONIC</v>
      </c>
    </row>
    <row r="16" spans="1:20" x14ac:dyDescent="0.35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1010</v>
      </c>
      <c r="D16" s="1" t="s">
        <v>138</v>
      </c>
      <c r="E16" s="1" t="s">
        <v>73</v>
      </c>
      <c r="F16" s="1" t="s">
        <v>74</v>
      </c>
      <c r="G16" s="1" t="s">
        <v>136</v>
      </c>
      <c r="H16" s="1" t="s">
        <v>71</v>
      </c>
      <c r="I16">
        <v>1</v>
      </c>
      <c r="J16" t="s">
        <v>262</v>
      </c>
      <c r="K16" s="1" t="s">
        <v>180</v>
      </c>
      <c r="L16" s="1" t="s">
        <v>225</v>
      </c>
      <c r="M16">
        <v>51</v>
      </c>
      <c r="N16">
        <v>0</v>
      </c>
      <c r="O16">
        <v>56</v>
      </c>
      <c r="P16">
        <v>0</v>
      </c>
      <c r="Q16" s="1" t="s">
        <v>973</v>
      </c>
      <c r="R16" s="1" t="s">
        <v>1015</v>
      </c>
      <c r="T16" t="str">
        <f>Special[[#This Row],[服装]]&amp;Special[[#This Row],[名前]]&amp;Special[[#This Row],[レアリティ]]</f>
        <v>王冠影山飛雄ICONIC</v>
      </c>
    </row>
    <row r="17" spans="1:20" x14ac:dyDescent="0.35">
      <c r="A17">
        <f>VLOOKUP(Special[[#This Row],[No用]],SetNo[[No.用]:[vlookup 用]],2,FALSE)</f>
        <v>12</v>
      </c>
      <c r="B17">
        <f>IF(ROW()=2,1,IF(A16&lt;&gt;Special[[#This Row],[No]],1,B16+1))</f>
        <v>3</v>
      </c>
      <c r="C17" s="1" t="s">
        <v>1010</v>
      </c>
      <c r="D17" s="1" t="s">
        <v>138</v>
      </c>
      <c r="E17" s="1" t="s">
        <v>73</v>
      </c>
      <c r="F17" s="1" t="s">
        <v>74</v>
      </c>
      <c r="G17" s="1" t="s">
        <v>136</v>
      </c>
      <c r="H17" s="1" t="s">
        <v>71</v>
      </c>
      <c r="I17">
        <v>1</v>
      </c>
      <c r="J17" t="s">
        <v>262</v>
      </c>
      <c r="K17" s="1" t="s">
        <v>982</v>
      </c>
      <c r="L17" s="1" t="s">
        <v>225</v>
      </c>
      <c r="M17">
        <v>51</v>
      </c>
      <c r="N17">
        <v>0</v>
      </c>
      <c r="O17">
        <v>56</v>
      </c>
      <c r="P17">
        <v>0</v>
      </c>
      <c r="Q17" s="1" t="s">
        <v>973</v>
      </c>
      <c r="R17" s="1" t="s">
        <v>1016</v>
      </c>
      <c r="S17">
        <v>2</v>
      </c>
      <c r="T17" t="str">
        <f>Special[[#This Row],[服装]]&amp;Special[[#This Row],[名前]]&amp;Special[[#This Row],[レアリティ]]</f>
        <v>王冠影山飛雄ICONIC</v>
      </c>
    </row>
    <row r="18" spans="1:20" x14ac:dyDescent="0.35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1169</v>
      </c>
      <c r="D18" s="1" t="s">
        <v>138</v>
      </c>
      <c r="E18" s="1" t="s">
        <v>90</v>
      </c>
      <c r="F18" s="1" t="s">
        <v>74</v>
      </c>
      <c r="G18" s="1" t="s">
        <v>136</v>
      </c>
      <c r="H18" s="1" t="s">
        <v>71</v>
      </c>
      <c r="I18">
        <v>1</v>
      </c>
      <c r="J18" t="s">
        <v>262</v>
      </c>
      <c r="K18" s="1" t="s">
        <v>281</v>
      </c>
      <c r="L18" s="1" t="s">
        <v>173</v>
      </c>
      <c r="M18">
        <v>29</v>
      </c>
      <c r="N18">
        <v>0</v>
      </c>
      <c r="O18">
        <v>0</v>
      </c>
      <c r="P18">
        <v>0</v>
      </c>
      <c r="Q18" s="1"/>
      <c r="R18" s="1"/>
      <c r="T18" t="str">
        <f>Special[[#This Row],[服装]]&amp;Special[[#This Row],[名前]]&amp;Special[[#This Row],[レアリティ]]</f>
        <v>ジャージ影山飛雄ICONIC</v>
      </c>
    </row>
    <row r="19" spans="1:20" x14ac:dyDescent="0.35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210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ユニフォーム月島蛍ICONIC</v>
      </c>
    </row>
    <row r="20" spans="1:20" x14ac:dyDescent="0.35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210</v>
      </c>
      <c r="E20" t="s">
        <v>28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193</v>
      </c>
      <c r="L20" t="s">
        <v>225</v>
      </c>
      <c r="M20">
        <v>39</v>
      </c>
      <c r="N20">
        <v>0</v>
      </c>
      <c r="O20">
        <v>49</v>
      </c>
      <c r="P20">
        <v>0</v>
      </c>
      <c r="T20" t="str">
        <f>Special[[#This Row],[服装]]&amp;Special[[#This Row],[名前]]&amp;Special[[#This Row],[レアリティ]]</f>
        <v>ユニフォーム月島蛍ICONIC</v>
      </c>
    </row>
    <row r="21" spans="1:20" x14ac:dyDescent="0.35">
      <c r="A21">
        <f>VLOOKUP(Special[[#This Row],[No用]],SetNo[[No.用]:[vlookup 用]],2,FALSE)</f>
        <v>16</v>
      </c>
      <c r="B21">
        <f>IF(ROW()=2,1,IF(A20&lt;&gt;Special[[#This Row],[No]],1,B20+1))</f>
        <v>1</v>
      </c>
      <c r="C21" s="1" t="s">
        <v>700</v>
      </c>
      <c r="D21" t="s">
        <v>139</v>
      </c>
      <c r="E21" s="1" t="s">
        <v>90</v>
      </c>
      <c r="F21" t="s">
        <v>82</v>
      </c>
      <c r="G21" t="s">
        <v>136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職業体験月島蛍ICONIC</v>
      </c>
    </row>
    <row r="22" spans="1:20" x14ac:dyDescent="0.35">
      <c r="A22">
        <f>VLOOKUP(Special[[#This Row],[No用]],SetNo[[No.用]:[vlookup 用]],2,FALSE)</f>
        <v>16</v>
      </c>
      <c r="B22">
        <f>IF(ROW()=2,1,IF(A21&lt;&gt;Special[[#This Row],[No]],1,B21+1))</f>
        <v>2</v>
      </c>
      <c r="C22" s="1" t="s">
        <v>700</v>
      </c>
      <c r="D22" t="s">
        <v>139</v>
      </c>
      <c r="E22" s="1" t="s">
        <v>90</v>
      </c>
      <c r="F22" t="s">
        <v>82</v>
      </c>
      <c r="G22" t="s">
        <v>136</v>
      </c>
      <c r="H22" t="s">
        <v>71</v>
      </c>
      <c r="I22">
        <v>1</v>
      </c>
      <c r="J22" t="s">
        <v>262</v>
      </c>
      <c r="K22" t="s">
        <v>193</v>
      </c>
      <c r="L22" t="s">
        <v>225</v>
      </c>
      <c r="M22">
        <v>37</v>
      </c>
      <c r="N22">
        <v>0</v>
      </c>
      <c r="O22">
        <v>47</v>
      </c>
      <c r="P22">
        <v>0</v>
      </c>
      <c r="R22" s="1"/>
      <c r="S22" s="1"/>
      <c r="T22" t="str">
        <f>Special[[#This Row],[服装]]&amp;Special[[#This Row],[名前]]&amp;Special[[#This Row],[レアリティ]]</f>
        <v>職業体験月島蛍ICONIC</v>
      </c>
    </row>
    <row r="23" spans="1:20" x14ac:dyDescent="0.35">
      <c r="A23">
        <f>VLOOKUP(Special[[#This Row],[No用]],SetNo[[No.用]:[vlookup 用]],2,FALSE)</f>
        <v>15</v>
      </c>
      <c r="B23">
        <f>IF(ROW()=2,1,IF(A22&lt;&gt;Special[[#This Row],[No]],1,B22+1))</f>
        <v>1</v>
      </c>
      <c r="C23" t="s">
        <v>211</v>
      </c>
      <c r="D23" t="s">
        <v>210</v>
      </c>
      <c r="E23" t="s">
        <v>23</v>
      </c>
      <c r="F23" t="s">
        <v>26</v>
      </c>
      <c r="G23" t="s">
        <v>153</v>
      </c>
      <c r="H23" t="s">
        <v>71</v>
      </c>
      <c r="I23">
        <v>1</v>
      </c>
      <c r="J23" t="s">
        <v>262</v>
      </c>
      <c r="K23" t="s">
        <v>191</v>
      </c>
      <c r="L23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水着月島蛍ICONIC</v>
      </c>
    </row>
    <row r="24" spans="1:20" x14ac:dyDescent="0.35">
      <c r="A24">
        <f>VLOOKUP(Special[[#This Row],[No用]],SetNo[[No.用]:[vlookup 用]],2,FALSE)</f>
        <v>17</v>
      </c>
      <c r="B24">
        <f>IF(ROW()=2,1,IF(A23&lt;&gt;Special[[#This Row],[No]],1,B23+1))</f>
        <v>1</v>
      </c>
      <c r="C24" s="1" t="s">
        <v>839</v>
      </c>
      <c r="D24" s="1" t="s">
        <v>139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262</v>
      </c>
      <c r="K24" s="1" t="s">
        <v>191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1周年月島蛍ICONIC</v>
      </c>
    </row>
    <row r="25" spans="1:20" x14ac:dyDescent="0.35">
      <c r="A25">
        <f>VLOOKUP(Special[[#This Row],[No用]],SetNo[[No.用]:[vlookup 用]],2,FALSE)</f>
        <v>18</v>
      </c>
      <c r="B25">
        <f>IF(ROW()=2,1,IF(A24&lt;&gt;Special[[#This Row],[No]],1,B24+1))</f>
        <v>1</v>
      </c>
      <c r="C25" s="1" t="s">
        <v>1006</v>
      </c>
      <c r="D25" s="1" t="s">
        <v>139</v>
      </c>
      <c r="E25" s="1" t="s">
        <v>73</v>
      </c>
      <c r="F25" s="1" t="s">
        <v>82</v>
      </c>
      <c r="G25" s="1" t="s">
        <v>136</v>
      </c>
      <c r="H25" s="1" t="s">
        <v>71</v>
      </c>
      <c r="I25">
        <v>1</v>
      </c>
      <c r="J25" t="s">
        <v>262</v>
      </c>
      <c r="K25" s="1" t="s">
        <v>191</v>
      </c>
      <c r="L25" s="1" t="s">
        <v>162</v>
      </c>
      <c r="M25">
        <v>29</v>
      </c>
      <c r="N25">
        <v>0</v>
      </c>
      <c r="O25">
        <v>0</v>
      </c>
      <c r="P25">
        <v>0</v>
      </c>
      <c r="T25" t="str">
        <f>Special[[#This Row],[服装]]&amp;Special[[#This Row],[名前]]&amp;Special[[#This Row],[レアリティ]]</f>
        <v>花火月島蛍ICONIC</v>
      </c>
    </row>
    <row r="26" spans="1:20" x14ac:dyDescent="0.35">
      <c r="A26">
        <f>VLOOKUP(Special[[#This Row],[No用]],SetNo[[No.用]:[vlookup 用]],2,FALSE)</f>
        <v>18</v>
      </c>
      <c r="B26">
        <f>IF(ROW()=2,1,IF(A25&lt;&gt;Special[[#This Row],[No]],1,B25+1))</f>
        <v>2</v>
      </c>
      <c r="C26" s="1" t="s">
        <v>1006</v>
      </c>
      <c r="D26" s="1" t="s">
        <v>139</v>
      </c>
      <c r="E26" s="1" t="s">
        <v>73</v>
      </c>
      <c r="F26" s="1" t="s">
        <v>82</v>
      </c>
      <c r="G26" s="1" t="s">
        <v>136</v>
      </c>
      <c r="H26" s="1" t="s">
        <v>71</v>
      </c>
      <c r="I26">
        <v>1</v>
      </c>
      <c r="J26" t="s">
        <v>262</v>
      </c>
      <c r="K26" s="1" t="s">
        <v>972</v>
      </c>
      <c r="L26" s="1" t="s">
        <v>225</v>
      </c>
      <c r="M26">
        <v>34</v>
      </c>
      <c r="N26">
        <v>0</v>
      </c>
      <c r="O26">
        <v>44</v>
      </c>
      <c r="P26">
        <v>0</v>
      </c>
      <c r="R26" s="1" t="s">
        <v>287</v>
      </c>
      <c r="S26">
        <v>2</v>
      </c>
      <c r="T26" t="str">
        <f>Special[[#This Row],[服装]]&amp;Special[[#This Row],[名前]]&amp;Special[[#This Row],[レアリティ]]</f>
        <v>花火月島蛍ICONIC</v>
      </c>
    </row>
    <row r="27" spans="1:20" x14ac:dyDescent="0.35">
      <c r="A27">
        <f>VLOOKUP(Special[[#This Row],[No用]],SetNo[[No.用]:[vlookup 用]],2,FALSE)</f>
        <v>18</v>
      </c>
      <c r="B27">
        <f>IF(ROW()=2,1,IF(A26&lt;&gt;Special[[#This Row],[No]],1,B26+1))</f>
        <v>3</v>
      </c>
      <c r="C27" s="1" t="s">
        <v>1006</v>
      </c>
      <c r="D27" s="1" t="s">
        <v>139</v>
      </c>
      <c r="E27" s="1" t="s">
        <v>73</v>
      </c>
      <c r="F27" s="1" t="s">
        <v>82</v>
      </c>
      <c r="G27" s="1" t="s">
        <v>136</v>
      </c>
      <c r="H27" s="1" t="s">
        <v>71</v>
      </c>
      <c r="I27">
        <v>1</v>
      </c>
      <c r="J27" t="s">
        <v>262</v>
      </c>
      <c r="K27" s="1" t="s">
        <v>784</v>
      </c>
      <c r="L27" s="1" t="s">
        <v>225</v>
      </c>
      <c r="M27">
        <v>34</v>
      </c>
      <c r="N27">
        <v>0</v>
      </c>
      <c r="O27">
        <v>44</v>
      </c>
      <c r="P27">
        <v>0</v>
      </c>
      <c r="R27" s="1" t="s">
        <v>1034</v>
      </c>
      <c r="T27" t="str">
        <f>Special[[#This Row],[服装]]&amp;Special[[#This Row],[名前]]&amp;Special[[#This Row],[レアリティ]]</f>
        <v>花火月島蛍ICONIC</v>
      </c>
    </row>
    <row r="28" spans="1:20" x14ac:dyDescent="0.35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t="s">
        <v>206</v>
      </c>
      <c r="D28" t="s">
        <v>212</v>
      </c>
      <c r="E28" t="s">
        <v>24</v>
      </c>
      <c r="F28" t="s">
        <v>26</v>
      </c>
      <c r="G28" t="s">
        <v>153</v>
      </c>
      <c r="H28" t="s">
        <v>71</v>
      </c>
      <c r="I28">
        <v>1</v>
      </c>
      <c r="J28" t="s">
        <v>262</v>
      </c>
      <c r="K28" t="s">
        <v>191</v>
      </c>
      <c r="L28" t="s">
        <v>162</v>
      </c>
      <c r="M28">
        <v>24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ユニフォーム山口忠ICONIC</v>
      </c>
    </row>
    <row r="29" spans="1:20" x14ac:dyDescent="0.35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t="s">
        <v>206</v>
      </c>
      <c r="D29" t="s">
        <v>212</v>
      </c>
      <c r="E29" t="s">
        <v>24</v>
      </c>
      <c r="F29" t="s">
        <v>26</v>
      </c>
      <c r="G29" t="s">
        <v>153</v>
      </c>
      <c r="H29" t="s">
        <v>71</v>
      </c>
      <c r="I29">
        <v>1</v>
      </c>
      <c r="J29" t="s">
        <v>262</v>
      </c>
      <c r="K29" t="s">
        <v>180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ユニフォーム山口忠ICONIC</v>
      </c>
    </row>
    <row r="30" spans="1:20" x14ac:dyDescent="0.35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t="s">
        <v>211</v>
      </c>
      <c r="D30" t="s">
        <v>212</v>
      </c>
      <c r="E30" t="s">
        <v>28</v>
      </c>
      <c r="F30" t="s">
        <v>26</v>
      </c>
      <c r="G30" t="s">
        <v>153</v>
      </c>
      <c r="H30" t="s">
        <v>71</v>
      </c>
      <c r="I30">
        <v>1</v>
      </c>
      <c r="J30" t="s">
        <v>262</v>
      </c>
      <c r="K30" t="s">
        <v>191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水着山口忠ICONIC</v>
      </c>
    </row>
    <row r="31" spans="1:20" x14ac:dyDescent="0.35">
      <c r="A31">
        <f>VLOOKUP(Special[[#This Row],[No用]],SetNo[[No.用]:[vlookup 用]],2,FALSE)</f>
        <v>20</v>
      </c>
      <c r="B31">
        <f>IF(ROW()=2,1,IF(A30&lt;&gt;Special[[#This Row],[No]],1,B30+1))</f>
        <v>2</v>
      </c>
      <c r="C31" t="s">
        <v>211</v>
      </c>
      <c r="D31" t="s">
        <v>212</v>
      </c>
      <c r="E31" t="s">
        <v>28</v>
      </c>
      <c r="F31" t="s">
        <v>26</v>
      </c>
      <c r="G31" t="s">
        <v>153</v>
      </c>
      <c r="H31" t="s">
        <v>71</v>
      </c>
      <c r="I31">
        <v>1</v>
      </c>
      <c r="J31" t="s">
        <v>262</v>
      </c>
      <c r="K31" t="s">
        <v>180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水着山口忠ICONIC</v>
      </c>
    </row>
    <row r="32" spans="1:20" x14ac:dyDescent="0.35">
      <c r="A32">
        <f>VLOOKUP(Special[[#This Row],[No用]],SetNo[[No.用]:[vlookup 用]],2,FALSE)</f>
        <v>21</v>
      </c>
      <c r="B32">
        <f>IF(ROW()=2,1,IF(A31&lt;&gt;Special[[#This Row],[No]],1,B31+1))</f>
        <v>1</v>
      </c>
      <c r="C32" s="1" t="s">
        <v>812</v>
      </c>
      <c r="D32" t="s">
        <v>140</v>
      </c>
      <c r="E32" t="s">
        <v>23</v>
      </c>
      <c r="F32" t="s">
        <v>82</v>
      </c>
      <c r="G32" t="s">
        <v>136</v>
      </c>
      <c r="H32" t="s">
        <v>71</v>
      </c>
      <c r="I32">
        <v>1</v>
      </c>
      <c r="J32" t="s">
        <v>262</v>
      </c>
      <c r="K32" s="1" t="s">
        <v>191</v>
      </c>
      <c r="L32" t="s">
        <v>162</v>
      </c>
      <c r="M32">
        <v>24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雪遊び山口忠ICONIC</v>
      </c>
    </row>
    <row r="33" spans="1:20" x14ac:dyDescent="0.35">
      <c r="A33">
        <f>VLOOKUP(Special[[#This Row],[No用]],SetNo[[No.用]:[vlookup 用]],2,FALSE)</f>
        <v>21</v>
      </c>
      <c r="B33">
        <f>IF(ROW()=2,1,IF(A32&lt;&gt;Special[[#This Row],[No]],1,B32+1))</f>
        <v>2</v>
      </c>
      <c r="C33" s="1" t="s">
        <v>812</v>
      </c>
      <c r="D33" t="s">
        <v>140</v>
      </c>
      <c r="E33" t="s">
        <v>23</v>
      </c>
      <c r="F33" t="s">
        <v>82</v>
      </c>
      <c r="G33" t="s">
        <v>136</v>
      </c>
      <c r="H33" t="s">
        <v>71</v>
      </c>
      <c r="I33">
        <v>1</v>
      </c>
      <c r="J33" t="s">
        <v>262</v>
      </c>
      <c r="K33" s="1" t="s">
        <v>826</v>
      </c>
      <c r="L33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雪遊び山口忠ICONIC</v>
      </c>
    </row>
    <row r="34" spans="1:20" x14ac:dyDescent="0.35">
      <c r="A34">
        <f>VLOOKUP(Special[[#This Row],[No用]],SetNo[[No.用]:[vlookup 用]],2,FALSE)</f>
        <v>21</v>
      </c>
      <c r="B34">
        <f>IF(ROW()=2,1,IF(A33&lt;&gt;Special[[#This Row],[No]],1,B33+1))</f>
        <v>3</v>
      </c>
      <c r="C34" s="1" t="s">
        <v>812</v>
      </c>
      <c r="D34" t="s">
        <v>140</v>
      </c>
      <c r="E34" t="s">
        <v>23</v>
      </c>
      <c r="F34" t="s">
        <v>82</v>
      </c>
      <c r="G34" t="s">
        <v>136</v>
      </c>
      <c r="H34" t="s">
        <v>71</v>
      </c>
      <c r="I34">
        <v>1</v>
      </c>
      <c r="J34" t="s">
        <v>262</v>
      </c>
      <c r="K34" s="1" t="s">
        <v>1155</v>
      </c>
      <c r="L34" s="1" t="s">
        <v>225</v>
      </c>
      <c r="M34">
        <v>32</v>
      </c>
      <c r="N34">
        <v>0</v>
      </c>
      <c r="O34">
        <v>42</v>
      </c>
      <c r="P34">
        <v>0</v>
      </c>
      <c r="Q34" s="1" t="s">
        <v>827</v>
      </c>
      <c r="R34" s="1" t="s">
        <v>828</v>
      </c>
      <c r="S34">
        <v>2</v>
      </c>
      <c r="T34" t="str">
        <f>Special[[#This Row],[服装]]&amp;Special[[#This Row],[名前]]&amp;Special[[#This Row],[レアリティ]]</f>
        <v>雪遊び山口忠ICONIC</v>
      </c>
    </row>
    <row r="35" spans="1:20" x14ac:dyDescent="0.35">
      <c r="A35">
        <f>VLOOKUP(Special[[#This Row],[No用]],SetNo[[No.用]:[vlookup 用]],2,FALSE)</f>
        <v>22</v>
      </c>
      <c r="B35">
        <f>IF(ROW()=2,1,IF(A34&lt;&gt;Special[[#This Row],[No]],1,B34+1))</f>
        <v>1</v>
      </c>
      <c r="C35" s="1" t="s">
        <v>1064</v>
      </c>
      <c r="D35" s="1" t="s">
        <v>140</v>
      </c>
      <c r="E35" s="1" t="s">
        <v>90</v>
      </c>
      <c r="F35" s="1" t="s">
        <v>82</v>
      </c>
      <c r="G35" s="1" t="s">
        <v>136</v>
      </c>
      <c r="H35" s="1" t="s">
        <v>71</v>
      </c>
      <c r="I35">
        <v>1</v>
      </c>
      <c r="J35" t="s">
        <v>262</v>
      </c>
      <c r="K35" s="1" t="s">
        <v>191</v>
      </c>
      <c r="L35" t="s">
        <v>162</v>
      </c>
      <c r="M35">
        <v>24</v>
      </c>
      <c r="N35">
        <v>0</v>
      </c>
      <c r="O35">
        <v>0</v>
      </c>
      <c r="P35">
        <v>0</v>
      </c>
      <c r="Q35" s="1"/>
      <c r="R35" s="1"/>
      <c r="T35" t="str">
        <f>Special[[#This Row],[服装]]&amp;Special[[#This Row],[名前]]&amp;Special[[#This Row],[レアリティ]]</f>
        <v>スパイ山口忠ICONIC</v>
      </c>
    </row>
    <row r="36" spans="1:20" x14ac:dyDescent="0.35">
      <c r="A36">
        <f>VLOOKUP(Special[[#This Row],[No用]],SetNo[[No.用]:[vlookup 用]],2,FALSE)</f>
        <v>22</v>
      </c>
      <c r="B36">
        <f>IF(ROW()=2,1,IF(A35&lt;&gt;Special[[#This Row],[No]],1,B35+1))</f>
        <v>2</v>
      </c>
      <c r="C36" s="1" t="s">
        <v>1064</v>
      </c>
      <c r="D36" s="1" t="s">
        <v>140</v>
      </c>
      <c r="E36" s="1" t="s">
        <v>90</v>
      </c>
      <c r="F36" s="1" t="s">
        <v>82</v>
      </c>
      <c r="G36" s="1" t="s">
        <v>136</v>
      </c>
      <c r="H36" s="1" t="s">
        <v>71</v>
      </c>
      <c r="I36">
        <v>1</v>
      </c>
      <c r="J36" t="s">
        <v>262</v>
      </c>
      <c r="K36" s="1" t="s">
        <v>180</v>
      </c>
      <c r="L36" t="s">
        <v>162</v>
      </c>
      <c r="M36">
        <v>30</v>
      </c>
      <c r="N36">
        <v>0</v>
      </c>
      <c r="O36">
        <v>0</v>
      </c>
      <c r="P36">
        <v>0</v>
      </c>
      <c r="Q36" s="1"/>
      <c r="R36" s="1"/>
      <c r="T36" t="str">
        <f>Special[[#This Row],[服装]]&amp;Special[[#This Row],[名前]]&amp;Special[[#This Row],[レアリティ]]</f>
        <v>スパイ山口忠ICONIC</v>
      </c>
    </row>
    <row r="37" spans="1:20" x14ac:dyDescent="0.35">
      <c r="A37">
        <f>VLOOKUP(Special[[#This Row],[No用]],SetNo[[No.用]:[vlookup 用]],2,FALSE)</f>
        <v>22</v>
      </c>
      <c r="B37">
        <f>IF(ROW()=2,1,IF(A36&lt;&gt;Special[[#This Row],[No]],1,B36+1))</f>
        <v>3</v>
      </c>
      <c r="C37" s="1" t="s">
        <v>1064</v>
      </c>
      <c r="D37" s="1" t="s">
        <v>140</v>
      </c>
      <c r="E37" s="1" t="s">
        <v>90</v>
      </c>
      <c r="F37" s="1" t="s">
        <v>82</v>
      </c>
      <c r="G37" s="1" t="s">
        <v>136</v>
      </c>
      <c r="H37" s="1" t="s">
        <v>71</v>
      </c>
      <c r="I37">
        <v>1</v>
      </c>
      <c r="J37" t="s">
        <v>262</v>
      </c>
      <c r="K37" s="1" t="s">
        <v>180</v>
      </c>
      <c r="L37" s="1" t="s">
        <v>225</v>
      </c>
      <c r="M37">
        <v>32</v>
      </c>
      <c r="N37">
        <v>0</v>
      </c>
      <c r="O37">
        <v>42</v>
      </c>
      <c r="P37">
        <v>0</v>
      </c>
      <c r="Q37" s="1"/>
      <c r="R37" s="1" t="s">
        <v>1071</v>
      </c>
      <c r="T37" t="str">
        <f>Special[[#This Row],[服装]]&amp;Special[[#This Row],[名前]]&amp;Special[[#This Row],[レアリティ]]</f>
        <v>スパイ山口忠ICONIC</v>
      </c>
    </row>
    <row r="38" spans="1:20" x14ac:dyDescent="0.35">
      <c r="A38">
        <f>VLOOKUP(Special[[#This Row],[No用]],SetNo[[No.用]:[vlookup 用]],2,FALSE)</f>
        <v>23</v>
      </c>
      <c r="B38">
        <f>IF(ROW()=2,1,IF(A37&lt;&gt;Special[[#This Row],[No]],1,B37+1))</f>
        <v>1</v>
      </c>
      <c r="C38" t="s">
        <v>206</v>
      </c>
      <c r="D38" t="s">
        <v>213</v>
      </c>
      <c r="E38" t="s">
        <v>28</v>
      </c>
      <c r="F38" t="s">
        <v>21</v>
      </c>
      <c r="G38" t="s">
        <v>153</v>
      </c>
      <c r="H38" t="s">
        <v>71</v>
      </c>
      <c r="I38">
        <v>1</v>
      </c>
      <c r="J38" t="s">
        <v>262</v>
      </c>
      <c r="K38" t="s">
        <v>196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ユニフォーム西谷夕ICONIC</v>
      </c>
    </row>
    <row r="39" spans="1:20" x14ac:dyDescent="0.35">
      <c r="A39">
        <f>VLOOKUP(Special[[#This Row],[No用]],SetNo[[No.用]:[vlookup 用]],2,FALSE)</f>
        <v>24</v>
      </c>
      <c r="B39">
        <f>IF(ROW()=2,1,IF(A38&lt;&gt;Special[[#This Row],[No]],1,B38+1))</f>
        <v>1</v>
      </c>
      <c r="C39" t="s">
        <v>208</v>
      </c>
      <c r="D39" t="s">
        <v>213</v>
      </c>
      <c r="E39" t="s">
        <v>23</v>
      </c>
      <c r="F39" t="s">
        <v>21</v>
      </c>
      <c r="G39" t="s">
        <v>153</v>
      </c>
      <c r="H39" t="s">
        <v>71</v>
      </c>
      <c r="I39">
        <v>1</v>
      </c>
      <c r="J39" t="s">
        <v>262</v>
      </c>
      <c r="K39" t="s">
        <v>196</v>
      </c>
      <c r="L39" t="s">
        <v>225</v>
      </c>
      <c r="M39">
        <v>31</v>
      </c>
      <c r="N39">
        <v>0</v>
      </c>
      <c r="O39">
        <v>49</v>
      </c>
      <c r="P39">
        <v>0</v>
      </c>
      <c r="T39" t="str">
        <f>Special[[#This Row],[服装]]&amp;Special[[#This Row],[名前]]&amp;Special[[#This Row],[レアリティ]]</f>
        <v>制服西谷夕ICONIC</v>
      </c>
    </row>
    <row r="40" spans="1:20" x14ac:dyDescent="0.35">
      <c r="A40">
        <f>VLOOKUP(Special[[#This Row],[No用]],SetNo[[No.用]:[vlookup 用]],2,FALSE)</f>
        <v>25</v>
      </c>
      <c r="B40">
        <f>IF(ROW()=2,1,IF(A39&lt;&gt;Special[[#This Row],[No]],1,B39+1))</f>
        <v>1</v>
      </c>
      <c r="C40" s="1" t="s">
        <v>782</v>
      </c>
      <c r="D40" t="s">
        <v>141</v>
      </c>
      <c r="E40" t="s">
        <v>73</v>
      </c>
      <c r="F40" t="s">
        <v>80</v>
      </c>
      <c r="G40" t="s">
        <v>136</v>
      </c>
      <c r="H40" t="s">
        <v>71</v>
      </c>
      <c r="I40">
        <v>1</v>
      </c>
      <c r="J40" t="s">
        <v>262</v>
      </c>
      <c r="K40" s="1" t="s">
        <v>385</v>
      </c>
      <c r="L40" s="1" t="s">
        <v>225</v>
      </c>
      <c r="M40">
        <v>39</v>
      </c>
      <c r="N40">
        <v>5</v>
      </c>
      <c r="O40">
        <v>49</v>
      </c>
      <c r="P40">
        <v>7</v>
      </c>
      <c r="Q40" s="1" t="s">
        <v>789</v>
      </c>
      <c r="T40" t="str">
        <f>Special[[#This Row],[服装]]&amp;Special[[#This Row],[名前]]&amp;Special[[#This Row],[レアリティ]]</f>
        <v>Xmas西谷夕ICONIC</v>
      </c>
    </row>
    <row r="41" spans="1:20" x14ac:dyDescent="0.35">
      <c r="A41">
        <f>VLOOKUP(Special[[#This Row],[No用]],SetNo[[No.用]:[vlookup 用]],2,FALSE)</f>
        <v>25</v>
      </c>
      <c r="B41">
        <f>IF(ROW()=2,1,IF(A40&lt;&gt;Special[[#This Row],[No]],1,B40+1))</f>
        <v>2</v>
      </c>
      <c r="C41" s="1" t="s">
        <v>782</v>
      </c>
      <c r="D41" t="s">
        <v>141</v>
      </c>
      <c r="E41" t="s">
        <v>73</v>
      </c>
      <c r="F41" t="s">
        <v>80</v>
      </c>
      <c r="G41" t="s">
        <v>136</v>
      </c>
      <c r="H41" t="s">
        <v>71</v>
      </c>
      <c r="I41">
        <v>1</v>
      </c>
      <c r="J41" t="s">
        <v>262</v>
      </c>
      <c r="K41" s="1" t="s">
        <v>196</v>
      </c>
      <c r="L41" s="1" t="s">
        <v>225</v>
      </c>
      <c r="M41">
        <v>39</v>
      </c>
      <c r="N41">
        <v>0</v>
      </c>
      <c r="O41">
        <v>49</v>
      </c>
      <c r="P41">
        <v>0</v>
      </c>
      <c r="T41" t="str">
        <f>Special[[#This Row],[服装]]&amp;Special[[#This Row],[名前]]&amp;Special[[#This Row],[レアリティ]]</f>
        <v>Xmas西谷夕ICONIC</v>
      </c>
    </row>
    <row r="42" spans="1:20" x14ac:dyDescent="0.35">
      <c r="A42">
        <f>VLOOKUP(Special[[#This Row],[No用]],SetNo[[No.用]:[vlookup 用]],2,FALSE)</f>
        <v>26</v>
      </c>
      <c r="B42">
        <f>IF(ROW()=2,1,IF(A41&lt;&gt;Special[[#This Row],[No]],1,B41+1))</f>
        <v>1</v>
      </c>
      <c r="C42" s="1" t="s">
        <v>943</v>
      </c>
      <c r="D42" s="1" t="s">
        <v>141</v>
      </c>
      <c r="E42" s="1" t="s">
        <v>90</v>
      </c>
      <c r="F42" s="1" t="s">
        <v>80</v>
      </c>
      <c r="G42" s="1" t="s">
        <v>136</v>
      </c>
      <c r="H42" s="1" t="s">
        <v>71</v>
      </c>
      <c r="I42">
        <v>1</v>
      </c>
      <c r="J42" t="s">
        <v>262</v>
      </c>
      <c r="K42" s="1" t="s">
        <v>196</v>
      </c>
      <c r="L42" s="1" t="s">
        <v>225</v>
      </c>
      <c r="M42">
        <v>39</v>
      </c>
      <c r="N42">
        <v>0</v>
      </c>
      <c r="O42">
        <v>49</v>
      </c>
      <c r="P42">
        <v>0</v>
      </c>
      <c r="T42" t="str">
        <f>Special[[#This Row],[服装]]&amp;Special[[#This Row],[名前]]&amp;Special[[#This Row],[レアリティ]]</f>
        <v>バーガー西谷夕ICONIC</v>
      </c>
    </row>
    <row r="43" spans="1:20" x14ac:dyDescent="0.35">
      <c r="A43">
        <f>VLOOKUP(Special[[#This Row],[No用]],SetNo[[No.用]:[vlookup 用]],2,FALSE)</f>
        <v>26</v>
      </c>
      <c r="B43">
        <f>IF(ROW()=2,1,IF(A42&lt;&gt;Special[[#This Row],[No]],1,B42+1))</f>
        <v>2</v>
      </c>
      <c r="C43" s="1" t="s">
        <v>943</v>
      </c>
      <c r="D43" s="1" t="s">
        <v>141</v>
      </c>
      <c r="E43" s="1" t="s">
        <v>90</v>
      </c>
      <c r="F43" s="1" t="s">
        <v>80</v>
      </c>
      <c r="G43" s="1" t="s">
        <v>136</v>
      </c>
      <c r="H43" s="1" t="s">
        <v>71</v>
      </c>
      <c r="I43">
        <v>1</v>
      </c>
      <c r="J43" t="s">
        <v>262</v>
      </c>
      <c r="K43" s="1" t="s">
        <v>948</v>
      </c>
      <c r="L43" s="1" t="s">
        <v>225</v>
      </c>
      <c r="M43">
        <v>39</v>
      </c>
      <c r="N43">
        <v>0</v>
      </c>
      <c r="O43">
        <v>49</v>
      </c>
      <c r="P43">
        <v>0</v>
      </c>
      <c r="R43" s="1" t="s">
        <v>784</v>
      </c>
      <c r="T43" t="str">
        <f>Special[[#This Row],[服装]]&amp;Special[[#This Row],[名前]]&amp;Special[[#This Row],[レアリティ]]</f>
        <v>バーガー西谷夕ICONIC</v>
      </c>
    </row>
    <row r="44" spans="1:20" x14ac:dyDescent="0.35">
      <c r="A44">
        <f>VLOOKUP(Special[[#This Row],[No用]],SetNo[[No.用]:[vlookup 用]],2,FALSE)</f>
        <v>27</v>
      </c>
      <c r="B44">
        <f>IF(ROW()=2,1,IF(A43&lt;&gt;Special[[#This Row],[No]],1,B43+1))</f>
        <v>1</v>
      </c>
      <c r="C44" s="1" t="s">
        <v>1142</v>
      </c>
      <c r="D44" s="1" t="s">
        <v>141</v>
      </c>
      <c r="E44" s="1" t="s">
        <v>77</v>
      </c>
      <c r="F44" s="1" t="s">
        <v>80</v>
      </c>
      <c r="G44" s="1" t="s">
        <v>136</v>
      </c>
      <c r="H44" s="1" t="s">
        <v>71</v>
      </c>
      <c r="I44">
        <v>1</v>
      </c>
      <c r="J44" t="s">
        <v>262</v>
      </c>
      <c r="K44" s="1" t="s">
        <v>1159</v>
      </c>
      <c r="L44" s="1" t="s">
        <v>225</v>
      </c>
      <c r="M44">
        <v>39</v>
      </c>
      <c r="N44">
        <v>0</v>
      </c>
      <c r="O44">
        <v>49</v>
      </c>
      <c r="P44">
        <v>0</v>
      </c>
      <c r="R44" s="1"/>
      <c r="T44" t="str">
        <f>Special[[#This Row],[服装]]&amp;Special[[#This Row],[名前]]&amp;Special[[#This Row],[レアリティ]]</f>
        <v>文化祭2西谷夕ICONIC</v>
      </c>
    </row>
    <row r="45" spans="1:20" x14ac:dyDescent="0.35">
      <c r="A45">
        <f>VLOOKUP(Special[[#This Row],[No用]],SetNo[[No.用]:[vlookup 用]],2,FALSE)</f>
        <v>27</v>
      </c>
      <c r="B45">
        <f>IF(ROW()=2,1,IF(A44&lt;&gt;Special[[#This Row],[No]],1,B44+1))</f>
        <v>2</v>
      </c>
      <c r="C45" s="1" t="s">
        <v>1142</v>
      </c>
      <c r="D45" s="1" t="s">
        <v>141</v>
      </c>
      <c r="E45" s="1" t="s">
        <v>77</v>
      </c>
      <c r="F45" s="1" t="s">
        <v>80</v>
      </c>
      <c r="G45" s="1" t="s">
        <v>136</v>
      </c>
      <c r="H45" s="1" t="s">
        <v>71</v>
      </c>
      <c r="I45">
        <v>1</v>
      </c>
      <c r="J45" t="s">
        <v>262</v>
      </c>
      <c r="K45" s="1" t="s">
        <v>1160</v>
      </c>
      <c r="L45" s="1" t="s">
        <v>225</v>
      </c>
      <c r="M45">
        <v>39</v>
      </c>
      <c r="N45">
        <v>0</v>
      </c>
      <c r="O45">
        <v>49</v>
      </c>
      <c r="P45">
        <v>0</v>
      </c>
      <c r="Q45" s="1" t="s">
        <v>1161</v>
      </c>
      <c r="R45" s="1" t="s">
        <v>1162</v>
      </c>
      <c r="S45">
        <v>2</v>
      </c>
      <c r="T45" t="str">
        <f>Special[[#This Row],[服装]]&amp;Special[[#This Row],[名前]]&amp;Special[[#This Row],[レアリティ]]</f>
        <v>文化祭2西谷夕ICONIC</v>
      </c>
    </row>
    <row r="46" spans="1:20" x14ac:dyDescent="0.35">
      <c r="A46">
        <f>VLOOKUP(Special[[#This Row],[No用]],SetNo[[No.用]:[vlookup 用]],2,FALSE)</f>
        <v>28</v>
      </c>
      <c r="B46">
        <f>IF(ROW()=2,1,IF(A45&lt;&gt;Special[[#This Row],[No]],1,B45+1))</f>
        <v>1</v>
      </c>
      <c r="C46" t="s">
        <v>206</v>
      </c>
      <c r="D46" t="s">
        <v>142</v>
      </c>
      <c r="E46" t="s">
        <v>24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191</v>
      </c>
      <c r="L46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ユニフォーム田中龍之介ICONIC</v>
      </c>
    </row>
    <row r="47" spans="1:20" x14ac:dyDescent="0.35">
      <c r="A47">
        <f>VLOOKUP(Special[[#This Row],[No用]],SetNo[[No.用]:[vlookup 用]],2,FALSE)</f>
        <v>29</v>
      </c>
      <c r="B47">
        <f>IF(ROW()=2,1,IF(A46&lt;&gt;Special[[#This Row],[No]],1,B46+1))</f>
        <v>1</v>
      </c>
      <c r="C47" t="s">
        <v>149</v>
      </c>
      <c r="D47" t="s">
        <v>142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191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制服田中龍之介ICONIC</v>
      </c>
    </row>
    <row r="48" spans="1:20" x14ac:dyDescent="0.35">
      <c r="A48">
        <f>VLOOKUP(Special[[#This Row],[No用]],SetNo[[No.用]:[vlookup 用]],2,FALSE)</f>
        <v>29</v>
      </c>
      <c r="B48">
        <f>IF(ROW()=2,1,IF(A47&lt;&gt;Special[[#This Row],[No]],1,B47+1))</f>
        <v>2</v>
      </c>
      <c r="C48" t="s">
        <v>149</v>
      </c>
      <c r="D48" t="s">
        <v>142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t="s">
        <v>193</v>
      </c>
      <c r="L48" t="s">
        <v>225</v>
      </c>
      <c r="M48">
        <v>37</v>
      </c>
      <c r="N48">
        <v>0</v>
      </c>
      <c r="O48">
        <v>45</v>
      </c>
      <c r="P48">
        <v>0</v>
      </c>
      <c r="T48" t="str">
        <f>Special[[#This Row],[服装]]&amp;Special[[#This Row],[名前]]&amp;Special[[#This Row],[レアリティ]]</f>
        <v>制服田中龍之介ICONIC</v>
      </c>
    </row>
    <row r="49" spans="1:20" x14ac:dyDescent="0.35">
      <c r="A49">
        <f>VLOOKUP(Special[[#This Row],[No用]],SetNo[[No.用]:[vlookup 用]],2,FALSE)</f>
        <v>30</v>
      </c>
      <c r="B49">
        <f>IF(ROW()=2,1,IF(A48&lt;&gt;Special[[#This Row],[No]],1,B48+1))</f>
        <v>1</v>
      </c>
      <c r="C49" s="1" t="s">
        <v>795</v>
      </c>
      <c r="D49" s="1" t="s">
        <v>142</v>
      </c>
      <c r="E49" s="1" t="s">
        <v>73</v>
      </c>
      <c r="F49" t="s">
        <v>78</v>
      </c>
      <c r="G49" t="s">
        <v>136</v>
      </c>
      <c r="H49" t="s">
        <v>71</v>
      </c>
      <c r="I49">
        <v>1</v>
      </c>
      <c r="J49" t="s">
        <v>262</v>
      </c>
      <c r="K49" s="1" t="s">
        <v>191</v>
      </c>
      <c r="L49" s="1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新年田中龍之介ICONIC</v>
      </c>
    </row>
    <row r="50" spans="1:20" x14ac:dyDescent="0.35">
      <c r="A50">
        <f>VLOOKUP(Special[[#This Row],[No用]],SetNo[[No.用]:[vlookup 用]],2,FALSE)</f>
        <v>30</v>
      </c>
      <c r="B50">
        <f>IF(ROW()=2,1,IF(A49&lt;&gt;Special[[#This Row],[No]],1,B49+1))</f>
        <v>2</v>
      </c>
      <c r="C50" s="1" t="s">
        <v>795</v>
      </c>
      <c r="D50" s="1" t="s">
        <v>142</v>
      </c>
      <c r="E50" s="1" t="s">
        <v>73</v>
      </c>
      <c r="F50" t="s">
        <v>78</v>
      </c>
      <c r="G50" t="s">
        <v>136</v>
      </c>
      <c r="H50" t="s">
        <v>71</v>
      </c>
      <c r="I50">
        <v>1</v>
      </c>
      <c r="J50" t="s">
        <v>262</v>
      </c>
      <c r="K50" s="1" t="s">
        <v>180</v>
      </c>
      <c r="L50" s="1" t="s">
        <v>225</v>
      </c>
      <c r="M50">
        <v>34</v>
      </c>
      <c r="N50">
        <v>0</v>
      </c>
      <c r="O50">
        <v>42</v>
      </c>
      <c r="P50">
        <v>0</v>
      </c>
      <c r="Q50" s="1" t="s">
        <v>796</v>
      </c>
      <c r="R50" s="1" t="s">
        <v>287</v>
      </c>
      <c r="S50">
        <v>2</v>
      </c>
      <c r="T50" t="str">
        <f>Special[[#This Row],[服装]]&amp;Special[[#This Row],[名前]]&amp;Special[[#This Row],[レアリティ]]</f>
        <v>新年田中龍之介ICONIC</v>
      </c>
    </row>
    <row r="51" spans="1:20" x14ac:dyDescent="0.35">
      <c r="A51">
        <f>VLOOKUP(Special[[#This Row],[No用]],SetNo[[No.用]:[vlookup 用]],2,FALSE)</f>
        <v>31</v>
      </c>
      <c r="B51">
        <f>IF(ROW()=2,1,IF(A50&lt;&gt;Special[[#This Row],[No]],1,B50+1))</f>
        <v>1</v>
      </c>
      <c r="C51" s="1" t="s">
        <v>885</v>
      </c>
      <c r="D51" s="1" t="s">
        <v>214</v>
      </c>
      <c r="E51" s="1" t="s">
        <v>24</v>
      </c>
      <c r="F51" t="s">
        <v>25</v>
      </c>
      <c r="G51" t="s">
        <v>153</v>
      </c>
      <c r="H51" t="s">
        <v>71</v>
      </c>
      <c r="I51">
        <v>1</v>
      </c>
      <c r="J51" t="s">
        <v>262</v>
      </c>
      <c r="K51" s="1" t="s">
        <v>191</v>
      </c>
      <c r="L51" s="1" t="s">
        <v>162</v>
      </c>
      <c r="M51">
        <v>29</v>
      </c>
      <c r="N51">
        <v>0</v>
      </c>
      <c r="O51">
        <v>0</v>
      </c>
      <c r="P51">
        <v>0</v>
      </c>
      <c r="Q51" s="1"/>
      <c r="R51" s="1"/>
      <c r="T51" t="str">
        <f>Special[[#This Row],[服装]]&amp;Special[[#This Row],[名前]]&amp;Special[[#This Row],[レアリティ]]</f>
        <v>RPG田中龍之介ICONIC</v>
      </c>
    </row>
    <row r="52" spans="1:20" x14ac:dyDescent="0.35">
      <c r="A52">
        <f>VLOOKUP(Special[[#This Row],[No用]],SetNo[[No.用]:[vlookup 用]],2,FALSE)</f>
        <v>31</v>
      </c>
      <c r="B52">
        <f>IF(ROW()=2,1,IF(A51&lt;&gt;Special[[#This Row],[No]],1,B51+1))</f>
        <v>2</v>
      </c>
      <c r="C52" s="1" t="s">
        <v>885</v>
      </c>
      <c r="D52" s="1" t="s">
        <v>214</v>
      </c>
      <c r="E52" s="1" t="s">
        <v>24</v>
      </c>
      <c r="F52" t="s">
        <v>25</v>
      </c>
      <c r="G52" t="s">
        <v>153</v>
      </c>
      <c r="H52" t="s">
        <v>71</v>
      </c>
      <c r="I52">
        <v>1</v>
      </c>
      <c r="J52" t="s">
        <v>262</v>
      </c>
      <c r="K52" s="1" t="s">
        <v>193</v>
      </c>
      <c r="L52" s="1" t="s">
        <v>225</v>
      </c>
      <c r="M52">
        <v>34</v>
      </c>
      <c r="N52">
        <v>0</v>
      </c>
      <c r="O52">
        <v>42</v>
      </c>
      <c r="P52">
        <v>0</v>
      </c>
      <c r="Q52" s="1"/>
      <c r="R52" s="1" t="s">
        <v>287</v>
      </c>
      <c r="S52">
        <v>2</v>
      </c>
      <c r="T52" t="str">
        <f>Special[[#This Row],[服装]]&amp;Special[[#This Row],[名前]]&amp;Special[[#This Row],[レアリティ]]</f>
        <v>RPG田中龍之介ICONIC</v>
      </c>
    </row>
    <row r="53" spans="1:20" x14ac:dyDescent="0.35">
      <c r="A53">
        <f>VLOOKUP(Special[[#This Row],[No用]],SetNo[[No.用]:[vlookup 用]],2,FALSE)</f>
        <v>32</v>
      </c>
      <c r="B53">
        <f>IF(ROW()=2,1,IF(A52&lt;&gt;Special[[#This Row],[No]],1,B52+1))</f>
        <v>1</v>
      </c>
      <c r="C53" s="1" t="s">
        <v>1096</v>
      </c>
      <c r="D53" s="1" t="s">
        <v>142</v>
      </c>
      <c r="E53" s="1" t="s">
        <v>90</v>
      </c>
      <c r="F53" s="1" t="s">
        <v>78</v>
      </c>
      <c r="G53" s="1" t="s">
        <v>136</v>
      </c>
      <c r="H53" s="1" t="s">
        <v>71</v>
      </c>
      <c r="I53">
        <v>1</v>
      </c>
      <c r="J53" t="s">
        <v>262</v>
      </c>
      <c r="K53" s="1" t="s">
        <v>191</v>
      </c>
      <c r="L53" s="1" t="s">
        <v>162</v>
      </c>
      <c r="M53">
        <v>29</v>
      </c>
      <c r="N53">
        <v>0</v>
      </c>
      <c r="O53">
        <v>0</v>
      </c>
      <c r="P53">
        <v>0</v>
      </c>
      <c r="Q53" s="1"/>
      <c r="R53" s="1"/>
      <c r="T53" t="str">
        <f>Special[[#This Row],[服装]]&amp;Special[[#This Row],[名前]]&amp;Special[[#This Row],[レアリティ]]</f>
        <v>仮装田中龍之介ICONIC</v>
      </c>
    </row>
    <row r="54" spans="1:20" x14ac:dyDescent="0.35">
      <c r="A54">
        <f>VLOOKUP(Special[[#This Row],[No用]],SetNo[[No.用]:[vlookup 用]],2,FALSE)</f>
        <v>32</v>
      </c>
      <c r="B54">
        <f>IF(ROW()=2,1,IF(A53&lt;&gt;Special[[#This Row],[No]],1,B53+1))</f>
        <v>2</v>
      </c>
      <c r="C54" s="1" t="s">
        <v>1096</v>
      </c>
      <c r="D54" s="1" t="s">
        <v>142</v>
      </c>
      <c r="E54" s="1" t="s">
        <v>90</v>
      </c>
      <c r="F54" s="1" t="s">
        <v>78</v>
      </c>
      <c r="G54" s="1" t="s">
        <v>136</v>
      </c>
      <c r="H54" s="1" t="s">
        <v>71</v>
      </c>
      <c r="I54">
        <v>1</v>
      </c>
      <c r="J54" t="s">
        <v>262</v>
      </c>
      <c r="K54" s="1" t="s">
        <v>180</v>
      </c>
      <c r="L54" s="1" t="s">
        <v>162</v>
      </c>
      <c r="M54">
        <v>29</v>
      </c>
      <c r="N54">
        <v>0</v>
      </c>
      <c r="O54">
        <v>0</v>
      </c>
      <c r="P54">
        <v>0</v>
      </c>
      <c r="Q54" s="1"/>
      <c r="R54" s="1"/>
      <c r="T54" t="str">
        <f>Special[[#This Row],[服装]]&amp;Special[[#This Row],[名前]]&amp;Special[[#This Row],[レアリティ]]</f>
        <v>仮装田中龍之介ICONIC</v>
      </c>
    </row>
    <row r="55" spans="1:20" x14ac:dyDescent="0.35">
      <c r="A55">
        <f>VLOOKUP(Special[[#This Row],[No用]],SetNo[[No.用]:[vlookup 用]],2,FALSE)</f>
        <v>32</v>
      </c>
      <c r="B55">
        <f>IF(ROW()=2,1,IF(A54&lt;&gt;Special[[#This Row],[No]],1,B54+1))</f>
        <v>3</v>
      </c>
      <c r="C55" s="1" t="s">
        <v>1096</v>
      </c>
      <c r="D55" s="1" t="s">
        <v>142</v>
      </c>
      <c r="E55" s="1" t="s">
        <v>90</v>
      </c>
      <c r="F55" s="1" t="s">
        <v>78</v>
      </c>
      <c r="G55" s="1" t="s">
        <v>136</v>
      </c>
      <c r="H55" s="1" t="s">
        <v>71</v>
      </c>
      <c r="I55">
        <v>1</v>
      </c>
      <c r="J55" t="s">
        <v>262</v>
      </c>
      <c r="K55" s="1" t="s">
        <v>1116</v>
      </c>
      <c r="L55" s="1" t="s">
        <v>225</v>
      </c>
      <c r="M55">
        <v>34</v>
      </c>
      <c r="N55">
        <v>0</v>
      </c>
      <c r="O55">
        <v>44</v>
      </c>
      <c r="P55">
        <v>0</v>
      </c>
      <c r="Q55" s="1" t="s">
        <v>139</v>
      </c>
      <c r="R55" s="1" t="s">
        <v>1117</v>
      </c>
      <c r="T55" t="str">
        <f>Special[[#This Row],[服装]]&amp;Special[[#This Row],[名前]]&amp;Special[[#This Row],[レアリティ]]</f>
        <v>仮装田中龍之介ICONIC</v>
      </c>
    </row>
    <row r="56" spans="1:20" x14ac:dyDescent="0.35">
      <c r="A56">
        <f>VLOOKUP(Special[[#This Row],[No用]],SetNo[[No.用]:[vlookup 用]],2,FALSE)</f>
        <v>33</v>
      </c>
      <c r="B56">
        <f>IF(ROW()=2,1,IF(A55&lt;&gt;Special[[#This Row],[No]],1,B55+1))</f>
        <v>1</v>
      </c>
      <c r="C56" t="s">
        <v>206</v>
      </c>
      <c r="D56" t="s">
        <v>143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ユニフォーム澤村大地ICONIC</v>
      </c>
    </row>
    <row r="57" spans="1:20" x14ac:dyDescent="0.35">
      <c r="A57">
        <f>VLOOKUP(Special[[#This Row],[No用]],SetNo[[No.用]:[vlookup 用]],2,FALSE)</f>
        <v>33</v>
      </c>
      <c r="B57">
        <f>IF(ROW()=2,1,IF(A56&lt;&gt;Special[[#This Row],[No]],1,B56+1))</f>
        <v>2</v>
      </c>
      <c r="C57" t="s">
        <v>206</v>
      </c>
      <c r="D57" t="s">
        <v>143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262</v>
      </c>
      <c r="K57" t="s">
        <v>196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ユニフォーム澤村大地ICONIC</v>
      </c>
    </row>
    <row r="58" spans="1:20" x14ac:dyDescent="0.35">
      <c r="A58">
        <f>VLOOKUP(Special[[#This Row],[No用]],SetNo[[No.用]:[vlookup 用]],2,FALSE)</f>
        <v>33</v>
      </c>
      <c r="B58">
        <f>IF(ROW()=2,1,IF(A57&lt;&gt;Special[[#This Row],[No]],1,B57+1))</f>
        <v>3</v>
      </c>
      <c r="C58" t="s">
        <v>206</v>
      </c>
      <c r="D58" t="s">
        <v>143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t="s">
        <v>180</v>
      </c>
      <c r="L58" t="s">
        <v>173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ユニフォーム澤村大地ICONIC</v>
      </c>
    </row>
    <row r="59" spans="1:20" x14ac:dyDescent="0.35">
      <c r="A59">
        <f>VLOOKUP(Special[[#This Row],[No用]],SetNo[[No.用]:[vlookup 用]],2,FALSE)</f>
        <v>33</v>
      </c>
      <c r="B59">
        <f>IF(ROW()=2,1,IF(A58&lt;&gt;Special[[#This Row],[No]],1,B58+1))</f>
        <v>4</v>
      </c>
      <c r="C59" t="s">
        <v>206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272</v>
      </c>
      <c r="L59" t="s">
        <v>162</v>
      </c>
      <c r="M59">
        <v>40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ユニフォーム澤村大地ICONIC</v>
      </c>
    </row>
    <row r="60" spans="1:20" x14ac:dyDescent="0.35">
      <c r="A60">
        <f>VLOOKUP(Special[[#This Row],[No用]],SetNo[[No.用]:[vlookup 用]],2,FALSE)</f>
        <v>33</v>
      </c>
      <c r="B60">
        <f>IF(ROW()=2,1,IF(A59&lt;&gt;Special[[#This Row],[No]],1,B59+1))</f>
        <v>5</v>
      </c>
      <c r="C60" t="s">
        <v>206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t="s">
        <v>272</v>
      </c>
      <c r="L60" t="s">
        <v>225</v>
      </c>
      <c r="M60">
        <v>50</v>
      </c>
      <c r="N60">
        <v>0</v>
      </c>
      <c r="O60">
        <v>50</v>
      </c>
      <c r="P60">
        <v>0</v>
      </c>
      <c r="T60" t="str">
        <f>Special[[#This Row],[服装]]&amp;Special[[#This Row],[名前]]&amp;Special[[#This Row],[レアリティ]]</f>
        <v>ユニフォーム澤村大地ICONIC</v>
      </c>
    </row>
    <row r="61" spans="1:20" x14ac:dyDescent="0.35">
      <c r="A61">
        <f>VLOOKUP(Special[[#This Row],[No用]],SetNo[[No.用]:[vlookup 用]],2,FALSE)</f>
        <v>34</v>
      </c>
      <c r="B61">
        <f>IF(ROW()=2,1,IF(A60&lt;&gt;Special[[#This Row],[No]],1,B60+1))</f>
        <v>1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t="s">
        <v>191</v>
      </c>
      <c r="L61" t="s">
        <v>162</v>
      </c>
      <c r="M61">
        <v>29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プール掃除澤村大地ICONIC</v>
      </c>
    </row>
    <row r="62" spans="1:20" x14ac:dyDescent="0.35">
      <c r="A62">
        <f>VLOOKUP(Special[[#This Row],[No用]],SetNo[[No.用]:[vlookup 用]],2,FALSE)</f>
        <v>34</v>
      </c>
      <c r="B62">
        <f>IF(ROW()=2,1,IF(A61&lt;&gt;Special[[#This Row],[No]],1,B61+1))</f>
        <v>2</v>
      </c>
      <c r="C62" t="s">
        <v>117</v>
      </c>
      <c r="D62" t="s">
        <v>143</v>
      </c>
      <c r="E62" t="s">
        <v>23</v>
      </c>
      <c r="F62" t="s">
        <v>25</v>
      </c>
      <c r="G62" t="s">
        <v>136</v>
      </c>
      <c r="H62" t="s">
        <v>71</v>
      </c>
      <c r="I62">
        <v>1</v>
      </c>
      <c r="J62" t="s">
        <v>262</v>
      </c>
      <c r="K62" t="s">
        <v>196</v>
      </c>
      <c r="L62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プール掃除澤村大地ICONIC</v>
      </c>
    </row>
    <row r="63" spans="1:20" x14ac:dyDescent="0.35">
      <c r="A63">
        <f>VLOOKUP(Special[[#This Row],[No用]],SetNo[[No.用]:[vlookup 用]],2,FALSE)</f>
        <v>34</v>
      </c>
      <c r="B63">
        <f>IF(ROW()=2,1,IF(A62&lt;&gt;Special[[#This Row],[No]],1,B62+1))</f>
        <v>3</v>
      </c>
      <c r="C63" t="s">
        <v>117</v>
      </c>
      <c r="D63" t="s">
        <v>143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262</v>
      </c>
      <c r="K63" t="s">
        <v>273</v>
      </c>
      <c r="L63" t="s">
        <v>225</v>
      </c>
      <c r="M63">
        <v>40</v>
      </c>
      <c r="N63">
        <v>0</v>
      </c>
      <c r="O63">
        <v>50</v>
      </c>
      <c r="P63">
        <v>0</v>
      </c>
      <c r="T63" t="str">
        <f>Special[[#This Row],[服装]]&amp;Special[[#This Row],[名前]]&amp;Special[[#This Row],[レアリティ]]</f>
        <v>プール掃除澤村大地ICONIC</v>
      </c>
    </row>
    <row r="64" spans="1:20" x14ac:dyDescent="0.35">
      <c r="A64">
        <f>VLOOKUP(Special[[#This Row],[No用]],SetNo[[No.用]:[vlookup 用]],2,FALSE)</f>
        <v>34</v>
      </c>
      <c r="B64">
        <f>IF(ROW()=2,1,IF(A63&lt;&gt;Special[[#This Row],[No]],1,B63+1))</f>
        <v>4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262</v>
      </c>
      <c r="K64" t="s">
        <v>274</v>
      </c>
      <c r="L64" t="s">
        <v>225</v>
      </c>
      <c r="M64">
        <v>40</v>
      </c>
      <c r="N64">
        <v>0</v>
      </c>
      <c r="O64">
        <v>50</v>
      </c>
      <c r="P64">
        <v>0</v>
      </c>
      <c r="T64" t="str">
        <f>Special[[#This Row],[服装]]&amp;Special[[#This Row],[名前]]&amp;Special[[#This Row],[レアリティ]]</f>
        <v>プール掃除澤村大地ICONIC</v>
      </c>
    </row>
    <row r="65" spans="1:20" x14ac:dyDescent="0.35">
      <c r="A65">
        <f>VLOOKUP(Special[[#This Row],[No用]],SetNo[[No.用]:[vlookup 用]],2,FALSE)</f>
        <v>35</v>
      </c>
      <c r="B65">
        <f>IF(ROW()=2,1,IF(A64&lt;&gt;Special[[#This Row],[No]],1,B64+1))</f>
        <v>1</v>
      </c>
      <c r="C65" s="1" t="s">
        <v>769</v>
      </c>
      <c r="D65" t="s">
        <v>143</v>
      </c>
      <c r="E65" s="1" t="s">
        <v>90</v>
      </c>
      <c r="F65" t="s">
        <v>78</v>
      </c>
      <c r="G65" t="s">
        <v>136</v>
      </c>
      <c r="H65" t="s">
        <v>71</v>
      </c>
      <c r="I65">
        <v>1</v>
      </c>
      <c r="J65" t="s">
        <v>262</v>
      </c>
      <c r="K65" s="1" t="s">
        <v>191</v>
      </c>
      <c r="L65" s="1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文化祭澤村大地ICONIC</v>
      </c>
    </row>
    <row r="66" spans="1:20" x14ac:dyDescent="0.35">
      <c r="A66">
        <f>VLOOKUP(Special[[#This Row],[No用]],SetNo[[No.用]:[vlookup 用]],2,FALSE)</f>
        <v>35</v>
      </c>
      <c r="B66">
        <f>IF(ROW()=2,1,IF(A65&lt;&gt;Special[[#This Row],[No]],1,B65+1))</f>
        <v>2</v>
      </c>
      <c r="C66" s="1" t="s">
        <v>769</v>
      </c>
      <c r="D66" t="s">
        <v>143</v>
      </c>
      <c r="E66" s="1" t="s">
        <v>90</v>
      </c>
      <c r="F66" t="s">
        <v>78</v>
      </c>
      <c r="G66" t="s">
        <v>136</v>
      </c>
      <c r="H66" t="s">
        <v>71</v>
      </c>
      <c r="I66">
        <v>1</v>
      </c>
      <c r="J66" t="s">
        <v>262</v>
      </c>
      <c r="K66" s="1" t="s">
        <v>196</v>
      </c>
      <c r="L66" s="1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文化祭澤村大地ICONIC</v>
      </c>
    </row>
    <row r="67" spans="1:20" x14ac:dyDescent="0.35">
      <c r="A67">
        <f>VLOOKUP(Special[[#This Row],[No用]],SetNo[[No.用]:[vlookup 用]],2,FALSE)</f>
        <v>35</v>
      </c>
      <c r="B67">
        <f>IF(ROW()=2,1,IF(A66&lt;&gt;Special[[#This Row],[No]],1,B66+1))</f>
        <v>3</v>
      </c>
      <c r="C67" s="1" t="s">
        <v>769</v>
      </c>
      <c r="D67" t="s">
        <v>143</v>
      </c>
      <c r="E67" s="1" t="s">
        <v>90</v>
      </c>
      <c r="F67" t="s">
        <v>78</v>
      </c>
      <c r="G67" t="s">
        <v>136</v>
      </c>
      <c r="H67" t="s">
        <v>71</v>
      </c>
      <c r="I67">
        <v>1</v>
      </c>
      <c r="J67" t="s">
        <v>262</v>
      </c>
      <c r="K67" s="1" t="s">
        <v>180</v>
      </c>
      <c r="L67" s="1" t="s">
        <v>225</v>
      </c>
      <c r="M67">
        <v>40</v>
      </c>
      <c r="N67">
        <v>0</v>
      </c>
      <c r="O67">
        <v>50</v>
      </c>
      <c r="P67">
        <v>0</v>
      </c>
      <c r="T67" t="str">
        <f>Special[[#This Row],[服装]]&amp;Special[[#This Row],[名前]]&amp;Special[[#This Row],[レアリティ]]</f>
        <v>文化祭澤村大地ICONIC</v>
      </c>
    </row>
    <row r="68" spans="1:20" x14ac:dyDescent="0.35">
      <c r="A68">
        <f>VLOOKUP(Special[[#This Row],[No用]],SetNo[[No.用]:[vlookup 用]],2,FALSE)</f>
        <v>36</v>
      </c>
      <c r="B68">
        <f>IF(ROW()=2,1,IF(A67&lt;&gt;Special[[#This Row],[No]],1,B67+1))</f>
        <v>1</v>
      </c>
      <c r="C68" s="1" t="s">
        <v>883</v>
      </c>
      <c r="D68" s="1" t="s">
        <v>143</v>
      </c>
      <c r="E68" s="1" t="s">
        <v>77</v>
      </c>
      <c r="F68" s="1" t="s">
        <v>78</v>
      </c>
      <c r="G68" s="1" t="s">
        <v>136</v>
      </c>
      <c r="H68" s="1" t="s">
        <v>71</v>
      </c>
      <c r="I68">
        <v>1</v>
      </c>
      <c r="J68" t="s">
        <v>262</v>
      </c>
      <c r="K68" s="1" t="s">
        <v>191</v>
      </c>
      <c r="L68" s="1" t="s">
        <v>162</v>
      </c>
      <c r="M68">
        <v>29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RPG澤村大地ICONIC</v>
      </c>
    </row>
    <row r="69" spans="1:20" x14ac:dyDescent="0.35">
      <c r="A69">
        <f>VLOOKUP(Special[[#This Row],[No用]],SetNo[[No.用]:[vlookup 用]],2,FALSE)</f>
        <v>36</v>
      </c>
      <c r="B69">
        <f>IF(ROW()=2,1,IF(A68&lt;&gt;Special[[#This Row],[No]],1,B68+1))</f>
        <v>2</v>
      </c>
      <c r="C69" s="1" t="s">
        <v>883</v>
      </c>
      <c r="D69" s="1" t="s">
        <v>143</v>
      </c>
      <c r="E69" s="1" t="s">
        <v>77</v>
      </c>
      <c r="F69" s="1" t="s">
        <v>78</v>
      </c>
      <c r="G69" s="1" t="s">
        <v>136</v>
      </c>
      <c r="H69" s="1" t="s">
        <v>71</v>
      </c>
      <c r="I69">
        <v>1</v>
      </c>
      <c r="J69" t="s">
        <v>262</v>
      </c>
      <c r="K69" s="1" t="s">
        <v>196</v>
      </c>
      <c r="L69" s="1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RPG澤村大地ICONIC</v>
      </c>
    </row>
    <row r="70" spans="1:20" x14ac:dyDescent="0.35">
      <c r="A70">
        <f>VLOOKUP(Special[[#This Row],[No用]],SetNo[[No.用]:[vlookup 用]],2,FALSE)</f>
        <v>36</v>
      </c>
      <c r="B70">
        <f>IF(ROW()=2,1,IF(A69&lt;&gt;Special[[#This Row],[No]],1,B69+1))</f>
        <v>3</v>
      </c>
      <c r="C70" s="1" t="s">
        <v>883</v>
      </c>
      <c r="D70" s="1" t="s">
        <v>143</v>
      </c>
      <c r="E70" s="1" t="s">
        <v>77</v>
      </c>
      <c r="F70" s="1" t="s">
        <v>78</v>
      </c>
      <c r="G70" s="1" t="s">
        <v>136</v>
      </c>
      <c r="H70" s="1" t="s">
        <v>71</v>
      </c>
      <c r="I70">
        <v>1</v>
      </c>
      <c r="J70" t="s">
        <v>262</v>
      </c>
      <c r="K70" s="1" t="s">
        <v>180</v>
      </c>
      <c r="L70" s="1" t="s">
        <v>173</v>
      </c>
      <c r="M70">
        <v>29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RPG澤村大地ICONIC</v>
      </c>
    </row>
    <row r="71" spans="1:20" x14ac:dyDescent="0.35">
      <c r="A71">
        <f>VLOOKUP(Special[[#This Row],[No用]],SetNo[[No.用]:[vlookup 用]],2,FALSE)</f>
        <v>36</v>
      </c>
      <c r="B71">
        <f>IF(ROW()=2,1,IF(A70&lt;&gt;Special[[#This Row],[No]],1,B70+1))</f>
        <v>4</v>
      </c>
      <c r="C71" s="1" t="s">
        <v>883</v>
      </c>
      <c r="D71" s="1" t="s">
        <v>143</v>
      </c>
      <c r="E71" s="1" t="s">
        <v>77</v>
      </c>
      <c r="F71" s="1" t="s">
        <v>78</v>
      </c>
      <c r="G71" s="1" t="s">
        <v>136</v>
      </c>
      <c r="H71" s="1" t="s">
        <v>71</v>
      </c>
      <c r="I71">
        <v>1</v>
      </c>
      <c r="J71" t="s">
        <v>262</v>
      </c>
      <c r="K71" s="1" t="s">
        <v>1154</v>
      </c>
      <c r="L71" s="1" t="s">
        <v>225</v>
      </c>
      <c r="M71">
        <v>36</v>
      </c>
      <c r="N71">
        <v>0</v>
      </c>
      <c r="O71">
        <v>46</v>
      </c>
      <c r="P71">
        <v>0</v>
      </c>
      <c r="R71" s="1" t="s">
        <v>287</v>
      </c>
      <c r="S71">
        <v>2</v>
      </c>
      <c r="T71" t="str">
        <f>Special[[#This Row],[服装]]&amp;Special[[#This Row],[名前]]&amp;Special[[#This Row],[レアリティ]]</f>
        <v>RPG澤村大地ICONIC</v>
      </c>
    </row>
    <row r="72" spans="1:20" x14ac:dyDescent="0.35">
      <c r="A72">
        <f>VLOOKUP(Special[[#This Row],[No用]],SetNo[[No.用]:[vlookup 用]],2,FALSE)</f>
        <v>37</v>
      </c>
      <c r="B72">
        <f>IF(ROW()=2,1,IF(A71&lt;&gt;Special[[#This Row],[No]],1,B71+1))</f>
        <v>1</v>
      </c>
      <c r="C72" t="s">
        <v>206</v>
      </c>
      <c r="D72" t="s">
        <v>144</v>
      </c>
      <c r="E72" t="s">
        <v>24</v>
      </c>
      <c r="F72" t="s">
        <v>31</v>
      </c>
      <c r="G72" t="s">
        <v>136</v>
      </c>
      <c r="H72" t="s">
        <v>71</v>
      </c>
      <c r="I72">
        <v>1</v>
      </c>
      <c r="J72" t="s">
        <v>262</v>
      </c>
      <c r="K72" t="s">
        <v>191</v>
      </c>
      <c r="L72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ユニフォーム菅原考支ICONIC</v>
      </c>
    </row>
    <row r="73" spans="1:20" x14ac:dyDescent="0.35">
      <c r="A73">
        <f>VLOOKUP(Special[[#This Row],[No用]],SetNo[[No.用]:[vlookup 用]],2,FALSE)</f>
        <v>38</v>
      </c>
      <c r="B73">
        <f>IF(ROW()=2,1,IF(A72&lt;&gt;Special[[#This Row],[No]],1,B72+1))</f>
        <v>1</v>
      </c>
      <c r="C73" t="s">
        <v>117</v>
      </c>
      <c r="D73" t="s">
        <v>144</v>
      </c>
      <c r="E73" t="s">
        <v>28</v>
      </c>
      <c r="F73" t="s">
        <v>31</v>
      </c>
      <c r="G73" t="s">
        <v>136</v>
      </c>
      <c r="H73" t="s">
        <v>71</v>
      </c>
      <c r="I73">
        <v>1</v>
      </c>
      <c r="J73" t="s">
        <v>262</v>
      </c>
      <c r="K73" t="s">
        <v>191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プール掃除菅原考支ICONIC</v>
      </c>
    </row>
    <row r="74" spans="1:20" x14ac:dyDescent="0.35">
      <c r="A74">
        <f>VLOOKUP(Special[[#This Row],[No用]],SetNo[[No.用]:[vlookup 用]],2,FALSE)</f>
        <v>38</v>
      </c>
      <c r="B74">
        <f>IF(ROW()=2,1,IF(A73&lt;&gt;Special[[#This Row],[No]],1,B73+1))</f>
        <v>2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262</v>
      </c>
      <c r="K74" t="s">
        <v>278</v>
      </c>
      <c r="L74" t="s">
        <v>225</v>
      </c>
      <c r="M74">
        <v>37</v>
      </c>
      <c r="N74">
        <v>0</v>
      </c>
      <c r="O74">
        <v>47</v>
      </c>
      <c r="P74">
        <v>0</v>
      </c>
      <c r="T74" t="str">
        <f>Special[[#This Row],[服装]]&amp;Special[[#This Row],[名前]]&amp;Special[[#This Row],[レアリティ]]</f>
        <v>プール掃除菅原考支ICONIC</v>
      </c>
    </row>
    <row r="75" spans="1:20" x14ac:dyDescent="0.35">
      <c r="A75">
        <f>VLOOKUP(Special[[#This Row],[No用]],SetNo[[No.用]:[vlookup 用]],2,FALSE)</f>
        <v>39</v>
      </c>
      <c r="B75">
        <f>IF(ROW()=2,1,IF(A74&lt;&gt;Special[[#This Row],[No]],1,B74+1))</f>
        <v>1</v>
      </c>
      <c r="C75" s="1" t="s">
        <v>769</v>
      </c>
      <c r="D75" t="s">
        <v>144</v>
      </c>
      <c r="E75" s="1" t="s">
        <v>73</v>
      </c>
      <c r="F75" s="1" t="s">
        <v>74</v>
      </c>
      <c r="G75" t="s">
        <v>136</v>
      </c>
      <c r="H75" t="s">
        <v>71</v>
      </c>
      <c r="I75">
        <v>1</v>
      </c>
      <c r="J75" t="s">
        <v>262</v>
      </c>
      <c r="K75" t="s">
        <v>191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文化祭菅原考支ICONIC</v>
      </c>
    </row>
    <row r="76" spans="1:20" x14ac:dyDescent="0.35">
      <c r="A76">
        <f>VLOOKUP(Special[[#This Row],[No用]],SetNo[[No.用]:[vlookup 用]],2,FALSE)</f>
        <v>39</v>
      </c>
      <c r="B76">
        <f>IF(ROW()=2,1,IF(A75&lt;&gt;Special[[#This Row],[No]],1,B75+1))</f>
        <v>2</v>
      </c>
      <c r="C76" s="1" t="s">
        <v>769</v>
      </c>
      <c r="D76" t="s">
        <v>144</v>
      </c>
      <c r="E76" s="1" t="s">
        <v>73</v>
      </c>
      <c r="F76" s="1" t="s">
        <v>74</v>
      </c>
      <c r="G76" t="s">
        <v>136</v>
      </c>
      <c r="H76" t="s">
        <v>71</v>
      </c>
      <c r="I76">
        <v>1</v>
      </c>
      <c r="J76" t="s">
        <v>262</v>
      </c>
      <c r="K76" s="1" t="s">
        <v>180</v>
      </c>
      <c r="L76" s="1" t="s">
        <v>173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文化祭菅原考支ICONIC</v>
      </c>
    </row>
    <row r="77" spans="1:20" x14ac:dyDescent="0.35">
      <c r="A77">
        <f>VLOOKUP(Special[[#This Row],[No用]],SetNo[[No.用]:[vlookup 用]],2,FALSE)</f>
        <v>40</v>
      </c>
      <c r="B77">
        <f>IF(ROW()=2,1,IF(A76&lt;&gt;Special[[#This Row],[No]],1,B76+1))</f>
        <v>1</v>
      </c>
      <c r="C77" s="1" t="s">
        <v>956</v>
      </c>
      <c r="D77" s="1" t="s">
        <v>144</v>
      </c>
      <c r="E77" s="1" t="s">
        <v>90</v>
      </c>
      <c r="F77" s="1" t="s">
        <v>74</v>
      </c>
      <c r="G77" s="1" t="s">
        <v>136</v>
      </c>
      <c r="H77" s="1" t="s">
        <v>71</v>
      </c>
      <c r="I77">
        <v>1</v>
      </c>
      <c r="J77" t="s">
        <v>262</v>
      </c>
      <c r="K77" s="1" t="s">
        <v>191</v>
      </c>
      <c r="L77" s="1" t="s">
        <v>162</v>
      </c>
      <c r="M77">
        <v>29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梅雨菅原考支ICONIC</v>
      </c>
    </row>
    <row r="78" spans="1:20" x14ac:dyDescent="0.35">
      <c r="A78">
        <f>VLOOKUP(Special[[#This Row],[No用]],SetNo[[No.用]:[vlookup 用]],2,FALSE)</f>
        <v>41</v>
      </c>
      <c r="B78">
        <f>IF(ROW()=2,1,IF(A77&lt;&gt;Special[[#This Row],[No]],1,B77+1))</f>
        <v>1</v>
      </c>
      <c r="C78" s="1" t="s">
        <v>1195</v>
      </c>
      <c r="D78" s="1" t="s">
        <v>144</v>
      </c>
      <c r="E78" s="1" t="s">
        <v>77</v>
      </c>
      <c r="F78" s="1" t="s">
        <v>74</v>
      </c>
      <c r="G78" s="1" t="s">
        <v>136</v>
      </c>
      <c r="H78" s="1" t="s">
        <v>71</v>
      </c>
      <c r="I78">
        <v>1</v>
      </c>
      <c r="J78" t="s">
        <v>262</v>
      </c>
      <c r="K78" s="1" t="s">
        <v>191</v>
      </c>
      <c r="L78" s="1" t="s">
        <v>162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Xmas2菅原考支ICONIC</v>
      </c>
    </row>
    <row r="79" spans="1:20" x14ac:dyDescent="0.35">
      <c r="A79">
        <f>VLOOKUP(Special[[#This Row],[No用]],SetNo[[No.用]:[vlookup 用]],2,FALSE)</f>
        <v>41</v>
      </c>
      <c r="B79">
        <f>IF(ROW()=2,1,IF(A78&lt;&gt;Special[[#This Row],[No]],1,B78+1))</f>
        <v>2</v>
      </c>
      <c r="C79" s="1" t="s">
        <v>1195</v>
      </c>
      <c r="D79" s="1" t="s">
        <v>144</v>
      </c>
      <c r="E79" s="1" t="s">
        <v>77</v>
      </c>
      <c r="F79" s="1" t="s">
        <v>74</v>
      </c>
      <c r="G79" s="1" t="s">
        <v>136</v>
      </c>
      <c r="H79" s="1" t="s">
        <v>71</v>
      </c>
      <c r="I79">
        <v>1</v>
      </c>
      <c r="J79" t="s">
        <v>262</v>
      </c>
      <c r="K79" s="1" t="s">
        <v>1196</v>
      </c>
      <c r="L79" s="1" t="s">
        <v>225</v>
      </c>
      <c r="M79">
        <v>35</v>
      </c>
      <c r="N79">
        <v>0</v>
      </c>
      <c r="O79">
        <v>45</v>
      </c>
      <c r="P79">
        <v>0</v>
      </c>
      <c r="R79" s="1" t="s">
        <v>1197</v>
      </c>
      <c r="S79">
        <v>2</v>
      </c>
      <c r="T79" t="str">
        <f>Special[[#This Row],[服装]]&amp;Special[[#This Row],[名前]]&amp;Special[[#This Row],[レアリティ]]</f>
        <v>Xmas2菅原考支ICONIC</v>
      </c>
    </row>
    <row r="80" spans="1:20" x14ac:dyDescent="0.35">
      <c r="A80">
        <f>VLOOKUP(Special[[#This Row],[No用]],SetNo[[No.用]:[vlookup 用]],2,FALSE)</f>
        <v>42</v>
      </c>
      <c r="B80">
        <f>IF(ROW()=2,1,IF(A79&lt;&gt;Special[[#This Row],[No]],1,B79+1))</f>
        <v>1</v>
      </c>
      <c r="C80" t="s">
        <v>206</v>
      </c>
      <c r="D80" t="s">
        <v>145</v>
      </c>
      <c r="E80" t="s">
        <v>28</v>
      </c>
      <c r="F80" t="s">
        <v>25</v>
      </c>
      <c r="G80" t="s">
        <v>136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ユニフォーム東峰旭ICONIC</v>
      </c>
    </row>
    <row r="81" spans="1:20" x14ac:dyDescent="0.35">
      <c r="A81">
        <f>VLOOKUP(Special[[#This Row],[No用]],SetNo[[No.用]:[vlookup 用]],2,FALSE)</f>
        <v>42</v>
      </c>
      <c r="B81">
        <f>IF(ROW()=2,1,IF(A80&lt;&gt;Special[[#This Row],[No]],1,B80+1))</f>
        <v>2</v>
      </c>
      <c r="C81" t="s">
        <v>206</v>
      </c>
      <c r="D81" t="s">
        <v>145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262</v>
      </c>
      <c r="K81" t="s">
        <v>180</v>
      </c>
      <c r="L81" t="s">
        <v>162</v>
      </c>
      <c r="M81">
        <v>29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ユニフォーム東峰旭ICONIC</v>
      </c>
    </row>
    <row r="82" spans="1:20" x14ac:dyDescent="0.35">
      <c r="A82">
        <f>VLOOKUP(Special[[#This Row],[No用]],SetNo[[No.用]:[vlookup 用]],2,FALSE)</f>
        <v>43</v>
      </c>
      <c r="B82">
        <f>IF(ROW()=2,1,IF(A81&lt;&gt;Special[[#This Row],[No]],1,B81+1))</f>
        <v>1</v>
      </c>
      <c r="C82" t="s">
        <v>117</v>
      </c>
      <c r="D82" t="s">
        <v>145</v>
      </c>
      <c r="E82" t="s">
        <v>23</v>
      </c>
      <c r="F82" t="s">
        <v>25</v>
      </c>
      <c r="G82" t="s">
        <v>136</v>
      </c>
      <c r="H82" t="s">
        <v>71</v>
      </c>
      <c r="I82">
        <v>1</v>
      </c>
      <c r="J82" t="s">
        <v>262</v>
      </c>
      <c r="K82" t="s">
        <v>191</v>
      </c>
      <c r="L82" t="s">
        <v>162</v>
      </c>
      <c r="M82">
        <v>27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プール掃除東峰旭ICONIC</v>
      </c>
    </row>
    <row r="83" spans="1:20" x14ac:dyDescent="0.35">
      <c r="A83">
        <f>VLOOKUP(Special[[#This Row],[No用]],SetNo[[No.用]:[vlookup 用]],2,FALSE)</f>
        <v>43</v>
      </c>
      <c r="B83">
        <f>IF(ROW()=2,1,IF(A82&lt;&gt;Special[[#This Row],[No]],1,B82+1))</f>
        <v>2</v>
      </c>
      <c r="C83" t="s">
        <v>117</v>
      </c>
      <c r="D83" t="s">
        <v>145</v>
      </c>
      <c r="E83" t="s">
        <v>23</v>
      </c>
      <c r="F83" t="s">
        <v>25</v>
      </c>
      <c r="G83" t="s">
        <v>136</v>
      </c>
      <c r="H83" t="s">
        <v>71</v>
      </c>
      <c r="I83">
        <v>1</v>
      </c>
      <c r="J83" t="s">
        <v>262</v>
      </c>
      <c r="K83" t="s">
        <v>275</v>
      </c>
      <c r="L83" t="s">
        <v>162</v>
      </c>
      <c r="M83">
        <v>27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プール掃除東峰旭ICONIC</v>
      </c>
    </row>
    <row r="84" spans="1:20" x14ac:dyDescent="0.35">
      <c r="A84">
        <f>VLOOKUP(Special[[#This Row],[No用]],SetNo[[No.用]:[vlookup 用]],2,FALSE)</f>
        <v>44</v>
      </c>
      <c r="B84">
        <f>IF(ROW()=2,1,IF(A83&lt;&gt;Special[[#This Row],[No]],1,B83+1))</f>
        <v>1</v>
      </c>
      <c r="C84" s="1" t="s">
        <v>876</v>
      </c>
      <c r="D84" s="1" t="s">
        <v>145</v>
      </c>
      <c r="E84" s="1" t="s">
        <v>90</v>
      </c>
      <c r="F84" s="1" t="s">
        <v>78</v>
      </c>
      <c r="G84" s="1" t="s">
        <v>136</v>
      </c>
      <c r="H84" s="1" t="s">
        <v>71</v>
      </c>
      <c r="I84">
        <v>1</v>
      </c>
      <c r="J84" t="s">
        <v>262</v>
      </c>
      <c r="K84" s="1" t="s">
        <v>191</v>
      </c>
      <c r="L84" s="1" t="s">
        <v>162</v>
      </c>
      <c r="M84">
        <v>29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サバゲ東峰旭ICONIC</v>
      </c>
    </row>
    <row r="85" spans="1:20" x14ac:dyDescent="0.35">
      <c r="A85">
        <f>VLOOKUP(Special[[#This Row],[No用]],SetNo[[No.用]:[vlookup 用]],2,FALSE)</f>
        <v>44</v>
      </c>
      <c r="B85">
        <f>IF(ROW()=2,1,IF(A84&lt;&gt;Special[[#This Row],[No]],1,B84+1))</f>
        <v>2</v>
      </c>
      <c r="C85" s="1" t="s">
        <v>876</v>
      </c>
      <c r="D85" s="1" t="s">
        <v>145</v>
      </c>
      <c r="E85" s="1" t="s">
        <v>90</v>
      </c>
      <c r="F85" s="1" t="s">
        <v>78</v>
      </c>
      <c r="G85" s="1" t="s">
        <v>136</v>
      </c>
      <c r="H85" s="1" t="s">
        <v>71</v>
      </c>
      <c r="I85">
        <v>1</v>
      </c>
      <c r="J85" t="s">
        <v>262</v>
      </c>
      <c r="K85" s="1" t="s">
        <v>180</v>
      </c>
      <c r="L85" s="1" t="s">
        <v>162</v>
      </c>
      <c r="M85">
        <v>29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サバゲ東峰旭ICONIC</v>
      </c>
    </row>
    <row r="86" spans="1:20" x14ac:dyDescent="0.35">
      <c r="A86">
        <f>VLOOKUP(Special[[#This Row],[No用]],SetNo[[No.用]:[vlookup 用]],2,FALSE)</f>
        <v>44</v>
      </c>
      <c r="B86">
        <f>IF(ROW()=2,1,IF(A85&lt;&gt;Special[[#This Row],[No]],1,B85+1))</f>
        <v>3</v>
      </c>
      <c r="C86" s="1" t="s">
        <v>876</v>
      </c>
      <c r="D86" s="1" t="s">
        <v>145</v>
      </c>
      <c r="E86" s="1" t="s">
        <v>90</v>
      </c>
      <c r="F86" s="1" t="s">
        <v>78</v>
      </c>
      <c r="G86" s="1" t="s">
        <v>136</v>
      </c>
      <c r="H86" s="1" t="s">
        <v>71</v>
      </c>
      <c r="I86">
        <v>1</v>
      </c>
      <c r="J86" t="s">
        <v>262</v>
      </c>
      <c r="K86" s="1" t="s">
        <v>814</v>
      </c>
      <c r="L86" s="1" t="s">
        <v>225</v>
      </c>
      <c r="M86">
        <v>38</v>
      </c>
      <c r="N86">
        <v>0</v>
      </c>
      <c r="O86">
        <v>48</v>
      </c>
      <c r="P86">
        <v>0</v>
      </c>
      <c r="T86" t="str">
        <f>Special[[#This Row],[服装]]&amp;Special[[#This Row],[名前]]&amp;Special[[#This Row],[レアリティ]]</f>
        <v>サバゲ東峰旭ICONIC</v>
      </c>
    </row>
    <row r="87" spans="1:20" x14ac:dyDescent="0.35">
      <c r="A87">
        <f>VLOOKUP(Special[[#This Row],[No用]],SetNo[[No.用]:[vlookup 用]],2,FALSE)</f>
        <v>45</v>
      </c>
      <c r="B87">
        <f>IF(ROW()=2,1,IF(A86&lt;&gt;Special[[#This Row],[No]],1,B86+1))</f>
        <v>1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219</v>
      </c>
      <c r="I87">
        <v>1</v>
      </c>
      <c r="J87" t="s">
        <v>262</v>
      </c>
      <c r="K87" t="s">
        <v>191</v>
      </c>
      <c r="L87" t="s">
        <v>162</v>
      </c>
      <c r="M87">
        <v>29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ユニフォーム東峰旭YELL</v>
      </c>
    </row>
    <row r="88" spans="1:20" x14ac:dyDescent="0.35">
      <c r="A88">
        <f>VLOOKUP(Special[[#This Row],[No用]],SetNo[[No.用]:[vlookup 用]],2,FALSE)</f>
        <v>45</v>
      </c>
      <c r="B88">
        <f>IF(ROW()=2,1,IF(A87&lt;&gt;Special[[#This Row],[No]],1,B87+1))</f>
        <v>2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219</v>
      </c>
      <c r="I88">
        <v>1</v>
      </c>
      <c r="J88" t="s">
        <v>262</v>
      </c>
      <c r="K88" t="s">
        <v>180</v>
      </c>
      <c r="L88" t="s">
        <v>162</v>
      </c>
      <c r="M88">
        <v>29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ユニフォーム東峰旭YELL</v>
      </c>
    </row>
    <row r="89" spans="1:20" x14ac:dyDescent="0.35">
      <c r="A89">
        <f>VLOOKUP(Special[[#This Row],[No用]],SetNo[[No.用]:[vlookup 用]],2,FALSE)</f>
        <v>46</v>
      </c>
      <c r="B89">
        <f>IF(ROW()=2,1,IF(A88&lt;&gt;Special[[#This Row],[No]],1,B88+1))</f>
        <v>1</v>
      </c>
      <c r="C89" t="s">
        <v>206</v>
      </c>
      <c r="D89" t="s">
        <v>146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262</v>
      </c>
      <c r="K89" t="s">
        <v>191</v>
      </c>
      <c r="L89" t="s">
        <v>162</v>
      </c>
      <c r="M89">
        <v>29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ユニフォーム縁下力ICONIC</v>
      </c>
    </row>
    <row r="90" spans="1:20" x14ac:dyDescent="0.35">
      <c r="A90">
        <f>VLOOKUP(Special[[#This Row],[No用]],SetNo[[No.用]:[vlookup 用]],2,FALSE)</f>
        <v>46</v>
      </c>
      <c r="B90">
        <f>IF(ROW()=2,1,IF(A89&lt;&gt;Special[[#This Row],[No]],1,B89+1))</f>
        <v>2</v>
      </c>
      <c r="C90" t="s">
        <v>206</v>
      </c>
      <c r="D90" t="s">
        <v>146</v>
      </c>
      <c r="E90" t="s">
        <v>24</v>
      </c>
      <c r="F90" t="s">
        <v>25</v>
      </c>
      <c r="G90" t="s">
        <v>136</v>
      </c>
      <c r="H90" t="s">
        <v>71</v>
      </c>
      <c r="I90">
        <v>1</v>
      </c>
      <c r="J90" t="s">
        <v>262</v>
      </c>
      <c r="K90" t="s">
        <v>277</v>
      </c>
      <c r="L90" t="s">
        <v>225</v>
      </c>
      <c r="M90">
        <v>42</v>
      </c>
      <c r="N90">
        <v>0</v>
      </c>
      <c r="O90">
        <v>52</v>
      </c>
      <c r="P90">
        <v>0</v>
      </c>
      <c r="T90" t="str">
        <f>Special[[#This Row],[服装]]&amp;Special[[#This Row],[名前]]&amp;Special[[#This Row],[レアリティ]]</f>
        <v>ユニフォーム縁下力ICONIC</v>
      </c>
    </row>
    <row r="91" spans="1:20" x14ac:dyDescent="0.35">
      <c r="A91">
        <f>VLOOKUP(Special[[#This Row],[No用]],SetNo[[No.用]:[vlookup 用]],2,FALSE)</f>
        <v>47</v>
      </c>
      <c r="B91">
        <f>IF(ROW()=2,1,IF(A90&lt;&gt;Special[[#This Row],[No]],1,B90+1))</f>
        <v>1</v>
      </c>
      <c r="C91" t="s">
        <v>386</v>
      </c>
      <c r="D91" t="s">
        <v>146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262</v>
      </c>
      <c r="K91" s="1" t="s">
        <v>191</v>
      </c>
      <c r="L91" s="1" t="s">
        <v>162</v>
      </c>
      <c r="M91">
        <v>29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探偵縁下力ICONIC</v>
      </c>
    </row>
    <row r="92" spans="1:20" x14ac:dyDescent="0.35">
      <c r="A92">
        <f>VLOOKUP(Special[[#This Row],[No用]],SetNo[[No.用]:[vlookup 用]],2,FALSE)</f>
        <v>47</v>
      </c>
      <c r="B92">
        <f>IF(ROW()=2,1,IF(A91&lt;&gt;Special[[#This Row],[No]],1,B91+1))</f>
        <v>2</v>
      </c>
      <c r="C92" t="s">
        <v>386</v>
      </c>
      <c r="D92" t="s">
        <v>146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262</v>
      </c>
      <c r="K92" s="1" t="s">
        <v>180</v>
      </c>
      <c r="L92" s="1" t="s">
        <v>225</v>
      </c>
      <c r="M92">
        <v>38</v>
      </c>
      <c r="N92">
        <v>0</v>
      </c>
      <c r="O92">
        <v>48</v>
      </c>
      <c r="P92">
        <v>0</v>
      </c>
      <c r="T92" t="str">
        <f>Special[[#This Row],[服装]]&amp;Special[[#This Row],[名前]]&amp;Special[[#This Row],[レアリティ]]</f>
        <v>探偵縁下力ICONIC</v>
      </c>
    </row>
    <row r="93" spans="1:20" x14ac:dyDescent="0.35">
      <c r="A93">
        <f>VLOOKUP(Special[[#This Row],[No用]],SetNo[[No.用]:[vlookup 用]],2,FALSE)</f>
        <v>47</v>
      </c>
      <c r="B93">
        <f>IF(ROW()=2,1,IF(A92&lt;&gt;Special[[#This Row],[No]],1,B92+1))</f>
        <v>3</v>
      </c>
      <c r="C93" t="s">
        <v>386</v>
      </c>
      <c r="D93" t="s">
        <v>146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262</v>
      </c>
      <c r="K93" s="1" t="s">
        <v>277</v>
      </c>
      <c r="L93" s="1" t="s">
        <v>225</v>
      </c>
      <c r="M93">
        <v>38</v>
      </c>
      <c r="N93">
        <v>0</v>
      </c>
      <c r="O93">
        <v>48</v>
      </c>
      <c r="P93">
        <v>0</v>
      </c>
      <c r="T93" t="str">
        <f>Special[[#This Row],[服装]]&amp;Special[[#This Row],[名前]]&amp;Special[[#This Row],[レアリティ]]</f>
        <v>探偵縁下力ICONIC</v>
      </c>
    </row>
    <row r="94" spans="1:20" x14ac:dyDescent="0.35">
      <c r="A94">
        <f>VLOOKUP(Special[[#This Row],[No用]],SetNo[[No.用]:[vlookup 用]],2,FALSE)</f>
        <v>48</v>
      </c>
      <c r="B94">
        <f>IF(ROW()=2,1,IF(A93&lt;&gt;Special[[#This Row],[No]],1,B93+1))</f>
        <v>1</v>
      </c>
      <c r="C94" s="1" t="s">
        <v>883</v>
      </c>
      <c r="D94" s="1" t="s">
        <v>146</v>
      </c>
      <c r="E94" s="1" t="s">
        <v>73</v>
      </c>
      <c r="F94" s="1" t="s">
        <v>78</v>
      </c>
      <c r="G94" s="1" t="s">
        <v>136</v>
      </c>
      <c r="H94" s="1" t="s">
        <v>71</v>
      </c>
      <c r="I94">
        <v>1</v>
      </c>
      <c r="J94" t="s">
        <v>262</v>
      </c>
      <c r="K94" s="1" t="s">
        <v>191</v>
      </c>
      <c r="L94" s="1" t="s">
        <v>162</v>
      </c>
      <c r="M94">
        <v>29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RPG縁下力ICONIC</v>
      </c>
    </row>
    <row r="95" spans="1:20" x14ac:dyDescent="0.35">
      <c r="A95">
        <f>VLOOKUP(Special[[#This Row],[No用]],SetNo[[No.用]:[vlookup 用]],2,FALSE)</f>
        <v>48</v>
      </c>
      <c r="B95">
        <f>IF(ROW()=2,1,IF(A94&lt;&gt;Special[[#This Row],[No]],1,B94+1))</f>
        <v>2</v>
      </c>
      <c r="C95" s="1" t="s">
        <v>883</v>
      </c>
      <c r="D95" s="1" t="s">
        <v>146</v>
      </c>
      <c r="E95" s="1" t="s">
        <v>73</v>
      </c>
      <c r="F95" s="1" t="s">
        <v>78</v>
      </c>
      <c r="G95" s="1" t="s">
        <v>136</v>
      </c>
      <c r="H95" s="1" t="s">
        <v>71</v>
      </c>
      <c r="I95">
        <v>1</v>
      </c>
      <c r="J95" t="s">
        <v>262</v>
      </c>
      <c r="K95" s="1" t="s">
        <v>277</v>
      </c>
      <c r="L95" s="1" t="s">
        <v>225</v>
      </c>
      <c r="M95">
        <v>39</v>
      </c>
      <c r="N95">
        <v>0</v>
      </c>
      <c r="O95">
        <v>49</v>
      </c>
      <c r="P95">
        <v>0</v>
      </c>
      <c r="T95" t="str">
        <f>Special[[#This Row],[服装]]&amp;Special[[#This Row],[名前]]&amp;Special[[#This Row],[レアリティ]]</f>
        <v>RPG縁下力ICONIC</v>
      </c>
    </row>
    <row r="96" spans="1:20" x14ac:dyDescent="0.35">
      <c r="A96">
        <f>VLOOKUP(Special[[#This Row],[No用]],SetNo[[No.用]:[vlookup 用]],2,FALSE)</f>
        <v>49</v>
      </c>
      <c r="B96">
        <f>IF(ROW()=2,1,IF(A95&lt;&gt;Special[[#This Row],[No]],1,B95+1))</f>
        <v>1</v>
      </c>
      <c r="C96" s="1" t="s">
        <v>1006</v>
      </c>
      <c r="D96" s="1" t="s">
        <v>146</v>
      </c>
      <c r="E96" s="1" t="s">
        <v>90</v>
      </c>
      <c r="F96" s="1" t="s">
        <v>78</v>
      </c>
      <c r="G96" s="1" t="s">
        <v>136</v>
      </c>
      <c r="H96" s="1" t="s">
        <v>71</v>
      </c>
      <c r="I96">
        <v>1</v>
      </c>
      <c r="J96" t="s">
        <v>262</v>
      </c>
      <c r="K96" s="1" t="s">
        <v>191</v>
      </c>
      <c r="L96" s="1" t="s">
        <v>162</v>
      </c>
      <c r="M96">
        <v>29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花火縁下力ICONIC</v>
      </c>
    </row>
    <row r="97" spans="1:20" x14ac:dyDescent="0.35">
      <c r="A97">
        <f>VLOOKUP(Special[[#This Row],[No用]],SetNo[[No.用]:[vlookup 用]],2,FALSE)</f>
        <v>49</v>
      </c>
      <c r="B97">
        <f>IF(ROW()=2,1,IF(A96&lt;&gt;Special[[#This Row],[No]],1,B96+1))</f>
        <v>2</v>
      </c>
      <c r="C97" s="1" t="s">
        <v>1006</v>
      </c>
      <c r="D97" s="1" t="s">
        <v>146</v>
      </c>
      <c r="E97" s="1" t="s">
        <v>90</v>
      </c>
      <c r="F97" s="1" t="s">
        <v>78</v>
      </c>
      <c r="G97" s="1" t="s">
        <v>136</v>
      </c>
      <c r="H97" s="1" t="s">
        <v>71</v>
      </c>
      <c r="I97">
        <v>1</v>
      </c>
      <c r="J97" t="s">
        <v>262</v>
      </c>
      <c r="K97" s="1" t="s">
        <v>982</v>
      </c>
      <c r="L97" s="1" t="s">
        <v>225</v>
      </c>
      <c r="M97">
        <v>40</v>
      </c>
      <c r="N97">
        <v>0</v>
      </c>
      <c r="O97">
        <v>50</v>
      </c>
      <c r="P97">
        <v>0</v>
      </c>
      <c r="R97" s="1" t="s">
        <v>1007</v>
      </c>
      <c r="S97">
        <v>2</v>
      </c>
      <c r="T97" t="str">
        <f>Special[[#This Row],[服装]]&amp;Special[[#This Row],[名前]]&amp;Special[[#This Row],[レアリティ]]</f>
        <v>花火縁下力ICONIC</v>
      </c>
    </row>
    <row r="98" spans="1:20" x14ac:dyDescent="0.35">
      <c r="A98">
        <f>VLOOKUP(Special[[#This Row],[No用]],SetNo[[No.用]:[vlookup 用]],2,FALSE)</f>
        <v>50</v>
      </c>
      <c r="B98">
        <f>IF(ROW()=2,1,IF(A97&lt;&gt;Special[[#This Row],[No]],1,B97+1))</f>
        <v>1</v>
      </c>
      <c r="C98" t="s">
        <v>206</v>
      </c>
      <c r="D98" t="s">
        <v>147</v>
      </c>
      <c r="E98" t="s">
        <v>24</v>
      </c>
      <c r="F98" t="s">
        <v>25</v>
      </c>
      <c r="G98" t="s">
        <v>136</v>
      </c>
      <c r="H98" t="s">
        <v>71</v>
      </c>
      <c r="I98">
        <v>1</v>
      </c>
      <c r="J98" t="s">
        <v>262</v>
      </c>
      <c r="K98" t="s">
        <v>191</v>
      </c>
      <c r="L98" t="s">
        <v>162</v>
      </c>
      <c r="M98">
        <v>21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ユニフォーム木下久志ICONIC</v>
      </c>
    </row>
    <row r="99" spans="1:20" x14ac:dyDescent="0.35">
      <c r="A99">
        <f>VLOOKUP(Special[[#This Row],[No用]],SetNo[[No.用]:[vlookup 用]],2,FALSE)</f>
        <v>51</v>
      </c>
      <c r="B99">
        <f>IF(ROW()=2,1,IF(A98&lt;&gt;Special[[#This Row],[No]],1,B98+1))</f>
        <v>1</v>
      </c>
      <c r="C99" t="s">
        <v>206</v>
      </c>
      <c r="D99" t="s">
        <v>148</v>
      </c>
      <c r="E99" t="s">
        <v>24</v>
      </c>
      <c r="F99" t="s">
        <v>26</v>
      </c>
      <c r="G99" t="s">
        <v>136</v>
      </c>
      <c r="H99" t="s">
        <v>71</v>
      </c>
      <c r="I99">
        <v>1</v>
      </c>
      <c r="J99" t="s">
        <v>262</v>
      </c>
      <c r="K99" t="s">
        <v>191</v>
      </c>
      <c r="L99" t="s">
        <v>162</v>
      </c>
      <c r="M99">
        <v>29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ユニフォーム成田一仁ICONIC</v>
      </c>
    </row>
    <row r="100" spans="1:20" x14ac:dyDescent="0.35">
      <c r="A100">
        <f>VLOOKUP(Special[[#This Row],[No用]],SetNo[[No.用]:[vlookup 用]],2,FALSE)</f>
        <v>52</v>
      </c>
      <c r="B100">
        <f>IF(ROW()=2,1,IF(A99&lt;&gt;Special[[#This Row],[No]],1,B99+1))</f>
        <v>1</v>
      </c>
      <c r="C100" t="s">
        <v>108</v>
      </c>
      <c r="D100" t="s">
        <v>39</v>
      </c>
      <c r="E100" t="s">
        <v>24</v>
      </c>
      <c r="F100" t="s">
        <v>31</v>
      </c>
      <c r="G100" t="s">
        <v>27</v>
      </c>
      <c r="H100" t="s">
        <v>71</v>
      </c>
      <c r="I100">
        <v>1</v>
      </c>
      <c r="J100" t="s">
        <v>262</v>
      </c>
      <c r="K100" t="s">
        <v>191</v>
      </c>
      <c r="L100" t="s">
        <v>162</v>
      </c>
      <c r="M100">
        <v>29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ユニフォーム孤爪研磨ICONIC</v>
      </c>
    </row>
    <row r="101" spans="1:20" x14ac:dyDescent="0.35">
      <c r="A101">
        <f>VLOOKUP(Special[[#This Row],[No用]],SetNo[[No.用]:[vlookup 用]],2,FALSE)</f>
        <v>53</v>
      </c>
      <c r="B101">
        <f>IF(ROW()=2,1,IF(A100&lt;&gt;Special[[#This Row],[No]],1,B100+1))</f>
        <v>1</v>
      </c>
      <c r="C101" t="s">
        <v>149</v>
      </c>
      <c r="D101" t="s">
        <v>39</v>
      </c>
      <c r="E101" t="s">
        <v>90</v>
      </c>
      <c r="F101" t="s">
        <v>31</v>
      </c>
      <c r="G101" t="s">
        <v>27</v>
      </c>
      <c r="H101" t="s">
        <v>71</v>
      </c>
      <c r="I101">
        <v>1</v>
      </c>
      <c r="J101" t="s">
        <v>262</v>
      </c>
      <c r="K101" t="s">
        <v>191</v>
      </c>
      <c r="L101" t="s">
        <v>162</v>
      </c>
      <c r="M101">
        <v>29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制服孤爪研磨ICONIC</v>
      </c>
    </row>
    <row r="102" spans="1:20" x14ac:dyDescent="0.35">
      <c r="A102">
        <f>VLOOKUP(Special[[#This Row],[No用]],SetNo[[No.用]:[vlookup 用]],2,FALSE)</f>
        <v>54</v>
      </c>
      <c r="B102">
        <f>IF(ROW()=2,1,IF(A101&lt;&gt;Special[[#This Row],[No]],1,B101+1))</f>
        <v>1</v>
      </c>
      <c r="C102" t="s">
        <v>150</v>
      </c>
      <c r="D102" t="s">
        <v>39</v>
      </c>
      <c r="E102" t="s">
        <v>77</v>
      </c>
      <c r="F102" t="s">
        <v>31</v>
      </c>
      <c r="G102" t="s">
        <v>27</v>
      </c>
      <c r="H102" t="s">
        <v>71</v>
      </c>
      <c r="I102">
        <v>1</v>
      </c>
      <c r="J102" t="s">
        <v>262</v>
      </c>
      <c r="K102" t="s">
        <v>281</v>
      </c>
      <c r="L102" t="s">
        <v>173</v>
      </c>
      <c r="M102">
        <v>29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夏祭り孤爪研磨ICONIC</v>
      </c>
    </row>
    <row r="103" spans="1:20" x14ac:dyDescent="0.35">
      <c r="A103">
        <f>VLOOKUP(Special[[#This Row],[No用]],SetNo[[No.用]:[vlookup 用]],2,FALSE)</f>
        <v>55</v>
      </c>
      <c r="B103">
        <f>IF(ROW()=2,1,IF(A102&lt;&gt;Special[[#This Row],[No]],1,B102+1))</f>
        <v>1</v>
      </c>
      <c r="C103" s="1" t="s">
        <v>839</v>
      </c>
      <c r="D103" s="1" t="s">
        <v>39</v>
      </c>
      <c r="E103" s="1" t="s">
        <v>73</v>
      </c>
      <c r="F103" s="1" t="s">
        <v>31</v>
      </c>
      <c r="G103" s="1" t="s">
        <v>27</v>
      </c>
      <c r="H103" s="1" t="s">
        <v>71</v>
      </c>
      <c r="I103">
        <v>1</v>
      </c>
      <c r="J103" t="s">
        <v>262</v>
      </c>
      <c r="K103" s="1" t="s">
        <v>281</v>
      </c>
      <c r="L103" s="1" t="s">
        <v>173</v>
      </c>
      <c r="M103">
        <v>29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1周年孤爪研磨ICONIC</v>
      </c>
    </row>
    <row r="104" spans="1:20" x14ac:dyDescent="0.35">
      <c r="A104">
        <f>VLOOKUP(Special[[#This Row],[No用]],SetNo[[No.用]:[vlookup 用]],2,FALSE)</f>
        <v>55</v>
      </c>
      <c r="B104">
        <f>IF(ROW()=2,1,IF(A103&lt;&gt;Special[[#This Row],[No]],1,B103+1))</f>
        <v>2</v>
      </c>
      <c r="C104" s="1" t="s">
        <v>839</v>
      </c>
      <c r="D104" s="1" t="s">
        <v>39</v>
      </c>
      <c r="E104" s="1" t="s">
        <v>73</v>
      </c>
      <c r="F104" s="1" t="s">
        <v>31</v>
      </c>
      <c r="G104" s="1" t="s">
        <v>27</v>
      </c>
      <c r="H104" s="1" t="s">
        <v>71</v>
      </c>
      <c r="I104">
        <v>1</v>
      </c>
      <c r="J104" t="s">
        <v>262</v>
      </c>
      <c r="K104" s="1" t="s">
        <v>278</v>
      </c>
      <c r="L104" s="1" t="s">
        <v>225</v>
      </c>
      <c r="M104">
        <v>39</v>
      </c>
      <c r="N104">
        <v>0</v>
      </c>
      <c r="O104">
        <v>49</v>
      </c>
      <c r="P104">
        <v>0</v>
      </c>
      <c r="T104" t="str">
        <f>Special[[#This Row],[服装]]&amp;Special[[#This Row],[名前]]&amp;Special[[#This Row],[レアリティ]]</f>
        <v>1周年孤爪研磨ICONIC</v>
      </c>
    </row>
    <row r="105" spans="1:20" x14ac:dyDescent="0.35">
      <c r="A105">
        <f>VLOOKUP(Special[[#This Row],[No用]],SetNo[[No.用]:[vlookup 用]],2,FALSE)</f>
        <v>55</v>
      </c>
      <c r="B105">
        <f>IF(ROW()=2,1,IF(A104&lt;&gt;Special[[#This Row],[No]],1,B104+1))</f>
        <v>3</v>
      </c>
      <c r="C105" s="1" t="s">
        <v>839</v>
      </c>
      <c r="D105" s="1" t="s">
        <v>39</v>
      </c>
      <c r="E105" s="1" t="s">
        <v>73</v>
      </c>
      <c r="F105" s="1" t="s">
        <v>31</v>
      </c>
      <c r="G105" s="1" t="s">
        <v>27</v>
      </c>
      <c r="H105" s="1" t="s">
        <v>71</v>
      </c>
      <c r="I105">
        <v>1</v>
      </c>
      <c r="J105" t="s">
        <v>262</v>
      </c>
      <c r="K105" s="1" t="s">
        <v>274</v>
      </c>
      <c r="L105" s="1" t="s">
        <v>225</v>
      </c>
      <c r="M105">
        <v>39</v>
      </c>
      <c r="N105">
        <v>0</v>
      </c>
      <c r="O105">
        <v>49</v>
      </c>
      <c r="P105">
        <v>0</v>
      </c>
      <c r="T105" t="str">
        <f>Special[[#This Row],[服装]]&amp;Special[[#This Row],[名前]]&amp;Special[[#This Row],[レアリティ]]</f>
        <v>1周年孤爪研磨ICONIC</v>
      </c>
    </row>
    <row r="106" spans="1:20" x14ac:dyDescent="0.35">
      <c r="A106">
        <f>VLOOKUP(Special[[#This Row],[No用]],SetNo[[No.用]:[vlookup 用]],2,FALSE)</f>
        <v>56</v>
      </c>
      <c r="B106">
        <f>IF(ROW()=2,1,IF(A105&lt;&gt;Special[[#This Row],[No]],1,B105+1))</f>
        <v>1</v>
      </c>
      <c r="C106" s="1" t="s">
        <v>1064</v>
      </c>
      <c r="D106" s="1" t="s">
        <v>39</v>
      </c>
      <c r="E106" s="1" t="s">
        <v>90</v>
      </c>
      <c r="F106" s="1" t="s">
        <v>31</v>
      </c>
      <c r="G106" s="1" t="s">
        <v>27</v>
      </c>
      <c r="H106" s="1" t="s">
        <v>71</v>
      </c>
      <c r="I106">
        <v>1</v>
      </c>
      <c r="J106" t="s">
        <v>262</v>
      </c>
      <c r="K106" s="1" t="s">
        <v>191</v>
      </c>
      <c r="L106" s="1" t="s">
        <v>162</v>
      </c>
      <c r="M106">
        <v>29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スパイ孤爪研磨ICONIC</v>
      </c>
    </row>
    <row r="107" spans="1:20" x14ac:dyDescent="0.35">
      <c r="A107">
        <f>VLOOKUP(Special[[#This Row],[No用]],SetNo[[No.用]:[vlookup 用]],2,FALSE)</f>
        <v>56</v>
      </c>
      <c r="B107">
        <f>IF(ROW()=2,1,IF(A106&lt;&gt;Special[[#This Row],[No]],1,B106+1))</f>
        <v>2</v>
      </c>
      <c r="C107" s="1" t="s">
        <v>1064</v>
      </c>
      <c r="D107" s="1" t="s">
        <v>39</v>
      </c>
      <c r="E107" s="1" t="s">
        <v>90</v>
      </c>
      <c r="F107" s="1" t="s">
        <v>31</v>
      </c>
      <c r="G107" s="1" t="s">
        <v>27</v>
      </c>
      <c r="H107" s="1" t="s">
        <v>71</v>
      </c>
      <c r="I107">
        <v>1</v>
      </c>
      <c r="J107" t="s">
        <v>262</v>
      </c>
      <c r="K107" s="1" t="s">
        <v>1069</v>
      </c>
      <c r="L107" s="1" t="s">
        <v>225</v>
      </c>
      <c r="M107">
        <v>39</v>
      </c>
      <c r="N107">
        <v>0</v>
      </c>
      <c r="O107">
        <v>49</v>
      </c>
      <c r="P107">
        <v>0</v>
      </c>
      <c r="R107" s="1" t="s">
        <v>1157</v>
      </c>
      <c r="T107" t="str">
        <f>Special[[#This Row],[服装]]&amp;Special[[#This Row],[名前]]&amp;Special[[#This Row],[レアリティ]]</f>
        <v>スパイ孤爪研磨ICONIC</v>
      </c>
    </row>
    <row r="108" spans="1:20" x14ac:dyDescent="0.35">
      <c r="A108">
        <f>VLOOKUP(Special[[#This Row],[No用]],SetNo[[No.用]:[vlookup 用]],2,FALSE)</f>
        <v>57</v>
      </c>
      <c r="B108">
        <f>IF(ROW()=2,1,IF(A107&lt;&gt;Special[[#This Row],[No]],1,B107+1))</f>
        <v>1</v>
      </c>
      <c r="C108" t="s">
        <v>108</v>
      </c>
      <c r="D108" t="s">
        <v>40</v>
      </c>
      <c r="E108" t="s">
        <v>23</v>
      </c>
      <c r="F108" t="s">
        <v>26</v>
      </c>
      <c r="G108" t="s">
        <v>27</v>
      </c>
      <c r="H108" t="s">
        <v>71</v>
      </c>
      <c r="I108">
        <v>1</v>
      </c>
      <c r="J108" t="s">
        <v>262</v>
      </c>
      <c r="K108" t="s">
        <v>191</v>
      </c>
      <c r="L108" t="s">
        <v>162</v>
      </c>
      <c r="M108">
        <v>9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ユニフォーム黒尾鉄朗ICONIC</v>
      </c>
    </row>
    <row r="109" spans="1:20" x14ac:dyDescent="0.35">
      <c r="A109">
        <f>VLOOKUP(Special[[#This Row],[No用]],SetNo[[No.用]:[vlookup 用]],2,FALSE)</f>
        <v>57</v>
      </c>
      <c r="B109">
        <f>IF(ROW()=2,1,IF(A108&lt;&gt;Special[[#This Row],[No]],1,B108+1))</f>
        <v>2</v>
      </c>
      <c r="C109" t="s">
        <v>108</v>
      </c>
      <c r="D109" t="s">
        <v>40</v>
      </c>
      <c r="E109" t="s">
        <v>23</v>
      </c>
      <c r="F109" t="s">
        <v>26</v>
      </c>
      <c r="G109" t="s">
        <v>27</v>
      </c>
      <c r="H109" t="s">
        <v>71</v>
      </c>
      <c r="I109">
        <v>1</v>
      </c>
      <c r="J109" t="s">
        <v>262</v>
      </c>
      <c r="K109" t="s">
        <v>282</v>
      </c>
      <c r="L109" t="s">
        <v>162</v>
      </c>
      <c r="M109">
        <v>9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ユニフォーム黒尾鉄朗ICONIC</v>
      </c>
    </row>
    <row r="110" spans="1:20" x14ac:dyDescent="0.35">
      <c r="A110">
        <f>VLOOKUP(Special[[#This Row],[No用]],SetNo[[No.用]:[vlookup 用]],2,FALSE)</f>
        <v>57</v>
      </c>
      <c r="B110">
        <f>IF(ROW()=2,1,IF(A109&lt;&gt;Special[[#This Row],[No]],1,B109+1))</f>
        <v>3</v>
      </c>
      <c r="C110" t="s">
        <v>108</v>
      </c>
      <c r="D110" t="s">
        <v>40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262</v>
      </c>
      <c r="K110" t="s">
        <v>193</v>
      </c>
      <c r="L110" t="s">
        <v>225</v>
      </c>
      <c r="M110">
        <v>44</v>
      </c>
      <c r="N110">
        <v>0</v>
      </c>
      <c r="O110">
        <v>54</v>
      </c>
      <c r="P110">
        <v>0</v>
      </c>
      <c r="T110" t="str">
        <f>Special[[#This Row],[服装]]&amp;Special[[#This Row],[名前]]&amp;Special[[#This Row],[レアリティ]]</f>
        <v>ユニフォーム黒尾鉄朗ICONIC</v>
      </c>
    </row>
    <row r="111" spans="1:20" x14ac:dyDescent="0.35">
      <c r="A111">
        <f>VLOOKUP(Special[[#This Row],[No用]],SetNo[[No.用]:[vlookup 用]],2,FALSE)</f>
        <v>58</v>
      </c>
      <c r="B111">
        <f>IF(ROW()=2,1,IF(A110&lt;&gt;Special[[#This Row],[No]],1,B110+1))</f>
        <v>1</v>
      </c>
      <c r="C111" t="s">
        <v>149</v>
      </c>
      <c r="D111" t="s">
        <v>40</v>
      </c>
      <c r="E111" t="s">
        <v>73</v>
      </c>
      <c r="F111" t="s">
        <v>26</v>
      </c>
      <c r="G111" t="s">
        <v>27</v>
      </c>
      <c r="H111" t="s">
        <v>71</v>
      </c>
      <c r="I111">
        <v>1</v>
      </c>
      <c r="J111" t="s">
        <v>262</v>
      </c>
      <c r="K111" t="s">
        <v>191</v>
      </c>
      <c r="L111" t="s">
        <v>162</v>
      </c>
      <c r="M111">
        <v>9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制服黒尾鉄朗ICONIC</v>
      </c>
    </row>
    <row r="112" spans="1:20" x14ac:dyDescent="0.35">
      <c r="A112">
        <f>VLOOKUP(Special[[#This Row],[No用]],SetNo[[No.用]:[vlookup 用]],2,FALSE)</f>
        <v>58</v>
      </c>
      <c r="B112">
        <f>IF(ROW()=2,1,IF(A111&lt;&gt;Special[[#This Row],[No]],1,B111+1))</f>
        <v>2</v>
      </c>
      <c r="C112" t="s">
        <v>149</v>
      </c>
      <c r="D112" t="s">
        <v>40</v>
      </c>
      <c r="E112" t="s">
        <v>73</v>
      </c>
      <c r="F112" t="s">
        <v>26</v>
      </c>
      <c r="G112" t="s">
        <v>27</v>
      </c>
      <c r="H112" t="s">
        <v>71</v>
      </c>
      <c r="I112">
        <v>1</v>
      </c>
      <c r="J112" t="s">
        <v>262</v>
      </c>
      <c r="K112" t="s">
        <v>282</v>
      </c>
      <c r="L112" t="s">
        <v>162</v>
      </c>
      <c r="M112">
        <v>9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制服黒尾鉄朗ICONIC</v>
      </c>
    </row>
    <row r="113" spans="1:20" x14ac:dyDescent="0.35">
      <c r="A113">
        <f>VLOOKUP(Special[[#This Row],[No用]],SetNo[[No.用]:[vlookup 用]],2,FALSE)</f>
        <v>59</v>
      </c>
      <c r="B113">
        <f>IF(ROW()=2,1,IF(A112&lt;&gt;Special[[#This Row],[No]],1,B112+1))</f>
        <v>1</v>
      </c>
      <c r="C113" t="s">
        <v>150</v>
      </c>
      <c r="D113" t="s">
        <v>40</v>
      </c>
      <c r="E113" t="s">
        <v>90</v>
      </c>
      <c r="F113" t="s">
        <v>26</v>
      </c>
      <c r="G113" t="s">
        <v>27</v>
      </c>
      <c r="H113" t="s">
        <v>71</v>
      </c>
      <c r="I113">
        <v>1</v>
      </c>
      <c r="J113" t="s">
        <v>262</v>
      </c>
      <c r="K113" t="s">
        <v>191</v>
      </c>
      <c r="L113" t="s">
        <v>162</v>
      </c>
      <c r="M113">
        <v>9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夏祭り黒尾鉄朗ICONIC</v>
      </c>
    </row>
    <row r="114" spans="1:20" x14ac:dyDescent="0.35">
      <c r="A114">
        <f>VLOOKUP(Special[[#This Row],[No用]],SetNo[[No.用]:[vlookup 用]],2,FALSE)</f>
        <v>59</v>
      </c>
      <c r="B114">
        <f>IF(ROW()=2,1,IF(A113&lt;&gt;Special[[#This Row],[No]],1,B113+1))</f>
        <v>2</v>
      </c>
      <c r="C114" t="s">
        <v>150</v>
      </c>
      <c r="D114" t="s">
        <v>40</v>
      </c>
      <c r="E114" t="s">
        <v>90</v>
      </c>
      <c r="F114" t="s">
        <v>26</v>
      </c>
      <c r="G114" t="s">
        <v>27</v>
      </c>
      <c r="H114" t="s">
        <v>71</v>
      </c>
      <c r="I114">
        <v>1</v>
      </c>
      <c r="J114" t="s">
        <v>262</v>
      </c>
      <c r="K114" t="s">
        <v>282</v>
      </c>
      <c r="L114" t="s">
        <v>162</v>
      </c>
      <c r="M114">
        <v>9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夏祭り黒尾鉄朗ICONIC</v>
      </c>
    </row>
    <row r="115" spans="1:20" x14ac:dyDescent="0.35">
      <c r="A115">
        <f>VLOOKUP(Special[[#This Row],[No用]],SetNo[[No.用]:[vlookup 用]],2,FALSE)</f>
        <v>60</v>
      </c>
      <c r="B115">
        <f>IF(ROW()=2,1,IF(A114&lt;&gt;Special[[#This Row],[No]],1,B114+1))</f>
        <v>1</v>
      </c>
      <c r="C115" s="1" t="s">
        <v>839</v>
      </c>
      <c r="D115" s="1" t="s">
        <v>40</v>
      </c>
      <c r="E115" s="1" t="s">
        <v>77</v>
      </c>
      <c r="F115" s="1" t="s">
        <v>26</v>
      </c>
      <c r="G115" s="1" t="s">
        <v>27</v>
      </c>
      <c r="H115" s="1" t="s">
        <v>71</v>
      </c>
      <c r="I115">
        <v>1</v>
      </c>
      <c r="J115" t="s">
        <v>262</v>
      </c>
      <c r="K115" s="1" t="s">
        <v>191</v>
      </c>
      <c r="L115" t="s">
        <v>162</v>
      </c>
      <c r="M115">
        <v>9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1周年黒尾鉄朗ICONIC</v>
      </c>
    </row>
    <row r="116" spans="1:20" x14ac:dyDescent="0.35">
      <c r="A116">
        <f>VLOOKUP(Special[[#This Row],[No用]],SetNo[[No.用]:[vlookup 用]],2,FALSE)</f>
        <v>60</v>
      </c>
      <c r="B116">
        <f>IF(ROW()=2,1,IF(A115&lt;&gt;Special[[#This Row],[No]],1,B115+1))</f>
        <v>2</v>
      </c>
      <c r="C116" s="1" t="s">
        <v>839</v>
      </c>
      <c r="D116" s="1" t="s">
        <v>40</v>
      </c>
      <c r="E116" s="1" t="s">
        <v>77</v>
      </c>
      <c r="F116" s="1" t="s">
        <v>26</v>
      </c>
      <c r="G116" s="1" t="s">
        <v>27</v>
      </c>
      <c r="H116" s="1" t="s">
        <v>71</v>
      </c>
      <c r="I116">
        <v>1</v>
      </c>
      <c r="J116" t="s">
        <v>262</v>
      </c>
      <c r="K116" s="1" t="s">
        <v>282</v>
      </c>
      <c r="L116" t="s">
        <v>162</v>
      </c>
      <c r="M116">
        <v>9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1周年黒尾鉄朗ICONIC</v>
      </c>
    </row>
    <row r="117" spans="1:20" x14ac:dyDescent="0.35">
      <c r="A117">
        <f>VLOOKUP(Special[[#This Row],[No用]],SetNo[[No.用]:[vlookup 用]],2,FALSE)</f>
        <v>61</v>
      </c>
      <c r="B117">
        <f>IF(ROW()=2,1,IF(A116&lt;&gt;Special[[#This Row],[No]],1,B116+1))</f>
        <v>1</v>
      </c>
      <c r="C117" s="1" t="s">
        <v>968</v>
      </c>
      <c r="D117" s="1" t="s">
        <v>40</v>
      </c>
      <c r="E117" s="1" t="s">
        <v>73</v>
      </c>
      <c r="F117" s="1" t="s">
        <v>26</v>
      </c>
      <c r="G117" s="1" t="s">
        <v>27</v>
      </c>
      <c r="H117" s="1" t="s">
        <v>71</v>
      </c>
      <c r="I117">
        <v>1</v>
      </c>
      <c r="J117" t="s">
        <v>262</v>
      </c>
      <c r="K117" s="1" t="s">
        <v>191</v>
      </c>
      <c r="L117" t="s">
        <v>162</v>
      </c>
      <c r="M117">
        <v>9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キャンプ黒尾鉄朗ICONIC</v>
      </c>
    </row>
    <row r="118" spans="1:20" x14ac:dyDescent="0.35">
      <c r="A118">
        <f>VLOOKUP(Special[[#This Row],[No用]],SetNo[[No.用]:[vlookup 用]],2,FALSE)</f>
        <v>61</v>
      </c>
      <c r="B118">
        <f>IF(ROW()=2,1,IF(A117&lt;&gt;Special[[#This Row],[No]],1,B117+1))</f>
        <v>2</v>
      </c>
      <c r="C118" s="1" t="s">
        <v>968</v>
      </c>
      <c r="D118" s="1" t="s">
        <v>40</v>
      </c>
      <c r="E118" s="1" t="s">
        <v>73</v>
      </c>
      <c r="F118" s="1" t="s">
        <v>26</v>
      </c>
      <c r="G118" s="1" t="s">
        <v>27</v>
      </c>
      <c r="H118" s="1" t="s">
        <v>71</v>
      </c>
      <c r="I118">
        <v>1</v>
      </c>
      <c r="J118" t="s">
        <v>262</v>
      </c>
      <c r="K118" s="1" t="s">
        <v>282</v>
      </c>
      <c r="L118" t="s">
        <v>162</v>
      </c>
      <c r="M118">
        <v>9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キャンプ黒尾鉄朗ICONIC</v>
      </c>
    </row>
    <row r="119" spans="1:20" x14ac:dyDescent="0.35">
      <c r="A119">
        <f>VLOOKUP(Special[[#This Row],[No用]],SetNo[[No.用]:[vlookup 用]],2,FALSE)</f>
        <v>61</v>
      </c>
      <c r="B119">
        <f>IF(ROW()=2,1,IF(A118&lt;&gt;Special[[#This Row],[No]],1,B118+1))</f>
        <v>3</v>
      </c>
      <c r="C119" s="1" t="s">
        <v>968</v>
      </c>
      <c r="D119" s="1" t="s">
        <v>40</v>
      </c>
      <c r="E119" s="1" t="s">
        <v>73</v>
      </c>
      <c r="F119" s="1" t="s">
        <v>26</v>
      </c>
      <c r="G119" s="1" t="s">
        <v>27</v>
      </c>
      <c r="H119" s="1" t="s">
        <v>71</v>
      </c>
      <c r="I119">
        <v>1</v>
      </c>
      <c r="J119" t="s">
        <v>262</v>
      </c>
      <c r="K119" s="1" t="s">
        <v>981</v>
      </c>
      <c r="L119" s="1" t="s">
        <v>225</v>
      </c>
      <c r="M119">
        <v>41</v>
      </c>
      <c r="N119">
        <v>0</v>
      </c>
      <c r="O119">
        <v>51</v>
      </c>
      <c r="P119">
        <v>0</v>
      </c>
      <c r="R119" s="1" t="s">
        <v>980</v>
      </c>
      <c r="T119" t="str">
        <f>Special[[#This Row],[服装]]&amp;Special[[#This Row],[名前]]&amp;Special[[#This Row],[レアリティ]]</f>
        <v>キャンプ黒尾鉄朗ICONIC</v>
      </c>
    </row>
    <row r="120" spans="1:20" x14ac:dyDescent="0.35">
      <c r="A120">
        <f>VLOOKUP(Special[[#This Row],[No用]],SetNo[[No.用]:[vlookup 用]],2,FALSE)</f>
        <v>61</v>
      </c>
      <c r="B120">
        <f>IF(ROW()=2,1,IF(A119&lt;&gt;Special[[#This Row],[No]],1,B119+1))</f>
        <v>4</v>
      </c>
      <c r="C120" s="1" t="s">
        <v>968</v>
      </c>
      <c r="D120" s="1" t="s">
        <v>40</v>
      </c>
      <c r="E120" s="1" t="s">
        <v>73</v>
      </c>
      <c r="F120" s="1" t="s">
        <v>26</v>
      </c>
      <c r="G120" s="1" t="s">
        <v>27</v>
      </c>
      <c r="H120" s="1" t="s">
        <v>71</v>
      </c>
      <c r="I120">
        <v>1</v>
      </c>
      <c r="J120" t="s">
        <v>262</v>
      </c>
      <c r="K120" s="1" t="s">
        <v>730</v>
      </c>
      <c r="L120" s="1" t="s">
        <v>225</v>
      </c>
      <c r="M120">
        <v>41</v>
      </c>
      <c r="N120">
        <v>0</v>
      </c>
      <c r="O120">
        <v>51</v>
      </c>
      <c r="P120">
        <v>0</v>
      </c>
      <c r="R120" s="1" t="s">
        <v>287</v>
      </c>
      <c r="S120">
        <v>2</v>
      </c>
      <c r="T120" t="str">
        <f>Special[[#This Row],[服装]]&amp;Special[[#This Row],[名前]]&amp;Special[[#This Row],[レアリティ]]</f>
        <v>キャンプ黒尾鉄朗ICONIC</v>
      </c>
    </row>
    <row r="121" spans="1:20" x14ac:dyDescent="0.35">
      <c r="A121">
        <f>VLOOKUP(Special[[#This Row],[No用]],SetNo[[No.用]:[vlookup 用]],2,FALSE)</f>
        <v>62</v>
      </c>
      <c r="B121">
        <f>IF(ROW()=2,1,IF(A120&lt;&gt;Special[[#This Row],[No]],1,B120+1))</f>
        <v>1</v>
      </c>
      <c r="C121" s="1" t="s">
        <v>1142</v>
      </c>
      <c r="D121" s="1" t="s">
        <v>40</v>
      </c>
      <c r="E121" s="1" t="s">
        <v>90</v>
      </c>
      <c r="F121" s="1" t="s">
        <v>26</v>
      </c>
      <c r="G121" s="1" t="s">
        <v>27</v>
      </c>
      <c r="H121" s="1" t="s">
        <v>71</v>
      </c>
      <c r="I121">
        <v>1</v>
      </c>
      <c r="J121" t="s">
        <v>262</v>
      </c>
      <c r="K121" s="1" t="s">
        <v>191</v>
      </c>
      <c r="L121" s="1" t="s">
        <v>162</v>
      </c>
      <c r="M121">
        <v>9</v>
      </c>
      <c r="N121">
        <v>0</v>
      </c>
      <c r="O121">
        <v>0</v>
      </c>
      <c r="P121">
        <v>0</v>
      </c>
      <c r="R121" s="1"/>
      <c r="T121" t="str">
        <f>Special[[#This Row],[服装]]&amp;Special[[#This Row],[名前]]&amp;Special[[#This Row],[レアリティ]]</f>
        <v>文化祭2黒尾鉄朗ICONIC</v>
      </c>
    </row>
    <row r="122" spans="1:20" x14ac:dyDescent="0.35">
      <c r="A122">
        <f>VLOOKUP(Special[[#This Row],[No用]],SetNo[[No.用]:[vlookup 用]],2,FALSE)</f>
        <v>62</v>
      </c>
      <c r="B122">
        <f>IF(ROW()=2,1,IF(A121&lt;&gt;Special[[#This Row],[No]],1,B121+1))</f>
        <v>2</v>
      </c>
      <c r="C122" s="1" t="s">
        <v>1142</v>
      </c>
      <c r="D122" s="1" t="s">
        <v>40</v>
      </c>
      <c r="E122" s="1" t="s">
        <v>90</v>
      </c>
      <c r="F122" s="1" t="s">
        <v>26</v>
      </c>
      <c r="G122" s="1" t="s">
        <v>27</v>
      </c>
      <c r="H122" s="1" t="s">
        <v>71</v>
      </c>
      <c r="I122">
        <v>1</v>
      </c>
      <c r="J122" t="s">
        <v>262</v>
      </c>
      <c r="K122" s="1" t="s">
        <v>1149</v>
      </c>
      <c r="L122" s="1" t="s">
        <v>162</v>
      </c>
      <c r="M122">
        <v>9</v>
      </c>
      <c r="N122">
        <v>0</v>
      </c>
      <c r="O122">
        <v>0</v>
      </c>
      <c r="P122">
        <v>0</v>
      </c>
      <c r="R122" s="1"/>
      <c r="T122" t="str">
        <f>Special[[#This Row],[服装]]&amp;Special[[#This Row],[名前]]&amp;Special[[#This Row],[レアリティ]]</f>
        <v>文化祭2黒尾鉄朗ICONIC</v>
      </c>
    </row>
    <row r="123" spans="1:20" x14ac:dyDescent="0.35">
      <c r="A123">
        <f>VLOOKUP(Special[[#This Row],[No用]],SetNo[[No.用]:[vlookup 用]],2,FALSE)</f>
        <v>62</v>
      </c>
      <c r="B123">
        <f>IF(ROW()=2,1,IF(A122&lt;&gt;Special[[#This Row],[No]],1,B122+1))</f>
        <v>3</v>
      </c>
      <c r="C123" s="1" t="s">
        <v>1142</v>
      </c>
      <c r="D123" s="1" t="s">
        <v>40</v>
      </c>
      <c r="E123" s="1" t="s">
        <v>90</v>
      </c>
      <c r="F123" s="1" t="s">
        <v>26</v>
      </c>
      <c r="G123" s="1" t="s">
        <v>27</v>
      </c>
      <c r="H123" s="1" t="s">
        <v>71</v>
      </c>
      <c r="I123">
        <v>1</v>
      </c>
      <c r="J123" t="s">
        <v>262</v>
      </c>
      <c r="K123" s="1" t="s">
        <v>1150</v>
      </c>
      <c r="L123" s="1" t="s">
        <v>225</v>
      </c>
      <c r="M123">
        <v>42</v>
      </c>
      <c r="N123">
        <v>0</v>
      </c>
      <c r="O123">
        <v>52</v>
      </c>
      <c r="P123">
        <v>0</v>
      </c>
      <c r="R123" s="1" t="s">
        <v>1151</v>
      </c>
      <c r="S123">
        <v>2</v>
      </c>
      <c r="T123" t="str">
        <f>Special[[#This Row],[服装]]&amp;Special[[#This Row],[名前]]&amp;Special[[#This Row],[レアリティ]]</f>
        <v>文化祭2黒尾鉄朗ICONIC</v>
      </c>
    </row>
    <row r="124" spans="1:20" x14ac:dyDescent="0.35">
      <c r="A124">
        <f>VLOOKUP(Special[[#This Row],[No用]],SetNo[[No.用]:[vlookup 用]],2,FALSE)</f>
        <v>63</v>
      </c>
      <c r="B124">
        <f>IF(ROW()=2,1,IF(A123&lt;&gt;Special[[#This Row],[No]],1,B123+1))</f>
        <v>1</v>
      </c>
      <c r="C124" t="s">
        <v>108</v>
      </c>
      <c r="D124" t="s">
        <v>41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262</v>
      </c>
      <c r="K124" s="1" t="s">
        <v>191</v>
      </c>
      <c r="L124" t="s">
        <v>162</v>
      </c>
      <c r="M124">
        <v>12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ユニフォーム灰羽リエーフICONIC</v>
      </c>
    </row>
    <row r="125" spans="1:20" x14ac:dyDescent="0.35">
      <c r="A125">
        <f>VLOOKUP(Special[[#This Row],[No用]],SetNo[[No.用]:[vlookup 用]],2,FALSE)</f>
        <v>64</v>
      </c>
      <c r="B125">
        <f>IF(ROW()=2,1,IF(A124&lt;&gt;Special[[#This Row],[No]],1,B124+1))</f>
        <v>1</v>
      </c>
      <c r="C125" t="s">
        <v>386</v>
      </c>
      <c r="D125" t="s">
        <v>41</v>
      </c>
      <c r="E125" t="s">
        <v>24</v>
      </c>
      <c r="F125" t="s">
        <v>26</v>
      </c>
      <c r="G125" t="s">
        <v>27</v>
      </c>
      <c r="H125" t="s">
        <v>71</v>
      </c>
      <c r="I125">
        <v>1</v>
      </c>
      <c r="J125" t="s">
        <v>262</v>
      </c>
      <c r="K125" t="s">
        <v>191</v>
      </c>
      <c r="L125" t="s">
        <v>162</v>
      </c>
      <c r="M125">
        <v>12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探偵灰羽リエーフICONIC</v>
      </c>
    </row>
    <row r="126" spans="1:20" x14ac:dyDescent="0.35">
      <c r="A126">
        <f>VLOOKUP(Special[[#This Row],[No用]],SetNo[[No.用]:[vlookup 用]],2,FALSE)</f>
        <v>65</v>
      </c>
      <c r="B126">
        <f>IF(ROW()=2,1,IF(A125&lt;&gt;Special[[#This Row],[No]],1,B125+1))</f>
        <v>1</v>
      </c>
      <c r="C126" s="1" t="s">
        <v>910</v>
      </c>
      <c r="D126" s="1" t="s">
        <v>41</v>
      </c>
      <c r="E126" s="1" t="s">
        <v>77</v>
      </c>
      <c r="F126" s="1" t="s">
        <v>26</v>
      </c>
      <c r="G126" s="1" t="s">
        <v>27</v>
      </c>
      <c r="H126" s="1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路地裏灰羽リエーフICONIC</v>
      </c>
    </row>
    <row r="127" spans="1:20" x14ac:dyDescent="0.35">
      <c r="A127">
        <f>VLOOKUP(Special[[#This Row],[No用]],SetNo[[No.用]:[vlookup 用]],2,FALSE)</f>
        <v>65</v>
      </c>
      <c r="B127">
        <f>IF(ROW()=2,1,IF(A126&lt;&gt;Special[[#This Row],[No]],1,B126+1))</f>
        <v>2</v>
      </c>
      <c r="C127" s="1" t="s">
        <v>910</v>
      </c>
      <c r="D127" s="1" t="s">
        <v>41</v>
      </c>
      <c r="E127" s="1" t="s">
        <v>77</v>
      </c>
      <c r="F127" s="1" t="s">
        <v>26</v>
      </c>
      <c r="G127" s="1" t="s">
        <v>27</v>
      </c>
      <c r="H127" s="1" t="s">
        <v>71</v>
      </c>
      <c r="I127">
        <v>1</v>
      </c>
      <c r="J127" t="s">
        <v>262</v>
      </c>
      <c r="K127" s="1" t="s">
        <v>180</v>
      </c>
      <c r="L127" s="1" t="s">
        <v>924</v>
      </c>
      <c r="M127">
        <v>12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路地裏灰羽リエーフICONIC</v>
      </c>
    </row>
    <row r="128" spans="1:20" x14ac:dyDescent="0.35">
      <c r="A128">
        <f>VLOOKUP(Special[[#This Row],[No用]],SetNo[[No.用]:[vlookup 用]],2,FALSE)</f>
        <v>66</v>
      </c>
      <c r="B128">
        <f>IF(ROW()=2,1,IF(A127&lt;&gt;Special[[#This Row],[No]],1,B127+1))</f>
        <v>1</v>
      </c>
      <c r="C128" s="1" t="s">
        <v>1142</v>
      </c>
      <c r="D128" s="1" t="s">
        <v>41</v>
      </c>
      <c r="E128" s="1" t="s">
        <v>73</v>
      </c>
      <c r="F128" s="1" t="s">
        <v>26</v>
      </c>
      <c r="G128" s="1" t="s">
        <v>27</v>
      </c>
      <c r="H128" s="1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12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文化祭2灰羽リエーフICONIC</v>
      </c>
    </row>
    <row r="129" spans="1:20" x14ac:dyDescent="0.35">
      <c r="A129">
        <f>VLOOKUP(Special[[#This Row],[No用]],SetNo[[No.用]:[vlookup 用]],2,FALSE)</f>
        <v>67</v>
      </c>
      <c r="B129">
        <f>IF(ROW()=2,1,IF(A128&lt;&gt;Special[[#This Row],[No]],1,B128+1))</f>
        <v>1</v>
      </c>
      <c r="C129" t="s">
        <v>108</v>
      </c>
      <c r="D129" t="s">
        <v>42</v>
      </c>
      <c r="E129" t="s">
        <v>24</v>
      </c>
      <c r="F129" t="s">
        <v>21</v>
      </c>
      <c r="G129" t="s">
        <v>27</v>
      </c>
      <c r="H129" t="s">
        <v>71</v>
      </c>
      <c r="I129">
        <v>1</v>
      </c>
      <c r="J129" t="s">
        <v>262</v>
      </c>
      <c r="K129" t="s">
        <v>196</v>
      </c>
      <c r="L129" t="s">
        <v>173</v>
      </c>
      <c r="M129">
        <v>32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ユニフォーム夜久衛輔ICONIC</v>
      </c>
    </row>
    <row r="130" spans="1:20" x14ac:dyDescent="0.35">
      <c r="A130">
        <f>VLOOKUP(Special[[#This Row],[No用]],SetNo[[No.用]:[vlookup 用]],2,FALSE)</f>
        <v>68</v>
      </c>
      <c r="B130">
        <f>IF(ROW()=2,1,IF(A129&lt;&gt;Special[[#This Row],[No]],1,B129+1))</f>
        <v>1</v>
      </c>
      <c r="C130" s="1" t="s">
        <v>839</v>
      </c>
      <c r="D130" s="1" t="s">
        <v>42</v>
      </c>
      <c r="E130" s="1" t="s">
        <v>77</v>
      </c>
      <c r="F130" s="1" t="s">
        <v>21</v>
      </c>
      <c r="G130" s="1" t="s">
        <v>27</v>
      </c>
      <c r="H130" s="1" t="s">
        <v>71</v>
      </c>
      <c r="I130">
        <v>1</v>
      </c>
      <c r="J130" t="s">
        <v>262</v>
      </c>
      <c r="K130" t="s">
        <v>196</v>
      </c>
      <c r="L130" t="s">
        <v>173</v>
      </c>
      <c r="M130">
        <v>32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1周年夜久衛輔ICONIC</v>
      </c>
    </row>
    <row r="131" spans="1:20" x14ac:dyDescent="0.35">
      <c r="A131">
        <f>VLOOKUP(Special[[#This Row],[No用]],SetNo[[No.用]:[vlookup 用]],2,FALSE)</f>
        <v>69</v>
      </c>
      <c r="B131">
        <f>IF(ROW()=2,1,IF(A130&lt;&gt;Special[[#This Row],[No]],1,B130+1))</f>
        <v>1</v>
      </c>
      <c r="C131" s="1" t="s">
        <v>1006</v>
      </c>
      <c r="D131" s="1" t="s">
        <v>42</v>
      </c>
      <c r="E131" s="1" t="s">
        <v>73</v>
      </c>
      <c r="F131" s="1" t="s">
        <v>21</v>
      </c>
      <c r="G131" s="1" t="s">
        <v>27</v>
      </c>
      <c r="H131" s="1" t="s">
        <v>71</v>
      </c>
      <c r="I131">
        <v>1</v>
      </c>
      <c r="J131" t="s">
        <v>262</v>
      </c>
      <c r="K131" s="1" t="s">
        <v>196</v>
      </c>
      <c r="L131" s="1" t="s">
        <v>173</v>
      </c>
      <c r="M131">
        <v>32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花火夜久衛輔ICONIC</v>
      </c>
    </row>
    <row r="132" spans="1:20" x14ac:dyDescent="0.35">
      <c r="A132">
        <f>VLOOKUP(Special[[#This Row],[No用]],SetNo[[No.用]:[vlookup 用]],2,FALSE)</f>
        <v>69</v>
      </c>
      <c r="B132">
        <f>IF(ROW()=2,1,IF(A131&lt;&gt;Special[[#This Row],[No]],1,B131+1))</f>
        <v>2</v>
      </c>
      <c r="C132" s="1" t="s">
        <v>1006</v>
      </c>
      <c r="D132" s="1" t="s">
        <v>42</v>
      </c>
      <c r="E132" s="1" t="s">
        <v>73</v>
      </c>
      <c r="F132" s="1" t="s">
        <v>21</v>
      </c>
      <c r="G132" s="1" t="s">
        <v>27</v>
      </c>
      <c r="H132" s="1" t="s">
        <v>71</v>
      </c>
      <c r="I132">
        <v>1</v>
      </c>
      <c r="J132" t="s">
        <v>262</v>
      </c>
      <c r="K132" s="1" t="s">
        <v>784</v>
      </c>
      <c r="L132" s="1" t="s">
        <v>225</v>
      </c>
      <c r="M132">
        <v>44</v>
      </c>
      <c r="N132">
        <v>0</v>
      </c>
      <c r="O132">
        <v>54</v>
      </c>
      <c r="P132">
        <v>0</v>
      </c>
      <c r="R132" s="1" t="s">
        <v>1024</v>
      </c>
      <c r="S132">
        <v>2</v>
      </c>
      <c r="T132" t="str">
        <f>Special[[#This Row],[服装]]&amp;Special[[#This Row],[名前]]&amp;Special[[#This Row],[レアリティ]]</f>
        <v>花火夜久衛輔ICONIC</v>
      </c>
    </row>
    <row r="133" spans="1:20" x14ac:dyDescent="0.35">
      <c r="A133">
        <f>VLOOKUP(Special[[#This Row],[No用]],SetNo[[No.用]:[vlookup 用]],2,FALSE)</f>
        <v>70</v>
      </c>
      <c r="B133">
        <f>IF(ROW()=2,1,IF(A132&lt;&gt;Special[[#This Row],[No]],1,B132+1))</f>
        <v>1</v>
      </c>
      <c r="C133" t="s">
        <v>108</v>
      </c>
      <c r="D133" t="s">
        <v>43</v>
      </c>
      <c r="E133" t="s">
        <v>24</v>
      </c>
      <c r="F133" t="s">
        <v>25</v>
      </c>
      <c r="G133" t="s">
        <v>27</v>
      </c>
      <c r="H133" t="s">
        <v>71</v>
      </c>
      <c r="I133">
        <v>1</v>
      </c>
      <c r="J133" t="s">
        <v>262</v>
      </c>
      <c r="K133" t="s">
        <v>191</v>
      </c>
      <c r="L133" t="s">
        <v>162</v>
      </c>
      <c r="M133">
        <v>32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ユニフォーム福永招平ICONIC</v>
      </c>
    </row>
    <row r="134" spans="1:20" x14ac:dyDescent="0.35">
      <c r="A134">
        <f>VLOOKUP(Special[[#This Row],[No用]],SetNo[[No.用]:[vlookup 用]],2,FALSE)</f>
        <v>71</v>
      </c>
      <c r="B134">
        <f>IF(ROW()=2,1,IF(A133&lt;&gt;Special[[#This Row],[No]],1,B133+1))</f>
        <v>1</v>
      </c>
      <c r="C134" s="1" t="s">
        <v>943</v>
      </c>
      <c r="D134" s="1" t="s">
        <v>43</v>
      </c>
      <c r="E134" s="1" t="s">
        <v>77</v>
      </c>
      <c r="F134" s="1" t="s">
        <v>25</v>
      </c>
      <c r="G134" s="1" t="s">
        <v>27</v>
      </c>
      <c r="H134" s="1" t="s">
        <v>71</v>
      </c>
      <c r="I134">
        <v>1</v>
      </c>
      <c r="J134" t="s">
        <v>262</v>
      </c>
      <c r="K134" t="s">
        <v>191</v>
      </c>
      <c r="L134" t="s">
        <v>162</v>
      </c>
      <c r="M134">
        <v>32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バーガー福永招平ICONIC</v>
      </c>
    </row>
    <row r="135" spans="1:20" x14ac:dyDescent="0.35">
      <c r="A135">
        <f>VLOOKUP(Special[[#This Row],[No用]],SetNo[[No.用]:[vlookup 用]],2,FALSE)</f>
        <v>72</v>
      </c>
      <c r="B135">
        <f>IF(ROW()=2,1,IF(A134&lt;&gt;Special[[#This Row],[No]],1,B134+1))</f>
        <v>1</v>
      </c>
      <c r="C135" t="s">
        <v>108</v>
      </c>
      <c r="D135" t="s">
        <v>44</v>
      </c>
      <c r="E135" t="s">
        <v>24</v>
      </c>
      <c r="F135" t="s">
        <v>26</v>
      </c>
      <c r="G135" t="s">
        <v>27</v>
      </c>
      <c r="H135" t="s">
        <v>71</v>
      </c>
      <c r="I135">
        <v>1</v>
      </c>
      <c r="J135" t="s">
        <v>262</v>
      </c>
      <c r="K135" t="s">
        <v>191</v>
      </c>
      <c r="L135" t="s">
        <v>162</v>
      </c>
      <c r="M135">
        <v>32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ユニフォーム犬岡走ICONIC</v>
      </c>
    </row>
    <row r="136" spans="1:20" x14ac:dyDescent="0.35">
      <c r="A136">
        <f>VLOOKUP(Special[[#This Row],[No用]],SetNo[[No.用]:[vlookup 用]],2,FALSE)</f>
        <v>73</v>
      </c>
      <c r="B136">
        <f>IF(ROW()=2,1,IF(A135&lt;&gt;Special[[#This Row],[No]],1,B135+1))</f>
        <v>1</v>
      </c>
      <c r="C136" s="1" t="s">
        <v>795</v>
      </c>
      <c r="D136" t="s">
        <v>44</v>
      </c>
      <c r="E136" s="1" t="s">
        <v>77</v>
      </c>
      <c r="F136" t="s">
        <v>26</v>
      </c>
      <c r="G136" t="s">
        <v>27</v>
      </c>
      <c r="H136" t="s">
        <v>71</v>
      </c>
      <c r="I136">
        <v>1</v>
      </c>
      <c r="J136" t="s">
        <v>262</v>
      </c>
      <c r="K136" t="s">
        <v>191</v>
      </c>
      <c r="L136" t="s">
        <v>162</v>
      </c>
      <c r="M136">
        <v>32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新年犬岡走ICONIC</v>
      </c>
    </row>
    <row r="137" spans="1:20" x14ac:dyDescent="0.35">
      <c r="A137">
        <f>VLOOKUP(Special[[#This Row],[No用]],SetNo[[No.用]:[vlookup 用]],2,FALSE)</f>
        <v>74</v>
      </c>
      <c r="B137">
        <f>IF(ROW()=2,1,IF(A136&lt;&gt;Special[[#This Row],[No]],1,B136+1))</f>
        <v>1</v>
      </c>
      <c r="C137" t="s">
        <v>108</v>
      </c>
      <c r="D137" t="s">
        <v>45</v>
      </c>
      <c r="E137" t="s">
        <v>24</v>
      </c>
      <c r="F137" t="s">
        <v>25</v>
      </c>
      <c r="G137" t="s">
        <v>27</v>
      </c>
      <c r="H137" t="s">
        <v>71</v>
      </c>
      <c r="I137">
        <v>1</v>
      </c>
      <c r="J137" t="s">
        <v>262</v>
      </c>
      <c r="K137" t="s">
        <v>191</v>
      </c>
      <c r="L137" t="s">
        <v>162</v>
      </c>
      <c r="M137">
        <v>32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ユニフォーム山本猛虎ICONIC</v>
      </c>
    </row>
    <row r="138" spans="1:20" x14ac:dyDescent="0.35">
      <c r="A138">
        <f>VLOOKUP(Special[[#This Row],[No用]],SetNo[[No.用]:[vlookup 用]],2,FALSE)</f>
        <v>74</v>
      </c>
      <c r="B138">
        <f>IF(ROW()=2,1,IF(A137&lt;&gt;Special[[#This Row],[No]],1,B137+1))</f>
        <v>2</v>
      </c>
      <c r="C138" t="s">
        <v>108</v>
      </c>
      <c r="D138" t="s">
        <v>45</v>
      </c>
      <c r="E138" t="s">
        <v>24</v>
      </c>
      <c r="F138" t="s">
        <v>25</v>
      </c>
      <c r="G138" t="s">
        <v>27</v>
      </c>
      <c r="H138" t="s">
        <v>71</v>
      </c>
      <c r="I138">
        <v>1</v>
      </c>
      <c r="J138" t="s">
        <v>262</v>
      </c>
      <c r="K138" t="s">
        <v>285</v>
      </c>
      <c r="L138" t="s">
        <v>162</v>
      </c>
      <c r="M138">
        <v>32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ユニフォーム山本猛虎ICONIC</v>
      </c>
    </row>
    <row r="139" spans="1:20" x14ac:dyDescent="0.35">
      <c r="A139">
        <f>VLOOKUP(Special[[#This Row],[No用]],SetNo[[No.用]:[vlookup 用]],2,FALSE)</f>
        <v>75</v>
      </c>
      <c r="B139">
        <f>IF(ROW()=2,1,IF(A138&lt;&gt;Special[[#This Row],[No]],1,B138+1))</f>
        <v>1</v>
      </c>
      <c r="C139" t="s">
        <v>794</v>
      </c>
      <c r="D139" t="s">
        <v>45</v>
      </c>
      <c r="E139" t="s">
        <v>28</v>
      </c>
      <c r="F139" t="s">
        <v>25</v>
      </c>
      <c r="G139" t="s">
        <v>27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32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新年山本猛虎ICONIC</v>
      </c>
    </row>
    <row r="140" spans="1:20" x14ac:dyDescent="0.35">
      <c r="A140">
        <f>VLOOKUP(Special[[#This Row],[No用]],SetNo[[No.用]:[vlookup 用]],2,FALSE)</f>
        <v>75</v>
      </c>
      <c r="B140">
        <f>IF(ROW()=2,1,IF(A139&lt;&gt;Special[[#This Row],[No]],1,B139+1))</f>
        <v>2</v>
      </c>
      <c r="C140" t="s">
        <v>794</v>
      </c>
      <c r="D140" t="s">
        <v>45</v>
      </c>
      <c r="E140" t="s">
        <v>28</v>
      </c>
      <c r="F140" t="s">
        <v>25</v>
      </c>
      <c r="G140" t="s">
        <v>27</v>
      </c>
      <c r="H140" t="s">
        <v>71</v>
      </c>
      <c r="I140">
        <v>1</v>
      </c>
      <c r="J140" t="s">
        <v>262</v>
      </c>
      <c r="K140" s="1" t="s">
        <v>282</v>
      </c>
      <c r="L140" s="1" t="s">
        <v>162</v>
      </c>
      <c r="M140">
        <v>32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新年山本猛虎ICONIC</v>
      </c>
    </row>
    <row r="141" spans="1:20" x14ac:dyDescent="0.35">
      <c r="A141">
        <f>VLOOKUP(Special[[#This Row],[No用]],SetNo[[No.用]:[vlookup 用]],2,FALSE)</f>
        <v>75</v>
      </c>
      <c r="B141">
        <f>IF(ROW()=2,1,IF(A140&lt;&gt;Special[[#This Row],[No]],1,B140+1))</f>
        <v>3</v>
      </c>
      <c r="C141" t="s">
        <v>794</v>
      </c>
      <c r="D141" t="s">
        <v>45</v>
      </c>
      <c r="E141" t="s">
        <v>28</v>
      </c>
      <c r="F141" t="s">
        <v>25</v>
      </c>
      <c r="G141" t="s">
        <v>27</v>
      </c>
      <c r="H141" t="s">
        <v>71</v>
      </c>
      <c r="I141">
        <v>1</v>
      </c>
      <c r="J141" t="s">
        <v>262</v>
      </c>
      <c r="K141" s="1" t="s">
        <v>784</v>
      </c>
      <c r="L141" s="1" t="s">
        <v>225</v>
      </c>
      <c r="M141">
        <v>45</v>
      </c>
      <c r="N141">
        <v>0</v>
      </c>
      <c r="O141">
        <v>55</v>
      </c>
      <c r="P141">
        <v>0</v>
      </c>
      <c r="T141" t="str">
        <f>Special[[#This Row],[服装]]&amp;Special[[#This Row],[名前]]&amp;Special[[#This Row],[レアリティ]]</f>
        <v>新年山本猛虎ICONIC</v>
      </c>
    </row>
    <row r="142" spans="1:20" x14ac:dyDescent="0.35">
      <c r="A142">
        <f>VLOOKUP(Special[[#This Row],[No用]],SetNo[[No.用]:[vlookup 用]],2,FALSE)</f>
        <v>76</v>
      </c>
      <c r="B142">
        <f>IF(ROW()=2,1,IF(A141&lt;&gt;Special[[#This Row],[No]],1,B141+1))</f>
        <v>1</v>
      </c>
      <c r="C142" t="s">
        <v>108</v>
      </c>
      <c r="D142" t="s">
        <v>46</v>
      </c>
      <c r="E142" t="s">
        <v>24</v>
      </c>
      <c r="F142" t="s">
        <v>21</v>
      </c>
      <c r="G142" t="s">
        <v>27</v>
      </c>
      <c r="H142" t="s">
        <v>71</v>
      </c>
      <c r="I142">
        <v>1</v>
      </c>
      <c r="J142" t="s">
        <v>262</v>
      </c>
      <c r="K142" t="s">
        <v>196</v>
      </c>
      <c r="L142" t="s">
        <v>162</v>
      </c>
      <c r="M142">
        <v>32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ユニフォーム芝山優生ICONIC</v>
      </c>
    </row>
    <row r="143" spans="1:20" x14ac:dyDescent="0.35">
      <c r="A143">
        <f>VLOOKUP(Special[[#This Row],[No用]],SetNo[[No.用]:[vlookup 用]],2,FALSE)</f>
        <v>77</v>
      </c>
      <c r="B143">
        <f>IF(ROW()=2,1,IF(A142&lt;&gt;Special[[#This Row],[No]],1,B142+1))</f>
        <v>1</v>
      </c>
      <c r="C143" t="s">
        <v>108</v>
      </c>
      <c r="D143" t="s">
        <v>47</v>
      </c>
      <c r="E143" t="s">
        <v>24</v>
      </c>
      <c r="F143" t="s">
        <v>25</v>
      </c>
      <c r="G143" t="s">
        <v>27</v>
      </c>
      <c r="H143" t="s">
        <v>71</v>
      </c>
      <c r="I143">
        <v>1</v>
      </c>
      <c r="J143" t="s">
        <v>262</v>
      </c>
      <c r="K143" t="s">
        <v>191</v>
      </c>
      <c r="L143" t="s">
        <v>162</v>
      </c>
      <c r="M143">
        <v>12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ユニフォーム海信之ICONIC</v>
      </c>
    </row>
    <row r="144" spans="1:20" x14ac:dyDescent="0.35">
      <c r="A144">
        <f>VLOOKUP(Special[[#This Row],[No用]],SetNo[[No.用]:[vlookup 用]],2,FALSE)</f>
        <v>77</v>
      </c>
      <c r="B144">
        <f>IF(ROW()=2,1,IF(A143&lt;&gt;Special[[#This Row],[No]],1,B143+1))</f>
        <v>2</v>
      </c>
      <c r="C144" t="s">
        <v>108</v>
      </c>
      <c r="D144" t="s">
        <v>47</v>
      </c>
      <c r="E144" t="s">
        <v>24</v>
      </c>
      <c r="F144" t="s">
        <v>25</v>
      </c>
      <c r="G144" t="s">
        <v>27</v>
      </c>
      <c r="H144" t="s">
        <v>71</v>
      </c>
      <c r="I144">
        <v>1</v>
      </c>
      <c r="J144" t="s">
        <v>262</v>
      </c>
      <c r="K144" t="s">
        <v>272</v>
      </c>
      <c r="L144" t="s">
        <v>173</v>
      </c>
      <c r="M144">
        <v>32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ユニフォーム海信之ICONIC</v>
      </c>
    </row>
    <row r="145" spans="1:20" x14ac:dyDescent="0.35">
      <c r="A145">
        <f>VLOOKUP(Special[[#This Row],[No用]],SetNo[[No.用]:[vlookup 用]],2,FALSE)</f>
        <v>78</v>
      </c>
      <c r="B145">
        <f>IF(ROW()=2,1,IF(A144&lt;&gt;Special[[#This Row],[No]],1,B144+1))</f>
        <v>1</v>
      </c>
      <c r="C145" t="s">
        <v>108</v>
      </c>
      <c r="D145" t="s">
        <v>47</v>
      </c>
      <c r="E145" t="s">
        <v>90</v>
      </c>
      <c r="F145" t="s">
        <v>78</v>
      </c>
      <c r="G145" t="s">
        <v>27</v>
      </c>
      <c r="H145" t="s">
        <v>151</v>
      </c>
      <c r="I145">
        <v>1</v>
      </c>
      <c r="J145" t="s">
        <v>262</v>
      </c>
      <c r="K145" t="s">
        <v>191</v>
      </c>
      <c r="L145" t="s">
        <v>162</v>
      </c>
      <c r="M145">
        <v>12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ユニフォーム海信之YELL</v>
      </c>
    </row>
    <row r="146" spans="1:20" x14ac:dyDescent="0.35">
      <c r="A146">
        <f>VLOOKUP(Special[[#This Row],[No用]],SetNo[[No.用]:[vlookup 用]],2,FALSE)</f>
        <v>78</v>
      </c>
      <c r="B146">
        <f>IF(ROW()=2,1,IF(A145&lt;&gt;Special[[#This Row],[No]],1,B145+1))</f>
        <v>2</v>
      </c>
      <c r="C146" t="s">
        <v>108</v>
      </c>
      <c r="D146" t="s">
        <v>47</v>
      </c>
      <c r="E146" t="s">
        <v>90</v>
      </c>
      <c r="F146" t="s">
        <v>78</v>
      </c>
      <c r="G146" t="s">
        <v>27</v>
      </c>
      <c r="H146" t="s">
        <v>151</v>
      </c>
      <c r="I146">
        <v>1</v>
      </c>
      <c r="J146" t="s">
        <v>262</v>
      </c>
      <c r="K146" t="s">
        <v>272</v>
      </c>
      <c r="L146" t="s">
        <v>173</v>
      </c>
      <c r="M146">
        <v>32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ユニフォーム海信之YELL</v>
      </c>
    </row>
    <row r="147" spans="1:20" x14ac:dyDescent="0.35">
      <c r="A147">
        <f>VLOOKUP(Special[[#This Row],[No用]],SetNo[[No.用]:[vlookup 用]],2,FALSE)</f>
        <v>79</v>
      </c>
      <c r="B147">
        <f>IF(ROW()=2,1,IF(A146&lt;&gt;Special[[#This Row],[No]],1,B146+1))</f>
        <v>1</v>
      </c>
      <c r="C147" s="1" t="s">
        <v>108</v>
      </c>
      <c r="D147" s="1" t="s">
        <v>985</v>
      </c>
      <c r="E147" s="1" t="s">
        <v>90</v>
      </c>
      <c r="F147" s="1" t="s">
        <v>74</v>
      </c>
      <c r="G147" s="1" t="s">
        <v>27</v>
      </c>
      <c r="H147" s="1" t="s">
        <v>688</v>
      </c>
      <c r="I147">
        <v>1</v>
      </c>
      <c r="J147" t="s">
        <v>262</v>
      </c>
      <c r="K147" s="1" t="s">
        <v>191</v>
      </c>
      <c r="L147" s="1" t="s">
        <v>162</v>
      </c>
      <c r="M147">
        <v>13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ユニフォーム手白球彦ICONIC</v>
      </c>
    </row>
    <row r="148" spans="1:20" x14ac:dyDescent="0.35">
      <c r="A148">
        <f>VLOOKUP(Special[[#This Row],[No用]],SetNo[[No.用]:[vlookup 用]],2,FALSE)</f>
        <v>79</v>
      </c>
      <c r="B148">
        <f>IF(ROW()=2,1,IF(A147&lt;&gt;Special[[#This Row],[No]],1,B147+1))</f>
        <v>2</v>
      </c>
      <c r="C148" s="1" t="s">
        <v>108</v>
      </c>
      <c r="D148" s="1" t="s">
        <v>985</v>
      </c>
      <c r="E148" s="1" t="s">
        <v>90</v>
      </c>
      <c r="F148" s="1" t="s">
        <v>74</v>
      </c>
      <c r="G148" s="1" t="s">
        <v>27</v>
      </c>
      <c r="H148" s="1" t="s">
        <v>688</v>
      </c>
      <c r="I148">
        <v>1</v>
      </c>
      <c r="J148" t="s">
        <v>262</v>
      </c>
      <c r="K148" s="1" t="s">
        <v>180</v>
      </c>
      <c r="L148" s="1" t="s">
        <v>173</v>
      </c>
      <c r="M148">
        <v>13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ユニフォーム手白球彦ICONIC</v>
      </c>
    </row>
    <row r="149" spans="1:20" x14ac:dyDescent="0.35">
      <c r="A149">
        <f>VLOOKUP(Special[[#This Row],[No用]],SetNo[[No.用]:[vlookup 用]],2,FALSE)</f>
        <v>80</v>
      </c>
      <c r="B149">
        <f>IF(ROW()=2,1,IF(A148&lt;&gt;Special[[#This Row],[No]],1,B148+1))</f>
        <v>1</v>
      </c>
      <c r="C149" t="s">
        <v>206</v>
      </c>
      <c r="D149" t="s">
        <v>48</v>
      </c>
      <c r="E149" t="s">
        <v>23</v>
      </c>
      <c r="F149" t="s">
        <v>26</v>
      </c>
      <c r="G149" t="s">
        <v>49</v>
      </c>
      <c r="H149" t="s">
        <v>71</v>
      </c>
      <c r="I149">
        <v>1</v>
      </c>
      <c r="J149" t="s">
        <v>262</v>
      </c>
      <c r="K149" t="s">
        <v>191</v>
      </c>
      <c r="L149" t="s">
        <v>162</v>
      </c>
      <c r="M149">
        <v>32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ユニフォーム青根高伸ICONIC</v>
      </c>
    </row>
    <row r="150" spans="1:20" x14ac:dyDescent="0.35">
      <c r="A150">
        <f>VLOOKUP(Special[[#This Row],[No用]],SetNo[[No.用]:[vlookup 用]],2,FALSE)</f>
        <v>81</v>
      </c>
      <c r="B150">
        <f>IF(ROW()=2,1,IF(A149&lt;&gt;Special[[#This Row],[No]],1,B149+1))</f>
        <v>1</v>
      </c>
      <c r="C150" t="s">
        <v>149</v>
      </c>
      <c r="D150" t="s">
        <v>48</v>
      </c>
      <c r="E150" t="s">
        <v>23</v>
      </c>
      <c r="F150" t="s">
        <v>26</v>
      </c>
      <c r="G150" t="s">
        <v>49</v>
      </c>
      <c r="H150" t="s">
        <v>71</v>
      </c>
      <c r="I150">
        <v>1</v>
      </c>
      <c r="J150" t="s">
        <v>262</v>
      </c>
      <c r="K150" t="s">
        <v>191</v>
      </c>
      <c r="L150" t="s">
        <v>162</v>
      </c>
      <c r="M150">
        <v>32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制服青根高伸ICONIC</v>
      </c>
    </row>
    <row r="151" spans="1:20" x14ac:dyDescent="0.35">
      <c r="A151">
        <f>VLOOKUP(Special[[#This Row],[No用]],SetNo[[No.用]:[vlookup 用]],2,FALSE)</f>
        <v>82</v>
      </c>
      <c r="B151">
        <f>IF(ROW()=2,1,IF(A150&lt;&gt;Special[[#This Row],[No]],1,B150+1))</f>
        <v>1</v>
      </c>
      <c r="C151" t="s">
        <v>117</v>
      </c>
      <c r="D151" t="s">
        <v>48</v>
      </c>
      <c r="E151" t="s">
        <v>24</v>
      </c>
      <c r="F151" t="s">
        <v>26</v>
      </c>
      <c r="G151" t="s">
        <v>49</v>
      </c>
      <c r="H151" t="s">
        <v>71</v>
      </c>
      <c r="I151">
        <v>1</v>
      </c>
      <c r="J151" t="s">
        <v>262</v>
      </c>
      <c r="K151" t="s">
        <v>191</v>
      </c>
      <c r="L151" t="s">
        <v>162</v>
      </c>
      <c r="M151">
        <v>32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プール掃除青根高伸ICONIC</v>
      </c>
    </row>
    <row r="152" spans="1:20" x14ac:dyDescent="0.35">
      <c r="A152">
        <f>VLOOKUP(Special[[#This Row],[No用]],SetNo[[No.用]:[vlookup 用]],2,FALSE)</f>
        <v>82</v>
      </c>
      <c r="B152">
        <f>IF(ROW()=2,1,IF(A151&lt;&gt;Special[[#This Row],[No]],1,B151+1))</f>
        <v>2</v>
      </c>
      <c r="C152" t="s">
        <v>117</v>
      </c>
      <c r="D152" t="s">
        <v>48</v>
      </c>
      <c r="E152" t="s">
        <v>24</v>
      </c>
      <c r="F152" t="s">
        <v>26</v>
      </c>
      <c r="G152" t="s">
        <v>49</v>
      </c>
      <c r="H152" t="s">
        <v>71</v>
      </c>
      <c r="I152">
        <v>1</v>
      </c>
      <c r="J152" t="s">
        <v>262</v>
      </c>
      <c r="K152" t="s">
        <v>288</v>
      </c>
      <c r="L152" t="s">
        <v>225</v>
      </c>
      <c r="M152">
        <v>43</v>
      </c>
      <c r="N152">
        <v>0</v>
      </c>
      <c r="O152">
        <v>53</v>
      </c>
      <c r="P152">
        <v>0</v>
      </c>
      <c r="R152" t="s">
        <v>287</v>
      </c>
      <c r="S152">
        <v>2</v>
      </c>
      <c r="T152" t="str">
        <f>Special[[#This Row],[服装]]&amp;Special[[#This Row],[名前]]&amp;Special[[#This Row],[レアリティ]]</f>
        <v>プール掃除青根高伸ICONIC</v>
      </c>
    </row>
    <row r="153" spans="1:20" x14ac:dyDescent="0.35">
      <c r="A153">
        <f>VLOOKUP(Special[[#This Row],[No用]],SetNo[[No.用]:[vlookup 用]],2,FALSE)</f>
        <v>83</v>
      </c>
      <c r="B153">
        <f>IF(ROW()=2,1,IF(A152&lt;&gt;Special[[#This Row],[No]],1,B152+1))</f>
        <v>1</v>
      </c>
      <c r="C153" s="1" t="s">
        <v>968</v>
      </c>
      <c r="D153" s="1" t="s">
        <v>48</v>
      </c>
      <c r="E153" s="1" t="s">
        <v>77</v>
      </c>
      <c r="F153" s="1" t="s">
        <v>26</v>
      </c>
      <c r="G153" s="1" t="s">
        <v>49</v>
      </c>
      <c r="H153" s="1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32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キャンプ青根高伸ICONIC</v>
      </c>
    </row>
    <row r="154" spans="1:20" x14ac:dyDescent="0.35">
      <c r="A154">
        <f>VLOOKUP(Special[[#This Row],[No用]],SetNo[[No.用]:[vlookup 用]],2,FALSE)</f>
        <v>83</v>
      </c>
      <c r="B154">
        <f>IF(ROW()=2,1,IF(A153&lt;&gt;Special[[#This Row],[No]],1,B153+1))</f>
        <v>2</v>
      </c>
      <c r="C154" s="1" t="s">
        <v>968</v>
      </c>
      <c r="D154" s="1" t="s">
        <v>48</v>
      </c>
      <c r="E154" s="1" t="s">
        <v>77</v>
      </c>
      <c r="F154" s="1" t="s">
        <v>26</v>
      </c>
      <c r="G154" s="1" t="s">
        <v>49</v>
      </c>
      <c r="H154" s="1" t="s">
        <v>71</v>
      </c>
      <c r="I154">
        <v>1</v>
      </c>
      <c r="J154" t="s">
        <v>262</v>
      </c>
      <c r="K154" s="1" t="s">
        <v>972</v>
      </c>
      <c r="L154" s="1" t="s">
        <v>225</v>
      </c>
      <c r="M154">
        <v>48</v>
      </c>
      <c r="N154">
        <v>0</v>
      </c>
      <c r="O154">
        <v>58</v>
      </c>
      <c r="P154">
        <v>0</v>
      </c>
      <c r="Q154" s="1" t="s">
        <v>973</v>
      </c>
      <c r="R154" t="s">
        <v>287</v>
      </c>
      <c r="S154">
        <v>2</v>
      </c>
      <c r="T154" t="str">
        <f>Special[[#This Row],[服装]]&amp;Special[[#This Row],[名前]]&amp;Special[[#This Row],[レアリティ]]</f>
        <v>キャンプ青根高伸ICONIC</v>
      </c>
    </row>
    <row r="155" spans="1:20" x14ac:dyDescent="0.35">
      <c r="A155">
        <f>VLOOKUP(Special[[#This Row],[No用]],SetNo[[No.用]:[vlookup 用]],2,FALSE)</f>
        <v>84</v>
      </c>
      <c r="B155">
        <f>IF(ROW()=2,1,IF(A154&lt;&gt;Special[[#This Row],[No]],1,B154+1))</f>
        <v>1</v>
      </c>
      <c r="C155" s="1" t="s">
        <v>1135</v>
      </c>
      <c r="D155" s="1" t="s">
        <v>48</v>
      </c>
      <c r="E155" s="1" t="s">
        <v>90</v>
      </c>
      <c r="F155" s="1" t="s">
        <v>26</v>
      </c>
      <c r="G155" s="1" t="s">
        <v>49</v>
      </c>
      <c r="H155" s="1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32</v>
      </c>
      <c r="N155">
        <v>0</v>
      </c>
      <c r="O155">
        <v>0</v>
      </c>
      <c r="P155">
        <v>0</v>
      </c>
      <c r="Q155" s="1"/>
      <c r="T155" t="str">
        <f>Special[[#This Row],[服装]]&amp;Special[[#This Row],[名前]]&amp;Special[[#This Row],[レアリティ]]</f>
        <v>甲冑青根高伸ICONIC</v>
      </c>
    </row>
    <row r="156" spans="1:20" x14ac:dyDescent="0.35">
      <c r="A156">
        <f>VLOOKUP(Special[[#This Row],[No用]],SetNo[[No.用]:[vlookup 用]],2,FALSE)</f>
        <v>84</v>
      </c>
      <c r="B156">
        <f>IF(ROW()=2,1,IF(A155&lt;&gt;Special[[#This Row],[No]],1,B155+1))</f>
        <v>2</v>
      </c>
      <c r="C156" s="1" t="s">
        <v>1128</v>
      </c>
      <c r="D156" s="1" t="s">
        <v>48</v>
      </c>
      <c r="E156" s="1" t="s">
        <v>90</v>
      </c>
      <c r="F156" s="1" t="s">
        <v>26</v>
      </c>
      <c r="G156" s="1" t="s">
        <v>49</v>
      </c>
      <c r="H156" s="1" t="s">
        <v>71</v>
      </c>
      <c r="I156">
        <v>1</v>
      </c>
      <c r="J156" t="s">
        <v>262</v>
      </c>
      <c r="K156" s="1" t="s">
        <v>1136</v>
      </c>
      <c r="L156" s="1" t="s">
        <v>225</v>
      </c>
      <c r="M156">
        <v>40</v>
      </c>
      <c r="N156">
        <v>0</v>
      </c>
      <c r="O156">
        <v>50</v>
      </c>
      <c r="P156">
        <v>0</v>
      </c>
      <c r="Q156" s="1" t="s">
        <v>1137</v>
      </c>
      <c r="R156" s="1" t="s">
        <v>1138</v>
      </c>
      <c r="S156">
        <v>2</v>
      </c>
      <c r="T156" t="str">
        <f>Special[[#This Row],[服装]]&amp;Special[[#This Row],[名前]]&amp;Special[[#This Row],[レアリティ]]</f>
        <v>甲冑青根高伸ICONIC</v>
      </c>
    </row>
    <row r="157" spans="1:20" x14ac:dyDescent="0.35">
      <c r="A157">
        <f>VLOOKUP(Special[[#This Row],[No用]],SetNo[[No.用]:[vlookup 用]],2,FALSE)</f>
        <v>85</v>
      </c>
      <c r="B157">
        <f>IF(ROW()=2,1,IF(A156&lt;&gt;Special[[#This Row],[No]],1,B156+1))</f>
        <v>1</v>
      </c>
      <c r="C157" t="s">
        <v>206</v>
      </c>
      <c r="D157" t="s">
        <v>50</v>
      </c>
      <c r="E157" t="s">
        <v>28</v>
      </c>
      <c r="F157" t="s">
        <v>25</v>
      </c>
      <c r="G157" t="s">
        <v>49</v>
      </c>
      <c r="H157" t="s">
        <v>71</v>
      </c>
      <c r="I157">
        <v>1</v>
      </c>
      <c r="J157" t="s">
        <v>262</v>
      </c>
      <c r="K157" t="s">
        <v>191</v>
      </c>
      <c r="L157" t="s">
        <v>162</v>
      </c>
      <c r="M157">
        <v>32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ユニフォーム二口堅治ICONIC</v>
      </c>
    </row>
    <row r="158" spans="1:20" x14ac:dyDescent="0.35">
      <c r="A158">
        <f>VLOOKUP(Special[[#This Row],[No用]],SetNo[[No.用]:[vlookup 用]],2,FALSE)</f>
        <v>85</v>
      </c>
      <c r="B158">
        <f>IF(ROW()=2,1,IF(A157&lt;&gt;Special[[#This Row],[No]],1,B157+1))</f>
        <v>2</v>
      </c>
      <c r="C158" t="s">
        <v>206</v>
      </c>
      <c r="D158" t="s">
        <v>50</v>
      </c>
      <c r="E158" t="s">
        <v>28</v>
      </c>
      <c r="F158" t="s">
        <v>25</v>
      </c>
      <c r="G158" t="s">
        <v>49</v>
      </c>
      <c r="H158" t="s">
        <v>71</v>
      </c>
      <c r="I158">
        <v>1</v>
      </c>
      <c r="J158" t="s">
        <v>262</v>
      </c>
      <c r="K158" t="s">
        <v>272</v>
      </c>
      <c r="L158" t="s">
        <v>173</v>
      </c>
      <c r="M158">
        <v>12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ユニフォーム二口堅治ICONIC</v>
      </c>
    </row>
    <row r="159" spans="1:20" x14ac:dyDescent="0.35">
      <c r="A159">
        <f>VLOOKUP(Special[[#This Row],[No用]],SetNo[[No.用]:[vlookup 用]],2,FALSE)</f>
        <v>86</v>
      </c>
      <c r="B159">
        <f>IF(ROW()=2,1,IF(A158&lt;&gt;Special[[#This Row],[No]],1,B158+1))</f>
        <v>1</v>
      </c>
      <c r="C159" t="s">
        <v>149</v>
      </c>
      <c r="D159" t="s">
        <v>50</v>
      </c>
      <c r="E159" t="s">
        <v>28</v>
      </c>
      <c r="F159" t="s">
        <v>25</v>
      </c>
      <c r="G159" t="s">
        <v>49</v>
      </c>
      <c r="H159" t="s">
        <v>71</v>
      </c>
      <c r="I159">
        <v>1</v>
      </c>
      <c r="J159" t="s">
        <v>262</v>
      </c>
      <c r="K159" t="s">
        <v>191</v>
      </c>
      <c r="L159" t="s">
        <v>162</v>
      </c>
      <c r="M159">
        <v>32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制服二口堅治ICONIC</v>
      </c>
    </row>
    <row r="160" spans="1:20" x14ac:dyDescent="0.35">
      <c r="A160">
        <f>VLOOKUP(Special[[#This Row],[No用]],SetNo[[No.用]:[vlookup 用]],2,FALSE)</f>
        <v>86</v>
      </c>
      <c r="B160">
        <f>IF(ROW()=2,1,IF(A159&lt;&gt;Special[[#This Row],[No]],1,B159+1))</f>
        <v>2</v>
      </c>
      <c r="C160" t="s">
        <v>149</v>
      </c>
      <c r="D160" t="s">
        <v>50</v>
      </c>
      <c r="E160" t="s">
        <v>28</v>
      </c>
      <c r="F160" t="s">
        <v>25</v>
      </c>
      <c r="G160" t="s">
        <v>49</v>
      </c>
      <c r="H160" t="s">
        <v>71</v>
      </c>
      <c r="I160">
        <v>1</v>
      </c>
      <c r="J160" t="s">
        <v>262</v>
      </c>
      <c r="K160" t="s">
        <v>272</v>
      </c>
      <c r="L160" t="s">
        <v>173</v>
      </c>
      <c r="M160">
        <v>12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制服二口堅治ICONIC</v>
      </c>
    </row>
    <row r="161" spans="1:20" x14ac:dyDescent="0.35">
      <c r="A161">
        <f>VLOOKUP(Special[[#This Row],[No用]],SetNo[[No.用]:[vlookup 用]],2,FALSE)</f>
        <v>87</v>
      </c>
      <c r="B161">
        <f>IF(ROW()=2,1,IF(A160&lt;&gt;Special[[#This Row],[No]],1,B160+1))</f>
        <v>1</v>
      </c>
      <c r="C161" t="s">
        <v>117</v>
      </c>
      <c r="D161" t="s">
        <v>50</v>
      </c>
      <c r="E161" t="s">
        <v>23</v>
      </c>
      <c r="F161" t="s">
        <v>25</v>
      </c>
      <c r="G161" t="s">
        <v>49</v>
      </c>
      <c r="H161" t="s">
        <v>71</v>
      </c>
      <c r="I161">
        <v>1</v>
      </c>
      <c r="J161" t="s">
        <v>262</v>
      </c>
      <c r="K161" t="s">
        <v>191</v>
      </c>
      <c r="L161" t="s">
        <v>162</v>
      </c>
      <c r="M161">
        <v>32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プール掃除二口堅治ICONIC</v>
      </c>
    </row>
    <row r="162" spans="1:20" x14ac:dyDescent="0.35">
      <c r="A162">
        <f>VLOOKUP(Special[[#This Row],[No用]],SetNo[[No.用]:[vlookup 用]],2,FALSE)</f>
        <v>87</v>
      </c>
      <c r="B162">
        <f>IF(ROW()=2,1,IF(A161&lt;&gt;Special[[#This Row],[No]],1,B161+1))</f>
        <v>2</v>
      </c>
      <c r="C162" t="s">
        <v>117</v>
      </c>
      <c r="D162" t="s">
        <v>50</v>
      </c>
      <c r="E162" t="s">
        <v>23</v>
      </c>
      <c r="F162" t="s">
        <v>25</v>
      </c>
      <c r="G162" t="s">
        <v>49</v>
      </c>
      <c r="H162" t="s">
        <v>71</v>
      </c>
      <c r="I162">
        <v>1</v>
      </c>
      <c r="J162" t="s">
        <v>262</v>
      </c>
      <c r="K162" t="s">
        <v>272</v>
      </c>
      <c r="L162" t="s">
        <v>173</v>
      </c>
      <c r="M162">
        <v>12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プール掃除二口堅治ICONIC</v>
      </c>
    </row>
    <row r="163" spans="1:20" x14ac:dyDescent="0.35">
      <c r="A163">
        <f>VLOOKUP(Special[[#This Row],[No用]],SetNo[[No.用]:[vlookup 用]],2,FALSE)</f>
        <v>88</v>
      </c>
      <c r="B163">
        <f>IF(ROW()=2,1,IF(A162&lt;&gt;Special[[#This Row],[No]],1,B162+1))</f>
        <v>1</v>
      </c>
      <c r="C163" s="1" t="s">
        <v>910</v>
      </c>
      <c r="D163" s="1" t="s">
        <v>50</v>
      </c>
      <c r="E163" s="1" t="s">
        <v>90</v>
      </c>
      <c r="F163" s="1" t="s">
        <v>25</v>
      </c>
      <c r="G163" s="1" t="s">
        <v>49</v>
      </c>
      <c r="H163" s="1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32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路地裏二口堅治ICONIC</v>
      </c>
    </row>
    <row r="164" spans="1:20" x14ac:dyDescent="0.35">
      <c r="A164">
        <f>VLOOKUP(Special[[#This Row],[No用]],SetNo[[No.用]:[vlookup 用]],2,FALSE)</f>
        <v>88</v>
      </c>
      <c r="B164">
        <f>IF(ROW()=2,1,IF(A163&lt;&gt;Special[[#This Row],[No]],1,B163+1))</f>
        <v>2</v>
      </c>
      <c r="C164" s="1" t="s">
        <v>910</v>
      </c>
      <c r="D164" s="1" t="s">
        <v>50</v>
      </c>
      <c r="E164" s="1" t="s">
        <v>90</v>
      </c>
      <c r="F164" s="1" t="s">
        <v>25</v>
      </c>
      <c r="G164" s="1" t="s">
        <v>49</v>
      </c>
      <c r="H164" s="1" t="s">
        <v>71</v>
      </c>
      <c r="I164">
        <v>1</v>
      </c>
      <c r="J164" t="s">
        <v>262</v>
      </c>
      <c r="K164" s="1" t="s">
        <v>180</v>
      </c>
      <c r="L164" s="1" t="s">
        <v>173</v>
      </c>
      <c r="M164">
        <v>12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路地裏二口堅治ICONIC</v>
      </c>
    </row>
    <row r="165" spans="1:20" x14ac:dyDescent="0.35">
      <c r="A165">
        <f>VLOOKUP(Special[[#This Row],[No用]],SetNo[[No.用]:[vlookup 用]],2,FALSE)</f>
        <v>89</v>
      </c>
      <c r="B165">
        <f>IF(ROW()=2,1,IF(A164&lt;&gt;Special[[#This Row],[No]],1,B164+1))</f>
        <v>1</v>
      </c>
      <c r="C165" s="1" t="s">
        <v>1128</v>
      </c>
      <c r="D165" s="1" t="s">
        <v>50</v>
      </c>
      <c r="E165" s="1" t="s">
        <v>77</v>
      </c>
      <c r="F165" s="1" t="s">
        <v>25</v>
      </c>
      <c r="G165" s="1" t="s">
        <v>49</v>
      </c>
      <c r="H165" s="1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32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甲冑二口堅治ICONIC</v>
      </c>
    </row>
    <row r="166" spans="1:20" x14ac:dyDescent="0.35">
      <c r="A166">
        <f>VLOOKUP(Special[[#This Row],[No用]],SetNo[[No.用]:[vlookup 用]],2,FALSE)</f>
        <v>89</v>
      </c>
      <c r="B166">
        <f>IF(ROW()=2,1,IF(A165&lt;&gt;Special[[#This Row],[No]],1,B165+1))</f>
        <v>2</v>
      </c>
      <c r="C166" s="1" t="s">
        <v>1128</v>
      </c>
      <c r="D166" s="1" t="s">
        <v>50</v>
      </c>
      <c r="E166" s="1" t="s">
        <v>77</v>
      </c>
      <c r="F166" s="1" t="s">
        <v>25</v>
      </c>
      <c r="G166" s="1" t="s">
        <v>49</v>
      </c>
      <c r="H166" s="1" t="s">
        <v>71</v>
      </c>
      <c r="I166">
        <v>1</v>
      </c>
      <c r="J166" t="s">
        <v>262</v>
      </c>
      <c r="K166" s="1" t="s">
        <v>1129</v>
      </c>
      <c r="L166" s="1" t="s">
        <v>173</v>
      </c>
      <c r="M166">
        <v>12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甲冑二口堅治ICONIC</v>
      </c>
    </row>
    <row r="167" spans="1:20" x14ac:dyDescent="0.35">
      <c r="A167">
        <f>VLOOKUP(Special[[#This Row],[No用]],SetNo[[No.用]:[vlookup 用]],2,FALSE)</f>
        <v>89</v>
      </c>
      <c r="B167">
        <f>IF(ROW()=2,1,IF(A166&lt;&gt;Special[[#This Row],[No]],1,B166+1))</f>
        <v>3</v>
      </c>
      <c r="C167" s="1" t="s">
        <v>1128</v>
      </c>
      <c r="D167" s="1" t="s">
        <v>50</v>
      </c>
      <c r="E167" s="1" t="s">
        <v>77</v>
      </c>
      <c r="F167" s="1" t="s">
        <v>25</v>
      </c>
      <c r="G167" s="1" t="s">
        <v>49</v>
      </c>
      <c r="H167" s="1" t="s">
        <v>71</v>
      </c>
      <c r="I167">
        <v>1</v>
      </c>
      <c r="J167" t="s">
        <v>262</v>
      </c>
      <c r="K167" s="1" t="s">
        <v>1130</v>
      </c>
      <c r="L167" s="1" t="s">
        <v>225</v>
      </c>
      <c r="M167">
        <v>40</v>
      </c>
      <c r="N167">
        <v>0</v>
      </c>
      <c r="O167">
        <v>50</v>
      </c>
      <c r="P167">
        <v>0</v>
      </c>
      <c r="Q167" s="1" t="s">
        <v>1131</v>
      </c>
      <c r="R167" s="1" t="s">
        <v>1132</v>
      </c>
      <c r="T167" t="str">
        <f>Special[[#This Row],[服装]]&amp;Special[[#This Row],[名前]]&amp;Special[[#This Row],[レアリティ]]</f>
        <v>甲冑二口堅治ICONIC</v>
      </c>
    </row>
    <row r="168" spans="1:20" x14ac:dyDescent="0.35">
      <c r="A168">
        <f>VLOOKUP(Special[[#This Row],[No用]],SetNo[[No.用]:[vlookup 用]],2,FALSE)</f>
        <v>90</v>
      </c>
      <c r="B168">
        <f>IF(ROW()=2,1,IF(A167&lt;&gt;Special[[#This Row],[No]],1,B167+1))</f>
        <v>1</v>
      </c>
      <c r="C168" t="s">
        <v>206</v>
      </c>
      <c r="D168" t="s">
        <v>384</v>
      </c>
      <c r="E168" t="s">
        <v>23</v>
      </c>
      <c r="F168" t="s">
        <v>31</v>
      </c>
      <c r="G168" t="s">
        <v>49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12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ユニフォーム黄金川貫至ICONIC</v>
      </c>
    </row>
    <row r="169" spans="1:20" x14ac:dyDescent="0.35">
      <c r="A169">
        <f>VLOOKUP(Special[[#This Row],[No用]],SetNo[[No.用]:[vlookup 用]],2,FALSE)</f>
        <v>90</v>
      </c>
      <c r="B169">
        <f>IF(ROW()=2,1,IF(A168&lt;&gt;Special[[#This Row],[No]],1,B168+1))</f>
        <v>2</v>
      </c>
      <c r="C169" t="s">
        <v>206</v>
      </c>
      <c r="D169" t="s">
        <v>384</v>
      </c>
      <c r="E169" t="s">
        <v>23</v>
      </c>
      <c r="F169" t="s">
        <v>31</v>
      </c>
      <c r="G169" t="s">
        <v>49</v>
      </c>
      <c r="H169" t="s">
        <v>71</v>
      </c>
      <c r="I169">
        <v>1</v>
      </c>
      <c r="J169" t="s">
        <v>262</v>
      </c>
      <c r="K169" s="1" t="s">
        <v>282</v>
      </c>
      <c r="L169" s="1" t="s">
        <v>173</v>
      </c>
      <c r="M169">
        <v>12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ユニフォーム黄金川貫至ICONIC</v>
      </c>
    </row>
    <row r="170" spans="1:20" x14ac:dyDescent="0.35">
      <c r="A170">
        <f>VLOOKUP(Special[[#This Row],[No用]],SetNo[[No.用]:[vlookup 用]],2,FALSE)</f>
        <v>91</v>
      </c>
      <c r="B170">
        <f>IF(ROW()=2,1,IF(A169&lt;&gt;Special[[#This Row],[No]],1,B169+1))</f>
        <v>1</v>
      </c>
      <c r="C170" t="s">
        <v>149</v>
      </c>
      <c r="D170" t="s">
        <v>384</v>
      </c>
      <c r="E170" t="s">
        <v>23</v>
      </c>
      <c r="F170" t="s">
        <v>31</v>
      </c>
      <c r="G170" t="s">
        <v>49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12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制服黄金川貫至ICONIC</v>
      </c>
    </row>
    <row r="171" spans="1:20" x14ac:dyDescent="0.35">
      <c r="A171">
        <f>VLOOKUP(Special[[#This Row],[No用]],SetNo[[No.用]:[vlookup 用]],2,FALSE)</f>
        <v>91</v>
      </c>
      <c r="B171">
        <f>IF(ROW()=2,1,IF(A170&lt;&gt;Special[[#This Row],[No]],1,B170+1))</f>
        <v>2</v>
      </c>
      <c r="C171" t="s">
        <v>149</v>
      </c>
      <c r="D171" t="s">
        <v>384</v>
      </c>
      <c r="E171" t="s">
        <v>23</v>
      </c>
      <c r="F171" t="s">
        <v>31</v>
      </c>
      <c r="G171" t="s">
        <v>49</v>
      </c>
      <c r="H171" t="s">
        <v>71</v>
      </c>
      <c r="I171">
        <v>1</v>
      </c>
      <c r="J171" t="s">
        <v>262</v>
      </c>
      <c r="K171" s="1" t="s">
        <v>282</v>
      </c>
      <c r="L171" s="1" t="s">
        <v>173</v>
      </c>
      <c r="M171">
        <v>12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制服黄金川貫至ICONIC</v>
      </c>
    </row>
    <row r="172" spans="1:20" x14ac:dyDescent="0.35">
      <c r="A172">
        <f>VLOOKUP(Special[[#This Row],[No用]],SetNo[[No.用]:[vlookup 用]],2,FALSE)</f>
        <v>92</v>
      </c>
      <c r="B172">
        <f>IF(ROW()=2,1,IF(A171&lt;&gt;Special[[#This Row],[No]],1,B171+1))</f>
        <v>1</v>
      </c>
      <c r="C172" s="1" t="s">
        <v>700</v>
      </c>
      <c r="D172" t="s">
        <v>384</v>
      </c>
      <c r="E172" s="1" t="s">
        <v>90</v>
      </c>
      <c r="F172" t="s">
        <v>31</v>
      </c>
      <c r="G172" t="s">
        <v>49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12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職業体験黄金川貫至ICONIC</v>
      </c>
    </row>
    <row r="173" spans="1:20" x14ac:dyDescent="0.35">
      <c r="A173">
        <f>VLOOKUP(Special[[#This Row],[No用]],SetNo[[No.用]:[vlookup 用]],2,FALSE)</f>
        <v>92</v>
      </c>
      <c r="B173">
        <f>IF(ROW()=2,1,IF(A172&lt;&gt;Special[[#This Row],[No]],1,B172+1))</f>
        <v>2</v>
      </c>
      <c r="C173" s="1" t="s">
        <v>700</v>
      </c>
      <c r="D173" t="s">
        <v>384</v>
      </c>
      <c r="E173" s="1" t="s">
        <v>90</v>
      </c>
      <c r="F173" t="s">
        <v>31</v>
      </c>
      <c r="G173" t="s">
        <v>49</v>
      </c>
      <c r="H173" t="s">
        <v>71</v>
      </c>
      <c r="I173">
        <v>1</v>
      </c>
      <c r="J173" t="s">
        <v>262</v>
      </c>
      <c r="K173" s="1" t="s">
        <v>282</v>
      </c>
      <c r="L173" s="1" t="s">
        <v>173</v>
      </c>
      <c r="M173">
        <v>12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職業体験黄金川貫至ICONIC</v>
      </c>
    </row>
    <row r="174" spans="1:20" x14ac:dyDescent="0.35">
      <c r="A174">
        <f>VLOOKUP(Special[[#This Row],[No用]],SetNo[[No.用]:[vlookup 用]],2,FALSE)</f>
        <v>92</v>
      </c>
      <c r="B174">
        <f>IF(ROW()=2,1,IF(A173&lt;&gt;Special[[#This Row],[No]],1,B173+1))</f>
        <v>3</v>
      </c>
      <c r="C174" s="1" t="s">
        <v>700</v>
      </c>
      <c r="D174" t="s">
        <v>384</v>
      </c>
      <c r="E174" s="1" t="s">
        <v>90</v>
      </c>
      <c r="F174" t="s">
        <v>31</v>
      </c>
      <c r="G174" t="s">
        <v>49</v>
      </c>
      <c r="H174" t="s">
        <v>71</v>
      </c>
      <c r="I174">
        <v>1</v>
      </c>
      <c r="J174" t="s">
        <v>262</v>
      </c>
      <c r="K174" s="1" t="s">
        <v>730</v>
      </c>
      <c r="L174" s="1" t="s">
        <v>225</v>
      </c>
      <c r="M174">
        <v>42</v>
      </c>
      <c r="N174">
        <v>0</v>
      </c>
      <c r="O174">
        <v>52</v>
      </c>
      <c r="P174">
        <v>0</v>
      </c>
      <c r="T174" t="str">
        <f>Special[[#This Row],[服装]]&amp;Special[[#This Row],[名前]]&amp;Special[[#This Row],[レアリティ]]</f>
        <v>職業体験黄金川貫至ICONIC</v>
      </c>
    </row>
    <row r="175" spans="1:20" x14ac:dyDescent="0.35">
      <c r="A175">
        <f>VLOOKUP(Special[[#This Row],[No用]],SetNo[[No.用]:[vlookup 用]],2,FALSE)</f>
        <v>93</v>
      </c>
      <c r="B175">
        <f>IF(ROW()=2,1,IF(A174&lt;&gt;Special[[#This Row],[No]],1,B174+1))</f>
        <v>1</v>
      </c>
      <c r="C175" s="1" t="s">
        <v>1064</v>
      </c>
      <c r="D175" s="1" t="s">
        <v>384</v>
      </c>
      <c r="E175" s="1" t="s">
        <v>77</v>
      </c>
      <c r="F175" s="1" t="s">
        <v>31</v>
      </c>
      <c r="G175" s="1" t="s">
        <v>49</v>
      </c>
      <c r="H175" s="1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12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スパイ黄金川貫至ICONIC</v>
      </c>
    </row>
    <row r="176" spans="1:20" x14ac:dyDescent="0.35">
      <c r="A176">
        <f>VLOOKUP(Special[[#This Row],[No用]],SetNo[[No.用]:[vlookup 用]],2,FALSE)</f>
        <v>94</v>
      </c>
      <c r="B176">
        <f>IF(ROW()=2,1,IF(A175&lt;&gt;Special[[#This Row],[No]],1,B175+1))</f>
        <v>1</v>
      </c>
      <c r="C176" t="s">
        <v>206</v>
      </c>
      <c r="D176" t="s">
        <v>51</v>
      </c>
      <c r="E176" t="s">
        <v>23</v>
      </c>
      <c r="F176" t="s">
        <v>25</v>
      </c>
      <c r="G176" t="s">
        <v>49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11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ユニフォーム小原豊ICONIC</v>
      </c>
    </row>
    <row r="177" spans="1:20" x14ac:dyDescent="0.35">
      <c r="A177">
        <f>VLOOKUP(Special[[#This Row],[No用]],SetNo[[No.用]:[vlookup 用]],2,FALSE)</f>
        <v>95</v>
      </c>
      <c r="B177">
        <f>IF(ROW()=2,1,IF(A176&lt;&gt;Special[[#This Row],[No]],1,B176+1))</f>
        <v>1</v>
      </c>
      <c r="C177" t="s">
        <v>206</v>
      </c>
      <c r="D177" t="s">
        <v>52</v>
      </c>
      <c r="E177" t="s">
        <v>23</v>
      </c>
      <c r="F177" t="s">
        <v>25</v>
      </c>
      <c r="G177" t="s">
        <v>49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12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ユニフォーム女川太郎ICONIC</v>
      </c>
    </row>
    <row r="178" spans="1:20" x14ac:dyDescent="0.35">
      <c r="A178">
        <f>VLOOKUP(Special[[#This Row],[No用]],SetNo[[No.用]:[vlookup 用]],2,FALSE)</f>
        <v>96</v>
      </c>
      <c r="B178">
        <f>IF(ROW()=2,1,IF(A177&lt;&gt;Special[[#This Row],[No]],1,B177+1))</f>
        <v>1</v>
      </c>
      <c r="C178" t="s">
        <v>206</v>
      </c>
      <c r="D178" t="s">
        <v>53</v>
      </c>
      <c r="E178" t="s">
        <v>23</v>
      </c>
      <c r="F178" t="s">
        <v>21</v>
      </c>
      <c r="G178" t="s">
        <v>49</v>
      </c>
      <c r="H178" t="s">
        <v>71</v>
      </c>
      <c r="I178">
        <v>1</v>
      </c>
      <c r="J178" t="s">
        <v>262</v>
      </c>
      <c r="K178" s="1" t="s">
        <v>196</v>
      </c>
      <c r="L178" s="1" t="s">
        <v>173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ユニフォーム作並浩輔ICONIC</v>
      </c>
    </row>
    <row r="179" spans="1:20" x14ac:dyDescent="0.35">
      <c r="A179">
        <f>VLOOKUP(Special[[#This Row],[No用]],SetNo[[No.用]:[vlookup 用]],2,FALSE)</f>
        <v>97</v>
      </c>
      <c r="B179">
        <f>IF(ROW()=2,1,IF(A178&lt;&gt;Special[[#This Row],[No]],1,B178+1))</f>
        <v>1</v>
      </c>
      <c r="C179" t="s">
        <v>206</v>
      </c>
      <c r="D179" t="s">
        <v>54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14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ユニフォーム吹上仁悟ICONIC</v>
      </c>
    </row>
    <row r="180" spans="1:20" x14ac:dyDescent="0.35">
      <c r="A180">
        <f>VLOOKUP(Special[[#This Row],[No用]],SetNo[[No.用]:[vlookup 用]],2,FALSE)</f>
        <v>97</v>
      </c>
      <c r="B180">
        <f>IF(ROW()=2,1,IF(A179&lt;&gt;Special[[#This Row],[No]],1,B179+1))</f>
        <v>2</v>
      </c>
      <c r="C180" t="s">
        <v>206</v>
      </c>
      <c r="D180" t="s">
        <v>54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262</v>
      </c>
      <c r="K180" s="1" t="s">
        <v>180</v>
      </c>
      <c r="L180" s="1" t="s">
        <v>173</v>
      </c>
      <c r="M180">
        <v>40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ユニフォーム吹上仁悟ICONIC</v>
      </c>
    </row>
    <row r="181" spans="1:20" x14ac:dyDescent="0.35">
      <c r="A181">
        <f>VLOOKUP(Special[[#This Row],[No用]],SetNo[[No.用]:[vlookup 用]],2,FALSE)</f>
        <v>98</v>
      </c>
      <c r="B181">
        <f>IF(ROW()=2,1,IF(A180&lt;&gt;Special[[#This Row],[No]],1,B180+1))</f>
        <v>1</v>
      </c>
      <c r="C181" s="1" t="s">
        <v>108</v>
      </c>
      <c r="D181" s="1" t="s">
        <v>853</v>
      </c>
      <c r="E181" s="1" t="s">
        <v>23</v>
      </c>
      <c r="F181" s="1" t="s">
        <v>74</v>
      </c>
      <c r="G181" s="1" t="s">
        <v>49</v>
      </c>
      <c r="H181" s="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ユニフォーム茂庭要ICONIC</v>
      </c>
    </row>
    <row r="182" spans="1:20" x14ac:dyDescent="0.35">
      <c r="A182">
        <f>VLOOKUP(Special[[#This Row],[No用]],SetNo[[No.用]:[vlookup 用]],2,FALSE)</f>
        <v>98</v>
      </c>
      <c r="B182">
        <f>IF(ROW()=2,1,IF(A181&lt;&gt;Special[[#This Row],[No]],1,B181+1))</f>
        <v>2</v>
      </c>
      <c r="C182" s="1" t="s">
        <v>108</v>
      </c>
      <c r="D182" s="1" t="s">
        <v>853</v>
      </c>
      <c r="E182" s="1" t="s">
        <v>23</v>
      </c>
      <c r="F182" s="1" t="s">
        <v>74</v>
      </c>
      <c r="G182" s="1" t="s">
        <v>49</v>
      </c>
      <c r="H182" s="1" t="s">
        <v>71</v>
      </c>
      <c r="I182">
        <v>1</v>
      </c>
      <c r="J182" t="s">
        <v>262</v>
      </c>
      <c r="K182" s="1" t="s">
        <v>805</v>
      </c>
      <c r="L182" s="1" t="s">
        <v>225</v>
      </c>
      <c r="M182">
        <v>43</v>
      </c>
      <c r="N182">
        <v>0</v>
      </c>
      <c r="O182">
        <v>53</v>
      </c>
      <c r="P182">
        <v>0</v>
      </c>
      <c r="Q182" s="1" t="s">
        <v>860</v>
      </c>
      <c r="R182" s="1" t="s">
        <v>861</v>
      </c>
      <c r="S182">
        <v>2</v>
      </c>
      <c r="T182" t="str">
        <f>Special[[#This Row],[服装]]&amp;Special[[#This Row],[名前]]&amp;Special[[#This Row],[レアリティ]]</f>
        <v>ユニフォーム茂庭要ICONIC</v>
      </c>
    </row>
    <row r="183" spans="1:20" x14ac:dyDescent="0.35">
      <c r="A183">
        <f>VLOOKUP(Special[[#This Row],[No用]],SetNo[[No.用]:[vlookup 用]],2,FALSE)</f>
        <v>99</v>
      </c>
      <c r="B183">
        <f>IF(ROW()=2,1,IF(A182&lt;&gt;Special[[#This Row],[No]],1,B182+1))</f>
        <v>1</v>
      </c>
      <c r="C183" s="1" t="s">
        <v>108</v>
      </c>
      <c r="D183" s="1" t="s">
        <v>855</v>
      </c>
      <c r="E183" s="1" t="s">
        <v>23</v>
      </c>
      <c r="F183" s="1" t="s">
        <v>82</v>
      </c>
      <c r="G183" s="1" t="s">
        <v>49</v>
      </c>
      <c r="H183" s="1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13</v>
      </c>
      <c r="N183">
        <v>0</v>
      </c>
      <c r="O183">
        <v>0</v>
      </c>
      <c r="P183">
        <v>0</v>
      </c>
      <c r="Q183" s="1"/>
      <c r="R183" s="1"/>
      <c r="T183" t="str">
        <f>Special[[#This Row],[服装]]&amp;Special[[#This Row],[名前]]&amp;Special[[#This Row],[レアリティ]]</f>
        <v>ユニフォーム鎌先靖志ICONIC</v>
      </c>
    </row>
    <row r="184" spans="1:20" x14ac:dyDescent="0.35">
      <c r="A184">
        <f>VLOOKUP(Special[[#This Row],[No用]],SetNo[[No.用]:[vlookup 用]],2,FALSE)</f>
        <v>100</v>
      </c>
      <c r="B184">
        <f>IF(ROW()=2,1,IF(A183&lt;&gt;Special[[#This Row],[No]],1,B183+1))</f>
        <v>1</v>
      </c>
      <c r="C184" s="1" t="s">
        <v>1128</v>
      </c>
      <c r="D184" s="1" t="s">
        <v>855</v>
      </c>
      <c r="E184" s="1" t="s">
        <v>90</v>
      </c>
      <c r="F184" s="1" t="s">
        <v>82</v>
      </c>
      <c r="G184" s="1" t="s">
        <v>49</v>
      </c>
      <c r="H184" s="1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13</v>
      </c>
      <c r="N184">
        <v>0</v>
      </c>
      <c r="O184">
        <v>0</v>
      </c>
      <c r="P184">
        <v>0</v>
      </c>
      <c r="Q184" s="1"/>
      <c r="R184" s="1"/>
      <c r="T184" t="str">
        <f>Special[[#This Row],[服装]]&amp;Special[[#This Row],[名前]]&amp;Special[[#This Row],[レアリティ]]</f>
        <v>甲冑鎌先靖志ICONIC</v>
      </c>
    </row>
    <row r="185" spans="1:20" x14ac:dyDescent="0.35">
      <c r="A185">
        <f>VLOOKUP(Special[[#This Row],[No用]],SetNo[[No.用]:[vlookup 用]],2,FALSE)</f>
        <v>100</v>
      </c>
      <c r="B185">
        <f>IF(ROW()=2,1,IF(A184&lt;&gt;Special[[#This Row],[No]],1,B184+1))</f>
        <v>2</v>
      </c>
      <c r="C185" s="1" t="s">
        <v>1128</v>
      </c>
      <c r="D185" s="1" t="s">
        <v>855</v>
      </c>
      <c r="E185" s="1" t="s">
        <v>90</v>
      </c>
      <c r="F185" s="1" t="s">
        <v>82</v>
      </c>
      <c r="G185" s="1" t="s">
        <v>49</v>
      </c>
      <c r="H185" s="1" t="s">
        <v>71</v>
      </c>
      <c r="I185">
        <v>1</v>
      </c>
      <c r="J185" t="s">
        <v>262</v>
      </c>
      <c r="K185" s="1" t="s">
        <v>1116</v>
      </c>
      <c r="L185" s="1" t="s">
        <v>225</v>
      </c>
      <c r="M185">
        <v>43</v>
      </c>
      <c r="N185">
        <v>0</v>
      </c>
      <c r="O185">
        <v>53</v>
      </c>
      <c r="P185">
        <v>0</v>
      </c>
      <c r="Q185" s="1"/>
      <c r="R185" s="1"/>
      <c r="T185" t="str">
        <f>Special[[#This Row],[服装]]&amp;Special[[#This Row],[名前]]&amp;Special[[#This Row],[レアリティ]]</f>
        <v>甲冑鎌先靖志ICONIC</v>
      </c>
    </row>
    <row r="186" spans="1:20" x14ac:dyDescent="0.35">
      <c r="A186">
        <f>VLOOKUP(Special[[#This Row],[No用]],SetNo[[No.用]:[vlookup 用]],2,FALSE)</f>
        <v>101</v>
      </c>
      <c r="B186">
        <f>IF(ROW()=2,1,IF(A185&lt;&gt;Special[[#This Row],[No]],1,B185+1))</f>
        <v>1</v>
      </c>
      <c r="C186" s="1" t="s">
        <v>108</v>
      </c>
      <c r="D186" s="1" t="s">
        <v>857</v>
      </c>
      <c r="E186" s="1" t="s">
        <v>23</v>
      </c>
      <c r="F186" s="1" t="s">
        <v>78</v>
      </c>
      <c r="G186" s="1" t="s">
        <v>49</v>
      </c>
      <c r="H186" s="1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13</v>
      </c>
      <c r="N186">
        <v>0</v>
      </c>
      <c r="O186">
        <v>0</v>
      </c>
      <c r="P186">
        <v>0</v>
      </c>
      <c r="Q186" s="1"/>
      <c r="R186" s="1"/>
      <c r="T186" t="str">
        <f>Special[[#This Row],[服装]]&amp;Special[[#This Row],[名前]]&amp;Special[[#This Row],[レアリティ]]</f>
        <v>ユニフォーム笹谷武仁ICONIC</v>
      </c>
    </row>
    <row r="187" spans="1:20" x14ac:dyDescent="0.35">
      <c r="A187">
        <f>VLOOKUP(Special[[#This Row],[No用]],SetNo[[No.用]:[vlookup 用]],2,FALSE)</f>
        <v>102</v>
      </c>
      <c r="B187">
        <f>IF(ROW()=2,1,IF(A186&lt;&gt;Special[[#This Row],[No]],1,B186+1))</f>
        <v>1</v>
      </c>
      <c r="C187" t="s">
        <v>206</v>
      </c>
      <c r="D187" t="s">
        <v>30</v>
      </c>
      <c r="E187" t="s">
        <v>23</v>
      </c>
      <c r="F187" t="s">
        <v>31</v>
      </c>
      <c r="G187" t="s">
        <v>20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ユニフォーム及川徹ICONIC</v>
      </c>
    </row>
    <row r="188" spans="1:20" x14ac:dyDescent="0.35">
      <c r="A188">
        <f>VLOOKUP(Special[[#This Row],[No用]],SetNo[[No.用]:[vlookup 用]],2,FALSE)</f>
        <v>102</v>
      </c>
      <c r="B188">
        <f>IF(ROW()=2,1,IF(A187&lt;&gt;Special[[#This Row],[No]],1,B187+1))</f>
        <v>2</v>
      </c>
      <c r="C188" t="s">
        <v>206</v>
      </c>
      <c r="D188" t="s">
        <v>30</v>
      </c>
      <c r="E188" t="s">
        <v>23</v>
      </c>
      <c r="F188" t="s">
        <v>31</v>
      </c>
      <c r="G188" t="s">
        <v>20</v>
      </c>
      <c r="H188" t="s">
        <v>71</v>
      </c>
      <c r="I188">
        <v>1</v>
      </c>
      <c r="J188" t="s">
        <v>262</v>
      </c>
      <c r="K188" s="1" t="s">
        <v>282</v>
      </c>
      <c r="L188" s="1" t="s">
        <v>162</v>
      </c>
      <c r="M188">
        <v>33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ユニフォーム及川徹ICONIC</v>
      </c>
    </row>
    <row r="189" spans="1:20" x14ac:dyDescent="0.35">
      <c r="A189">
        <f>VLOOKUP(Special[[#This Row],[No用]],SetNo[[No.用]:[vlookup 用]],2,FALSE)</f>
        <v>102</v>
      </c>
      <c r="B189">
        <f>IF(ROW()=2,1,IF(A188&lt;&gt;Special[[#This Row],[No]],1,B188+1))</f>
        <v>3</v>
      </c>
      <c r="C189" s="7" t="s">
        <v>206</v>
      </c>
      <c r="D189" s="7" t="s">
        <v>30</v>
      </c>
      <c r="E189" s="7" t="s">
        <v>23</v>
      </c>
      <c r="F189" s="7" t="s">
        <v>31</v>
      </c>
      <c r="G189" s="7" t="s">
        <v>20</v>
      </c>
      <c r="H189" s="7" t="s">
        <v>71</v>
      </c>
      <c r="I189" s="7">
        <v>1</v>
      </c>
      <c r="J189" s="7" t="s">
        <v>404</v>
      </c>
      <c r="K189" s="7" t="s">
        <v>805</v>
      </c>
      <c r="L189" s="7" t="s">
        <v>225</v>
      </c>
      <c r="M189" s="7">
        <v>48</v>
      </c>
      <c r="N189" s="7">
        <v>0</v>
      </c>
      <c r="O189" s="7">
        <v>58</v>
      </c>
      <c r="P189" s="7">
        <v>0</v>
      </c>
      <c r="Q189" s="7" t="s">
        <v>816</v>
      </c>
      <c r="R189" s="7" t="s">
        <v>817</v>
      </c>
      <c r="S189" s="7">
        <v>2</v>
      </c>
      <c r="T189" t="str">
        <f>Special[[#This Row],[服装]]&amp;Special[[#This Row],[名前]]&amp;Special[[#This Row],[レアリティ]]</f>
        <v>ユニフォーム及川徹ICONIC</v>
      </c>
    </row>
    <row r="190" spans="1:20" x14ac:dyDescent="0.35">
      <c r="A190">
        <f>VLOOKUP(Special[[#This Row],[No用]],SetNo[[No.用]:[vlookup 用]],2,FALSE)</f>
        <v>103</v>
      </c>
      <c r="B190">
        <f>IF(ROW()=2,1,IF(A189&lt;&gt;Special[[#This Row],[No]],1,B189+1))</f>
        <v>1</v>
      </c>
      <c r="C190" t="s">
        <v>117</v>
      </c>
      <c r="D190" t="s">
        <v>30</v>
      </c>
      <c r="E190" t="s">
        <v>24</v>
      </c>
      <c r="F190" t="s">
        <v>31</v>
      </c>
      <c r="G190" t="s">
        <v>20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プール掃除及川徹ICONIC</v>
      </c>
    </row>
    <row r="191" spans="1:20" x14ac:dyDescent="0.35">
      <c r="A191">
        <f>VLOOKUP(Special[[#This Row],[No用]],SetNo[[No.用]:[vlookup 用]],2,FALSE)</f>
        <v>103</v>
      </c>
      <c r="B191">
        <f>IF(ROW()=2,1,IF(A190&lt;&gt;Special[[#This Row],[No]],1,B190+1))</f>
        <v>2</v>
      </c>
      <c r="C191" t="s">
        <v>117</v>
      </c>
      <c r="D191" t="s">
        <v>30</v>
      </c>
      <c r="E191" t="s">
        <v>24</v>
      </c>
      <c r="F191" t="s">
        <v>31</v>
      </c>
      <c r="G191" t="s">
        <v>20</v>
      </c>
      <c r="H191" t="s">
        <v>71</v>
      </c>
      <c r="I191">
        <v>1</v>
      </c>
      <c r="J191" t="s">
        <v>262</v>
      </c>
      <c r="K191" s="1" t="s">
        <v>282</v>
      </c>
      <c r="L191" s="1" t="s">
        <v>162</v>
      </c>
      <c r="M191">
        <v>33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プール掃除及川徹ICONIC</v>
      </c>
    </row>
    <row r="192" spans="1:20" x14ac:dyDescent="0.35">
      <c r="A192">
        <f>VLOOKUP(Special[[#This Row],[No用]],SetNo[[No.用]:[vlookup 用]],2,FALSE)</f>
        <v>103</v>
      </c>
      <c r="B192">
        <f>IF(ROW()=2,1,IF(A191&lt;&gt;Special[[#This Row],[No]],1,B191+1))</f>
        <v>3</v>
      </c>
      <c r="C192" t="s">
        <v>117</v>
      </c>
      <c r="D192" t="s">
        <v>30</v>
      </c>
      <c r="E192" t="s">
        <v>24</v>
      </c>
      <c r="F192" t="s">
        <v>31</v>
      </c>
      <c r="G192" t="s">
        <v>20</v>
      </c>
      <c r="H192" t="s">
        <v>71</v>
      </c>
      <c r="I192">
        <v>1</v>
      </c>
      <c r="J192" t="s">
        <v>262</v>
      </c>
      <c r="K192" s="1" t="s">
        <v>281</v>
      </c>
      <c r="L192" s="1" t="s">
        <v>173</v>
      </c>
      <c r="M192">
        <v>19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プール掃除及川徹ICONIC</v>
      </c>
    </row>
    <row r="193" spans="1:20" x14ac:dyDescent="0.35">
      <c r="A193">
        <f>VLOOKUP(Special[[#This Row],[No用]],SetNo[[No.用]:[vlookup 用]],2,FALSE)</f>
        <v>104</v>
      </c>
      <c r="B193">
        <f>IF(ROW()=2,1,IF(A192&lt;&gt;Special[[#This Row],[No]],1,B192+1))</f>
        <v>1</v>
      </c>
      <c r="C193" s="1" t="s">
        <v>782</v>
      </c>
      <c r="D193" t="s">
        <v>30</v>
      </c>
      <c r="E193" s="1" t="s">
        <v>77</v>
      </c>
      <c r="F193" t="s">
        <v>31</v>
      </c>
      <c r="G193" t="s">
        <v>20</v>
      </c>
      <c r="H193" t="s">
        <v>71</v>
      </c>
      <c r="I193">
        <v>1</v>
      </c>
      <c r="J193" t="s">
        <v>262</v>
      </c>
      <c r="K193" s="1" t="s">
        <v>281</v>
      </c>
      <c r="L193" s="1" t="s">
        <v>173</v>
      </c>
      <c r="M193">
        <v>19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Xmas及川徹ICONIC</v>
      </c>
    </row>
    <row r="194" spans="1:20" x14ac:dyDescent="0.35">
      <c r="A194">
        <f>VLOOKUP(Special[[#This Row],[No用]],SetNo[[No.用]:[vlookup 用]],2,FALSE)</f>
        <v>104</v>
      </c>
      <c r="B194">
        <f>IF(ROW()=2,1,IF(A193&lt;&gt;Special[[#This Row],[No]],1,B193+1))</f>
        <v>2</v>
      </c>
      <c r="C194" s="1" t="s">
        <v>782</v>
      </c>
      <c r="D194" t="s">
        <v>30</v>
      </c>
      <c r="E194" s="1" t="s">
        <v>77</v>
      </c>
      <c r="F194" t="s">
        <v>31</v>
      </c>
      <c r="G194" t="s">
        <v>20</v>
      </c>
      <c r="H194" t="s">
        <v>71</v>
      </c>
      <c r="I194">
        <v>1</v>
      </c>
      <c r="J194" t="s">
        <v>262</v>
      </c>
      <c r="K194" s="1" t="s">
        <v>282</v>
      </c>
      <c r="L194" s="1" t="s">
        <v>162</v>
      </c>
      <c r="M194">
        <v>33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Xmas及川徹ICONIC</v>
      </c>
    </row>
    <row r="195" spans="1:20" x14ac:dyDescent="0.35">
      <c r="A195">
        <f>VLOOKUP(Special[[#This Row],[No用]],SetNo[[No.用]:[vlookup 用]],2,FALSE)</f>
        <v>104</v>
      </c>
      <c r="B195">
        <f>IF(ROW()=2,1,IF(A194&lt;&gt;Special[[#This Row],[No]],1,B194+1))</f>
        <v>3</v>
      </c>
      <c r="C195" s="1" t="s">
        <v>782</v>
      </c>
      <c r="D195" t="s">
        <v>30</v>
      </c>
      <c r="E195" s="1" t="s">
        <v>77</v>
      </c>
      <c r="F195" t="s">
        <v>31</v>
      </c>
      <c r="G195" t="s">
        <v>20</v>
      </c>
      <c r="H195" t="s">
        <v>71</v>
      </c>
      <c r="I195">
        <v>1</v>
      </c>
      <c r="J195" t="s">
        <v>262</v>
      </c>
      <c r="K195" s="1" t="s">
        <v>1154</v>
      </c>
      <c r="L195" s="1" t="s">
        <v>225</v>
      </c>
      <c r="M195">
        <v>48</v>
      </c>
      <c r="N195">
        <v>0</v>
      </c>
      <c r="O195">
        <v>58</v>
      </c>
      <c r="P195">
        <v>0</v>
      </c>
      <c r="R195" s="1" t="s">
        <v>287</v>
      </c>
      <c r="S195">
        <v>2</v>
      </c>
      <c r="T195" t="str">
        <f>Special[[#This Row],[服装]]&amp;Special[[#This Row],[名前]]&amp;Special[[#This Row],[レアリティ]]</f>
        <v>Xmas及川徹ICONIC</v>
      </c>
    </row>
    <row r="196" spans="1:20" x14ac:dyDescent="0.35">
      <c r="A196">
        <f>VLOOKUP(Special[[#This Row],[No用]],SetNo[[No.用]:[vlookup 用]],2,FALSE)</f>
        <v>105</v>
      </c>
      <c r="B196">
        <f>IF(ROW()=2,1,IF(A195&lt;&gt;Special[[#This Row],[No]],1,B195+1))</f>
        <v>1</v>
      </c>
      <c r="C196" s="1" t="s">
        <v>149</v>
      </c>
      <c r="D196" t="s">
        <v>30</v>
      </c>
      <c r="E196" s="1" t="s">
        <v>73</v>
      </c>
      <c r="F196" t="s">
        <v>31</v>
      </c>
      <c r="G196" t="s">
        <v>20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13</v>
      </c>
      <c r="N196">
        <v>0</v>
      </c>
      <c r="O196">
        <v>0</v>
      </c>
      <c r="P196">
        <v>0</v>
      </c>
      <c r="R196" s="1"/>
      <c r="T196" t="str">
        <f>Special[[#This Row],[服装]]&amp;Special[[#This Row],[名前]]&amp;Special[[#This Row],[レアリティ]]</f>
        <v>制服及川徹ICONIC</v>
      </c>
    </row>
    <row r="197" spans="1:20" x14ac:dyDescent="0.35">
      <c r="A197">
        <f>VLOOKUP(Special[[#This Row],[No用]],SetNo[[No.用]:[vlookup 用]],2,FALSE)</f>
        <v>105</v>
      </c>
      <c r="B197">
        <f>IF(ROW()=2,1,IF(A196&lt;&gt;Special[[#This Row],[No]],1,B196+1))</f>
        <v>2</v>
      </c>
      <c r="C197" s="1" t="s">
        <v>149</v>
      </c>
      <c r="D197" t="s">
        <v>30</v>
      </c>
      <c r="E197" s="1" t="s">
        <v>73</v>
      </c>
      <c r="F197" t="s">
        <v>31</v>
      </c>
      <c r="G197" t="s">
        <v>20</v>
      </c>
      <c r="H197" t="s">
        <v>71</v>
      </c>
      <c r="I197">
        <v>1</v>
      </c>
      <c r="J197" t="s">
        <v>262</v>
      </c>
      <c r="K197" s="1" t="s">
        <v>803</v>
      </c>
      <c r="L197" s="1" t="s">
        <v>162</v>
      </c>
      <c r="M197">
        <v>33</v>
      </c>
      <c r="N197">
        <v>0</v>
      </c>
      <c r="O197">
        <v>0</v>
      </c>
      <c r="P197">
        <v>0</v>
      </c>
      <c r="R197" s="1"/>
      <c r="T197" t="str">
        <f>Special[[#This Row],[服装]]&amp;Special[[#This Row],[名前]]&amp;Special[[#This Row],[レアリティ]]</f>
        <v>制服及川徹ICONIC</v>
      </c>
    </row>
    <row r="198" spans="1:20" x14ac:dyDescent="0.35">
      <c r="A198">
        <f>VLOOKUP(Special[[#This Row],[No用]],SetNo[[No.用]:[vlookup 用]],2,FALSE)</f>
        <v>105</v>
      </c>
      <c r="B198">
        <f>IF(ROW()=2,1,IF(A197&lt;&gt;Special[[#This Row],[No]],1,B197+1))</f>
        <v>3</v>
      </c>
      <c r="C198" s="1" t="s">
        <v>149</v>
      </c>
      <c r="D198" t="s">
        <v>30</v>
      </c>
      <c r="E198" s="1" t="s">
        <v>73</v>
      </c>
      <c r="F198" t="s">
        <v>31</v>
      </c>
      <c r="G198" t="s">
        <v>20</v>
      </c>
      <c r="H198" t="s">
        <v>71</v>
      </c>
      <c r="I198">
        <v>1</v>
      </c>
      <c r="J198" t="s">
        <v>262</v>
      </c>
      <c r="K198" s="1" t="s">
        <v>806</v>
      </c>
      <c r="L198" s="1" t="s">
        <v>225</v>
      </c>
      <c r="M198">
        <v>48</v>
      </c>
      <c r="N198">
        <v>0</v>
      </c>
      <c r="O198">
        <v>58</v>
      </c>
      <c r="P198">
        <v>0</v>
      </c>
      <c r="Q198" s="1" t="s">
        <v>804</v>
      </c>
      <c r="R198" s="7" t="s">
        <v>818</v>
      </c>
      <c r="S198" s="7">
        <v>2</v>
      </c>
      <c r="T198" t="str">
        <f>Special[[#This Row],[服装]]&amp;Special[[#This Row],[名前]]&amp;Special[[#This Row],[レアリティ]]</f>
        <v>制服及川徹ICONIC</v>
      </c>
    </row>
    <row r="199" spans="1:20" x14ac:dyDescent="0.35">
      <c r="A199">
        <f>VLOOKUP(Special[[#This Row],[No用]],SetNo[[No.用]:[vlookup 用]],2,FALSE)</f>
        <v>106</v>
      </c>
      <c r="B199">
        <f>IF(ROW()=2,1,IF(A198&lt;&gt;Special[[#This Row],[No]],1,B198+1))</f>
        <v>1</v>
      </c>
      <c r="C199" s="1" t="s">
        <v>910</v>
      </c>
      <c r="D199" s="1" t="s">
        <v>30</v>
      </c>
      <c r="E199" s="1" t="s">
        <v>90</v>
      </c>
      <c r="F199" s="1" t="s">
        <v>31</v>
      </c>
      <c r="G199" s="1" t="s">
        <v>20</v>
      </c>
      <c r="H199" s="1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13</v>
      </c>
      <c r="N199">
        <v>0</v>
      </c>
      <c r="O199">
        <v>0</v>
      </c>
      <c r="P199">
        <v>0</v>
      </c>
      <c r="Q199" s="1"/>
      <c r="R199" s="7"/>
      <c r="S199" s="7"/>
      <c r="T199" t="str">
        <f>Special[[#This Row],[服装]]&amp;Special[[#This Row],[名前]]&amp;Special[[#This Row],[レアリティ]]</f>
        <v>路地裏及川徹ICONIC</v>
      </c>
    </row>
    <row r="200" spans="1:20" x14ac:dyDescent="0.35">
      <c r="A200">
        <f>VLOOKUP(Special[[#This Row],[No用]],SetNo[[No.用]:[vlookup 用]],2,FALSE)</f>
        <v>106</v>
      </c>
      <c r="B200">
        <f>IF(ROW()=2,1,IF(A199&lt;&gt;Special[[#This Row],[No]],1,B199+1))</f>
        <v>2</v>
      </c>
      <c r="C200" s="1" t="s">
        <v>910</v>
      </c>
      <c r="D200" s="1" t="s">
        <v>30</v>
      </c>
      <c r="E200" s="1" t="s">
        <v>90</v>
      </c>
      <c r="F200" s="1" t="s">
        <v>31</v>
      </c>
      <c r="G200" s="1" t="s">
        <v>20</v>
      </c>
      <c r="H200" s="1" t="s">
        <v>71</v>
      </c>
      <c r="I200">
        <v>1</v>
      </c>
      <c r="J200" t="s">
        <v>262</v>
      </c>
      <c r="K200" s="1" t="s">
        <v>282</v>
      </c>
      <c r="L200" s="1" t="s">
        <v>162</v>
      </c>
      <c r="M200">
        <v>33</v>
      </c>
      <c r="N200">
        <v>0</v>
      </c>
      <c r="O200">
        <v>0</v>
      </c>
      <c r="P200">
        <v>0</v>
      </c>
      <c r="Q200" s="1"/>
      <c r="R200" s="7"/>
      <c r="S200" s="7"/>
      <c r="T200" t="str">
        <f>Special[[#This Row],[服装]]&amp;Special[[#This Row],[名前]]&amp;Special[[#This Row],[レアリティ]]</f>
        <v>路地裏及川徹ICONIC</v>
      </c>
    </row>
    <row r="201" spans="1:20" x14ac:dyDescent="0.35">
      <c r="A201">
        <f>VLOOKUP(Special[[#This Row],[No用]],SetNo[[No.用]:[vlookup 用]],2,FALSE)</f>
        <v>106</v>
      </c>
      <c r="B201">
        <f>IF(ROW()=2,1,IF(A200&lt;&gt;Special[[#This Row],[No]],1,B200+1))</f>
        <v>3</v>
      </c>
      <c r="C201" s="1" t="s">
        <v>910</v>
      </c>
      <c r="D201" s="1" t="s">
        <v>30</v>
      </c>
      <c r="E201" s="1" t="s">
        <v>90</v>
      </c>
      <c r="F201" s="1" t="s">
        <v>31</v>
      </c>
      <c r="G201" s="1" t="s">
        <v>20</v>
      </c>
      <c r="H201" s="1" t="s">
        <v>71</v>
      </c>
      <c r="I201">
        <v>1</v>
      </c>
      <c r="J201" t="s">
        <v>262</v>
      </c>
      <c r="K201" s="1" t="s">
        <v>180</v>
      </c>
      <c r="L201" s="1" t="s">
        <v>225</v>
      </c>
      <c r="M201">
        <v>49</v>
      </c>
      <c r="N201">
        <v>0</v>
      </c>
      <c r="O201">
        <v>59</v>
      </c>
      <c r="P201">
        <v>0</v>
      </c>
      <c r="Q201" s="1"/>
      <c r="R201" s="7" t="s">
        <v>969</v>
      </c>
      <c r="S201" s="7"/>
      <c r="T201" t="str">
        <f>Special[[#This Row],[服装]]&amp;Special[[#This Row],[名前]]&amp;Special[[#This Row],[レアリティ]]</f>
        <v>路地裏及川徹ICONIC</v>
      </c>
    </row>
    <row r="202" spans="1:20" x14ac:dyDescent="0.35">
      <c r="A202">
        <f>VLOOKUP(Special[[#This Row],[No用]],SetNo[[No.用]:[vlookup 用]],2,FALSE)</f>
        <v>107</v>
      </c>
      <c r="B202">
        <f>IF(ROW()=2,1,IF(A201&lt;&gt;Special[[#This Row],[No]],1,B201+1))</f>
        <v>1</v>
      </c>
      <c r="C202" s="1" t="s">
        <v>1019</v>
      </c>
      <c r="D202" s="1" t="s">
        <v>30</v>
      </c>
      <c r="E202" s="1" t="s">
        <v>77</v>
      </c>
      <c r="F202" s="1" t="s">
        <v>31</v>
      </c>
      <c r="G202" s="1" t="s">
        <v>20</v>
      </c>
      <c r="H202" s="1" t="s">
        <v>71</v>
      </c>
      <c r="I202">
        <v>1</v>
      </c>
      <c r="J202" t="s">
        <v>262</v>
      </c>
      <c r="K202" s="1" t="s">
        <v>282</v>
      </c>
      <c r="L202" s="1" t="s">
        <v>162</v>
      </c>
      <c r="M202">
        <v>33</v>
      </c>
      <c r="N202">
        <v>0</v>
      </c>
      <c r="O202">
        <v>0</v>
      </c>
      <c r="P202">
        <v>0</v>
      </c>
      <c r="Q202" s="1"/>
      <c r="R202" s="7"/>
      <c r="S202" s="7"/>
      <c r="T202" t="str">
        <f>Special[[#This Row],[服装]]&amp;Special[[#This Row],[名前]]&amp;Special[[#This Row],[レアリティ]]</f>
        <v>バカンス及川徹ICONIC</v>
      </c>
    </row>
    <row r="203" spans="1:20" x14ac:dyDescent="0.35">
      <c r="A203">
        <f>VLOOKUP(Special[[#This Row],[No用]],SetNo[[No.用]:[vlookup 用]],2,FALSE)</f>
        <v>107</v>
      </c>
      <c r="B203">
        <f>IF(ROW()=2,1,IF(A202&lt;&gt;Special[[#This Row],[No]],1,B202+1))</f>
        <v>2</v>
      </c>
      <c r="C203" s="1" t="s">
        <v>1019</v>
      </c>
      <c r="D203" s="1" t="s">
        <v>30</v>
      </c>
      <c r="E203" s="1" t="s">
        <v>77</v>
      </c>
      <c r="F203" s="1" t="s">
        <v>31</v>
      </c>
      <c r="G203" s="1" t="s">
        <v>20</v>
      </c>
      <c r="H203" s="1" t="s">
        <v>71</v>
      </c>
      <c r="I203">
        <v>1</v>
      </c>
      <c r="J203" t="s">
        <v>262</v>
      </c>
      <c r="K203" s="1" t="s">
        <v>281</v>
      </c>
      <c r="L203" s="1" t="s">
        <v>173</v>
      </c>
      <c r="M203">
        <v>19</v>
      </c>
      <c r="N203">
        <v>0</v>
      </c>
      <c r="O203">
        <v>0</v>
      </c>
      <c r="P203">
        <v>0</v>
      </c>
      <c r="Q203" s="1"/>
      <c r="R203" s="7"/>
      <c r="S203" s="7"/>
      <c r="T203" t="str">
        <f>Special[[#This Row],[服装]]&amp;Special[[#This Row],[名前]]&amp;Special[[#This Row],[レアリティ]]</f>
        <v>バカンス及川徹ICONIC</v>
      </c>
    </row>
    <row r="204" spans="1:20" x14ac:dyDescent="0.35">
      <c r="A204">
        <f>VLOOKUP(Special[[#This Row],[No用]],SetNo[[No.用]:[vlookup 用]],2,FALSE)</f>
        <v>107</v>
      </c>
      <c r="B204">
        <f>IF(ROW()=2,1,IF(A203&lt;&gt;Special[[#This Row],[No]],1,B203+1))</f>
        <v>3</v>
      </c>
      <c r="C204" s="1" t="s">
        <v>1019</v>
      </c>
      <c r="D204" s="1" t="s">
        <v>30</v>
      </c>
      <c r="E204" s="1" t="s">
        <v>77</v>
      </c>
      <c r="F204" s="1" t="s">
        <v>31</v>
      </c>
      <c r="G204" s="1" t="s">
        <v>20</v>
      </c>
      <c r="H204" s="1" t="s">
        <v>71</v>
      </c>
      <c r="I204">
        <v>1</v>
      </c>
      <c r="J204" t="s">
        <v>262</v>
      </c>
      <c r="K204" s="1" t="s">
        <v>180</v>
      </c>
      <c r="L204" s="1" t="s">
        <v>225</v>
      </c>
      <c r="M204">
        <v>48</v>
      </c>
      <c r="N204">
        <v>0</v>
      </c>
      <c r="O204">
        <v>58</v>
      </c>
      <c r="P204">
        <v>0</v>
      </c>
      <c r="Q204" s="1" t="s">
        <v>973</v>
      </c>
      <c r="R204" s="7" t="s">
        <v>1030</v>
      </c>
      <c r="S204" s="7">
        <v>2</v>
      </c>
      <c r="T204" t="str">
        <f>Special[[#This Row],[服装]]&amp;Special[[#This Row],[名前]]&amp;Special[[#This Row],[レアリティ]]</f>
        <v>バカンス及川徹ICONIC</v>
      </c>
    </row>
    <row r="205" spans="1:20" x14ac:dyDescent="0.35">
      <c r="A205">
        <f>VLOOKUP(Special[[#This Row],[No用]],SetNo[[No.用]:[vlookup 用]],2,FALSE)</f>
        <v>108</v>
      </c>
      <c r="B205">
        <f>IF(ROW()=2,1,IF(A204&lt;&gt;Special[[#This Row],[No]],1,B204+1))</f>
        <v>1</v>
      </c>
      <c r="C205" t="s">
        <v>206</v>
      </c>
      <c r="D205" t="s">
        <v>32</v>
      </c>
      <c r="E205" t="s">
        <v>28</v>
      </c>
      <c r="F205" t="s">
        <v>25</v>
      </c>
      <c r="G205" t="s">
        <v>20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13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ユニフォーム岩泉一ICONIC</v>
      </c>
    </row>
    <row r="206" spans="1:20" x14ac:dyDescent="0.35">
      <c r="A206">
        <f>VLOOKUP(Special[[#This Row],[No用]],SetNo[[No.用]:[vlookup 用]],2,FALSE)</f>
        <v>108</v>
      </c>
      <c r="B206">
        <f>IF(ROW()=2,1,IF(A205&lt;&gt;Special[[#This Row],[No]],1,B205+1))</f>
        <v>2</v>
      </c>
      <c r="C206" t="s">
        <v>206</v>
      </c>
      <c r="D206" t="s">
        <v>32</v>
      </c>
      <c r="E206" t="s">
        <v>28</v>
      </c>
      <c r="F206" t="s">
        <v>25</v>
      </c>
      <c r="G206" t="s">
        <v>20</v>
      </c>
      <c r="H206" t="s">
        <v>71</v>
      </c>
      <c r="I206">
        <v>1</v>
      </c>
      <c r="J206" t="s">
        <v>262</v>
      </c>
      <c r="K206" s="1" t="s">
        <v>273</v>
      </c>
      <c r="L206" s="1" t="s">
        <v>225</v>
      </c>
      <c r="M206">
        <v>47</v>
      </c>
      <c r="N206">
        <v>0</v>
      </c>
      <c r="O206">
        <v>57</v>
      </c>
      <c r="P206">
        <v>0</v>
      </c>
      <c r="T206" t="str">
        <f>Special[[#This Row],[服装]]&amp;Special[[#This Row],[名前]]&amp;Special[[#This Row],[レアリティ]]</f>
        <v>ユニフォーム岩泉一ICONIC</v>
      </c>
    </row>
    <row r="207" spans="1:20" x14ac:dyDescent="0.35">
      <c r="A207">
        <f>VLOOKUP(Special[[#This Row],[No用]],SetNo[[No.用]:[vlookup 用]],2,FALSE)</f>
        <v>109</v>
      </c>
      <c r="B207">
        <f>IF(ROW()=2,1,IF(A206&lt;&gt;Special[[#This Row],[No]],1,B206+1))</f>
        <v>1</v>
      </c>
      <c r="C207" t="s">
        <v>117</v>
      </c>
      <c r="D207" t="s">
        <v>32</v>
      </c>
      <c r="E207" t="s">
        <v>23</v>
      </c>
      <c r="F207" t="s">
        <v>25</v>
      </c>
      <c r="G207" t="s">
        <v>20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13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プール掃除岩泉一ICONIC</v>
      </c>
    </row>
    <row r="208" spans="1:20" x14ac:dyDescent="0.35">
      <c r="A208">
        <f>VLOOKUP(Special[[#This Row],[No用]],SetNo[[No.用]:[vlookup 用]],2,FALSE)</f>
        <v>109</v>
      </c>
      <c r="B208">
        <f>IF(ROW()=2,1,IF(A207&lt;&gt;Special[[#This Row],[No]],1,B207+1))</f>
        <v>2</v>
      </c>
      <c r="C208" t="s">
        <v>117</v>
      </c>
      <c r="D208" t="s">
        <v>32</v>
      </c>
      <c r="E208" t="s">
        <v>23</v>
      </c>
      <c r="F208" t="s">
        <v>25</v>
      </c>
      <c r="G208" t="s">
        <v>20</v>
      </c>
      <c r="H208" t="s">
        <v>71</v>
      </c>
      <c r="I208">
        <v>1</v>
      </c>
      <c r="J208" t="s">
        <v>262</v>
      </c>
      <c r="K208" s="1" t="s">
        <v>193</v>
      </c>
      <c r="L208" s="1" t="s">
        <v>225</v>
      </c>
      <c r="M208">
        <v>47</v>
      </c>
      <c r="N208">
        <v>0</v>
      </c>
      <c r="O208">
        <v>57</v>
      </c>
      <c r="P208">
        <v>0</v>
      </c>
      <c r="R208" s="1" t="s">
        <v>287</v>
      </c>
      <c r="S208">
        <v>2</v>
      </c>
      <c r="T208" t="str">
        <f>Special[[#This Row],[服装]]&amp;Special[[#This Row],[名前]]&amp;Special[[#This Row],[レアリティ]]</f>
        <v>プール掃除岩泉一ICONIC</v>
      </c>
    </row>
    <row r="209" spans="1:20" x14ac:dyDescent="0.35">
      <c r="A209">
        <f>VLOOKUP(Special[[#This Row],[No用]],SetNo[[No.用]:[vlookup 用]],2,FALSE)</f>
        <v>110</v>
      </c>
      <c r="B209">
        <f>IF(ROW()=2,1,IF(A208&lt;&gt;Special[[#This Row],[No]],1,B208+1))</f>
        <v>1</v>
      </c>
      <c r="C209" s="1" t="s">
        <v>149</v>
      </c>
      <c r="D209" t="s">
        <v>32</v>
      </c>
      <c r="E209" s="1" t="s">
        <v>90</v>
      </c>
      <c r="F209" t="s">
        <v>25</v>
      </c>
      <c r="G209" t="s">
        <v>20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13</v>
      </c>
      <c r="N209">
        <v>0</v>
      </c>
      <c r="O209">
        <v>0</v>
      </c>
      <c r="P209">
        <v>0</v>
      </c>
      <c r="R209" s="1"/>
      <c r="T209" t="str">
        <f>Special[[#This Row],[服装]]&amp;Special[[#This Row],[名前]]&amp;Special[[#This Row],[レアリティ]]</f>
        <v>制服岩泉一ICONIC</v>
      </c>
    </row>
    <row r="210" spans="1:20" x14ac:dyDescent="0.35">
      <c r="A210">
        <f>VLOOKUP(Special[[#This Row],[No用]],SetNo[[No.用]:[vlookup 用]],2,FALSE)</f>
        <v>110</v>
      </c>
      <c r="B210">
        <f>IF(ROW()=2,1,IF(A209&lt;&gt;Special[[#This Row],[No]],1,B209+1))</f>
        <v>2</v>
      </c>
      <c r="C210" s="1" t="s">
        <v>149</v>
      </c>
      <c r="D210" t="s">
        <v>32</v>
      </c>
      <c r="E210" s="1" t="s">
        <v>90</v>
      </c>
      <c r="F210" t="s">
        <v>25</v>
      </c>
      <c r="G210" t="s">
        <v>20</v>
      </c>
      <c r="H210" t="s">
        <v>71</v>
      </c>
      <c r="I210">
        <v>1</v>
      </c>
      <c r="J210" t="s">
        <v>262</v>
      </c>
      <c r="K210" s="1" t="s">
        <v>810</v>
      </c>
      <c r="L210" s="1" t="s">
        <v>225</v>
      </c>
      <c r="M210">
        <v>43</v>
      </c>
      <c r="N210">
        <v>0</v>
      </c>
      <c r="O210">
        <v>53</v>
      </c>
      <c r="P210">
        <v>0</v>
      </c>
      <c r="R210" s="1"/>
      <c r="T210" t="str">
        <f>Special[[#This Row],[服装]]&amp;Special[[#This Row],[名前]]&amp;Special[[#This Row],[レアリティ]]</f>
        <v>制服岩泉一ICONIC</v>
      </c>
    </row>
    <row r="211" spans="1:20" x14ac:dyDescent="0.35">
      <c r="A211">
        <f>VLOOKUP(Special[[#This Row],[No用]],SetNo[[No.用]:[vlookup 用]],2,FALSE)</f>
        <v>111</v>
      </c>
      <c r="B211">
        <f>IF(ROW()=2,1,IF(A210&lt;&gt;Special[[#This Row],[No]],1,B210+1))</f>
        <v>1</v>
      </c>
      <c r="C211" s="1" t="s">
        <v>876</v>
      </c>
      <c r="D211" s="1" t="s">
        <v>32</v>
      </c>
      <c r="E211" s="1" t="s">
        <v>77</v>
      </c>
      <c r="F211" s="1" t="s">
        <v>25</v>
      </c>
      <c r="G211" s="1" t="s">
        <v>20</v>
      </c>
      <c r="H211" s="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13</v>
      </c>
      <c r="N211">
        <v>0</v>
      </c>
      <c r="O211">
        <v>0</v>
      </c>
      <c r="P211">
        <v>0</v>
      </c>
      <c r="R211" s="1"/>
      <c r="T211" t="str">
        <f>Special[[#This Row],[服装]]&amp;Special[[#This Row],[名前]]&amp;Special[[#This Row],[レアリティ]]</f>
        <v>サバゲ岩泉一ICONIC</v>
      </c>
    </row>
    <row r="212" spans="1:20" x14ac:dyDescent="0.35">
      <c r="A212">
        <f>VLOOKUP(Special[[#This Row],[No用]],SetNo[[No.用]:[vlookup 用]],2,FALSE)</f>
        <v>111</v>
      </c>
      <c r="B212">
        <f>IF(ROW()=2,1,IF(A211&lt;&gt;Special[[#This Row],[No]],1,B211+1))</f>
        <v>2</v>
      </c>
      <c r="C212" s="1" t="s">
        <v>876</v>
      </c>
      <c r="D212" s="1" t="s">
        <v>32</v>
      </c>
      <c r="E212" s="1" t="s">
        <v>77</v>
      </c>
      <c r="F212" s="1" t="s">
        <v>25</v>
      </c>
      <c r="G212" s="1" t="s">
        <v>20</v>
      </c>
      <c r="H212" s="1" t="s">
        <v>71</v>
      </c>
      <c r="I212">
        <v>1</v>
      </c>
      <c r="J212" t="s">
        <v>262</v>
      </c>
      <c r="K212" s="1" t="s">
        <v>730</v>
      </c>
      <c r="L212" s="1" t="s">
        <v>225</v>
      </c>
      <c r="M212">
        <v>43</v>
      </c>
      <c r="N212">
        <v>0</v>
      </c>
      <c r="O212">
        <v>53</v>
      </c>
      <c r="P212">
        <v>0</v>
      </c>
      <c r="R212" s="1"/>
      <c r="T212" t="str">
        <f>Special[[#This Row],[服装]]&amp;Special[[#This Row],[名前]]&amp;Special[[#This Row],[レアリティ]]</f>
        <v>サバゲ岩泉一ICONIC</v>
      </c>
    </row>
    <row r="213" spans="1:20" x14ac:dyDescent="0.35">
      <c r="A213">
        <f>VLOOKUP(Special[[#This Row],[No用]],SetNo[[No.用]:[vlookup 用]],2,FALSE)</f>
        <v>112</v>
      </c>
      <c r="B213">
        <f>IF(ROW()=2,1,IF(A212&lt;&gt;Special[[#This Row],[No]],1,B212+1))</f>
        <v>1</v>
      </c>
      <c r="C213" s="1" t="s">
        <v>1019</v>
      </c>
      <c r="D213" s="1" t="s">
        <v>32</v>
      </c>
      <c r="E213" s="1" t="s">
        <v>73</v>
      </c>
      <c r="F213" s="1" t="s">
        <v>25</v>
      </c>
      <c r="G213" s="1" t="s">
        <v>20</v>
      </c>
      <c r="H213" s="1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13</v>
      </c>
      <c r="N213">
        <v>0</v>
      </c>
      <c r="O213">
        <v>0</v>
      </c>
      <c r="P213">
        <v>0</v>
      </c>
      <c r="R213" s="1"/>
      <c r="T213" t="str">
        <f>Special[[#This Row],[服装]]&amp;Special[[#This Row],[名前]]&amp;Special[[#This Row],[レアリティ]]</f>
        <v>バカンス岩泉一ICONIC</v>
      </c>
    </row>
    <row r="214" spans="1:20" x14ac:dyDescent="0.35">
      <c r="A214">
        <f>VLOOKUP(Special[[#This Row],[No用]],SetNo[[No.用]:[vlookup 用]],2,FALSE)</f>
        <v>112</v>
      </c>
      <c r="B214">
        <f>IF(ROW()=2,1,IF(A213&lt;&gt;Special[[#This Row],[No]],1,B213+1))</f>
        <v>2</v>
      </c>
      <c r="C214" s="1" t="s">
        <v>1019</v>
      </c>
      <c r="D214" s="1" t="s">
        <v>32</v>
      </c>
      <c r="E214" s="1" t="s">
        <v>73</v>
      </c>
      <c r="F214" s="1" t="s">
        <v>25</v>
      </c>
      <c r="G214" s="1" t="s">
        <v>20</v>
      </c>
      <c r="H214" s="1" t="s">
        <v>71</v>
      </c>
      <c r="I214">
        <v>1</v>
      </c>
      <c r="J214" t="s">
        <v>262</v>
      </c>
      <c r="K214" s="1" t="s">
        <v>730</v>
      </c>
      <c r="L214" s="1" t="s">
        <v>225</v>
      </c>
      <c r="M214">
        <v>44</v>
      </c>
      <c r="N214">
        <v>0</v>
      </c>
      <c r="O214">
        <v>54</v>
      </c>
      <c r="P214">
        <v>0</v>
      </c>
      <c r="R214" s="1" t="s">
        <v>1020</v>
      </c>
      <c r="T214" t="str">
        <f>Special[[#This Row],[服装]]&amp;Special[[#This Row],[名前]]&amp;Special[[#This Row],[レアリティ]]</f>
        <v>バカンス岩泉一ICONIC</v>
      </c>
    </row>
    <row r="215" spans="1:20" x14ac:dyDescent="0.35">
      <c r="A215">
        <f>VLOOKUP(Special[[#This Row],[No用]],SetNo[[No.用]:[vlookup 用]],2,FALSE)</f>
        <v>113</v>
      </c>
      <c r="B215">
        <f>IF(ROW()=2,1,IF(A214&lt;&gt;Special[[#This Row],[No]],1,B214+1))</f>
        <v>1</v>
      </c>
      <c r="C215" t="s">
        <v>206</v>
      </c>
      <c r="D215" t="s">
        <v>33</v>
      </c>
      <c r="E215" t="s">
        <v>24</v>
      </c>
      <c r="F215" t="s">
        <v>26</v>
      </c>
      <c r="G215" t="s">
        <v>20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ユニフォーム金田一勇太郎ICONIC</v>
      </c>
    </row>
    <row r="216" spans="1:20" x14ac:dyDescent="0.35">
      <c r="A216">
        <f>VLOOKUP(Special[[#This Row],[No用]],SetNo[[No.用]:[vlookup 用]],2,FALSE)</f>
        <v>113</v>
      </c>
      <c r="B216">
        <f>IF(ROW()=2,1,IF(A215&lt;&gt;Special[[#This Row],[No]],1,B215+1))</f>
        <v>2</v>
      </c>
      <c r="C216" t="s">
        <v>206</v>
      </c>
      <c r="D216" t="s">
        <v>33</v>
      </c>
      <c r="E216" t="s">
        <v>24</v>
      </c>
      <c r="F216" t="s">
        <v>26</v>
      </c>
      <c r="G216" t="s">
        <v>20</v>
      </c>
      <c r="H216" t="s">
        <v>71</v>
      </c>
      <c r="I216">
        <v>1</v>
      </c>
      <c r="J216" t="s">
        <v>262</v>
      </c>
      <c r="K216" s="1" t="s">
        <v>388</v>
      </c>
      <c r="L216" s="1" t="s">
        <v>225</v>
      </c>
      <c r="M216">
        <v>43</v>
      </c>
      <c r="N216">
        <v>0</v>
      </c>
      <c r="O216">
        <v>53</v>
      </c>
      <c r="P216">
        <v>0</v>
      </c>
      <c r="T216" t="str">
        <f>Special[[#This Row],[服装]]&amp;Special[[#This Row],[名前]]&amp;Special[[#This Row],[レアリティ]]</f>
        <v>ユニフォーム金田一勇太郎ICONIC</v>
      </c>
    </row>
    <row r="217" spans="1:20" x14ac:dyDescent="0.35">
      <c r="A217">
        <f>VLOOKUP(Special[[#This Row],[No用]],SetNo[[No.用]:[vlookup 用]],2,FALSE)</f>
        <v>114</v>
      </c>
      <c r="B217">
        <f>IF(ROW()=2,1,IF(A216&lt;&gt;Special[[#This Row],[No]],1,B216+1))</f>
        <v>1</v>
      </c>
      <c r="C217" s="1" t="s">
        <v>812</v>
      </c>
      <c r="D217" t="s">
        <v>33</v>
      </c>
      <c r="E217" s="1" t="s">
        <v>77</v>
      </c>
      <c r="F217" t="s">
        <v>26</v>
      </c>
      <c r="G217" t="s">
        <v>20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雪遊び金田一勇太郎ICONIC</v>
      </c>
    </row>
    <row r="218" spans="1:20" x14ac:dyDescent="0.35">
      <c r="A218">
        <f>VLOOKUP(Special[[#This Row],[No用]],SetNo[[No.用]:[vlookup 用]],2,FALSE)</f>
        <v>115</v>
      </c>
      <c r="B218">
        <f>IF(ROW()=2,1,IF(A217&lt;&gt;Special[[#This Row],[No]],1,B217+1))</f>
        <v>1</v>
      </c>
      <c r="C218" s="1" t="s">
        <v>1077</v>
      </c>
      <c r="D218" s="1" t="s">
        <v>33</v>
      </c>
      <c r="E218" s="1" t="s">
        <v>77</v>
      </c>
      <c r="F218" s="1" t="s">
        <v>26</v>
      </c>
      <c r="G218" s="1" t="s">
        <v>20</v>
      </c>
      <c r="H218" s="1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13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カンフー金田一勇太郎ICONIC</v>
      </c>
    </row>
    <row r="219" spans="1:20" x14ac:dyDescent="0.35">
      <c r="A219">
        <f>VLOOKUP(Special[[#This Row],[No用]],SetNo[[No.用]:[vlookup 用]],2,FALSE)</f>
        <v>115</v>
      </c>
      <c r="B219">
        <f>IF(ROW()=2,1,IF(A218&lt;&gt;Special[[#This Row],[No]],1,B218+1))</f>
        <v>2</v>
      </c>
      <c r="C219" s="1" t="s">
        <v>1077</v>
      </c>
      <c r="D219" s="1" t="s">
        <v>33</v>
      </c>
      <c r="E219" s="1" t="s">
        <v>77</v>
      </c>
      <c r="F219" s="1" t="s">
        <v>26</v>
      </c>
      <c r="G219" s="1" t="s">
        <v>20</v>
      </c>
      <c r="H219" s="1" t="s">
        <v>71</v>
      </c>
      <c r="I219">
        <v>1</v>
      </c>
      <c r="J219" t="s">
        <v>262</v>
      </c>
      <c r="K219" s="1" t="s">
        <v>388</v>
      </c>
      <c r="L219" s="1" t="s">
        <v>225</v>
      </c>
      <c r="M219">
        <v>40</v>
      </c>
      <c r="N219">
        <v>0</v>
      </c>
      <c r="O219">
        <v>50</v>
      </c>
      <c r="P219">
        <v>0</v>
      </c>
      <c r="T219" t="str">
        <f>Special[[#This Row],[服装]]&amp;Special[[#This Row],[名前]]&amp;Special[[#This Row],[レアリティ]]</f>
        <v>カンフー金田一勇太郎ICONIC</v>
      </c>
    </row>
    <row r="220" spans="1:20" x14ac:dyDescent="0.35">
      <c r="A220">
        <f>VLOOKUP(Special[[#This Row],[No用]],SetNo[[No.用]:[vlookup 用]],2,FALSE)</f>
        <v>116</v>
      </c>
      <c r="B220">
        <f>IF(ROW()=2,1,IF(A219&lt;&gt;Special[[#This Row],[No]],1,B219+1))</f>
        <v>1</v>
      </c>
      <c r="C220" t="s">
        <v>206</v>
      </c>
      <c r="D220" t="s">
        <v>34</v>
      </c>
      <c r="E220" t="s">
        <v>28</v>
      </c>
      <c r="F220" t="s">
        <v>25</v>
      </c>
      <c r="G220" t="s">
        <v>20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ユニフォーム京谷賢太郎ICONIC</v>
      </c>
    </row>
    <row r="221" spans="1:20" x14ac:dyDescent="0.35">
      <c r="A221">
        <f>VLOOKUP(Special[[#This Row],[No用]],SetNo[[No.用]:[vlookup 用]],2,FALSE)</f>
        <v>116</v>
      </c>
      <c r="B221">
        <f>IF(ROW()=2,1,IF(A220&lt;&gt;Special[[#This Row],[No]],1,B220+1))</f>
        <v>2</v>
      </c>
      <c r="C221" t="s">
        <v>206</v>
      </c>
      <c r="D221" t="s">
        <v>34</v>
      </c>
      <c r="E221" t="s">
        <v>28</v>
      </c>
      <c r="F221" t="s">
        <v>25</v>
      </c>
      <c r="G221" t="s">
        <v>20</v>
      </c>
      <c r="H221" t="s">
        <v>71</v>
      </c>
      <c r="I221">
        <v>1</v>
      </c>
      <c r="J221" t="s">
        <v>262</v>
      </c>
      <c r="K221" s="1" t="s">
        <v>180</v>
      </c>
      <c r="L221" s="1" t="s">
        <v>173</v>
      </c>
      <c r="M221">
        <v>13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ユニフォーム京谷賢太郎ICONIC</v>
      </c>
    </row>
    <row r="222" spans="1:20" x14ac:dyDescent="0.35">
      <c r="A222">
        <f>VLOOKUP(Special[[#This Row],[No用]],SetNo[[No.用]:[vlookup 用]],2,FALSE)</f>
        <v>117</v>
      </c>
      <c r="B222">
        <f>IF(ROW()=2,1,IF(A221&lt;&gt;Special[[#This Row],[No]],1,B221+1))</f>
        <v>1</v>
      </c>
      <c r="C222" s="1" t="s">
        <v>956</v>
      </c>
      <c r="D222" s="1" t="s">
        <v>34</v>
      </c>
      <c r="E222" s="1" t="s">
        <v>73</v>
      </c>
      <c r="F222" s="1" t="s">
        <v>25</v>
      </c>
      <c r="G222" s="1" t="s">
        <v>20</v>
      </c>
      <c r="H222" s="1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梅雨京谷賢太郎ICONIC</v>
      </c>
    </row>
    <row r="223" spans="1:20" x14ac:dyDescent="0.35">
      <c r="A223">
        <f>VLOOKUP(Special[[#This Row],[No用]],SetNo[[No.用]:[vlookup 用]],2,FALSE)</f>
        <v>117</v>
      </c>
      <c r="B223">
        <f>IF(ROW()=2,1,IF(A222&lt;&gt;Special[[#This Row],[No]],1,B222+1))</f>
        <v>2</v>
      </c>
      <c r="C223" s="1" t="s">
        <v>956</v>
      </c>
      <c r="D223" s="1" t="s">
        <v>34</v>
      </c>
      <c r="E223" s="1" t="s">
        <v>73</v>
      </c>
      <c r="F223" s="1" t="s">
        <v>25</v>
      </c>
      <c r="G223" s="1" t="s">
        <v>20</v>
      </c>
      <c r="H223" s="1" t="s">
        <v>71</v>
      </c>
      <c r="I223">
        <v>1</v>
      </c>
      <c r="J223" t="s">
        <v>262</v>
      </c>
      <c r="K223" s="1" t="s">
        <v>982</v>
      </c>
      <c r="L223" s="1" t="s">
        <v>225</v>
      </c>
      <c r="M223">
        <v>46</v>
      </c>
      <c r="N223">
        <v>0</v>
      </c>
      <c r="O223">
        <v>56</v>
      </c>
      <c r="P223">
        <v>0</v>
      </c>
      <c r="R223" s="1" t="s">
        <v>983</v>
      </c>
      <c r="S223">
        <v>2</v>
      </c>
      <c r="T223" t="str">
        <f>Special[[#This Row],[服装]]&amp;Special[[#This Row],[名前]]&amp;Special[[#This Row],[レアリティ]]</f>
        <v>梅雨京谷賢太郎ICONIC</v>
      </c>
    </row>
    <row r="224" spans="1:20" x14ac:dyDescent="0.35">
      <c r="A224">
        <f>VLOOKUP(Special[[#This Row],[No用]],SetNo[[No.用]:[vlookup 用]],2,FALSE)</f>
        <v>118</v>
      </c>
      <c r="B224">
        <f>IF(ROW()=2,1,IF(A223&lt;&gt;Special[[#This Row],[No]],1,B223+1))</f>
        <v>1</v>
      </c>
      <c r="C224" t="s">
        <v>206</v>
      </c>
      <c r="D224" t="s">
        <v>35</v>
      </c>
      <c r="E224" t="s">
        <v>23</v>
      </c>
      <c r="F224" t="s">
        <v>25</v>
      </c>
      <c r="G224" t="s">
        <v>20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ユニフォーム国見英ICONIC</v>
      </c>
    </row>
    <row r="225" spans="1:20" x14ac:dyDescent="0.35">
      <c r="A225">
        <f>VLOOKUP(Special[[#This Row],[No用]],SetNo[[No.用]:[vlookup 用]],2,FALSE)</f>
        <v>119</v>
      </c>
      <c r="B225">
        <f>IF(ROW()=2,1,IF(A224&lt;&gt;Special[[#This Row],[No]],1,B224+1))</f>
        <v>1</v>
      </c>
      <c r="C225" s="1" t="s">
        <v>700</v>
      </c>
      <c r="D225" t="s">
        <v>35</v>
      </c>
      <c r="E225" s="1" t="s">
        <v>90</v>
      </c>
      <c r="F225" t="s">
        <v>25</v>
      </c>
      <c r="G225" t="s">
        <v>20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職業体験国見英ICONIC</v>
      </c>
    </row>
    <row r="226" spans="1:20" x14ac:dyDescent="0.35">
      <c r="A226">
        <f>VLOOKUP(Special[[#This Row],[No用]],SetNo[[No.用]:[vlookup 用]],2,FALSE)</f>
        <v>120</v>
      </c>
      <c r="B226">
        <f>IF(ROW()=2,1,IF(A225&lt;&gt;Special[[#This Row],[No]],1,B225+1))</f>
        <v>1</v>
      </c>
      <c r="C226" s="1" t="s">
        <v>910</v>
      </c>
      <c r="D226" s="1" t="s">
        <v>35</v>
      </c>
      <c r="E226" s="1" t="s">
        <v>77</v>
      </c>
      <c r="F226" s="1" t="s">
        <v>25</v>
      </c>
      <c r="G226" s="1" t="s">
        <v>20</v>
      </c>
      <c r="H226" s="1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13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路地裏国見英ICONIC</v>
      </c>
    </row>
    <row r="227" spans="1:20" x14ac:dyDescent="0.35">
      <c r="A227">
        <f>VLOOKUP(Special[[#This Row],[No用]],SetNo[[No.用]:[vlookup 用]],2,FALSE)</f>
        <v>120</v>
      </c>
      <c r="B227">
        <f>IF(ROW()=2,1,IF(A226&lt;&gt;Special[[#This Row],[No]],1,B226+1))</f>
        <v>2</v>
      </c>
      <c r="C227" s="1" t="s">
        <v>910</v>
      </c>
      <c r="D227" s="1" t="s">
        <v>35</v>
      </c>
      <c r="E227" s="1" t="s">
        <v>77</v>
      </c>
      <c r="F227" s="1" t="s">
        <v>25</v>
      </c>
      <c r="G227" s="1" t="s">
        <v>20</v>
      </c>
      <c r="H227" s="1" t="s">
        <v>71</v>
      </c>
      <c r="I227">
        <v>1</v>
      </c>
      <c r="J227" t="s">
        <v>262</v>
      </c>
      <c r="K227" s="1" t="s">
        <v>784</v>
      </c>
      <c r="L227" s="1" t="s">
        <v>225</v>
      </c>
      <c r="M227">
        <v>41</v>
      </c>
      <c r="N227">
        <v>0</v>
      </c>
      <c r="O227">
        <v>51</v>
      </c>
      <c r="P227">
        <v>0</v>
      </c>
      <c r="R227" s="1" t="s">
        <v>287</v>
      </c>
      <c r="S227">
        <v>2</v>
      </c>
      <c r="T227" t="str">
        <f>Special[[#This Row],[服装]]&amp;Special[[#This Row],[名前]]&amp;Special[[#This Row],[レアリティ]]</f>
        <v>路地裏国見英ICONIC</v>
      </c>
    </row>
    <row r="228" spans="1:20" x14ac:dyDescent="0.35">
      <c r="A228">
        <f>VLOOKUP(Special[[#This Row],[No用]],SetNo[[No.用]:[vlookup 用]],2,FALSE)</f>
        <v>121</v>
      </c>
      <c r="B228">
        <f>IF(ROW()=2,1,IF(A227&lt;&gt;Special[[#This Row],[No]],1,B227+1))</f>
        <v>1</v>
      </c>
      <c r="C228" s="1" t="s">
        <v>1077</v>
      </c>
      <c r="D228" s="1" t="s">
        <v>35</v>
      </c>
      <c r="E228" s="1" t="s">
        <v>73</v>
      </c>
      <c r="F228" s="1" t="s">
        <v>25</v>
      </c>
      <c r="G228" s="1" t="s">
        <v>20</v>
      </c>
      <c r="H228" s="1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13</v>
      </c>
      <c r="N228">
        <v>0</v>
      </c>
      <c r="O228">
        <v>0</v>
      </c>
      <c r="P228">
        <v>0</v>
      </c>
      <c r="R228" s="1"/>
      <c r="T228" t="str">
        <f>Special[[#This Row],[服装]]&amp;Special[[#This Row],[名前]]&amp;Special[[#This Row],[レアリティ]]</f>
        <v>カンフー国見英ICONIC</v>
      </c>
    </row>
    <row r="229" spans="1:20" x14ac:dyDescent="0.35">
      <c r="A229">
        <f>VLOOKUP(Special[[#This Row],[No用]],SetNo[[No.用]:[vlookup 用]],2,FALSE)</f>
        <v>121</v>
      </c>
      <c r="B229">
        <f>IF(ROW()=2,1,IF(A228&lt;&gt;Special[[#This Row],[No]],1,B228+1))</f>
        <v>2</v>
      </c>
      <c r="C229" s="1" t="s">
        <v>1077</v>
      </c>
      <c r="D229" s="1" t="s">
        <v>35</v>
      </c>
      <c r="E229" s="1" t="s">
        <v>73</v>
      </c>
      <c r="F229" s="1" t="s">
        <v>25</v>
      </c>
      <c r="G229" s="1" t="s">
        <v>20</v>
      </c>
      <c r="H229" s="1" t="s">
        <v>71</v>
      </c>
      <c r="I229">
        <v>1</v>
      </c>
      <c r="J229" t="s">
        <v>262</v>
      </c>
      <c r="K229" s="1" t="s">
        <v>982</v>
      </c>
      <c r="L229" s="1" t="s">
        <v>225</v>
      </c>
      <c r="M229">
        <v>41</v>
      </c>
      <c r="N229">
        <v>0</v>
      </c>
      <c r="O229">
        <v>51</v>
      </c>
      <c r="P229">
        <v>0</v>
      </c>
      <c r="Q229" s="1" t="s">
        <v>816</v>
      </c>
      <c r="R229" s="1" t="s">
        <v>1086</v>
      </c>
      <c r="T229" t="str">
        <f>Special[[#This Row],[服装]]&amp;Special[[#This Row],[名前]]&amp;Special[[#This Row],[レアリティ]]</f>
        <v>カンフー国見英ICONIC</v>
      </c>
    </row>
    <row r="230" spans="1:20" x14ac:dyDescent="0.35">
      <c r="A230">
        <f>VLOOKUP(Special[[#This Row],[No用]],SetNo[[No.用]:[vlookup 用]],2,FALSE)</f>
        <v>122</v>
      </c>
      <c r="B230">
        <f>IF(ROW()=2,1,IF(A229&lt;&gt;Special[[#This Row],[No]],1,B229+1))</f>
        <v>1</v>
      </c>
      <c r="C230" t="s">
        <v>206</v>
      </c>
      <c r="D230" t="s">
        <v>36</v>
      </c>
      <c r="E230" t="s">
        <v>23</v>
      </c>
      <c r="F230" t="s">
        <v>21</v>
      </c>
      <c r="G230" t="s">
        <v>20</v>
      </c>
      <c r="H230" t="s">
        <v>71</v>
      </c>
      <c r="I230">
        <v>1</v>
      </c>
      <c r="J230" t="s">
        <v>262</v>
      </c>
      <c r="K230" s="1" t="s">
        <v>196</v>
      </c>
      <c r="L230" s="1" t="s">
        <v>173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ユニフォーム渡親治ICONIC</v>
      </c>
    </row>
    <row r="231" spans="1:20" x14ac:dyDescent="0.35">
      <c r="A231">
        <f>VLOOKUP(Special[[#This Row],[No用]],SetNo[[No.用]:[vlookup 用]],2,FALSE)</f>
        <v>123</v>
      </c>
      <c r="B231">
        <f>IF(ROW()=2,1,IF(A230&lt;&gt;Special[[#This Row],[No]],1,B230+1))</f>
        <v>1</v>
      </c>
      <c r="C231" t="s">
        <v>206</v>
      </c>
      <c r="D231" t="s">
        <v>37</v>
      </c>
      <c r="E231" t="s">
        <v>23</v>
      </c>
      <c r="F231" t="s">
        <v>26</v>
      </c>
      <c r="G231" t="s">
        <v>20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14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ユニフォーム松川一静ICONIC</v>
      </c>
    </row>
    <row r="232" spans="1:20" x14ac:dyDescent="0.35">
      <c r="A232">
        <f>VLOOKUP(Special[[#This Row],[No用]],SetNo[[No.用]:[vlookup 用]],2,FALSE)</f>
        <v>123</v>
      </c>
      <c r="B232">
        <f>IF(ROW()=2,1,IF(A231&lt;&gt;Special[[#This Row],[No]],1,B231+1))</f>
        <v>2</v>
      </c>
      <c r="C232" t="s">
        <v>206</v>
      </c>
      <c r="D232" t="s">
        <v>37</v>
      </c>
      <c r="E232" t="s">
        <v>23</v>
      </c>
      <c r="F232" t="s">
        <v>26</v>
      </c>
      <c r="G232" t="s">
        <v>20</v>
      </c>
      <c r="H232" t="s">
        <v>71</v>
      </c>
      <c r="I232">
        <v>1</v>
      </c>
      <c r="J232" t="s">
        <v>262</v>
      </c>
      <c r="K232" s="1" t="s">
        <v>180</v>
      </c>
      <c r="L232" s="1" t="s">
        <v>162</v>
      </c>
      <c r="M232">
        <v>14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ユニフォーム松川一静ICONIC</v>
      </c>
    </row>
    <row r="233" spans="1:20" x14ac:dyDescent="0.35">
      <c r="A233">
        <f>VLOOKUP(Special[[#This Row],[No用]],SetNo[[No.用]:[vlookup 用]],2,FALSE)</f>
        <v>123</v>
      </c>
      <c r="B233">
        <f>IF(ROW()=2,1,IF(A232&lt;&gt;Special[[#This Row],[No]],1,B232+1))</f>
        <v>3</v>
      </c>
      <c r="C233" t="s">
        <v>206</v>
      </c>
      <c r="D233" t="s">
        <v>37</v>
      </c>
      <c r="E233" t="s">
        <v>23</v>
      </c>
      <c r="F233" t="s">
        <v>26</v>
      </c>
      <c r="G233" t="s">
        <v>20</v>
      </c>
      <c r="H233" t="s">
        <v>71</v>
      </c>
      <c r="I233">
        <v>1</v>
      </c>
      <c r="J233" t="s">
        <v>262</v>
      </c>
      <c r="K233" s="1" t="s">
        <v>193</v>
      </c>
      <c r="L233" s="1" t="s">
        <v>225</v>
      </c>
      <c r="M233">
        <v>49</v>
      </c>
      <c r="N233">
        <v>0</v>
      </c>
      <c r="O233">
        <v>59</v>
      </c>
      <c r="P233">
        <v>0</v>
      </c>
      <c r="T233" t="str">
        <f>Special[[#This Row],[服装]]&amp;Special[[#This Row],[名前]]&amp;Special[[#This Row],[レアリティ]]</f>
        <v>ユニフォーム松川一静ICONIC</v>
      </c>
    </row>
    <row r="234" spans="1:20" x14ac:dyDescent="0.35">
      <c r="A234">
        <f>VLOOKUP(Special[[#This Row],[No用]],SetNo[[No.用]:[vlookup 用]],2,FALSE)</f>
        <v>124</v>
      </c>
      <c r="B234">
        <f>IF(ROW()=2,1,IF(A233&lt;&gt;Special[[#This Row],[No]],1,B233+1))</f>
        <v>1</v>
      </c>
      <c r="C234" s="1" t="s">
        <v>777</v>
      </c>
      <c r="D234" t="s">
        <v>37</v>
      </c>
      <c r="E234" s="1" t="s">
        <v>90</v>
      </c>
      <c r="F234" t="s">
        <v>82</v>
      </c>
      <c r="G234" t="s">
        <v>20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14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アート松川一静ICONIC</v>
      </c>
    </row>
    <row r="235" spans="1:20" x14ac:dyDescent="0.35">
      <c r="A235">
        <f>VLOOKUP(Special[[#This Row],[No用]],SetNo[[No.用]:[vlookup 用]],2,FALSE)</f>
        <v>124</v>
      </c>
      <c r="B235">
        <f>IF(ROW()=2,1,IF(A234&lt;&gt;Special[[#This Row],[No]],1,B234+1))</f>
        <v>2</v>
      </c>
      <c r="C235" s="1" t="s">
        <v>777</v>
      </c>
      <c r="D235" t="s">
        <v>37</v>
      </c>
      <c r="E235" s="1" t="s">
        <v>90</v>
      </c>
      <c r="F235" t="s">
        <v>82</v>
      </c>
      <c r="G235" t="s">
        <v>20</v>
      </c>
      <c r="H235" t="s">
        <v>71</v>
      </c>
      <c r="I235">
        <v>1</v>
      </c>
      <c r="J235" t="s">
        <v>262</v>
      </c>
      <c r="K235" s="1" t="s">
        <v>180</v>
      </c>
      <c r="L235" s="1" t="s">
        <v>162</v>
      </c>
      <c r="M235">
        <v>14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アート松川一静ICONIC</v>
      </c>
    </row>
    <row r="236" spans="1:20" x14ac:dyDescent="0.35">
      <c r="A236">
        <f>VLOOKUP(Special[[#This Row],[No用]],SetNo[[No.用]:[vlookup 用]],2,FALSE)</f>
        <v>124</v>
      </c>
      <c r="B236">
        <f>IF(ROW()=2,1,IF(A235&lt;&gt;Special[[#This Row],[No]],1,B235+1))</f>
        <v>3</v>
      </c>
      <c r="C236" s="1" t="s">
        <v>777</v>
      </c>
      <c r="D236" t="s">
        <v>37</v>
      </c>
      <c r="E236" s="1" t="s">
        <v>90</v>
      </c>
      <c r="F236" t="s">
        <v>82</v>
      </c>
      <c r="G236" t="s">
        <v>20</v>
      </c>
      <c r="H236" t="s">
        <v>71</v>
      </c>
      <c r="I236">
        <v>1</v>
      </c>
      <c r="J236" t="s">
        <v>262</v>
      </c>
      <c r="K236" s="1" t="s">
        <v>193</v>
      </c>
      <c r="L236" s="1" t="s">
        <v>225</v>
      </c>
      <c r="M236">
        <v>49</v>
      </c>
      <c r="N236">
        <v>0</v>
      </c>
      <c r="O236">
        <v>59</v>
      </c>
      <c r="P236">
        <v>0</v>
      </c>
      <c r="T236" t="str">
        <f>Special[[#This Row],[服装]]&amp;Special[[#This Row],[名前]]&amp;Special[[#This Row],[レアリティ]]</f>
        <v>アート松川一静ICONIC</v>
      </c>
    </row>
    <row r="237" spans="1:20" x14ac:dyDescent="0.35">
      <c r="A237">
        <f>VLOOKUP(Special[[#This Row],[No用]],SetNo[[No.用]:[vlookup 用]],2,FALSE)</f>
        <v>125</v>
      </c>
      <c r="B237">
        <f>IF(ROW()=2,1,IF(A236&lt;&gt;Special[[#This Row],[No]],1,B236+1))</f>
        <v>1</v>
      </c>
      <c r="C237" s="1" t="s">
        <v>1019</v>
      </c>
      <c r="D237" s="1" t="s">
        <v>37</v>
      </c>
      <c r="E237" s="1" t="s">
        <v>77</v>
      </c>
      <c r="F237" s="1" t="s">
        <v>82</v>
      </c>
      <c r="G237" s="1" t="s">
        <v>20</v>
      </c>
      <c r="H237" s="1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14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バカンス松川一静ICONIC</v>
      </c>
    </row>
    <row r="238" spans="1:20" x14ac:dyDescent="0.35">
      <c r="A238">
        <f>VLOOKUP(Special[[#This Row],[No用]],SetNo[[No.用]:[vlookup 用]],2,FALSE)</f>
        <v>125</v>
      </c>
      <c r="B238">
        <f>IF(ROW()=2,1,IF(A237&lt;&gt;Special[[#This Row],[No]],1,B237+1))</f>
        <v>2</v>
      </c>
      <c r="C238" s="1" t="s">
        <v>1019</v>
      </c>
      <c r="D238" s="1" t="s">
        <v>37</v>
      </c>
      <c r="E238" s="1" t="s">
        <v>77</v>
      </c>
      <c r="F238" s="1" t="s">
        <v>82</v>
      </c>
      <c r="G238" s="1" t="s">
        <v>20</v>
      </c>
      <c r="H238" s="1" t="s">
        <v>71</v>
      </c>
      <c r="I238">
        <v>1</v>
      </c>
      <c r="J238" t="s">
        <v>262</v>
      </c>
      <c r="K238" s="1" t="s">
        <v>180</v>
      </c>
      <c r="L238" s="1" t="s">
        <v>162</v>
      </c>
      <c r="M238">
        <v>14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バカンス松川一静ICONIC</v>
      </c>
    </row>
    <row r="239" spans="1:20" x14ac:dyDescent="0.35">
      <c r="A239">
        <f>VLOOKUP(Special[[#This Row],[No用]],SetNo[[No.用]:[vlookup 用]],2,FALSE)</f>
        <v>125</v>
      </c>
      <c r="B239">
        <f>IF(ROW()=2,1,IF(A238&lt;&gt;Special[[#This Row],[No]],1,B238+1))</f>
        <v>3</v>
      </c>
      <c r="C239" s="1" t="s">
        <v>1019</v>
      </c>
      <c r="D239" s="1" t="s">
        <v>37</v>
      </c>
      <c r="E239" s="1" t="s">
        <v>77</v>
      </c>
      <c r="F239" s="1" t="s">
        <v>82</v>
      </c>
      <c r="G239" s="1" t="s">
        <v>20</v>
      </c>
      <c r="H239" s="1" t="s">
        <v>71</v>
      </c>
      <c r="I239">
        <v>1</v>
      </c>
      <c r="J239" t="s">
        <v>262</v>
      </c>
      <c r="K239" s="1" t="s">
        <v>193</v>
      </c>
      <c r="L239" s="1" t="s">
        <v>225</v>
      </c>
      <c r="M239">
        <v>46</v>
      </c>
      <c r="N239">
        <v>0</v>
      </c>
      <c r="O239">
        <v>56</v>
      </c>
      <c r="P239">
        <v>0</v>
      </c>
      <c r="T239" t="str">
        <f>Special[[#This Row],[服装]]&amp;Special[[#This Row],[名前]]&amp;Special[[#This Row],[レアリティ]]</f>
        <v>バカンス松川一静ICONIC</v>
      </c>
    </row>
    <row r="240" spans="1:20" x14ac:dyDescent="0.35">
      <c r="A240">
        <f>VLOOKUP(Special[[#This Row],[No用]],SetNo[[No.用]:[vlookup 用]],2,FALSE)</f>
        <v>126</v>
      </c>
      <c r="B240">
        <f>IF(ROW()=2,1,IF(A239&lt;&gt;Special[[#This Row],[No]],1,B239+1))</f>
        <v>1</v>
      </c>
      <c r="C240" t="s">
        <v>206</v>
      </c>
      <c r="D240" t="s">
        <v>38</v>
      </c>
      <c r="E240" t="s">
        <v>23</v>
      </c>
      <c r="F240" t="s">
        <v>25</v>
      </c>
      <c r="G240" t="s">
        <v>20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13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ユニフォーム花巻貴大ICONIC</v>
      </c>
    </row>
    <row r="241" spans="1:20" x14ac:dyDescent="0.35">
      <c r="A241">
        <f>VLOOKUP(Special[[#This Row],[No用]],SetNo[[No.用]:[vlookup 用]],2,FALSE)</f>
        <v>127</v>
      </c>
      <c r="B241">
        <f>IF(ROW()=2,1,IF(A240&lt;&gt;Special[[#This Row],[No]],1,B240+1))</f>
        <v>1</v>
      </c>
      <c r="C241" s="1" t="s">
        <v>777</v>
      </c>
      <c r="D241" t="s">
        <v>38</v>
      </c>
      <c r="E241" s="1" t="s">
        <v>90</v>
      </c>
      <c r="F241" t="s">
        <v>25</v>
      </c>
      <c r="G241" t="s">
        <v>20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13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アート花巻貴大ICONIC</v>
      </c>
    </row>
    <row r="242" spans="1:20" x14ac:dyDescent="0.35">
      <c r="A242">
        <f>VLOOKUP(Special[[#This Row],[No用]],SetNo[[No.用]:[vlookup 用]],2,FALSE)</f>
        <v>128</v>
      </c>
      <c r="B242">
        <f>IF(ROW()=2,1,IF(A241&lt;&gt;Special[[#This Row],[No]],1,B241+1))</f>
        <v>1</v>
      </c>
      <c r="C242" s="1" t="s">
        <v>943</v>
      </c>
      <c r="D242" s="1" t="s">
        <v>38</v>
      </c>
      <c r="E242" s="1" t="s">
        <v>77</v>
      </c>
      <c r="F242" s="1" t="s">
        <v>25</v>
      </c>
      <c r="G242" s="1" t="s">
        <v>20</v>
      </c>
      <c r="H242" s="1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13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バーガー花巻貴大ICONIC</v>
      </c>
    </row>
    <row r="243" spans="1:20" x14ac:dyDescent="0.35">
      <c r="A243">
        <f>VLOOKUP(Special[[#This Row],[No用]],SetNo[[No.用]:[vlookup 用]],2,FALSE)</f>
        <v>128</v>
      </c>
      <c r="B243">
        <f>IF(ROW()=2,1,IF(A242&lt;&gt;Special[[#This Row],[No]],1,B242+1))</f>
        <v>2</v>
      </c>
      <c r="C243" s="1" t="s">
        <v>943</v>
      </c>
      <c r="D243" s="1" t="s">
        <v>38</v>
      </c>
      <c r="E243" s="1" t="s">
        <v>77</v>
      </c>
      <c r="F243" s="1" t="s">
        <v>25</v>
      </c>
      <c r="G243" s="1" t="s">
        <v>20</v>
      </c>
      <c r="H243" s="1" t="s">
        <v>71</v>
      </c>
      <c r="I243">
        <v>1</v>
      </c>
      <c r="J243" t="s">
        <v>262</v>
      </c>
      <c r="K243" s="1" t="s">
        <v>180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バーガー花巻貴大ICONIC</v>
      </c>
    </row>
    <row r="244" spans="1:20" x14ac:dyDescent="0.35">
      <c r="A244">
        <f>VLOOKUP(Special[[#This Row],[No用]],SetNo[[No.用]:[vlookup 用]],2,FALSE)</f>
        <v>129</v>
      </c>
      <c r="B244">
        <f>IF(ROW()=2,1,IF(A243&lt;&gt;Special[[#This Row],[No]],1,B243+1))</f>
        <v>1</v>
      </c>
      <c r="C244" s="1" t="s">
        <v>108</v>
      </c>
      <c r="D244" s="1" t="s">
        <v>870</v>
      </c>
      <c r="E244" s="1" t="s">
        <v>73</v>
      </c>
      <c r="F244" s="1" t="s">
        <v>74</v>
      </c>
      <c r="G244" s="1" t="s">
        <v>20</v>
      </c>
      <c r="H244" s="1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13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ユニフォーム矢巾秀ICONIC</v>
      </c>
    </row>
    <row r="245" spans="1:20" x14ac:dyDescent="0.35">
      <c r="A245">
        <f>VLOOKUP(Special[[#This Row],[No用]],SetNo[[No.用]:[vlookup 用]],2,FALSE)</f>
        <v>130</v>
      </c>
      <c r="B245">
        <f>IF(ROW()=2,1,IF(A244&lt;&gt;Special[[#This Row],[No]],1,B244+1))</f>
        <v>1</v>
      </c>
      <c r="C245" s="1" t="s">
        <v>968</v>
      </c>
      <c r="D245" s="1" t="s">
        <v>870</v>
      </c>
      <c r="E245" s="1" t="s">
        <v>90</v>
      </c>
      <c r="F245" s="1" t="s">
        <v>74</v>
      </c>
      <c r="G245" s="1" t="s">
        <v>20</v>
      </c>
      <c r="H245" s="1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13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キャンプ矢巾秀ICONIC</v>
      </c>
    </row>
    <row r="246" spans="1:20" x14ac:dyDescent="0.35">
      <c r="A246">
        <f>VLOOKUP(Special[[#This Row],[No用]],SetNo[[No.用]:[vlookup 用]],2,FALSE)</f>
        <v>130</v>
      </c>
      <c r="B246">
        <f>IF(ROW()=2,1,IF(A245&lt;&gt;Special[[#This Row],[No]],1,B245+1))</f>
        <v>2</v>
      </c>
      <c r="C246" s="1" t="s">
        <v>968</v>
      </c>
      <c r="D246" s="1" t="s">
        <v>870</v>
      </c>
      <c r="E246" s="1" t="s">
        <v>90</v>
      </c>
      <c r="F246" s="1" t="s">
        <v>74</v>
      </c>
      <c r="G246" s="1" t="s">
        <v>20</v>
      </c>
      <c r="H246" s="1" t="s">
        <v>71</v>
      </c>
      <c r="I246">
        <v>1</v>
      </c>
      <c r="J246" t="s">
        <v>262</v>
      </c>
      <c r="K246" s="1" t="s">
        <v>180</v>
      </c>
      <c r="L246" s="1" t="s">
        <v>225</v>
      </c>
      <c r="M246">
        <v>46</v>
      </c>
      <c r="N246">
        <v>0</v>
      </c>
      <c r="O246">
        <v>56</v>
      </c>
      <c r="P246">
        <v>0</v>
      </c>
      <c r="R246" s="1" t="s">
        <v>969</v>
      </c>
      <c r="T246" t="str">
        <f>Special[[#This Row],[服装]]&amp;Special[[#This Row],[名前]]&amp;Special[[#This Row],[レアリティ]]</f>
        <v>キャンプ矢巾秀ICONIC</v>
      </c>
    </row>
    <row r="247" spans="1:20" x14ac:dyDescent="0.35">
      <c r="A247">
        <f>VLOOKUP(Special[[#This Row],[No用]],SetNo[[No.用]:[vlookup 用]],2,FALSE)</f>
        <v>131</v>
      </c>
      <c r="B247">
        <f>IF(ROW()=2,1,IF(A246&lt;&gt;Special[[#This Row],[No]],1,B246+1))</f>
        <v>1</v>
      </c>
      <c r="C247" t="s">
        <v>206</v>
      </c>
      <c r="D247" t="s">
        <v>55</v>
      </c>
      <c r="E247" t="s">
        <v>23</v>
      </c>
      <c r="F247" t="s">
        <v>25</v>
      </c>
      <c r="G247" t="s">
        <v>56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12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ユニフォーム駒木輝ICONIC</v>
      </c>
    </row>
    <row r="248" spans="1:20" x14ac:dyDescent="0.35">
      <c r="A248">
        <f>VLOOKUP(Special[[#This Row],[No用]],SetNo[[No.用]:[vlookup 用]],2,FALSE)</f>
        <v>132</v>
      </c>
      <c r="B248">
        <f>IF(ROW()=2,1,IF(A247&lt;&gt;Special[[#This Row],[No]],1,B247+1))</f>
        <v>1</v>
      </c>
      <c r="C248" t="s">
        <v>206</v>
      </c>
      <c r="D248" t="s">
        <v>57</v>
      </c>
      <c r="E248" t="s">
        <v>24</v>
      </c>
      <c r="F248" t="s">
        <v>26</v>
      </c>
      <c r="G248" t="s">
        <v>56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12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ユニフォーム茶屋和馬ICONIC</v>
      </c>
    </row>
    <row r="249" spans="1:20" x14ac:dyDescent="0.35">
      <c r="A249">
        <f>VLOOKUP(Special[[#This Row],[No用]],SetNo[[No.用]:[vlookup 用]],2,FALSE)</f>
        <v>133</v>
      </c>
      <c r="B249">
        <f>IF(ROW()=2,1,IF(A248&lt;&gt;Special[[#This Row],[No]],1,B248+1))</f>
        <v>1</v>
      </c>
      <c r="C249" t="s">
        <v>206</v>
      </c>
      <c r="D249" t="s">
        <v>58</v>
      </c>
      <c r="E249" t="s">
        <v>24</v>
      </c>
      <c r="F249" t="s">
        <v>25</v>
      </c>
      <c r="G249" t="s">
        <v>56</v>
      </c>
      <c r="H249" t="s">
        <v>71</v>
      </c>
      <c r="I249">
        <v>1</v>
      </c>
      <c r="J249" t="s">
        <v>262</v>
      </c>
      <c r="K249" s="1" t="s">
        <v>191</v>
      </c>
      <c r="L249" s="1" t="s">
        <v>162</v>
      </c>
      <c r="M249">
        <v>12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ユニフォーム玉川弘樹ICONIC</v>
      </c>
    </row>
    <row r="250" spans="1:20" x14ac:dyDescent="0.35">
      <c r="A250">
        <f>VLOOKUP(Special[[#This Row],[No用]],SetNo[[No.用]:[vlookup 用]],2,FALSE)</f>
        <v>134</v>
      </c>
      <c r="B250">
        <f>IF(ROW()=2,1,IF(A249&lt;&gt;Special[[#This Row],[No]],1,B249+1))</f>
        <v>1</v>
      </c>
      <c r="C250" t="s">
        <v>206</v>
      </c>
      <c r="D250" t="s">
        <v>59</v>
      </c>
      <c r="E250" t="s">
        <v>24</v>
      </c>
      <c r="F250" t="s">
        <v>21</v>
      </c>
      <c r="G250" t="s">
        <v>56</v>
      </c>
      <c r="H250" t="s">
        <v>71</v>
      </c>
      <c r="I250">
        <v>1</v>
      </c>
      <c r="J250" t="s">
        <v>262</v>
      </c>
      <c r="K250" s="1" t="s">
        <v>196</v>
      </c>
      <c r="L250" s="1" t="s">
        <v>173</v>
      </c>
      <c r="M250">
        <v>38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ユニフォーム桜井大河ICONIC</v>
      </c>
    </row>
    <row r="251" spans="1:20" x14ac:dyDescent="0.35">
      <c r="A251">
        <f>VLOOKUP(Special[[#This Row],[No用]],SetNo[[No.用]:[vlookup 用]],2,FALSE)</f>
        <v>135</v>
      </c>
      <c r="B251">
        <f>IF(ROW()=2,1,IF(A250&lt;&gt;Special[[#This Row],[No]],1,B250+1))</f>
        <v>1</v>
      </c>
      <c r="C251" t="s">
        <v>206</v>
      </c>
      <c r="D251" t="s">
        <v>60</v>
      </c>
      <c r="E251" t="s">
        <v>24</v>
      </c>
      <c r="F251" t="s">
        <v>31</v>
      </c>
      <c r="G251" t="s">
        <v>56</v>
      </c>
      <c r="H251" t="s">
        <v>71</v>
      </c>
      <c r="I251">
        <v>1</v>
      </c>
      <c r="J251" t="s">
        <v>262</v>
      </c>
      <c r="K251" s="1" t="s">
        <v>191</v>
      </c>
      <c r="L251" s="1" t="s">
        <v>162</v>
      </c>
      <c r="M251">
        <v>13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ユニフォーム芳賀良治ICONIC</v>
      </c>
    </row>
    <row r="252" spans="1:20" x14ac:dyDescent="0.35">
      <c r="A252">
        <f>VLOOKUP(Special[[#This Row],[No用]],SetNo[[No.用]:[vlookup 用]],2,FALSE)</f>
        <v>135</v>
      </c>
      <c r="B252">
        <f>IF(ROW()=2,1,IF(A251&lt;&gt;Special[[#This Row],[No]],1,B251+1))</f>
        <v>2</v>
      </c>
      <c r="C252" t="s">
        <v>206</v>
      </c>
      <c r="D252" t="s">
        <v>60</v>
      </c>
      <c r="E252" t="s">
        <v>24</v>
      </c>
      <c r="F252" t="s">
        <v>31</v>
      </c>
      <c r="G252" t="s">
        <v>56</v>
      </c>
      <c r="H252" t="s">
        <v>71</v>
      </c>
      <c r="I252">
        <v>1</v>
      </c>
      <c r="J252" t="s">
        <v>262</v>
      </c>
      <c r="K252" s="1" t="s">
        <v>282</v>
      </c>
      <c r="L252" s="1" t="s">
        <v>173</v>
      </c>
      <c r="M252">
        <v>13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ユニフォーム芳賀良治ICONIC</v>
      </c>
    </row>
    <row r="253" spans="1:20" x14ac:dyDescent="0.35">
      <c r="A253">
        <f>VLOOKUP(Special[[#This Row],[No用]],SetNo[[No.用]:[vlookup 用]],2,FALSE)</f>
        <v>136</v>
      </c>
      <c r="B253">
        <f>IF(ROW()=2,1,IF(A252&lt;&gt;Special[[#This Row],[No]],1,B252+1))</f>
        <v>1</v>
      </c>
      <c r="C253" t="s">
        <v>206</v>
      </c>
      <c r="D253" t="s">
        <v>61</v>
      </c>
      <c r="E253" t="s">
        <v>24</v>
      </c>
      <c r="F253" t="s">
        <v>26</v>
      </c>
      <c r="G253" t="s">
        <v>56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ユニフォーム渋谷陸斗ICONIC</v>
      </c>
    </row>
    <row r="254" spans="1:20" x14ac:dyDescent="0.35">
      <c r="A254">
        <f>VLOOKUP(Special[[#This Row],[No用]],SetNo[[No.用]:[vlookup 用]],2,FALSE)</f>
        <v>137</v>
      </c>
      <c r="B254">
        <f>IF(ROW()=2,1,IF(A253&lt;&gt;Special[[#This Row],[No]],1,B253+1))</f>
        <v>1</v>
      </c>
      <c r="C254" t="s">
        <v>206</v>
      </c>
      <c r="D254" t="s">
        <v>62</v>
      </c>
      <c r="E254" t="s">
        <v>24</v>
      </c>
      <c r="F254" t="s">
        <v>25</v>
      </c>
      <c r="G254" t="s">
        <v>56</v>
      </c>
      <c r="H254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13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ユニフォーム池尻隼人ICONIC</v>
      </c>
    </row>
    <row r="255" spans="1:20" x14ac:dyDescent="0.35">
      <c r="A255">
        <f>VLOOKUP(Special[[#This Row],[No用]],SetNo[[No.用]:[vlookup 用]],2,FALSE)</f>
        <v>138</v>
      </c>
      <c r="B255">
        <f>IF(ROW()=2,1,IF(A254&lt;&gt;Special[[#This Row],[No]],1,B254+1))</f>
        <v>1</v>
      </c>
      <c r="C255" s="1" t="s">
        <v>1142</v>
      </c>
      <c r="D255" s="1" t="s">
        <v>62</v>
      </c>
      <c r="E255" s="1" t="s">
        <v>77</v>
      </c>
      <c r="F255" s="1" t="s">
        <v>25</v>
      </c>
      <c r="G255" s="1" t="s">
        <v>56</v>
      </c>
      <c r="H255" s="1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13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文化祭2池尻隼人ICONIC</v>
      </c>
    </row>
    <row r="256" spans="1:20" x14ac:dyDescent="0.35">
      <c r="A256">
        <f>VLOOKUP(Special[[#This Row],[No用]],SetNo[[No.用]:[vlookup 用]],2,FALSE)</f>
        <v>138</v>
      </c>
      <c r="B256">
        <f>IF(ROW()=2,1,IF(A255&lt;&gt;Special[[#This Row],[No]],1,B255+1))</f>
        <v>2</v>
      </c>
      <c r="C256" s="1" t="s">
        <v>1142</v>
      </c>
      <c r="D256" s="1" t="s">
        <v>62</v>
      </c>
      <c r="E256" s="1" t="s">
        <v>77</v>
      </c>
      <c r="F256" s="1" t="s">
        <v>25</v>
      </c>
      <c r="G256" s="1" t="s">
        <v>56</v>
      </c>
      <c r="H256" s="1" t="s">
        <v>71</v>
      </c>
      <c r="I256">
        <v>1</v>
      </c>
      <c r="J256" t="s">
        <v>262</v>
      </c>
      <c r="K256" s="1" t="s">
        <v>1116</v>
      </c>
      <c r="L256" s="1" t="s">
        <v>225</v>
      </c>
      <c r="M256">
        <v>42</v>
      </c>
      <c r="N256">
        <v>0</v>
      </c>
      <c r="O256">
        <v>52</v>
      </c>
      <c r="P256">
        <v>0</v>
      </c>
      <c r="T256" t="str">
        <f>Special[[#This Row],[服装]]&amp;Special[[#This Row],[名前]]&amp;Special[[#This Row],[レアリティ]]</f>
        <v>文化祭2池尻隼人ICONIC</v>
      </c>
    </row>
    <row r="257" spans="1:20" x14ac:dyDescent="0.35">
      <c r="A257">
        <f>VLOOKUP(Special[[#This Row],[No用]],SetNo[[No.用]:[vlookup 用]],2,FALSE)</f>
        <v>139</v>
      </c>
      <c r="B257">
        <f>IF(ROW()=2,1,IF(A256&lt;&gt;Special[[#This Row],[No]],1,B256+1))</f>
        <v>1</v>
      </c>
      <c r="C257" t="s">
        <v>206</v>
      </c>
      <c r="D257" t="s">
        <v>63</v>
      </c>
      <c r="E257" t="s">
        <v>28</v>
      </c>
      <c r="F257" t="s">
        <v>25</v>
      </c>
      <c r="G257" t="s">
        <v>64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ユニフォーム十和田良樹ICONIC</v>
      </c>
    </row>
    <row r="258" spans="1:20" x14ac:dyDescent="0.35">
      <c r="A258">
        <f>VLOOKUP(Special[[#This Row],[No用]],SetNo[[No.用]:[vlookup 用]],2,FALSE)</f>
        <v>140</v>
      </c>
      <c r="B258">
        <f>IF(ROW()=2,1,IF(A257&lt;&gt;Special[[#This Row],[No]],1,B257+1))</f>
        <v>1</v>
      </c>
      <c r="C258" t="s">
        <v>206</v>
      </c>
      <c r="D258" t="s">
        <v>65</v>
      </c>
      <c r="E258" t="s">
        <v>28</v>
      </c>
      <c r="F258" t="s">
        <v>26</v>
      </c>
      <c r="G258" t="s">
        <v>64</v>
      </c>
      <c r="H258" t="s">
        <v>71</v>
      </c>
      <c r="I258">
        <v>1</v>
      </c>
      <c r="J258" t="s">
        <v>262</v>
      </c>
      <c r="K258" s="1" t="s">
        <v>191</v>
      </c>
      <c r="L258" s="1" t="s">
        <v>162</v>
      </c>
      <c r="M258">
        <v>13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ユニフォーム森岳歩ICONIC</v>
      </c>
    </row>
    <row r="259" spans="1:20" x14ac:dyDescent="0.35">
      <c r="A259">
        <f>VLOOKUP(Special[[#This Row],[No用]],SetNo[[No.用]:[vlookup 用]],2,FALSE)</f>
        <v>141</v>
      </c>
      <c r="B259">
        <f>IF(ROW()=2,1,IF(A258&lt;&gt;Special[[#This Row],[No]],1,B258+1))</f>
        <v>1</v>
      </c>
      <c r="C259" t="s">
        <v>206</v>
      </c>
      <c r="D259" t="s">
        <v>66</v>
      </c>
      <c r="E259" t="s">
        <v>24</v>
      </c>
      <c r="F259" t="s">
        <v>25</v>
      </c>
      <c r="G259" t="s">
        <v>64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13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ユニフォーム唐松拓巳ICONIC</v>
      </c>
    </row>
    <row r="260" spans="1:20" x14ac:dyDescent="0.35">
      <c r="A260">
        <f>VLOOKUP(Special[[#This Row],[No用]],SetNo[[No.用]:[vlookup 用]],2,FALSE)</f>
        <v>142</v>
      </c>
      <c r="B260">
        <f>IF(ROW()=2,1,IF(A259&lt;&gt;Special[[#This Row],[No]],1,B259+1))</f>
        <v>1</v>
      </c>
      <c r="C260" t="s">
        <v>206</v>
      </c>
      <c r="D260" t="s">
        <v>67</v>
      </c>
      <c r="E260" t="s">
        <v>28</v>
      </c>
      <c r="F260" t="s">
        <v>25</v>
      </c>
      <c r="G260" t="s">
        <v>64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13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ユニフォーム田沢裕樹ICONIC</v>
      </c>
    </row>
    <row r="261" spans="1:20" x14ac:dyDescent="0.35">
      <c r="A261">
        <f>VLOOKUP(Special[[#This Row],[No用]],SetNo[[No.用]:[vlookup 用]],2,FALSE)</f>
        <v>143</v>
      </c>
      <c r="B261">
        <f>IF(ROW()=2,1,IF(A260&lt;&gt;Special[[#This Row],[No]],1,B260+1))</f>
        <v>1</v>
      </c>
      <c r="C261" t="s">
        <v>206</v>
      </c>
      <c r="D261" t="s">
        <v>68</v>
      </c>
      <c r="E261" t="s">
        <v>28</v>
      </c>
      <c r="F261" t="s">
        <v>26</v>
      </c>
      <c r="G261" t="s">
        <v>64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14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ユニフォーム子安颯真ICONIC</v>
      </c>
    </row>
    <row r="262" spans="1:20" x14ac:dyDescent="0.35">
      <c r="A262">
        <f>VLOOKUP(Special[[#This Row],[No用]],SetNo[[No.用]:[vlookup 用]],2,FALSE)</f>
        <v>144</v>
      </c>
      <c r="B262">
        <f>IF(ROW()=2,1,IF(A261&lt;&gt;Special[[#This Row],[No]],1,B261+1))</f>
        <v>1</v>
      </c>
      <c r="C262" t="s">
        <v>206</v>
      </c>
      <c r="D262" t="s">
        <v>69</v>
      </c>
      <c r="E262" t="s">
        <v>28</v>
      </c>
      <c r="F262" t="s">
        <v>21</v>
      </c>
      <c r="G262" t="s">
        <v>64</v>
      </c>
      <c r="H262" t="s">
        <v>71</v>
      </c>
      <c r="I262">
        <v>1</v>
      </c>
      <c r="J262" t="s">
        <v>262</v>
      </c>
      <c r="K262" s="1" t="s">
        <v>196</v>
      </c>
      <c r="L262" s="1" t="s">
        <v>173</v>
      </c>
      <c r="M262">
        <v>12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ユニフォーム横手駿ICONIC</v>
      </c>
    </row>
    <row r="263" spans="1:20" x14ac:dyDescent="0.35">
      <c r="A263">
        <f>VLOOKUP(Special[[#This Row],[No用]],SetNo[[No.用]:[vlookup 用]],2,FALSE)</f>
        <v>145</v>
      </c>
      <c r="B263">
        <f>IF(ROW()=2,1,IF(A262&lt;&gt;Special[[#This Row],[No]],1,B262+1))</f>
        <v>1</v>
      </c>
      <c r="C263" t="s">
        <v>206</v>
      </c>
      <c r="D263" t="s">
        <v>70</v>
      </c>
      <c r="E263" t="s">
        <v>28</v>
      </c>
      <c r="F263" t="s">
        <v>31</v>
      </c>
      <c r="G263" t="s">
        <v>64</v>
      </c>
      <c r="H263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14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ユニフォーム夏瀬伊吹ICONIC</v>
      </c>
    </row>
    <row r="264" spans="1:20" x14ac:dyDescent="0.35">
      <c r="A264">
        <f>VLOOKUP(Special[[#This Row],[No用]],SetNo[[No.用]:[vlookup 用]],2,FALSE)</f>
        <v>145</v>
      </c>
      <c r="B264">
        <f>IF(ROW()=2,1,IF(A263&lt;&gt;Special[[#This Row],[No]],1,B263+1))</f>
        <v>2</v>
      </c>
      <c r="C264" t="s">
        <v>206</v>
      </c>
      <c r="D264" t="s">
        <v>70</v>
      </c>
      <c r="E264" t="s">
        <v>28</v>
      </c>
      <c r="F264" t="s">
        <v>31</v>
      </c>
      <c r="G264" t="s">
        <v>64</v>
      </c>
      <c r="H264" t="s">
        <v>71</v>
      </c>
      <c r="I264">
        <v>1</v>
      </c>
      <c r="J264" t="s">
        <v>262</v>
      </c>
      <c r="K264" s="1" t="s">
        <v>277</v>
      </c>
      <c r="L264" s="1" t="s">
        <v>225</v>
      </c>
      <c r="M264">
        <v>44</v>
      </c>
      <c r="N264">
        <v>0</v>
      </c>
      <c r="O264">
        <v>54</v>
      </c>
      <c r="P264">
        <v>0</v>
      </c>
      <c r="T264" t="str">
        <f>Special[[#This Row],[服装]]&amp;Special[[#This Row],[名前]]&amp;Special[[#This Row],[レアリティ]]</f>
        <v>ユニフォーム夏瀬伊吹ICONIC</v>
      </c>
    </row>
    <row r="265" spans="1:20" x14ac:dyDescent="0.35">
      <c r="A265">
        <f>VLOOKUP(Special[[#This Row],[No用]],SetNo[[No.用]:[vlookup 用]],2,FALSE)</f>
        <v>146</v>
      </c>
      <c r="B265">
        <f>IF(ROW()=2,1,IF(A264&lt;&gt;Special[[#This Row],[No]],1,B264+1))</f>
        <v>1</v>
      </c>
      <c r="C265" s="1" t="s">
        <v>108</v>
      </c>
      <c r="D265" s="1" t="s">
        <v>938</v>
      </c>
      <c r="E265" s="1" t="s">
        <v>28</v>
      </c>
      <c r="F265" s="1" t="s">
        <v>31</v>
      </c>
      <c r="G265" s="1" t="s">
        <v>64</v>
      </c>
      <c r="H265" s="1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13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ユニフォーム秋宮昇ICONIC</v>
      </c>
    </row>
    <row r="266" spans="1:20" x14ac:dyDescent="0.35">
      <c r="A266">
        <f>VLOOKUP(Special[[#This Row],[No用]],SetNo[[No.用]:[vlookup 用]],2,FALSE)</f>
        <v>146</v>
      </c>
      <c r="B266">
        <f>IF(ROW()=2,1,IF(A265&lt;&gt;Special[[#This Row],[No]],1,B265+1))</f>
        <v>2</v>
      </c>
      <c r="C266" s="1" t="s">
        <v>108</v>
      </c>
      <c r="D266" s="1" t="s">
        <v>938</v>
      </c>
      <c r="E266" s="1" t="s">
        <v>28</v>
      </c>
      <c r="F266" s="1" t="s">
        <v>31</v>
      </c>
      <c r="G266" s="1" t="s">
        <v>64</v>
      </c>
      <c r="H266" s="1" t="s">
        <v>71</v>
      </c>
      <c r="I266">
        <v>1</v>
      </c>
      <c r="J266" t="s">
        <v>262</v>
      </c>
      <c r="K266" s="1" t="s">
        <v>698</v>
      </c>
      <c r="L266" s="1" t="s">
        <v>225</v>
      </c>
      <c r="M266">
        <v>43</v>
      </c>
      <c r="N266">
        <v>0</v>
      </c>
      <c r="O266">
        <v>53</v>
      </c>
      <c r="P266">
        <v>0</v>
      </c>
      <c r="T266" t="str">
        <f>Special[[#This Row],[服装]]&amp;Special[[#This Row],[名前]]&amp;Special[[#This Row],[レアリティ]]</f>
        <v>ユニフォーム秋宮昇ICONIC</v>
      </c>
    </row>
    <row r="267" spans="1:20" x14ac:dyDescent="0.35">
      <c r="A267">
        <f>VLOOKUP(Special[[#This Row],[No用]],SetNo[[No.用]:[vlookup 用]],2,FALSE)</f>
        <v>147</v>
      </c>
      <c r="B267">
        <f>IF(ROW()=2,1,IF(A266&lt;&gt;Special[[#This Row],[No]],1,B266+1))</f>
        <v>1</v>
      </c>
      <c r="C267" t="s">
        <v>206</v>
      </c>
      <c r="D267" t="s">
        <v>72</v>
      </c>
      <c r="E267" t="s">
        <v>23</v>
      </c>
      <c r="F267" t="s">
        <v>31</v>
      </c>
      <c r="G267" t="s">
        <v>75</v>
      </c>
      <c r="H267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14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ユニフォーム古牧譲ICONIC</v>
      </c>
    </row>
    <row r="268" spans="1:20" x14ac:dyDescent="0.35">
      <c r="A268">
        <f>VLOOKUP(Special[[#This Row],[No用]],SetNo[[No.用]:[vlookup 用]],2,FALSE)</f>
        <v>147</v>
      </c>
      <c r="B268">
        <f>IF(ROW()=2,1,IF(A267&lt;&gt;Special[[#This Row],[No]],1,B267+1))</f>
        <v>2</v>
      </c>
      <c r="C268" t="s">
        <v>206</v>
      </c>
      <c r="D268" t="s">
        <v>72</v>
      </c>
      <c r="E268" t="s">
        <v>23</v>
      </c>
      <c r="F268" t="s">
        <v>31</v>
      </c>
      <c r="G268" t="s">
        <v>75</v>
      </c>
      <c r="H268" t="s">
        <v>71</v>
      </c>
      <c r="I268">
        <v>1</v>
      </c>
      <c r="J268" t="s">
        <v>262</v>
      </c>
      <c r="K268" s="1" t="s">
        <v>277</v>
      </c>
      <c r="L268" s="1" t="s">
        <v>225</v>
      </c>
      <c r="M268">
        <v>49</v>
      </c>
      <c r="N268">
        <v>0</v>
      </c>
      <c r="O268">
        <v>59</v>
      </c>
      <c r="P268">
        <v>0</v>
      </c>
      <c r="T268" t="str">
        <f>Special[[#This Row],[服装]]&amp;Special[[#This Row],[名前]]&amp;Special[[#This Row],[レアリティ]]</f>
        <v>ユニフォーム古牧譲ICONIC</v>
      </c>
    </row>
    <row r="269" spans="1:20" x14ac:dyDescent="0.35">
      <c r="A269">
        <f>VLOOKUP(Special[[#This Row],[No用]],SetNo[[No.用]:[vlookup 用]],2,FALSE)</f>
        <v>148</v>
      </c>
      <c r="B269">
        <f>IF(ROW()=2,1,IF(A268&lt;&gt;Special[[#This Row],[No]],1,B268+1))</f>
        <v>1</v>
      </c>
      <c r="C269" s="1" t="s">
        <v>812</v>
      </c>
      <c r="D269" t="s">
        <v>72</v>
      </c>
      <c r="E269" s="1" t="s">
        <v>90</v>
      </c>
      <c r="F269" t="s">
        <v>74</v>
      </c>
      <c r="G269" t="s">
        <v>75</v>
      </c>
      <c r="H269" t="s">
        <v>71</v>
      </c>
      <c r="I269">
        <v>1</v>
      </c>
      <c r="J269" t="s">
        <v>262</v>
      </c>
      <c r="K269" s="1" t="s">
        <v>281</v>
      </c>
      <c r="L269" s="1" t="s">
        <v>821</v>
      </c>
      <c r="M269">
        <v>14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雪遊び古牧譲ICONIC</v>
      </c>
    </row>
    <row r="270" spans="1:20" x14ac:dyDescent="0.35">
      <c r="A270">
        <f>VLOOKUP(Special[[#This Row],[No用]],SetNo[[No.用]:[vlookup 用]],2,FALSE)</f>
        <v>148</v>
      </c>
      <c r="B270">
        <f>IF(ROW()=2,1,IF(A269&lt;&gt;Special[[#This Row],[No]],1,B269+1))</f>
        <v>2</v>
      </c>
      <c r="C270" s="1" t="s">
        <v>812</v>
      </c>
      <c r="D270" t="s">
        <v>72</v>
      </c>
      <c r="E270" s="1" t="s">
        <v>90</v>
      </c>
      <c r="F270" t="s">
        <v>74</v>
      </c>
      <c r="G270" t="s">
        <v>75</v>
      </c>
      <c r="H270" t="s">
        <v>71</v>
      </c>
      <c r="I270">
        <v>1</v>
      </c>
      <c r="J270" t="s">
        <v>262</v>
      </c>
      <c r="K270" s="1" t="s">
        <v>819</v>
      </c>
      <c r="L270" s="1" t="s">
        <v>822</v>
      </c>
      <c r="M270">
        <v>46</v>
      </c>
      <c r="N270">
        <v>0</v>
      </c>
      <c r="O270">
        <v>56</v>
      </c>
      <c r="P270">
        <v>0</v>
      </c>
      <c r="T270" t="str">
        <f>Special[[#This Row],[服装]]&amp;Special[[#This Row],[名前]]&amp;Special[[#This Row],[レアリティ]]</f>
        <v>雪遊び古牧譲ICONIC</v>
      </c>
    </row>
    <row r="271" spans="1:20" x14ac:dyDescent="0.35">
      <c r="A271">
        <f>VLOOKUP(Special[[#This Row],[No用]],SetNo[[No.用]:[vlookup 用]],2,FALSE)</f>
        <v>148</v>
      </c>
      <c r="B271">
        <f>IF(ROW()=2,1,IF(A270&lt;&gt;Special[[#This Row],[No]],1,B270+1))</f>
        <v>3</v>
      </c>
      <c r="C271" s="1" t="s">
        <v>812</v>
      </c>
      <c r="D271" t="s">
        <v>72</v>
      </c>
      <c r="E271" s="1" t="s">
        <v>90</v>
      </c>
      <c r="F271" t="s">
        <v>74</v>
      </c>
      <c r="G271" t="s">
        <v>75</v>
      </c>
      <c r="H271" t="s">
        <v>71</v>
      </c>
      <c r="I271">
        <v>1</v>
      </c>
      <c r="J271" t="s">
        <v>262</v>
      </c>
      <c r="K271" s="1" t="s">
        <v>820</v>
      </c>
      <c r="L271" s="1" t="s">
        <v>225</v>
      </c>
      <c r="M271">
        <v>46</v>
      </c>
      <c r="N271">
        <v>0</v>
      </c>
      <c r="O271">
        <v>56</v>
      </c>
      <c r="P271">
        <v>0</v>
      </c>
      <c r="T271" t="str">
        <f>Special[[#This Row],[服装]]&amp;Special[[#This Row],[名前]]&amp;Special[[#This Row],[レアリティ]]</f>
        <v>雪遊び古牧譲ICONIC</v>
      </c>
    </row>
    <row r="272" spans="1:20" x14ac:dyDescent="0.35">
      <c r="A272">
        <f>VLOOKUP(Special[[#This Row],[No用]],SetNo[[No.用]:[vlookup 用]],2,FALSE)</f>
        <v>149</v>
      </c>
      <c r="B272">
        <f>IF(ROW()=2,1,IF(A271&lt;&gt;Special[[#This Row],[No]],1,B271+1))</f>
        <v>1</v>
      </c>
      <c r="C272" t="s">
        <v>206</v>
      </c>
      <c r="D272" t="s">
        <v>76</v>
      </c>
      <c r="E272" t="s">
        <v>28</v>
      </c>
      <c r="F272" t="s">
        <v>25</v>
      </c>
      <c r="G272" t="s">
        <v>75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14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ユニフォーム浅虫快人ICONIC</v>
      </c>
    </row>
    <row r="273" spans="1:20" x14ac:dyDescent="0.35">
      <c r="A273">
        <f>VLOOKUP(Special[[#This Row],[No用]],SetNo[[No.用]:[vlookup 用]],2,FALSE)</f>
        <v>149</v>
      </c>
      <c r="B273">
        <f>IF(ROW()=2,1,IF(A272&lt;&gt;Special[[#This Row],[No]],1,B272+1))</f>
        <v>2</v>
      </c>
      <c r="C273" t="s">
        <v>206</v>
      </c>
      <c r="D273" t="s">
        <v>76</v>
      </c>
      <c r="E273" t="s">
        <v>28</v>
      </c>
      <c r="F273" t="s">
        <v>25</v>
      </c>
      <c r="G273" t="s">
        <v>75</v>
      </c>
      <c r="H273" t="s">
        <v>71</v>
      </c>
      <c r="I273">
        <v>1</v>
      </c>
      <c r="J273" t="s">
        <v>262</v>
      </c>
      <c r="K273" s="1" t="s">
        <v>282</v>
      </c>
      <c r="L273" s="1" t="s">
        <v>173</v>
      </c>
      <c r="M273">
        <v>14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ユニフォーム浅虫快人ICONIC</v>
      </c>
    </row>
    <row r="274" spans="1:20" x14ac:dyDescent="0.35">
      <c r="A274">
        <f>VLOOKUP(Special[[#This Row],[No用]],SetNo[[No.用]:[vlookup 用]],2,FALSE)</f>
        <v>150</v>
      </c>
      <c r="B274">
        <f>IF(ROW()=2,1,IF(A273&lt;&gt;Special[[#This Row],[No]],1,B273+1))</f>
        <v>1</v>
      </c>
      <c r="C274" t="s">
        <v>206</v>
      </c>
      <c r="D274" t="s">
        <v>79</v>
      </c>
      <c r="E274" t="s">
        <v>23</v>
      </c>
      <c r="F274" t="s">
        <v>21</v>
      </c>
      <c r="G274" t="s">
        <v>75</v>
      </c>
      <c r="H274" t="s">
        <v>71</v>
      </c>
      <c r="I274">
        <v>1</v>
      </c>
      <c r="J274" t="s">
        <v>262</v>
      </c>
      <c r="K274" s="1" t="s">
        <v>196</v>
      </c>
      <c r="L274" s="1" t="s">
        <v>173</v>
      </c>
      <c r="M274">
        <v>14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ユニフォーム南田大志ICONIC</v>
      </c>
    </row>
    <row r="275" spans="1:20" x14ac:dyDescent="0.35">
      <c r="A275">
        <f>VLOOKUP(Special[[#This Row],[No用]],SetNo[[No.用]:[vlookup 用]],2,FALSE)</f>
        <v>150</v>
      </c>
      <c r="B275">
        <f>IF(ROW()=2,1,IF(A274&lt;&gt;Special[[#This Row],[No]],1,B274+1))</f>
        <v>2</v>
      </c>
      <c r="C275" t="s">
        <v>206</v>
      </c>
      <c r="D275" t="s">
        <v>79</v>
      </c>
      <c r="E275" t="s">
        <v>23</v>
      </c>
      <c r="F275" t="s">
        <v>21</v>
      </c>
      <c r="G275" t="s">
        <v>75</v>
      </c>
      <c r="H275" t="s">
        <v>71</v>
      </c>
      <c r="I275">
        <v>1</v>
      </c>
      <c r="J275" t="s">
        <v>262</v>
      </c>
      <c r="K275" s="1" t="s">
        <v>193</v>
      </c>
      <c r="L275" s="1" t="s">
        <v>225</v>
      </c>
      <c r="M275">
        <v>44</v>
      </c>
      <c r="N275">
        <v>0</v>
      </c>
      <c r="O275">
        <v>54</v>
      </c>
      <c r="P275">
        <v>0</v>
      </c>
      <c r="T275" t="str">
        <f>Special[[#This Row],[服装]]&amp;Special[[#This Row],[名前]]&amp;Special[[#This Row],[レアリティ]]</f>
        <v>ユニフォーム南田大志ICONIC</v>
      </c>
    </row>
    <row r="276" spans="1:20" x14ac:dyDescent="0.35">
      <c r="A276">
        <f>VLOOKUP(Special[[#This Row],[No用]],SetNo[[No.用]:[vlookup 用]],2,FALSE)</f>
        <v>151</v>
      </c>
      <c r="B276">
        <f>IF(ROW()=2,1,IF(A275&lt;&gt;Special[[#This Row],[No]],1,B275+1))</f>
        <v>1</v>
      </c>
      <c r="C276" t="s">
        <v>206</v>
      </c>
      <c r="D276" t="s">
        <v>81</v>
      </c>
      <c r="E276" t="s">
        <v>23</v>
      </c>
      <c r="F276" t="s">
        <v>26</v>
      </c>
      <c r="G276" t="s">
        <v>75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14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ユニフォーム湯川良明ICONIC</v>
      </c>
    </row>
    <row r="277" spans="1:20" x14ac:dyDescent="0.35">
      <c r="A277">
        <f>VLOOKUP(Special[[#This Row],[No用]],SetNo[[No.用]:[vlookup 用]],2,FALSE)</f>
        <v>152</v>
      </c>
      <c r="B277">
        <f>IF(ROW()=2,1,IF(A276&lt;&gt;Special[[#This Row],[No]],1,B276+1))</f>
        <v>1</v>
      </c>
      <c r="C277" t="s">
        <v>206</v>
      </c>
      <c r="D277" t="s">
        <v>83</v>
      </c>
      <c r="E277" t="s">
        <v>23</v>
      </c>
      <c r="F277" t="s">
        <v>25</v>
      </c>
      <c r="G277" t="s">
        <v>75</v>
      </c>
      <c r="H277" t="s">
        <v>71</v>
      </c>
      <c r="I277">
        <v>1</v>
      </c>
      <c r="J277" t="s">
        <v>262</v>
      </c>
      <c r="K277" s="1" t="s">
        <v>191</v>
      </c>
      <c r="L277" s="1" t="s">
        <v>162</v>
      </c>
      <c r="M277">
        <v>14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ユニフォーム稲垣功ICONIC</v>
      </c>
    </row>
    <row r="278" spans="1:20" x14ac:dyDescent="0.35">
      <c r="A278">
        <f>VLOOKUP(Special[[#This Row],[No用]],SetNo[[No.用]:[vlookup 用]],2,FALSE)</f>
        <v>153</v>
      </c>
      <c r="B278">
        <f>IF(ROW()=2,1,IF(A277&lt;&gt;Special[[#This Row],[No]],1,B277+1))</f>
        <v>1</v>
      </c>
      <c r="C278" t="s">
        <v>206</v>
      </c>
      <c r="D278" t="s">
        <v>86</v>
      </c>
      <c r="E278" t="s">
        <v>23</v>
      </c>
      <c r="F278" t="s">
        <v>26</v>
      </c>
      <c r="G278" t="s">
        <v>75</v>
      </c>
      <c r="H278" t="s">
        <v>71</v>
      </c>
      <c r="I278">
        <v>1</v>
      </c>
      <c r="J278" t="s">
        <v>262</v>
      </c>
      <c r="K278" s="1" t="s">
        <v>191</v>
      </c>
      <c r="L278" s="1" t="s">
        <v>162</v>
      </c>
      <c r="M278">
        <v>14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ユニフォーム馬門英治ICONIC</v>
      </c>
    </row>
    <row r="279" spans="1:20" x14ac:dyDescent="0.35">
      <c r="A279">
        <f>VLOOKUP(Special[[#This Row],[No用]],SetNo[[No.用]:[vlookup 用]],2,FALSE)</f>
        <v>154</v>
      </c>
      <c r="B279">
        <f>IF(ROW()=2,1,IF(A278&lt;&gt;Special[[#This Row],[No]],1,B278+1))</f>
        <v>1</v>
      </c>
      <c r="C279" t="s">
        <v>206</v>
      </c>
      <c r="D279" t="s">
        <v>88</v>
      </c>
      <c r="E279" t="s">
        <v>23</v>
      </c>
      <c r="F279" t="s">
        <v>25</v>
      </c>
      <c r="G279" t="s">
        <v>75</v>
      </c>
      <c r="H279" t="s">
        <v>71</v>
      </c>
      <c r="I279">
        <v>1</v>
      </c>
      <c r="J279" t="s">
        <v>262</v>
      </c>
      <c r="K279" s="1" t="s">
        <v>191</v>
      </c>
      <c r="L279" s="1" t="s">
        <v>162</v>
      </c>
      <c r="M279">
        <v>12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ユニフォーム百沢雄大ICONIC</v>
      </c>
    </row>
    <row r="280" spans="1:20" x14ac:dyDescent="0.35">
      <c r="A280">
        <f>VLOOKUP(Special[[#This Row],[No用]],SetNo[[No.用]:[vlookup 用]],2,FALSE)</f>
        <v>155</v>
      </c>
      <c r="B280">
        <f>IF(ROW()=2,1,IF(A279&lt;&gt;Special[[#This Row],[No]],1,B279+1))</f>
        <v>1</v>
      </c>
      <c r="C280" s="1" t="s">
        <v>700</v>
      </c>
      <c r="D280" t="s">
        <v>88</v>
      </c>
      <c r="E280" s="1" t="s">
        <v>90</v>
      </c>
      <c r="F280" t="s">
        <v>78</v>
      </c>
      <c r="G280" t="s">
        <v>75</v>
      </c>
      <c r="H280" t="s">
        <v>71</v>
      </c>
      <c r="I280">
        <v>1</v>
      </c>
      <c r="J280" t="s">
        <v>262</v>
      </c>
      <c r="K280" s="1" t="s">
        <v>191</v>
      </c>
      <c r="L280" s="1" t="s">
        <v>162</v>
      </c>
      <c r="M280">
        <v>12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職業体験百沢雄大ICONIC</v>
      </c>
    </row>
    <row r="281" spans="1:20" x14ac:dyDescent="0.35">
      <c r="A281">
        <f>VLOOKUP(Special[[#This Row],[No用]],SetNo[[No.用]:[vlookup 用]],2,FALSE)</f>
        <v>156</v>
      </c>
      <c r="B281">
        <f>IF(ROW()=2,1,IF(A280&lt;&gt;Special[[#This Row],[No]],1,B280+1))</f>
        <v>1</v>
      </c>
      <c r="C281" t="s">
        <v>108</v>
      </c>
      <c r="D281" t="s">
        <v>89</v>
      </c>
      <c r="E281" t="s">
        <v>90</v>
      </c>
      <c r="F281" t="s">
        <v>78</v>
      </c>
      <c r="G281" t="s">
        <v>91</v>
      </c>
      <c r="H281" t="s">
        <v>71</v>
      </c>
      <c r="I281">
        <v>1</v>
      </c>
      <c r="J281" t="s">
        <v>262</v>
      </c>
      <c r="K281" s="1" t="s">
        <v>191</v>
      </c>
      <c r="L281" s="1" t="s">
        <v>162</v>
      </c>
      <c r="M281">
        <v>13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ユニフォーム照島游児ICONIC</v>
      </c>
    </row>
    <row r="282" spans="1:20" x14ac:dyDescent="0.35">
      <c r="A282">
        <f>VLOOKUP(Special[[#This Row],[No用]],SetNo[[No.用]:[vlookup 用]],2,FALSE)</f>
        <v>156</v>
      </c>
      <c r="B282">
        <f>IF(ROW()=2,1,IF(A281&lt;&gt;Special[[#This Row],[No]],1,B281+1))</f>
        <v>2</v>
      </c>
      <c r="C282" t="s">
        <v>108</v>
      </c>
      <c r="D282" t="s">
        <v>89</v>
      </c>
      <c r="E282" t="s">
        <v>90</v>
      </c>
      <c r="F282" t="s">
        <v>78</v>
      </c>
      <c r="G282" t="s">
        <v>91</v>
      </c>
      <c r="H282" t="s">
        <v>71</v>
      </c>
      <c r="I282">
        <v>1</v>
      </c>
      <c r="J282" t="s">
        <v>262</v>
      </c>
      <c r="K282" s="1" t="s">
        <v>388</v>
      </c>
      <c r="L282" s="1" t="s">
        <v>225</v>
      </c>
      <c r="M282">
        <v>51</v>
      </c>
      <c r="N282">
        <v>0</v>
      </c>
      <c r="O282">
        <v>61</v>
      </c>
      <c r="P282">
        <v>0</v>
      </c>
      <c r="T282" t="str">
        <f>Special[[#This Row],[服装]]&amp;Special[[#This Row],[名前]]&amp;Special[[#This Row],[レアリティ]]</f>
        <v>ユニフォーム照島游児ICONIC</v>
      </c>
    </row>
    <row r="283" spans="1:20" x14ac:dyDescent="0.35">
      <c r="A283">
        <f>VLOOKUP(Special[[#This Row],[No用]],SetNo[[No.用]:[vlookup 用]],2,FALSE)</f>
        <v>157</v>
      </c>
      <c r="B283">
        <f>IF(ROW()=2,1,IF(A282&lt;&gt;Special[[#This Row],[No]],1,B282+1))</f>
        <v>1</v>
      </c>
      <c r="C283" t="s">
        <v>149</v>
      </c>
      <c r="D283" t="s">
        <v>89</v>
      </c>
      <c r="E283" t="s">
        <v>77</v>
      </c>
      <c r="F283" t="s">
        <v>78</v>
      </c>
      <c r="G283" t="s">
        <v>91</v>
      </c>
      <c r="H283" t="s">
        <v>71</v>
      </c>
      <c r="I283">
        <v>1</v>
      </c>
      <c r="J283" t="s">
        <v>262</v>
      </c>
      <c r="K283" s="1" t="s">
        <v>191</v>
      </c>
      <c r="L283" s="1" t="s">
        <v>162</v>
      </c>
      <c r="M283">
        <v>13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制服照島游児ICONIC</v>
      </c>
    </row>
    <row r="284" spans="1:20" x14ac:dyDescent="0.35">
      <c r="A284">
        <f>VLOOKUP(Special[[#This Row],[No用]],SetNo[[No.用]:[vlookup 用]],2,FALSE)</f>
        <v>158</v>
      </c>
      <c r="B284">
        <f>IF(ROW()=2,1,IF(A283&lt;&gt;Special[[#This Row],[No]],1,B283+1))</f>
        <v>1</v>
      </c>
      <c r="C284" s="1" t="s">
        <v>812</v>
      </c>
      <c r="D284" t="s">
        <v>89</v>
      </c>
      <c r="E284" s="1" t="s">
        <v>813</v>
      </c>
      <c r="F284" t="s">
        <v>78</v>
      </c>
      <c r="G284" t="s">
        <v>91</v>
      </c>
      <c r="H284" t="s">
        <v>71</v>
      </c>
      <c r="I284">
        <v>1</v>
      </c>
      <c r="J284" t="s">
        <v>262</v>
      </c>
      <c r="K284" s="1" t="s">
        <v>191</v>
      </c>
      <c r="L284" s="1" t="s">
        <v>162</v>
      </c>
      <c r="M284">
        <v>13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雪遊び照島游児ICONIC</v>
      </c>
    </row>
    <row r="285" spans="1:20" x14ac:dyDescent="0.35">
      <c r="A285">
        <f>VLOOKUP(Special[[#This Row],[No用]],SetNo[[No.用]:[vlookup 用]],2,FALSE)</f>
        <v>158</v>
      </c>
      <c r="B285">
        <f>IF(ROW()=2,1,IF(A284&lt;&gt;Special[[#This Row],[No]],1,B284+1))</f>
        <v>2</v>
      </c>
      <c r="C285" s="1" t="s">
        <v>812</v>
      </c>
      <c r="D285" t="s">
        <v>89</v>
      </c>
      <c r="E285" s="1" t="s">
        <v>813</v>
      </c>
      <c r="F285" t="s">
        <v>78</v>
      </c>
      <c r="G285" t="s">
        <v>91</v>
      </c>
      <c r="H285" t="s">
        <v>71</v>
      </c>
      <c r="I285">
        <v>1</v>
      </c>
      <c r="J285" t="s">
        <v>262</v>
      </c>
      <c r="K285" s="1" t="s">
        <v>814</v>
      </c>
      <c r="L285" s="1" t="s">
        <v>225</v>
      </c>
      <c r="M285">
        <v>48</v>
      </c>
      <c r="N285">
        <v>0</v>
      </c>
      <c r="O285">
        <v>58</v>
      </c>
      <c r="P285">
        <v>0</v>
      </c>
      <c r="R285" s="1" t="s">
        <v>287</v>
      </c>
      <c r="S285">
        <v>2</v>
      </c>
      <c r="T285" t="str">
        <f>Special[[#This Row],[服装]]&amp;Special[[#This Row],[名前]]&amp;Special[[#This Row],[レアリティ]]</f>
        <v>雪遊び照島游児ICONIC</v>
      </c>
    </row>
    <row r="286" spans="1:20" x14ac:dyDescent="0.35">
      <c r="A286">
        <f>VLOOKUP(Special[[#This Row],[No用]],SetNo[[No.用]:[vlookup 用]],2,FALSE)</f>
        <v>159</v>
      </c>
      <c r="B286">
        <f>IF(ROW()=2,1,IF(A285&lt;&gt;Special[[#This Row],[No]],1,B285+1))</f>
        <v>1</v>
      </c>
      <c r="C286" s="1" t="s">
        <v>1064</v>
      </c>
      <c r="D286" s="1" t="s">
        <v>89</v>
      </c>
      <c r="E286" s="1" t="s">
        <v>90</v>
      </c>
      <c r="F286" s="1" t="s">
        <v>78</v>
      </c>
      <c r="G286" s="1" t="s">
        <v>91</v>
      </c>
      <c r="H286" s="1" t="s">
        <v>71</v>
      </c>
      <c r="I286">
        <v>1</v>
      </c>
      <c r="J286" t="s">
        <v>262</v>
      </c>
      <c r="K286" s="1" t="s">
        <v>191</v>
      </c>
      <c r="L286" s="1" t="s">
        <v>162</v>
      </c>
      <c r="M286">
        <v>13</v>
      </c>
      <c r="N286">
        <v>0</v>
      </c>
      <c r="O286">
        <v>0</v>
      </c>
      <c r="P286">
        <v>0</v>
      </c>
      <c r="R286" s="1"/>
      <c r="T286" t="str">
        <f>Special[[#This Row],[服装]]&amp;Special[[#This Row],[名前]]&amp;Special[[#This Row],[レアリティ]]</f>
        <v>スパイ照島游児ICONIC</v>
      </c>
    </row>
    <row r="287" spans="1:20" x14ac:dyDescent="0.35">
      <c r="A287">
        <f>VLOOKUP(Special[[#This Row],[No用]],SetNo[[No.用]:[vlookup 用]],2,FALSE)</f>
        <v>159</v>
      </c>
      <c r="B287">
        <f>IF(ROW()=2,1,IF(A286&lt;&gt;Special[[#This Row],[No]],1,B286+1))</f>
        <v>2</v>
      </c>
      <c r="C287" s="1" t="s">
        <v>1064</v>
      </c>
      <c r="D287" s="1" t="s">
        <v>89</v>
      </c>
      <c r="E287" s="1" t="s">
        <v>90</v>
      </c>
      <c r="F287" s="1" t="s">
        <v>78</v>
      </c>
      <c r="G287" s="1" t="s">
        <v>91</v>
      </c>
      <c r="H287" s="1" t="s">
        <v>71</v>
      </c>
      <c r="I287">
        <v>1</v>
      </c>
      <c r="J287" t="s">
        <v>262</v>
      </c>
      <c r="K287" s="1" t="s">
        <v>180</v>
      </c>
      <c r="L287" s="1" t="s">
        <v>178</v>
      </c>
      <c r="M287">
        <v>16</v>
      </c>
      <c r="N287">
        <v>0</v>
      </c>
      <c r="O287">
        <v>0</v>
      </c>
      <c r="P287">
        <v>0</v>
      </c>
      <c r="R287" s="1"/>
      <c r="T287" t="str">
        <f>Special[[#This Row],[服装]]&amp;Special[[#This Row],[名前]]&amp;Special[[#This Row],[レアリティ]]</f>
        <v>スパイ照島游児ICONIC</v>
      </c>
    </row>
    <row r="288" spans="1:20" x14ac:dyDescent="0.35">
      <c r="A288">
        <f>VLOOKUP(Special[[#This Row],[No用]],SetNo[[No.用]:[vlookup 用]],2,FALSE)</f>
        <v>159</v>
      </c>
      <c r="B288">
        <f>IF(ROW()=2,1,IF(A287&lt;&gt;Special[[#This Row],[No]],1,B287+1))</f>
        <v>3</v>
      </c>
      <c r="C288" s="1" t="s">
        <v>1064</v>
      </c>
      <c r="D288" s="1" t="s">
        <v>89</v>
      </c>
      <c r="E288" s="1" t="s">
        <v>90</v>
      </c>
      <c r="F288" s="1" t="s">
        <v>78</v>
      </c>
      <c r="G288" s="1" t="s">
        <v>91</v>
      </c>
      <c r="H288" s="1" t="s">
        <v>71</v>
      </c>
      <c r="I288">
        <v>1</v>
      </c>
      <c r="J288" t="s">
        <v>262</v>
      </c>
      <c r="K288" s="1" t="s">
        <v>1154</v>
      </c>
      <c r="L288" s="1" t="s">
        <v>225</v>
      </c>
      <c r="M288">
        <v>48</v>
      </c>
      <c r="N288">
        <v>0</v>
      </c>
      <c r="O288">
        <v>58</v>
      </c>
      <c r="P288">
        <v>0</v>
      </c>
      <c r="R288" s="1" t="s">
        <v>1065</v>
      </c>
      <c r="T288" t="str">
        <f>Special[[#This Row],[服装]]&amp;Special[[#This Row],[名前]]&amp;Special[[#This Row],[レアリティ]]</f>
        <v>スパイ照島游児ICONIC</v>
      </c>
    </row>
    <row r="289" spans="1:20" x14ac:dyDescent="0.35">
      <c r="A289">
        <f>VLOOKUP(Special[[#This Row],[No用]],SetNo[[No.用]:[vlookup 用]],2,FALSE)</f>
        <v>160</v>
      </c>
      <c r="B289">
        <f>IF(ROW()=2,1,IF(A288&lt;&gt;Special[[#This Row],[No]],1,B288+1))</f>
        <v>1</v>
      </c>
      <c r="C289" t="s">
        <v>108</v>
      </c>
      <c r="D289" t="s">
        <v>92</v>
      </c>
      <c r="E289" t="s">
        <v>90</v>
      </c>
      <c r="F289" t="s">
        <v>82</v>
      </c>
      <c r="G289" t="s">
        <v>91</v>
      </c>
      <c r="H289" t="s">
        <v>71</v>
      </c>
      <c r="I289">
        <v>1</v>
      </c>
      <c r="J289" t="s">
        <v>262</v>
      </c>
      <c r="K289" s="1" t="s">
        <v>191</v>
      </c>
      <c r="L289" s="1" t="s">
        <v>162</v>
      </c>
      <c r="M289">
        <v>14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ユニフォーム母畑和馬ICONIC</v>
      </c>
    </row>
    <row r="290" spans="1:20" x14ac:dyDescent="0.35">
      <c r="A290">
        <f>VLOOKUP(Special[[#This Row],[No用]],SetNo[[No.用]:[vlookup 用]],2,FALSE)</f>
        <v>161</v>
      </c>
      <c r="B290">
        <f>IF(ROW()=2,1,IF(A289&lt;&gt;Special[[#This Row],[No]],1,B289+1))</f>
        <v>1</v>
      </c>
      <c r="C290" t="s">
        <v>108</v>
      </c>
      <c r="D290" t="s">
        <v>93</v>
      </c>
      <c r="E290" t="s">
        <v>73</v>
      </c>
      <c r="F290" t="s">
        <v>74</v>
      </c>
      <c r="G290" t="s">
        <v>91</v>
      </c>
      <c r="H290" t="s">
        <v>71</v>
      </c>
      <c r="I290">
        <v>1</v>
      </c>
      <c r="J290" t="s">
        <v>262</v>
      </c>
      <c r="K290" s="1" t="s">
        <v>191</v>
      </c>
      <c r="L290" s="1" t="s">
        <v>162</v>
      </c>
      <c r="M290">
        <v>14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ユニフォーム二岐丈晴ICONIC</v>
      </c>
    </row>
    <row r="291" spans="1:20" x14ac:dyDescent="0.35">
      <c r="A291">
        <f>VLOOKUP(Special[[#This Row],[No用]],SetNo[[No.用]:[vlookup 用]],2,FALSE)</f>
        <v>162</v>
      </c>
      <c r="B291">
        <f>IF(ROW()=2,1,IF(A290&lt;&gt;Special[[#This Row],[No]],1,B290+1))</f>
        <v>1</v>
      </c>
      <c r="C291" t="s">
        <v>149</v>
      </c>
      <c r="D291" t="s">
        <v>93</v>
      </c>
      <c r="E291" t="s">
        <v>90</v>
      </c>
      <c r="F291" t="s">
        <v>74</v>
      </c>
      <c r="G291" t="s">
        <v>91</v>
      </c>
      <c r="H291" t="s">
        <v>71</v>
      </c>
      <c r="I291">
        <v>1</v>
      </c>
      <c r="J291" t="s">
        <v>262</v>
      </c>
      <c r="K291" s="1" t="s">
        <v>191</v>
      </c>
      <c r="L291" s="1" t="s">
        <v>162</v>
      </c>
      <c r="M291">
        <v>14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制服二岐丈晴ICONIC</v>
      </c>
    </row>
    <row r="292" spans="1:20" x14ac:dyDescent="0.35">
      <c r="A292">
        <f>VLOOKUP(Special[[#This Row],[No用]],SetNo[[No.用]:[vlookup 用]],2,FALSE)</f>
        <v>163</v>
      </c>
      <c r="B292">
        <f>IF(ROW()=2,1,IF(A291&lt;&gt;Special[[#This Row],[No]],1,B291+1))</f>
        <v>1</v>
      </c>
      <c r="C292" t="s">
        <v>108</v>
      </c>
      <c r="D292" t="s">
        <v>99</v>
      </c>
      <c r="E292" t="s">
        <v>73</v>
      </c>
      <c r="F292" t="s">
        <v>78</v>
      </c>
      <c r="G292" t="s">
        <v>91</v>
      </c>
      <c r="H292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14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ユニフォーム沼尻凛太郎ICONIC</v>
      </c>
    </row>
    <row r="293" spans="1:20" x14ac:dyDescent="0.35">
      <c r="A293">
        <f>VLOOKUP(Special[[#This Row],[No用]],SetNo[[No.用]:[vlookup 用]],2,FALSE)</f>
        <v>163</v>
      </c>
      <c r="B293">
        <f>IF(ROW()=2,1,IF(A292&lt;&gt;Special[[#This Row],[No]],1,B292+1))</f>
        <v>2</v>
      </c>
      <c r="C293" t="s">
        <v>108</v>
      </c>
      <c r="D293" t="s">
        <v>99</v>
      </c>
      <c r="E293" t="s">
        <v>73</v>
      </c>
      <c r="F293" t="s">
        <v>78</v>
      </c>
      <c r="G293" t="s">
        <v>91</v>
      </c>
      <c r="H293" t="s">
        <v>71</v>
      </c>
      <c r="I293">
        <v>1</v>
      </c>
      <c r="J293" t="s">
        <v>262</v>
      </c>
      <c r="K293" s="1" t="s">
        <v>277</v>
      </c>
      <c r="L293" s="1" t="s">
        <v>225</v>
      </c>
      <c r="M293">
        <v>45</v>
      </c>
      <c r="N293">
        <v>0</v>
      </c>
      <c r="O293">
        <v>55</v>
      </c>
      <c r="P293">
        <v>0</v>
      </c>
      <c r="T293" t="str">
        <f>Special[[#This Row],[服装]]&amp;Special[[#This Row],[名前]]&amp;Special[[#This Row],[レアリティ]]</f>
        <v>ユニフォーム沼尻凛太郎ICONIC</v>
      </c>
    </row>
    <row r="294" spans="1:20" x14ac:dyDescent="0.35">
      <c r="A294">
        <f>VLOOKUP(Special[[#This Row],[No用]],SetNo[[No.用]:[vlookup 用]],2,FALSE)</f>
        <v>164</v>
      </c>
      <c r="B294">
        <f>IF(ROW()=2,1,IF(A293&lt;&gt;Special[[#This Row],[No]],1,B293+1))</f>
        <v>1</v>
      </c>
      <c r="C294" t="s">
        <v>108</v>
      </c>
      <c r="D294" t="s">
        <v>94</v>
      </c>
      <c r="E294" t="s">
        <v>90</v>
      </c>
      <c r="F294" t="s">
        <v>82</v>
      </c>
      <c r="G294" t="s">
        <v>91</v>
      </c>
      <c r="H294" t="s">
        <v>71</v>
      </c>
      <c r="I294">
        <v>1</v>
      </c>
      <c r="J294" t="s">
        <v>262</v>
      </c>
      <c r="K294" s="1" t="s">
        <v>191</v>
      </c>
      <c r="L294" s="1" t="s">
        <v>162</v>
      </c>
      <c r="M294">
        <v>14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ユニフォーム飯坂信義ICONIC</v>
      </c>
    </row>
    <row r="295" spans="1:20" x14ac:dyDescent="0.35">
      <c r="A295">
        <f>VLOOKUP(Special[[#This Row],[No用]],SetNo[[No.用]:[vlookup 用]],2,FALSE)</f>
        <v>165</v>
      </c>
      <c r="B295">
        <f>IF(ROW()=2,1,IF(A294&lt;&gt;Special[[#This Row],[No]],1,B294+1))</f>
        <v>1</v>
      </c>
      <c r="C295" t="s">
        <v>108</v>
      </c>
      <c r="D295" t="s">
        <v>95</v>
      </c>
      <c r="E295" t="s">
        <v>90</v>
      </c>
      <c r="F295" t="s">
        <v>78</v>
      </c>
      <c r="G295" t="s">
        <v>91</v>
      </c>
      <c r="H295" t="s">
        <v>71</v>
      </c>
      <c r="I295">
        <v>1</v>
      </c>
      <c r="J295" t="s">
        <v>262</v>
      </c>
      <c r="K295" s="1" t="s">
        <v>191</v>
      </c>
      <c r="L295" s="1" t="s">
        <v>162</v>
      </c>
      <c r="M295">
        <v>14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ユニフォーム東山勝道ICONIC</v>
      </c>
    </row>
    <row r="296" spans="1:20" x14ac:dyDescent="0.35">
      <c r="A296">
        <f>VLOOKUP(Special[[#This Row],[No用]],SetNo[[No.用]:[vlookup 用]],2,FALSE)</f>
        <v>166</v>
      </c>
      <c r="B296">
        <f>IF(ROW()=2,1,IF(A295&lt;&gt;Special[[#This Row],[No]],1,B295+1))</f>
        <v>1</v>
      </c>
      <c r="C296" t="s">
        <v>108</v>
      </c>
      <c r="D296" t="s">
        <v>96</v>
      </c>
      <c r="E296" t="s">
        <v>90</v>
      </c>
      <c r="F296" t="s">
        <v>80</v>
      </c>
      <c r="G296" t="s">
        <v>91</v>
      </c>
      <c r="H296" t="s">
        <v>71</v>
      </c>
      <c r="I296">
        <v>1</v>
      </c>
      <c r="J296" t="s">
        <v>262</v>
      </c>
      <c r="K296" s="1" t="s">
        <v>196</v>
      </c>
      <c r="L296" s="1" t="s">
        <v>173</v>
      </c>
      <c r="M296">
        <v>43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ユニフォーム土湯新ICONIC</v>
      </c>
    </row>
    <row r="297" spans="1:20" x14ac:dyDescent="0.35">
      <c r="A297">
        <f>VLOOKUP(Special[[#This Row],[No用]],SetNo[[No.用]:[vlookup 用]],2,FALSE)</f>
        <v>167</v>
      </c>
      <c r="B297">
        <f>IF(ROW()=2,1,IF(A296&lt;&gt;Special[[#This Row],[No]],1,B296+1))</f>
        <v>1</v>
      </c>
      <c r="C297" t="s">
        <v>206</v>
      </c>
      <c r="D297" t="s">
        <v>567</v>
      </c>
      <c r="E297" t="s">
        <v>28</v>
      </c>
      <c r="F297" t="s">
        <v>25</v>
      </c>
      <c r="G297" t="s">
        <v>156</v>
      </c>
      <c r="H297" t="s">
        <v>71</v>
      </c>
      <c r="I297">
        <v>1</v>
      </c>
      <c r="J297" t="s">
        <v>262</v>
      </c>
      <c r="K297" s="1" t="s">
        <v>191</v>
      </c>
      <c r="L297" s="1" t="s">
        <v>162</v>
      </c>
      <c r="M297">
        <v>13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ユニフォーム中島猛ICONIC</v>
      </c>
    </row>
    <row r="298" spans="1:20" x14ac:dyDescent="0.35">
      <c r="A298">
        <f>VLOOKUP(Special[[#This Row],[No用]],SetNo[[No.用]:[vlookup 用]],2,FALSE)</f>
        <v>167</v>
      </c>
      <c r="B298">
        <f>IF(ROW()=2,1,IF(A297&lt;&gt;Special[[#This Row],[No]],1,B297+1))</f>
        <v>2</v>
      </c>
      <c r="C298" t="s">
        <v>206</v>
      </c>
      <c r="D298" t="s">
        <v>567</v>
      </c>
      <c r="E298" t="s">
        <v>28</v>
      </c>
      <c r="F298" t="s">
        <v>25</v>
      </c>
      <c r="G298" t="s">
        <v>156</v>
      </c>
      <c r="H298" t="s">
        <v>71</v>
      </c>
      <c r="I298">
        <v>1</v>
      </c>
      <c r="J298" t="s">
        <v>262</v>
      </c>
      <c r="K298" s="1" t="s">
        <v>180</v>
      </c>
      <c r="L298" s="1" t="s">
        <v>225</v>
      </c>
      <c r="M298">
        <v>48</v>
      </c>
      <c r="N298">
        <v>0</v>
      </c>
      <c r="O298">
        <v>58</v>
      </c>
      <c r="P298">
        <v>0</v>
      </c>
      <c r="T298" t="str">
        <f>Special[[#This Row],[服装]]&amp;Special[[#This Row],[名前]]&amp;Special[[#This Row],[レアリティ]]</f>
        <v>ユニフォーム中島猛ICONIC</v>
      </c>
    </row>
    <row r="299" spans="1:20" x14ac:dyDescent="0.35">
      <c r="A299">
        <f>VLOOKUP(Special[[#This Row],[No用]],SetNo[[No.用]:[vlookup 用]],2,FALSE)</f>
        <v>167</v>
      </c>
      <c r="B299">
        <f>IF(ROW()=2,1,IF(A298&lt;&gt;Special[[#This Row],[No]],1,B298+1))</f>
        <v>3</v>
      </c>
      <c r="C299" t="s">
        <v>206</v>
      </c>
      <c r="D299" t="s">
        <v>567</v>
      </c>
      <c r="E299" t="s">
        <v>28</v>
      </c>
      <c r="F299" t="s">
        <v>25</v>
      </c>
      <c r="G299" t="s">
        <v>156</v>
      </c>
      <c r="H299" t="s">
        <v>71</v>
      </c>
      <c r="I299">
        <v>1</v>
      </c>
      <c r="J299" t="s">
        <v>262</v>
      </c>
      <c r="K299" s="1" t="s">
        <v>277</v>
      </c>
      <c r="L299" s="1" t="s">
        <v>225</v>
      </c>
      <c r="M299">
        <v>48</v>
      </c>
      <c r="N299">
        <v>0</v>
      </c>
      <c r="O299">
        <v>58</v>
      </c>
      <c r="P299">
        <v>0</v>
      </c>
      <c r="T299" t="str">
        <f>Special[[#This Row],[服装]]&amp;Special[[#This Row],[名前]]&amp;Special[[#This Row],[レアリティ]]</f>
        <v>ユニフォーム中島猛ICONIC</v>
      </c>
    </row>
    <row r="300" spans="1:20" x14ac:dyDescent="0.35">
      <c r="A300">
        <f>VLOOKUP(Special[[#This Row],[No用]],SetNo[[No.用]:[vlookup 用]],2,FALSE)</f>
        <v>168</v>
      </c>
      <c r="B300">
        <f>IF(ROW()=2,1,IF(A299&lt;&gt;Special[[#This Row],[No]],1,B299+1))</f>
        <v>1</v>
      </c>
      <c r="C300" s="1" t="s">
        <v>1064</v>
      </c>
      <c r="D300" s="1" t="s">
        <v>100</v>
      </c>
      <c r="E300" s="1" t="s">
        <v>73</v>
      </c>
      <c r="F300" s="1" t="s">
        <v>78</v>
      </c>
      <c r="G300" s="1" t="s">
        <v>130</v>
      </c>
      <c r="H300" s="1" t="s">
        <v>71</v>
      </c>
      <c r="I300">
        <v>1</v>
      </c>
      <c r="J300" t="s">
        <v>262</v>
      </c>
      <c r="K300" s="1" t="s">
        <v>191</v>
      </c>
      <c r="L300" s="1" t="s">
        <v>162</v>
      </c>
      <c r="M300">
        <v>13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スパイ中島猛ICONIC</v>
      </c>
    </row>
    <row r="301" spans="1:20" x14ac:dyDescent="0.35">
      <c r="A301">
        <f>VLOOKUP(Special[[#This Row],[No用]],SetNo[[No.用]:[vlookup 用]],2,FALSE)</f>
        <v>168</v>
      </c>
      <c r="B301">
        <f>IF(ROW()=2,1,IF(A300&lt;&gt;Special[[#This Row],[No]],1,B300+1))</f>
        <v>2</v>
      </c>
      <c r="C301" s="1" t="s">
        <v>1064</v>
      </c>
      <c r="D301" s="1" t="s">
        <v>100</v>
      </c>
      <c r="E301" s="1" t="s">
        <v>73</v>
      </c>
      <c r="F301" s="1" t="s">
        <v>78</v>
      </c>
      <c r="G301" s="1" t="s">
        <v>130</v>
      </c>
      <c r="H301" s="1" t="s">
        <v>71</v>
      </c>
      <c r="I301">
        <v>1</v>
      </c>
      <c r="J301" t="s">
        <v>262</v>
      </c>
      <c r="K301" s="1" t="s">
        <v>180</v>
      </c>
      <c r="L301" s="1" t="s">
        <v>178</v>
      </c>
      <c r="M301">
        <v>13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スパイ中島猛ICONIC</v>
      </c>
    </row>
    <row r="302" spans="1:20" x14ac:dyDescent="0.35">
      <c r="A302">
        <f>VLOOKUP(Special[[#This Row],[No用]],SetNo[[No.用]:[vlookup 用]],2,FALSE)</f>
        <v>168</v>
      </c>
      <c r="B302">
        <f>IF(ROW()=2,1,IF(A301&lt;&gt;Special[[#This Row],[No]],1,B301+1))</f>
        <v>3</v>
      </c>
      <c r="C302" s="1" t="s">
        <v>1064</v>
      </c>
      <c r="D302" s="1" t="s">
        <v>100</v>
      </c>
      <c r="E302" s="1" t="s">
        <v>73</v>
      </c>
      <c r="F302" s="1" t="s">
        <v>78</v>
      </c>
      <c r="G302" s="1" t="s">
        <v>130</v>
      </c>
      <c r="H302" s="1" t="s">
        <v>71</v>
      </c>
      <c r="I302">
        <v>1</v>
      </c>
      <c r="J302" t="s">
        <v>262</v>
      </c>
      <c r="K302" s="1" t="s">
        <v>277</v>
      </c>
      <c r="L302" s="1" t="s">
        <v>225</v>
      </c>
      <c r="M302">
        <v>45</v>
      </c>
      <c r="N302">
        <v>0</v>
      </c>
      <c r="O302">
        <v>55</v>
      </c>
      <c r="P302">
        <v>0</v>
      </c>
      <c r="T302" t="str">
        <f>Special[[#This Row],[服装]]&amp;Special[[#This Row],[名前]]&amp;Special[[#This Row],[レアリティ]]</f>
        <v>スパイ中島猛ICONIC</v>
      </c>
    </row>
    <row r="303" spans="1:20" x14ac:dyDescent="0.35">
      <c r="A303">
        <f>VLOOKUP(Special[[#This Row],[No用]],SetNo[[No.用]:[vlookup 用]],2,FALSE)</f>
        <v>168</v>
      </c>
      <c r="B303">
        <f>IF(ROW()=2,1,IF(A302&lt;&gt;Special[[#This Row],[No]],1,B302+1))</f>
        <v>4</v>
      </c>
      <c r="C303" s="1" t="s">
        <v>1064</v>
      </c>
      <c r="D303" s="1" t="s">
        <v>100</v>
      </c>
      <c r="E303" s="1" t="s">
        <v>73</v>
      </c>
      <c r="F303" s="1" t="s">
        <v>78</v>
      </c>
      <c r="G303" s="1" t="s">
        <v>130</v>
      </c>
      <c r="H303" s="1" t="s">
        <v>71</v>
      </c>
      <c r="I303">
        <v>1</v>
      </c>
      <c r="J303" t="s">
        <v>262</v>
      </c>
      <c r="K303" s="1" t="s">
        <v>180</v>
      </c>
      <c r="L303" s="1" t="s">
        <v>225</v>
      </c>
      <c r="M303">
        <v>45</v>
      </c>
      <c r="N303">
        <v>0</v>
      </c>
      <c r="O303">
        <v>55</v>
      </c>
      <c r="P303">
        <v>0</v>
      </c>
      <c r="R303" s="1" t="s">
        <v>1067</v>
      </c>
      <c r="T303" t="str">
        <f>Special[[#This Row],[服装]]&amp;Special[[#This Row],[名前]]&amp;Special[[#This Row],[レアリティ]]</f>
        <v>スパイ中島猛ICONIC</v>
      </c>
    </row>
    <row r="304" spans="1:20" x14ac:dyDescent="0.35">
      <c r="A304">
        <f>VLOOKUP(Special[[#This Row],[No用]],SetNo[[No.用]:[vlookup 用]],2,FALSE)</f>
        <v>169</v>
      </c>
      <c r="B304">
        <f>IF(ROW()=2,1,IF(A303&lt;&gt;Special[[#This Row],[No]],1,B303+1))</f>
        <v>1</v>
      </c>
      <c r="C304" t="s">
        <v>206</v>
      </c>
      <c r="D304" t="s">
        <v>570</v>
      </c>
      <c r="E304" t="s">
        <v>24</v>
      </c>
      <c r="F304" t="s">
        <v>25</v>
      </c>
      <c r="G304" t="s">
        <v>156</v>
      </c>
      <c r="H304" t="s">
        <v>71</v>
      </c>
      <c r="I304">
        <v>1</v>
      </c>
      <c r="J304" t="s">
        <v>262</v>
      </c>
      <c r="K304" s="1" t="s">
        <v>191</v>
      </c>
      <c r="L304" s="1" t="s">
        <v>162</v>
      </c>
      <c r="M304">
        <v>12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ユニフォーム白石優希ICONIC</v>
      </c>
    </row>
    <row r="305" spans="1:20" x14ac:dyDescent="0.35">
      <c r="A305">
        <f>VLOOKUP(Special[[#This Row],[No用]],SetNo[[No.用]:[vlookup 用]],2,FALSE)</f>
        <v>170</v>
      </c>
      <c r="B305">
        <f>IF(ROW()=2,1,IF(A304&lt;&gt;Special[[#This Row],[No]],1,B304+1))</f>
        <v>1</v>
      </c>
      <c r="C305" t="s">
        <v>206</v>
      </c>
      <c r="D305" t="s">
        <v>573</v>
      </c>
      <c r="E305" t="s">
        <v>28</v>
      </c>
      <c r="F305" t="s">
        <v>31</v>
      </c>
      <c r="G305" t="s">
        <v>156</v>
      </c>
      <c r="H305" t="s">
        <v>71</v>
      </c>
      <c r="I305">
        <v>1</v>
      </c>
      <c r="J305" t="s">
        <v>262</v>
      </c>
      <c r="K305" s="1" t="s">
        <v>191</v>
      </c>
      <c r="L305" s="1" t="s">
        <v>162</v>
      </c>
      <c r="M305">
        <v>13</v>
      </c>
      <c r="N305">
        <v>0</v>
      </c>
      <c r="O305">
        <v>0</v>
      </c>
      <c r="P305">
        <v>0</v>
      </c>
      <c r="T305" t="str">
        <f>Special[[#This Row],[服装]]&amp;Special[[#This Row],[名前]]&amp;Special[[#This Row],[レアリティ]]</f>
        <v>ユニフォーム花山一雅ICONIC</v>
      </c>
    </row>
    <row r="306" spans="1:20" x14ac:dyDescent="0.35">
      <c r="A306">
        <f>VLOOKUP(Special[[#This Row],[No用]],SetNo[[No.用]:[vlookup 用]],2,FALSE)</f>
        <v>171</v>
      </c>
      <c r="B306">
        <f>IF(ROW()=2,1,IF(A305&lt;&gt;Special[[#This Row],[No]],1,B305+1))</f>
        <v>1</v>
      </c>
      <c r="C306" t="s">
        <v>206</v>
      </c>
      <c r="D306" t="s">
        <v>576</v>
      </c>
      <c r="E306" t="s">
        <v>28</v>
      </c>
      <c r="F306" t="s">
        <v>26</v>
      </c>
      <c r="G306" t="s">
        <v>156</v>
      </c>
      <c r="H306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13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ユニフォーム鳴子哲平ICONIC</v>
      </c>
    </row>
    <row r="307" spans="1:20" x14ac:dyDescent="0.35">
      <c r="A307">
        <f>VLOOKUP(Special[[#This Row],[No用]],SetNo[[No.用]:[vlookup 用]],2,FALSE)</f>
        <v>172</v>
      </c>
      <c r="B307">
        <f>IF(ROW()=2,1,IF(A306&lt;&gt;Special[[#This Row],[No]],1,B306+1))</f>
        <v>1</v>
      </c>
      <c r="C307" t="s">
        <v>206</v>
      </c>
      <c r="D307" t="s">
        <v>579</v>
      </c>
      <c r="E307" t="s">
        <v>28</v>
      </c>
      <c r="F307" t="s">
        <v>21</v>
      </c>
      <c r="G307" t="s">
        <v>156</v>
      </c>
      <c r="H307" t="s">
        <v>71</v>
      </c>
      <c r="I307">
        <v>1</v>
      </c>
      <c r="J307" t="s">
        <v>262</v>
      </c>
      <c r="K307" s="1" t="s">
        <v>196</v>
      </c>
      <c r="L307" s="1" t="s">
        <v>173</v>
      </c>
      <c r="M307">
        <v>14</v>
      </c>
      <c r="N307">
        <v>0</v>
      </c>
      <c r="O307">
        <v>0</v>
      </c>
      <c r="P307">
        <v>0</v>
      </c>
      <c r="T307" t="str">
        <f>Special[[#This Row],[服装]]&amp;Special[[#This Row],[名前]]&amp;Special[[#This Row],[レアリティ]]</f>
        <v>ユニフォーム秋保和光ICONIC</v>
      </c>
    </row>
    <row r="308" spans="1:20" x14ac:dyDescent="0.35">
      <c r="A308">
        <f>VLOOKUP(Special[[#This Row],[No用]],SetNo[[No.用]:[vlookup 用]],2,FALSE)</f>
        <v>173</v>
      </c>
      <c r="B308">
        <f>IF(ROW()=2,1,IF(A307&lt;&gt;Special[[#This Row],[No]],1,B307+1))</f>
        <v>1</v>
      </c>
      <c r="C308" t="s">
        <v>206</v>
      </c>
      <c r="D308" t="s">
        <v>582</v>
      </c>
      <c r="E308" t="s">
        <v>28</v>
      </c>
      <c r="F308" t="s">
        <v>26</v>
      </c>
      <c r="G308" t="s">
        <v>156</v>
      </c>
      <c r="H308" t="s">
        <v>71</v>
      </c>
      <c r="I308">
        <v>1</v>
      </c>
      <c r="J308" t="s">
        <v>262</v>
      </c>
      <c r="K308" s="1" t="s">
        <v>191</v>
      </c>
      <c r="L308" s="1" t="s">
        <v>162</v>
      </c>
      <c r="M308">
        <v>12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ユニフォーム松島剛ICONIC</v>
      </c>
    </row>
    <row r="309" spans="1:20" x14ac:dyDescent="0.35">
      <c r="A309">
        <f>VLOOKUP(Special[[#This Row],[No用]],SetNo[[No.用]:[vlookup 用]],2,FALSE)</f>
        <v>174</v>
      </c>
      <c r="B309">
        <f>IF(ROW()=2,1,IF(A308&lt;&gt;Special[[#This Row],[No]],1,B308+1))</f>
        <v>1</v>
      </c>
      <c r="C309" t="s">
        <v>206</v>
      </c>
      <c r="D309" t="s">
        <v>585</v>
      </c>
      <c r="E309" t="s">
        <v>28</v>
      </c>
      <c r="F309" t="s">
        <v>25</v>
      </c>
      <c r="G309" t="s">
        <v>156</v>
      </c>
      <c r="H309" t="s">
        <v>71</v>
      </c>
      <c r="I309">
        <v>1</v>
      </c>
      <c r="J309" t="s">
        <v>262</v>
      </c>
      <c r="K309" s="1" t="s">
        <v>191</v>
      </c>
      <c r="L309" s="1" t="s">
        <v>162</v>
      </c>
      <c r="M309">
        <v>14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ユニフォーム川渡瞬己ICONIC</v>
      </c>
    </row>
    <row r="310" spans="1:20" x14ac:dyDescent="0.35">
      <c r="A310">
        <f>VLOOKUP(Special[[#This Row],[No用]],SetNo[[No.用]:[vlookup 用]],2,FALSE)</f>
        <v>174</v>
      </c>
      <c r="B310">
        <f>IF(ROW()=2,1,IF(A309&lt;&gt;Special[[#This Row],[No]],1,B309+1))</f>
        <v>2</v>
      </c>
      <c r="C310" t="s">
        <v>206</v>
      </c>
      <c r="D310" t="s">
        <v>585</v>
      </c>
      <c r="E310" t="s">
        <v>28</v>
      </c>
      <c r="F310" t="s">
        <v>25</v>
      </c>
      <c r="G310" t="s">
        <v>156</v>
      </c>
      <c r="H310" t="s">
        <v>71</v>
      </c>
      <c r="I310">
        <v>1</v>
      </c>
      <c r="J310" t="s">
        <v>262</v>
      </c>
      <c r="K310" s="1" t="s">
        <v>388</v>
      </c>
      <c r="L310" s="1" t="s">
        <v>225</v>
      </c>
      <c r="M310">
        <v>47</v>
      </c>
      <c r="N310">
        <v>0</v>
      </c>
      <c r="O310">
        <v>57</v>
      </c>
      <c r="P310">
        <v>0</v>
      </c>
      <c r="T310" t="str">
        <f>Special[[#This Row],[服装]]&amp;Special[[#This Row],[名前]]&amp;Special[[#This Row],[レアリティ]]</f>
        <v>ユニフォーム川渡瞬己ICONIC</v>
      </c>
    </row>
    <row r="311" spans="1:20" x14ac:dyDescent="0.35">
      <c r="A311">
        <f>VLOOKUP(Special[[#This Row],[No用]],SetNo[[No.用]:[vlookup 用]],2,FALSE)</f>
        <v>175</v>
      </c>
      <c r="B311">
        <f>IF(ROW()=2,1,IF(A310&lt;&gt;Special[[#This Row],[No]],1,B310+1))</f>
        <v>1</v>
      </c>
      <c r="C311" t="s">
        <v>108</v>
      </c>
      <c r="D311" t="s">
        <v>109</v>
      </c>
      <c r="E311" t="s">
        <v>73</v>
      </c>
      <c r="F311" t="s">
        <v>78</v>
      </c>
      <c r="G311" t="s">
        <v>118</v>
      </c>
      <c r="H311" t="s">
        <v>71</v>
      </c>
      <c r="I311">
        <v>1</v>
      </c>
      <c r="J311" t="s">
        <v>262</v>
      </c>
      <c r="K311" s="1" t="s">
        <v>191</v>
      </c>
      <c r="L311" s="1" t="s">
        <v>162</v>
      </c>
      <c r="M311">
        <v>13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ユニフォーム牛島若利ICONIC</v>
      </c>
    </row>
    <row r="312" spans="1:20" x14ac:dyDescent="0.35">
      <c r="A312">
        <f>VLOOKUP(Special[[#This Row],[No用]],SetNo[[No.用]:[vlookup 用]],2,FALSE)</f>
        <v>176</v>
      </c>
      <c r="B312">
        <f>IF(ROW()=2,1,IF(A311&lt;&gt;Special[[#This Row],[No]],1,B311+1))</f>
        <v>1</v>
      </c>
      <c r="C312" t="s">
        <v>116</v>
      </c>
      <c r="D312" t="s">
        <v>109</v>
      </c>
      <c r="E312" t="s">
        <v>90</v>
      </c>
      <c r="F312" t="s">
        <v>78</v>
      </c>
      <c r="G312" t="s">
        <v>118</v>
      </c>
      <c r="H312" t="s">
        <v>71</v>
      </c>
      <c r="I312">
        <v>1</v>
      </c>
      <c r="J312" t="s">
        <v>262</v>
      </c>
      <c r="K312" s="1" t="s">
        <v>191</v>
      </c>
      <c r="L312" s="1" t="s">
        <v>162</v>
      </c>
      <c r="M312">
        <v>13</v>
      </c>
      <c r="N312">
        <v>0</v>
      </c>
      <c r="O312">
        <v>0</v>
      </c>
      <c r="P312">
        <v>0</v>
      </c>
      <c r="T312" t="str">
        <f>Special[[#This Row],[服装]]&amp;Special[[#This Row],[名前]]&amp;Special[[#This Row],[レアリティ]]</f>
        <v>水着牛島若利ICONIC</v>
      </c>
    </row>
    <row r="313" spans="1:20" x14ac:dyDescent="0.35">
      <c r="A313">
        <f>VLOOKUP(Special[[#This Row],[No用]],SetNo[[No.用]:[vlookup 用]],2,FALSE)</f>
        <v>176</v>
      </c>
      <c r="B313">
        <f>IF(ROW()=2,1,IF(A312&lt;&gt;Special[[#This Row],[No]],1,B312+1))</f>
        <v>2</v>
      </c>
      <c r="C313" t="s">
        <v>116</v>
      </c>
      <c r="D313" t="s">
        <v>109</v>
      </c>
      <c r="E313" t="s">
        <v>90</v>
      </c>
      <c r="F313" t="s">
        <v>78</v>
      </c>
      <c r="G313" t="s">
        <v>118</v>
      </c>
      <c r="H313" t="s">
        <v>71</v>
      </c>
      <c r="I313">
        <v>1</v>
      </c>
      <c r="J313" t="s">
        <v>262</v>
      </c>
      <c r="K313" s="1" t="s">
        <v>274</v>
      </c>
      <c r="L313" s="1" t="s">
        <v>225</v>
      </c>
      <c r="M313">
        <v>51</v>
      </c>
      <c r="N313">
        <v>0</v>
      </c>
      <c r="O313">
        <v>61</v>
      </c>
      <c r="P313">
        <v>0</v>
      </c>
      <c r="T313" t="str">
        <f>Special[[#This Row],[服装]]&amp;Special[[#This Row],[名前]]&amp;Special[[#This Row],[レアリティ]]</f>
        <v>水着牛島若利ICONIC</v>
      </c>
    </row>
    <row r="314" spans="1:20" x14ac:dyDescent="0.35">
      <c r="A314">
        <f>VLOOKUP(Special[[#This Row],[No用]],SetNo[[No.用]:[vlookup 用]],2,FALSE)</f>
        <v>177</v>
      </c>
      <c r="B314">
        <f>IF(ROW()=2,1,IF(A313&lt;&gt;Special[[#This Row],[No]],1,B313+1))</f>
        <v>1</v>
      </c>
      <c r="C314" s="1" t="s">
        <v>795</v>
      </c>
      <c r="D314" t="s">
        <v>109</v>
      </c>
      <c r="E314" s="1" t="s">
        <v>77</v>
      </c>
      <c r="F314" t="s">
        <v>78</v>
      </c>
      <c r="G314" t="s">
        <v>118</v>
      </c>
      <c r="H314" t="s">
        <v>71</v>
      </c>
      <c r="I314">
        <v>1</v>
      </c>
      <c r="J314" t="s">
        <v>262</v>
      </c>
      <c r="K314" s="1" t="s">
        <v>191</v>
      </c>
      <c r="L314" s="1" t="s">
        <v>162</v>
      </c>
      <c r="M314">
        <v>13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新年牛島若利ICONIC</v>
      </c>
    </row>
    <row r="315" spans="1:20" x14ac:dyDescent="0.35">
      <c r="A315">
        <f>VLOOKUP(Special[[#This Row],[No用]],SetNo[[No.用]:[vlookup 用]],2,FALSE)</f>
        <v>177</v>
      </c>
      <c r="B315">
        <f>IF(ROW()=2,1,IF(A314&lt;&gt;Special[[#This Row],[No]],1,B314+1))</f>
        <v>2</v>
      </c>
      <c r="C315" s="1" t="s">
        <v>795</v>
      </c>
      <c r="D315" t="s">
        <v>109</v>
      </c>
      <c r="E315" s="1" t="s">
        <v>77</v>
      </c>
      <c r="F315" t="s">
        <v>78</v>
      </c>
      <c r="G315" t="s">
        <v>118</v>
      </c>
      <c r="H315" t="s">
        <v>71</v>
      </c>
      <c r="I315">
        <v>1</v>
      </c>
      <c r="J315" t="s">
        <v>262</v>
      </c>
      <c r="K315" s="1" t="s">
        <v>801</v>
      </c>
      <c r="L315" s="1" t="s">
        <v>225</v>
      </c>
      <c r="M315">
        <v>48</v>
      </c>
      <c r="N315">
        <v>0</v>
      </c>
      <c r="O315">
        <v>58</v>
      </c>
      <c r="P315">
        <v>0</v>
      </c>
      <c r="R315" s="1" t="s">
        <v>287</v>
      </c>
      <c r="S315">
        <v>2</v>
      </c>
      <c r="T315" t="str">
        <f>Special[[#This Row],[服装]]&amp;Special[[#This Row],[名前]]&amp;Special[[#This Row],[レアリティ]]</f>
        <v>新年牛島若利ICONIC</v>
      </c>
    </row>
    <row r="316" spans="1:20" x14ac:dyDescent="0.35">
      <c r="A316">
        <f>VLOOKUP(Special[[#This Row],[No用]],SetNo[[No.用]:[vlookup 用]],2,FALSE)</f>
        <v>178</v>
      </c>
      <c r="B316">
        <f>IF(ROW()=2,1,IF(A315&lt;&gt;Special[[#This Row],[No]],1,B315+1))</f>
        <v>1</v>
      </c>
      <c r="C316" s="1" t="s">
        <v>149</v>
      </c>
      <c r="D316" s="1" t="s">
        <v>109</v>
      </c>
      <c r="E316" s="1" t="s">
        <v>73</v>
      </c>
      <c r="F316" s="1" t="s">
        <v>78</v>
      </c>
      <c r="G316" s="1" t="s">
        <v>118</v>
      </c>
      <c r="H316" s="1" t="s">
        <v>71</v>
      </c>
      <c r="I316">
        <v>1</v>
      </c>
      <c r="J316" t="s">
        <v>262</v>
      </c>
      <c r="K316" s="1" t="s">
        <v>191</v>
      </c>
      <c r="L316" s="1" t="s">
        <v>162</v>
      </c>
      <c r="M316">
        <v>13</v>
      </c>
      <c r="N316">
        <v>0</v>
      </c>
      <c r="O316">
        <v>0</v>
      </c>
      <c r="P316">
        <v>0</v>
      </c>
      <c r="R316" s="1"/>
      <c r="T316" t="str">
        <f>Special[[#This Row],[服装]]&amp;Special[[#This Row],[名前]]&amp;Special[[#This Row],[レアリティ]]</f>
        <v>制服牛島若利ICONIC</v>
      </c>
    </row>
    <row r="317" spans="1:20" x14ac:dyDescent="0.35">
      <c r="A317">
        <f>VLOOKUP(Special[[#This Row],[No用]],SetNo[[No.用]:[vlookup 用]],2,FALSE)</f>
        <v>178</v>
      </c>
      <c r="B317">
        <f>IF(ROW()=2,1,IF(A316&lt;&gt;Special[[#This Row],[No]],1,B316+1))</f>
        <v>2</v>
      </c>
      <c r="C317" s="1" t="s">
        <v>149</v>
      </c>
      <c r="D317" s="1" t="s">
        <v>109</v>
      </c>
      <c r="E317" s="1" t="s">
        <v>73</v>
      </c>
      <c r="F317" s="1" t="s">
        <v>78</v>
      </c>
      <c r="G317" s="1" t="s">
        <v>118</v>
      </c>
      <c r="H317" s="1" t="s">
        <v>71</v>
      </c>
      <c r="I317">
        <v>1</v>
      </c>
      <c r="J317" t="s">
        <v>262</v>
      </c>
      <c r="K317" s="1" t="s">
        <v>180</v>
      </c>
      <c r="L317" s="1" t="s">
        <v>178</v>
      </c>
      <c r="M317">
        <v>16</v>
      </c>
      <c r="N317">
        <v>0</v>
      </c>
      <c r="O317">
        <v>0</v>
      </c>
      <c r="P317">
        <v>0</v>
      </c>
      <c r="R317" s="1"/>
      <c r="T317" t="str">
        <f>Special[[#This Row],[服装]]&amp;Special[[#This Row],[名前]]&amp;Special[[#This Row],[レアリティ]]</f>
        <v>制服牛島若利ICONIC</v>
      </c>
    </row>
    <row r="318" spans="1:20" x14ac:dyDescent="0.35">
      <c r="A318">
        <f>VLOOKUP(Special[[#This Row],[No用]],SetNo[[No.用]:[vlookup 用]],2,FALSE)</f>
        <v>178</v>
      </c>
      <c r="B318">
        <f>IF(ROW()=2,1,IF(A317&lt;&gt;Special[[#This Row],[No]],1,B317+1))</f>
        <v>3</v>
      </c>
      <c r="C318" s="1" t="s">
        <v>149</v>
      </c>
      <c r="D318" s="1" t="s">
        <v>109</v>
      </c>
      <c r="E318" s="1" t="s">
        <v>73</v>
      </c>
      <c r="F318" s="1" t="s">
        <v>78</v>
      </c>
      <c r="G318" s="1" t="s">
        <v>118</v>
      </c>
      <c r="H318" s="1" t="s">
        <v>71</v>
      </c>
      <c r="I318">
        <v>1</v>
      </c>
      <c r="J318" t="s">
        <v>262</v>
      </c>
      <c r="K318" s="1" t="s">
        <v>801</v>
      </c>
      <c r="L318" s="1" t="s">
        <v>225</v>
      </c>
      <c r="M318">
        <v>48</v>
      </c>
      <c r="N318">
        <v>0</v>
      </c>
      <c r="O318">
        <v>58</v>
      </c>
      <c r="P318">
        <v>0</v>
      </c>
      <c r="R318" s="1" t="s">
        <v>287</v>
      </c>
      <c r="S318">
        <v>2</v>
      </c>
      <c r="T318" t="str">
        <f>Special[[#This Row],[服装]]&amp;Special[[#This Row],[名前]]&amp;Special[[#This Row],[レアリティ]]</f>
        <v>制服牛島若利ICONIC</v>
      </c>
    </row>
    <row r="319" spans="1:20" x14ac:dyDescent="0.35">
      <c r="A319">
        <f>VLOOKUP(Special[[#This Row],[No用]],SetNo[[No.用]:[vlookup 用]],2,FALSE)</f>
        <v>179</v>
      </c>
      <c r="B319">
        <f>IF(ROW()=2,1,IF(A318&lt;&gt;Special[[#This Row],[No]],1,B318+1))</f>
        <v>1</v>
      </c>
      <c r="C319" s="1" t="s">
        <v>1142</v>
      </c>
      <c r="D319" s="1" t="s">
        <v>109</v>
      </c>
      <c r="E319" s="1" t="s">
        <v>90</v>
      </c>
      <c r="F319" s="1" t="s">
        <v>78</v>
      </c>
      <c r="G319" s="1" t="s">
        <v>118</v>
      </c>
      <c r="H319" s="1" t="s">
        <v>71</v>
      </c>
      <c r="I319">
        <v>1</v>
      </c>
      <c r="J319" t="s">
        <v>262</v>
      </c>
      <c r="K319" s="1" t="s">
        <v>191</v>
      </c>
      <c r="L319" s="1" t="s">
        <v>162</v>
      </c>
      <c r="M319">
        <v>13</v>
      </c>
      <c r="N319">
        <v>0</v>
      </c>
      <c r="O319">
        <v>0</v>
      </c>
      <c r="P319">
        <v>0</v>
      </c>
      <c r="R319" s="1"/>
      <c r="T319" t="str">
        <f>Special[[#This Row],[服装]]&amp;Special[[#This Row],[名前]]&amp;Special[[#This Row],[レアリティ]]</f>
        <v>文化祭2牛島若利ICONIC</v>
      </c>
    </row>
    <row r="320" spans="1:20" x14ac:dyDescent="0.35">
      <c r="A320">
        <f>VLOOKUP(Special[[#This Row],[No用]],SetNo[[No.用]:[vlookup 用]],2,FALSE)</f>
        <v>179</v>
      </c>
      <c r="B320">
        <f>IF(ROW()=2,1,IF(A319&lt;&gt;Special[[#This Row],[No]],1,B319+1))</f>
        <v>2</v>
      </c>
      <c r="C320" s="1" t="s">
        <v>1142</v>
      </c>
      <c r="D320" s="1" t="s">
        <v>109</v>
      </c>
      <c r="E320" s="1" t="s">
        <v>90</v>
      </c>
      <c r="F320" s="1" t="s">
        <v>78</v>
      </c>
      <c r="G320" s="1" t="s">
        <v>118</v>
      </c>
      <c r="H320" s="1" t="s">
        <v>71</v>
      </c>
      <c r="I320">
        <v>1</v>
      </c>
      <c r="J320" t="s">
        <v>262</v>
      </c>
      <c r="K320" s="1" t="s">
        <v>814</v>
      </c>
      <c r="L320" s="1" t="s">
        <v>225</v>
      </c>
      <c r="M320">
        <v>48</v>
      </c>
      <c r="N320">
        <v>0</v>
      </c>
      <c r="O320">
        <v>58</v>
      </c>
      <c r="P320">
        <v>0</v>
      </c>
      <c r="R320" s="1" t="s">
        <v>1167</v>
      </c>
      <c r="T320" t="str">
        <f>Special[[#This Row],[服装]]&amp;Special[[#This Row],[名前]]&amp;Special[[#This Row],[レアリティ]]</f>
        <v>文化祭2牛島若利ICONIC</v>
      </c>
    </row>
    <row r="321" spans="1:20" x14ac:dyDescent="0.35">
      <c r="A321">
        <f>VLOOKUP(Special[[#This Row],[No用]],SetNo[[No.用]:[vlookup 用]],2,FALSE)</f>
        <v>180</v>
      </c>
      <c r="B321">
        <f>IF(ROW()=2,1,IF(A320&lt;&gt;Special[[#This Row],[No]],1,B320+1))</f>
        <v>1</v>
      </c>
      <c r="C321" t="s">
        <v>108</v>
      </c>
      <c r="D321" t="s">
        <v>110</v>
      </c>
      <c r="E321" t="s">
        <v>73</v>
      </c>
      <c r="F321" t="s">
        <v>82</v>
      </c>
      <c r="G321" t="s">
        <v>118</v>
      </c>
      <c r="H321" t="s">
        <v>71</v>
      </c>
      <c r="I321">
        <v>1</v>
      </c>
      <c r="J321" t="s">
        <v>262</v>
      </c>
      <c r="K321" s="1" t="s">
        <v>191</v>
      </c>
      <c r="L321" s="1" t="s">
        <v>162</v>
      </c>
      <c r="M321">
        <v>12</v>
      </c>
      <c r="N321">
        <v>0</v>
      </c>
      <c r="O321">
        <v>0</v>
      </c>
      <c r="P321">
        <v>0</v>
      </c>
      <c r="T321" t="str">
        <f>Special[[#This Row],[服装]]&amp;Special[[#This Row],[名前]]&amp;Special[[#This Row],[レアリティ]]</f>
        <v>ユニフォーム天童覚ICONIC</v>
      </c>
    </row>
    <row r="322" spans="1:20" x14ac:dyDescent="0.35">
      <c r="A322">
        <f>VLOOKUP(Special[[#This Row],[No用]],SetNo[[No.用]:[vlookup 用]],2,FALSE)</f>
        <v>180</v>
      </c>
      <c r="B322">
        <f>IF(ROW()=2,1,IF(A321&lt;&gt;Special[[#This Row],[No]],1,B321+1))</f>
        <v>2</v>
      </c>
      <c r="C322" t="s">
        <v>108</v>
      </c>
      <c r="D322" t="s">
        <v>110</v>
      </c>
      <c r="E322" t="s">
        <v>73</v>
      </c>
      <c r="F322" t="s">
        <v>82</v>
      </c>
      <c r="G322" t="s">
        <v>118</v>
      </c>
      <c r="H322" t="s">
        <v>71</v>
      </c>
      <c r="I322">
        <v>1</v>
      </c>
      <c r="J322" t="s">
        <v>262</v>
      </c>
      <c r="K322" s="1" t="s">
        <v>388</v>
      </c>
      <c r="L322" s="1" t="s">
        <v>225</v>
      </c>
      <c r="M322">
        <v>48</v>
      </c>
      <c r="N322">
        <v>0</v>
      </c>
      <c r="O322">
        <v>58</v>
      </c>
      <c r="P322">
        <v>0</v>
      </c>
      <c r="T322" t="str">
        <f>Special[[#This Row],[服装]]&amp;Special[[#This Row],[名前]]&amp;Special[[#This Row],[レアリティ]]</f>
        <v>ユニフォーム天童覚ICONIC</v>
      </c>
    </row>
    <row r="323" spans="1:20" x14ac:dyDescent="0.35">
      <c r="A323">
        <f>VLOOKUP(Special[[#This Row],[No用]],SetNo[[No.用]:[vlookup 用]],2,FALSE)</f>
        <v>181</v>
      </c>
      <c r="B323">
        <f>IF(ROW()=2,1,IF(A322&lt;&gt;Special[[#This Row],[No]],1,B322+1))</f>
        <v>1</v>
      </c>
      <c r="C323" t="s">
        <v>116</v>
      </c>
      <c r="D323" t="s">
        <v>110</v>
      </c>
      <c r="E323" t="s">
        <v>90</v>
      </c>
      <c r="F323" t="s">
        <v>82</v>
      </c>
      <c r="G323" t="s">
        <v>118</v>
      </c>
      <c r="H323" t="s">
        <v>71</v>
      </c>
      <c r="I323">
        <v>1</v>
      </c>
      <c r="J323" t="s">
        <v>262</v>
      </c>
      <c r="K323" s="1" t="s">
        <v>191</v>
      </c>
      <c r="L323" s="1" t="s">
        <v>162</v>
      </c>
      <c r="M323">
        <v>12</v>
      </c>
      <c r="N323">
        <v>0</v>
      </c>
      <c r="O323">
        <v>0</v>
      </c>
      <c r="P323">
        <v>0</v>
      </c>
      <c r="T323" t="str">
        <f>Special[[#This Row],[服装]]&amp;Special[[#This Row],[名前]]&amp;Special[[#This Row],[レアリティ]]</f>
        <v>水着天童覚ICONIC</v>
      </c>
    </row>
    <row r="324" spans="1:20" x14ac:dyDescent="0.35">
      <c r="A324">
        <f>VLOOKUP(Special[[#This Row],[No用]],SetNo[[No.用]:[vlookup 用]],2,FALSE)</f>
        <v>182</v>
      </c>
      <c r="B324">
        <f>IF(ROW()=2,1,IF(A323&lt;&gt;Special[[#This Row],[No]],1,B323+1))</f>
        <v>1</v>
      </c>
      <c r="C324" s="1" t="s">
        <v>769</v>
      </c>
      <c r="D324" t="s">
        <v>110</v>
      </c>
      <c r="E324" s="1" t="s">
        <v>77</v>
      </c>
      <c r="F324" t="s">
        <v>82</v>
      </c>
      <c r="G324" t="s">
        <v>118</v>
      </c>
      <c r="H324" t="s">
        <v>71</v>
      </c>
      <c r="I324">
        <v>1</v>
      </c>
      <c r="J324" t="s">
        <v>262</v>
      </c>
      <c r="K324" s="1" t="s">
        <v>191</v>
      </c>
      <c r="L324" s="1" t="s">
        <v>162</v>
      </c>
      <c r="M324">
        <v>12</v>
      </c>
      <c r="N324">
        <v>0</v>
      </c>
      <c r="O324">
        <v>0</v>
      </c>
      <c r="P324">
        <v>0</v>
      </c>
      <c r="T324" t="str">
        <f>Special[[#This Row],[服装]]&amp;Special[[#This Row],[名前]]&amp;Special[[#This Row],[レアリティ]]</f>
        <v>文化祭天童覚ICONIC</v>
      </c>
    </row>
    <row r="325" spans="1:20" x14ac:dyDescent="0.35">
      <c r="A325">
        <f>VLOOKUP(Special[[#This Row],[No用]],SetNo[[No.用]:[vlookup 用]],2,FALSE)</f>
        <v>182</v>
      </c>
      <c r="B325">
        <f>IF(ROW()=2,1,IF(A324&lt;&gt;Special[[#This Row],[No]],1,B324+1))</f>
        <v>2</v>
      </c>
      <c r="C325" s="1" t="s">
        <v>769</v>
      </c>
      <c r="D325" t="s">
        <v>110</v>
      </c>
      <c r="E325" s="1" t="s">
        <v>77</v>
      </c>
      <c r="F325" t="s">
        <v>82</v>
      </c>
      <c r="G325" t="s">
        <v>118</v>
      </c>
      <c r="H325" t="s">
        <v>71</v>
      </c>
      <c r="I325">
        <v>1</v>
      </c>
      <c r="J325" t="s">
        <v>262</v>
      </c>
      <c r="K325" s="1" t="s">
        <v>805</v>
      </c>
      <c r="L325" s="1" t="s">
        <v>225</v>
      </c>
      <c r="M325">
        <v>48</v>
      </c>
      <c r="N325">
        <v>0</v>
      </c>
      <c r="O325">
        <v>58</v>
      </c>
      <c r="P325">
        <v>0</v>
      </c>
      <c r="R325" s="1"/>
      <c r="T325" t="str">
        <f>Special[[#This Row],[服装]]&amp;Special[[#This Row],[名前]]&amp;Special[[#This Row],[レアリティ]]</f>
        <v>文化祭天童覚ICONIC</v>
      </c>
    </row>
    <row r="326" spans="1:20" x14ac:dyDescent="0.35">
      <c r="A326">
        <f>VLOOKUP(Special[[#This Row],[No用]],SetNo[[No.用]:[vlookup 用]],2,FALSE)</f>
        <v>183</v>
      </c>
      <c r="B326">
        <f>IF(ROW()=2,1,IF(A325&lt;&gt;Special[[#This Row],[No]],1,B325+1))</f>
        <v>1</v>
      </c>
      <c r="C326" s="1" t="s">
        <v>149</v>
      </c>
      <c r="D326" s="1" t="s">
        <v>110</v>
      </c>
      <c r="E326" s="1" t="s">
        <v>73</v>
      </c>
      <c r="F326" s="1" t="s">
        <v>82</v>
      </c>
      <c r="G326" s="1" t="s">
        <v>118</v>
      </c>
      <c r="H326" s="1" t="s">
        <v>71</v>
      </c>
      <c r="I326">
        <v>1</v>
      </c>
      <c r="J326" t="s">
        <v>262</v>
      </c>
      <c r="K326" s="1" t="s">
        <v>191</v>
      </c>
      <c r="L326" s="1" t="s">
        <v>162</v>
      </c>
      <c r="M326">
        <v>12</v>
      </c>
      <c r="N326">
        <v>0</v>
      </c>
      <c r="O326">
        <v>0</v>
      </c>
      <c r="P326">
        <v>0</v>
      </c>
      <c r="R326" s="1"/>
      <c r="T326" t="str">
        <f>Special[[#This Row],[服装]]&amp;Special[[#This Row],[名前]]&amp;Special[[#This Row],[レアリティ]]</f>
        <v>制服天童覚ICONIC</v>
      </c>
    </row>
    <row r="327" spans="1:20" x14ac:dyDescent="0.35">
      <c r="A327">
        <f>VLOOKUP(Special[[#This Row],[No用]],SetNo[[No.用]:[vlookup 用]],2,FALSE)</f>
        <v>183</v>
      </c>
      <c r="B327">
        <f>IF(ROW()=2,1,IF(A326&lt;&gt;Special[[#This Row],[No]],1,B326+1))</f>
        <v>2</v>
      </c>
      <c r="C327" s="1" t="s">
        <v>149</v>
      </c>
      <c r="D327" s="1" t="s">
        <v>110</v>
      </c>
      <c r="E327" s="1" t="s">
        <v>73</v>
      </c>
      <c r="F327" s="1" t="s">
        <v>82</v>
      </c>
      <c r="G327" s="1" t="s">
        <v>118</v>
      </c>
      <c r="H327" s="1" t="s">
        <v>71</v>
      </c>
      <c r="I327">
        <v>1</v>
      </c>
      <c r="J327" t="s">
        <v>262</v>
      </c>
      <c r="K327" s="1" t="s">
        <v>288</v>
      </c>
      <c r="L327" s="1" t="s">
        <v>225</v>
      </c>
      <c r="M327">
        <v>45</v>
      </c>
      <c r="N327">
        <v>0</v>
      </c>
      <c r="O327">
        <v>55</v>
      </c>
      <c r="P327">
        <v>0</v>
      </c>
      <c r="R327" s="1"/>
      <c r="T327" t="str">
        <f>Special[[#This Row],[服装]]&amp;Special[[#This Row],[名前]]&amp;Special[[#This Row],[レアリティ]]</f>
        <v>制服天童覚ICONIC</v>
      </c>
    </row>
    <row r="328" spans="1:20" x14ac:dyDescent="0.35">
      <c r="A328">
        <f>VLOOKUP(Special[[#This Row],[No用]],SetNo[[No.用]:[vlookup 用]],2,FALSE)</f>
        <v>184</v>
      </c>
      <c r="B328">
        <f>IF(ROW()=2,1,IF(A327&lt;&gt;Special[[#This Row],[No]],1,B327+1))</f>
        <v>1</v>
      </c>
      <c r="C328" s="1" t="s">
        <v>1096</v>
      </c>
      <c r="D328" s="1" t="s">
        <v>110</v>
      </c>
      <c r="E328" s="1" t="s">
        <v>90</v>
      </c>
      <c r="F328" s="1" t="s">
        <v>82</v>
      </c>
      <c r="G328" s="1" t="s">
        <v>118</v>
      </c>
      <c r="H328" s="1" t="s">
        <v>71</v>
      </c>
      <c r="I328">
        <v>1</v>
      </c>
      <c r="J328" t="s">
        <v>262</v>
      </c>
      <c r="K328" s="1" t="s">
        <v>191</v>
      </c>
      <c r="L328" s="1" t="s">
        <v>162</v>
      </c>
      <c r="M328">
        <v>12</v>
      </c>
      <c r="N328">
        <v>0</v>
      </c>
      <c r="O328">
        <v>0</v>
      </c>
      <c r="P328">
        <v>0</v>
      </c>
      <c r="R328" s="1"/>
      <c r="T328" t="str">
        <f>Special[[#This Row],[服装]]&amp;Special[[#This Row],[名前]]&amp;Special[[#This Row],[レアリティ]]</f>
        <v>仮装天童覚ICONIC</v>
      </c>
    </row>
    <row r="329" spans="1:20" x14ac:dyDescent="0.35">
      <c r="A329">
        <f>VLOOKUP(Special[[#This Row],[No用]],SetNo[[No.用]:[vlookup 用]],2,FALSE)</f>
        <v>184</v>
      </c>
      <c r="B329">
        <f>IF(ROW()=2,1,IF(A328&lt;&gt;Special[[#This Row],[No]],1,B328+1))</f>
        <v>2</v>
      </c>
      <c r="C329" s="1" t="s">
        <v>1096</v>
      </c>
      <c r="D329" s="1" t="s">
        <v>110</v>
      </c>
      <c r="E329" s="1" t="s">
        <v>90</v>
      </c>
      <c r="F329" s="1" t="s">
        <v>82</v>
      </c>
      <c r="G329" s="1" t="s">
        <v>118</v>
      </c>
      <c r="H329" s="1" t="s">
        <v>71</v>
      </c>
      <c r="I329">
        <v>1</v>
      </c>
      <c r="J329" t="s">
        <v>262</v>
      </c>
      <c r="K329" s="1" t="s">
        <v>982</v>
      </c>
      <c r="L329" s="1" t="s">
        <v>225</v>
      </c>
      <c r="M329">
        <v>46</v>
      </c>
      <c r="N329">
        <v>0</v>
      </c>
      <c r="O329">
        <v>56</v>
      </c>
      <c r="P329">
        <v>0</v>
      </c>
      <c r="Q329" s="1" t="s">
        <v>109</v>
      </c>
      <c r="R329" s="1" t="s">
        <v>1110</v>
      </c>
      <c r="S329">
        <v>2</v>
      </c>
      <c r="T329" t="str">
        <f>Special[[#This Row],[服装]]&amp;Special[[#This Row],[名前]]&amp;Special[[#This Row],[レアリティ]]</f>
        <v>仮装天童覚ICONIC</v>
      </c>
    </row>
    <row r="330" spans="1:20" x14ac:dyDescent="0.35">
      <c r="A330">
        <f>VLOOKUP(Special[[#This Row],[No用]],SetNo[[No.用]:[vlookup 用]],2,FALSE)</f>
        <v>185</v>
      </c>
      <c r="B330">
        <f>IF(ROW()=2,1,IF(A329&lt;&gt;Special[[#This Row],[No]],1,B329+1))</f>
        <v>1</v>
      </c>
      <c r="C330" t="s">
        <v>108</v>
      </c>
      <c r="D330" t="s">
        <v>111</v>
      </c>
      <c r="E330" t="s">
        <v>77</v>
      </c>
      <c r="F330" t="s">
        <v>78</v>
      </c>
      <c r="G330" t="s">
        <v>118</v>
      </c>
      <c r="H330" t="s">
        <v>71</v>
      </c>
      <c r="I330">
        <v>1</v>
      </c>
      <c r="J330" t="s">
        <v>262</v>
      </c>
      <c r="K330" s="1" t="s">
        <v>191</v>
      </c>
      <c r="L330" s="1" t="s">
        <v>162</v>
      </c>
      <c r="M330">
        <v>14</v>
      </c>
      <c r="N330">
        <v>0</v>
      </c>
      <c r="O330">
        <v>0</v>
      </c>
      <c r="P330">
        <v>0</v>
      </c>
      <c r="T330" t="str">
        <f>Special[[#This Row],[服装]]&amp;Special[[#This Row],[名前]]&amp;Special[[#This Row],[レアリティ]]</f>
        <v>ユニフォーム五色工ICONIC</v>
      </c>
    </row>
    <row r="331" spans="1:20" x14ac:dyDescent="0.35">
      <c r="A331">
        <f>VLOOKUP(Special[[#This Row],[No用]],SetNo[[No.用]:[vlookup 用]],2,FALSE)</f>
        <v>185</v>
      </c>
      <c r="B331">
        <f>IF(ROW()=2,1,IF(A330&lt;&gt;Special[[#This Row],[No]],1,B330+1))</f>
        <v>2</v>
      </c>
      <c r="C331" t="s">
        <v>108</v>
      </c>
      <c r="D331" t="s">
        <v>111</v>
      </c>
      <c r="E331" t="s">
        <v>77</v>
      </c>
      <c r="F331" t="s">
        <v>78</v>
      </c>
      <c r="G331" t="s">
        <v>118</v>
      </c>
      <c r="H331" t="s">
        <v>71</v>
      </c>
      <c r="I331">
        <v>1</v>
      </c>
      <c r="J331" t="s">
        <v>262</v>
      </c>
      <c r="K331" s="1" t="s">
        <v>272</v>
      </c>
      <c r="L331" s="1" t="s">
        <v>173</v>
      </c>
      <c r="M331">
        <v>14</v>
      </c>
      <c r="N331">
        <v>0</v>
      </c>
      <c r="O331">
        <v>0</v>
      </c>
      <c r="P331">
        <v>0</v>
      </c>
      <c r="T331" t="str">
        <f>Special[[#This Row],[服装]]&amp;Special[[#This Row],[名前]]&amp;Special[[#This Row],[レアリティ]]</f>
        <v>ユニフォーム五色工ICONIC</v>
      </c>
    </row>
    <row r="332" spans="1:20" x14ac:dyDescent="0.35">
      <c r="A332">
        <f>VLOOKUP(Special[[#This Row],[No用]],SetNo[[No.用]:[vlookup 用]],2,FALSE)</f>
        <v>186</v>
      </c>
      <c r="B332">
        <f>IF(ROW()=2,1,IF(A331&lt;&gt;Special[[#This Row],[No]],1,B331+1))</f>
        <v>1</v>
      </c>
      <c r="C332" s="1" t="s">
        <v>700</v>
      </c>
      <c r="D332" t="s">
        <v>111</v>
      </c>
      <c r="E332" s="1" t="s">
        <v>73</v>
      </c>
      <c r="F332" t="s">
        <v>78</v>
      </c>
      <c r="G332" t="s">
        <v>118</v>
      </c>
      <c r="H332" t="s">
        <v>71</v>
      </c>
      <c r="I332">
        <v>1</v>
      </c>
      <c r="J332" t="s">
        <v>262</v>
      </c>
      <c r="K332" s="1" t="s">
        <v>191</v>
      </c>
      <c r="L332" s="1" t="s">
        <v>162</v>
      </c>
      <c r="M332">
        <v>14</v>
      </c>
      <c r="N332">
        <v>0</v>
      </c>
      <c r="O332">
        <v>0</v>
      </c>
      <c r="P332">
        <v>0</v>
      </c>
      <c r="T332" t="str">
        <f>Special[[#This Row],[服装]]&amp;Special[[#This Row],[名前]]&amp;Special[[#This Row],[レアリティ]]</f>
        <v>職業体験五色工ICONIC</v>
      </c>
    </row>
    <row r="333" spans="1:20" x14ac:dyDescent="0.35">
      <c r="A333">
        <f>VLOOKUP(Special[[#This Row],[No用]],SetNo[[No.用]:[vlookup 用]],2,FALSE)</f>
        <v>186</v>
      </c>
      <c r="B333">
        <f>IF(ROW()=2,1,IF(A332&lt;&gt;Special[[#This Row],[No]],1,B332+1))</f>
        <v>2</v>
      </c>
      <c r="C333" s="1" t="s">
        <v>700</v>
      </c>
      <c r="D333" t="s">
        <v>111</v>
      </c>
      <c r="E333" s="1" t="s">
        <v>73</v>
      </c>
      <c r="F333" t="s">
        <v>78</v>
      </c>
      <c r="G333" t="s">
        <v>118</v>
      </c>
      <c r="H333" t="s">
        <v>71</v>
      </c>
      <c r="I333">
        <v>1</v>
      </c>
      <c r="J333" t="s">
        <v>262</v>
      </c>
      <c r="K333" s="1" t="s">
        <v>272</v>
      </c>
      <c r="L333" s="1" t="s">
        <v>173</v>
      </c>
      <c r="M333">
        <v>14</v>
      </c>
      <c r="N333">
        <v>0</v>
      </c>
      <c r="O333">
        <v>0</v>
      </c>
      <c r="P333">
        <v>0</v>
      </c>
      <c r="T333" t="str">
        <f>Special[[#This Row],[服装]]&amp;Special[[#This Row],[名前]]&amp;Special[[#This Row],[レアリティ]]</f>
        <v>職業体験五色工ICONIC</v>
      </c>
    </row>
    <row r="334" spans="1:20" x14ac:dyDescent="0.35">
      <c r="A334">
        <f>VLOOKUP(Special[[#This Row],[No用]],SetNo[[No.用]:[vlookup 用]],2,FALSE)</f>
        <v>187</v>
      </c>
      <c r="B334">
        <f>IF(ROW()=2,1,IF(A333&lt;&gt;Special[[#This Row],[No]],1,B333+1))</f>
        <v>1</v>
      </c>
      <c r="C334" s="1" t="s">
        <v>149</v>
      </c>
      <c r="D334" s="1" t="s">
        <v>111</v>
      </c>
      <c r="E334" s="1" t="s">
        <v>90</v>
      </c>
      <c r="F334" s="1" t="s">
        <v>78</v>
      </c>
      <c r="G334" s="1" t="s">
        <v>118</v>
      </c>
      <c r="H334" s="1" t="s">
        <v>71</v>
      </c>
      <c r="I334">
        <v>1</v>
      </c>
      <c r="J334" t="s">
        <v>262</v>
      </c>
      <c r="K334" s="1" t="s">
        <v>191</v>
      </c>
      <c r="L334" s="1" t="s">
        <v>162</v>
      </c>
      <c r="M334">
        <v>14</v>
      </c>
      <c r="N334">
        <v>0</v>
      </c>
      <c r="O334">
        <v>0</v>
      </c>
      <c r="P334">
        <v>0</v>
      </c>
      <c r="T334" t="str">
        <f>Special[[#This Row],[服装]]&amp;Special[[#This Row],[名前]]&amp;Special[[#This Row],[レアリティ]]</f>
        <v>制服五色工ICONIC</v>
      </c>
    </row>
    <row r="335" spans="1:20" x14ac:dyDescent="0.35">
      <c r="A335">
        <f>VLOOKUP(Special[[#This Row],[No用]],SetNo[[No.用]:[vlookup 用]],2,FALSE)</f>
        <v>187</v>
      </c>
      <c r="B335">
        <f>IF(ROW()=2,1,IF(A334&lt;&gt;Special[[#This Row],[No]],1,B334+1))</f>
        <v>2</v>
      </c>
      <c r="C335" s="1" t="s">
        <v>149</v>
      </c>
      <c r="D335" s="1" t="s">
        <v>111</v>
      </c>
      <c r="E335" s="1" t="s">
        <v>90</v>
      </c>
      <c r="F335" s="1" t="s">
        <v>78</v>
      </c>
      <c r="G335" s="1" t="s">
        <v>118</v>
      </c>
      <c r="H335" s="1" t="s">
        <v>71</v>
      </c>
      <c r="I335">
        <v>1</v>
      </c>
      <c r="J335" t="s">
        <v>262</v>
      </c>
      <c r="K335" s="1" t="s">
        <v>180</v>
      </c>
      <c r="L335" s="1" t="s">
        <v>173</v>
      </c>
      <c r="M335">
        <v>17</v>
      </c>
      <c r="N335">
        <v>0</v>
      </c>
      <c r="O335">
        <v>0</v>
      </c>
      <c r="P335">
        <v>0</v>
      </c>
      <c r="T335" t="str">
        <f>Special[[#This Row],[服装]]&amp;Special[[#This Row],[名前]]&amp;Special[[#This Row],[レアリティ]]</f>
        <v>制服五色工ICONIC</v>
      </c>
    </row>
    <row r="336" spans="1:20" x14ac:dyDescent="0.35">
      <c r="A336">
        <f>VLOOKUP(Special[[#This Row],[No用]],SetNo[[No.用]:[vlookup 用]],2,FALSE)</f>
        <v>187</v>
      </c>
      <c r="B336">
        <f>IF(ROW()=2,1,IF(A335&lt;&gt;Special[[#This Row],[No]],1,B335+1))</f>
        <v>3</v>
      </c>
      <c r="C336" s="1" t="s">
        <v>149</v>
      </c>
      <c r="D336" s="1" t="s">
        <v>111</v>
      </c>
      <c r="E336" s="1" t="s">
        <v>90</v>
      </c>
      <c r="F336" s="1" t="s">
        <v>78</v>
      </c>
      <c r="G336" s="1" t="s">
        <v>118</v>
      </c>
      <c r="H336" s="1" t="s">
        <v>71</v>
      </c>
      <c r="I336">
        <v>1</v>
      </c>
      <c r="J336" t="s">
        <v>262</v>
      </c>
      <c r="K336" s="1" t="s">
        <v>1155</v>
      </c>
      <c r="L336" s="1" t="s">
        <v>225</v>
      </c>
      <c r="M336">
        <v>46</v>
      </c>
      <c r="N336">
        <v>0</v>
      </c>
      <c r="O336">
        <v>56</v>
      </c>
      <c r="P336">
        <v>0</v>
      </c>
      <c r="Q336" s="1" t="s">
        <v>109</v>
      </c>
      <c r="R336" s="1" t="s">
        <v>287</v>
      </c>
      <c r="S336">
        <v>2</v>
      </c>
      <c r="T336" t="str">
        <f>Special[[#This Row],[服装]]&amp;Special[[#This Row],[名前]]&amp;Special[[#This Row],[レアリティ]]</f>
        <v>制服五色工ICONIC</v>
      </c>
    </row>
    <row r="337" spans="1:20" x14ac:dyDescent="0.35">
      <c r="A337">
        <f>VLOOKUP(Special[[#This Row],[No用]],SetNo[[No.用]:[vlookup 用]],2,FALSE)</f>
        <v>188</v>
      </c>
      <c r="B337">
        <f>IF(ROW()=2,1,IF(A336&lt;&gt;Special[[#This Row],[No]],1,B336+1))</f>
        <v>1</v>
      </c>
      <c r="C337" s="1" t="s">
        <v>1019</v>
      </c>
      <c r="D337" s="1" t="s">
        <v>111</v>
      </c>
      <c r="E337" s="11" t="s">
        <v>77</v>
      </c>
      <c r="F337" s="1" t="s">
        <v>78</v>
      </c>
      <c r="G337" s="1" t="s">
        <v>118</v>
      </c>
      <c r="H337" s="1" t="s">
        <v>71</v>
      </c>
      <c r="I337">
        <v>1</v>
      </c>
      <c r="J337" t="s">
        <v>262</v>
      </c>
      <c r="K337" s="1" t="s">
        <v>191</v>
      </c>
      <c r="L337" s="1" t="s">
        <v>162</v>
      </c>
      <c r="M337">
        <v>14</v>
      </c>
      <c r="N337">
        <v>0</v>
      </c>
      <c r="O337">
        <v>0</v>
      </c>
      <c r="P337">
        <v>0</v>
      </c>
      <c r="Q337" s="1"/>
      <c r="R337" s="1"/>
      <c r="T337" t="str">
        <f>Special[[#This Row],[服装]]&amp;Special[[#This Row],[名前]]&amp;Special[[#This Row],[レアリティ]]</f>
        <v>バカンス五色工ICONIC</v>
      </c>
    </row>
    <row r="338" spans="1:20" x14ac:dyDescent="0.35">
      <c r="A338">
        <f>VLOOKUP(Special[[#This Row],[No用]],SetNo[[No.用]:[vlookup 用]],2,FALSE)</f>
        <v>188</v>
      </c>
      <c r="B338">
        <f>IF(ROW()=2,1,IF(A337&lt;&gt;Special[[#This Row],[No]],1,B337+1))</f>
        <v>2</v>
      </c>
      <c r="C338" s="1" t="s">
        <v>1019</v>
      </c>
      <c r="D338" s="1" t="s">
        <v>111</v>
      </c>
      <c r="E338" s="11" t="s">
        <v>77</v>
      </c>
      <c r="F338" s="1" t="s">
        <v>78</v>
      </c>
      <c r="G338" s="1" t="s">
        <v>118</v>
      </c>
      <c r="H338" s="1" t="s">
        <v>71</v>
      </c>
      <c r="I338">
        <v>1</v>
      </c>
      <c r="J338" t="s">
        <v>262</v>
      </c>
      <c r="K338" s="1" t="s">
        <v>272</v>
      </c>
      <c r="L338" s="1" t="s">
        <v>173</v>
      </c>
      <c r="M338">
        <v>14</v>
      </c>
      <c r="N338">
        <v>0</v>
      </c>
      <c r="O338">
        <v>0</v>
      </c>
      <c r="P338">
        <v>0</v>
      </c>
      <c r="Q338" s="1"/>
      <c r="R338" s="1"/>
      <c r="T338" t="str">
        <f>Special[[#This Row],[服装]]&amp;Special[[#This Row],[名前]]&amp;Special[[#This Row],[レアリティ]]</f>
        <v>バカンス五色工ICONIC</v>
      </c>
    </row>
    <row r="339" spans="1:20" x14ac:dyDescent="0.35">
      <c r="A339">
        <f>VLOOKUP(Special[[#This Row],[No用]],SetNo[[No.用]:[vlookup 用]],2,FALSE)</f>
        <v>188</v>
      </c>
      <c r="B339">
        <f>IF(ROW()=2,1,IF(A338&lt;&gt;Special[[#This Row],[No]],1,B338+1))</f>
        <v>3</v>
      </c>
      <c r="C339" s="1" t="s">
        <v>1019</v>
      </c>
      <c r="D339" s="1" t="s">
        <v>111</v>
      </c>
      <c r="E339" s="11" t="s">
        <v>77</v>
      </c>
      <c r="F339" s="1" t="s">
        <v>78</v>
      </c>
      <c r="G339" s="1" t="s">
        <v>118</v>
      </c>
      <c r="H339" s="1" t="s">
        <v>71</v>
      </c>
      <c r="I339">
        <v>1</v>
      </c>
      <c r="J339" t="s">
        <v>262</v>
      </c>
      <c r="K339" s="1" t="s">
        <v>1156</v>
      </c>
      <c r="L339" s="1" t="s">
        <v>225</v>
      </c>
      <c r="M339">
        <v>46</v>
      </c>
      <c r="N339">
        <v>0</v>
      </c>
      <c r="O339">
        <v>56</v>
      </c>
      <c r="P339">
        <v>0</v>
      </c>
      <c r="Q339" s="1"/>
      <c r="R339" s="1" t="s">
        <v>287</v>
      </c>
      <c r="S339">
        <v>2</v>
      </c>
      <c r="T339" t="str">
        <f>Special[[#This Row],[服装]]&amp;Special[[#This Row],[名前]]&amp;Special[[#This Row],[レアリティ]]</f>
        <v>バカンス五色工ICONIC</v>
      </c>
    </row>
    <row r="340" spans="1:20" x14ac:dyDescent="0.35">
      <c r="A340">
        <f>VLOOKUP(Special[[#This Row],[No用]],SetNo[[No.用]:[vlookup 用]],2,FALSE)</f>
        <v>189</v>
      </c>
      <c r="B340">
        <f>IF(ROW()=2,1,IF(A339&lt;&gt;Special[[#This Row],[No]],1,B339+1))</f>
        <v>1</v>
      </c>
      <c r="C340" s="1" t="s">
        <v>1195</v>
      </c>
      <c r="D340" s="1" t="s">
        <v>111</v>
      </c>
      <c r="E340" s="11" t="s">
        <v>73</v>
      </c>
      <c r="F340" s="1" t="s">
        <v>78</v>
      </c>
      <c r="G340" s="1" t="s">
        <v>118</v>
      </c>
      <c r="H340" s="1" t="s">
        <v>71</v>
      </c>
      <c r="I340">
        <v>1</v>
      </c>
      <c r="J340" t="s">
        <v>262</v>
      </c>
      <c r="K340" s="1" t="s">
        <v>191</v>
      </c>
      <c r="L340" s="1" t="s">
        <v>162</v>
      </c>
      <c r="M340">
        <v>14</v>
      </c>
      <c r="N340">
        <v>0</v>
      </c>
      <c r="O340">
        <v>0</v>
      </c>
      <c r="P340">
        <v>0</v>
      </c>
      <c r="Q340" s="1"/>
      <c r="R340" s="1"/>
      <c r="T340" t="str">
        <f>Special[[#This Row],[服装]]&amp;Special[[#This Row],[名前]]&amp;Special[[#This Row],[レアリティ]]</f>
        <v>Xmas2五色工ICONIC</v>
      </c>
    </row>
    <row r="341" spans="1:20" x14ac:dyDescent="0.35">
      <c r="A341">
        <f>VLOOKUP(Special[[#This Row],[No用]],SetNo[[No.用]:[vlookup 用]],2,FALSE)</f>
        <v>189</v>
      </c>
      <c r="B341">
        <f>IF(ROW()=2,1,IF(A340&lt;&gt;Special[[#This Row],[No]],1,B340+1))</f>
        <v>2</v>
      </c>
      <c r="C341" s="1" t="s">
        <v>1195</v>
      </c>
      <c r="D341" s="1" t="s">
        <v>111</v>
      </c>
      <c r="E341" s="11" t="s">
        <v>73</v>
      </c>
      <c r="F341" s="1" t="s">
        <v>78</v>
      </c>
      <c r="G341" s="1" t="s">
        <v>118</v>
      </c>
      <c r="H341" s="1" t="s">
        <v>71</v>
      </c>
      <c r="I341">
        <v>1</v>
      </c>
      <c r="J341" t="s">
        <v>262</v>
      </c>
      <c r="K341" s="1" t="s">
        <v>1202</v>
      </c>
      <c r="L341" s="1" t="s">
        <v>173</v>
      </c>
      <c r="M341">
        <v>14</v>
      </c>
      <c r="N341">
        <v>0</v>
      </c>
      <c r="O341">
        <v>0</v>
      </c>
      <c r="P341">
        <v>0</v>
      </c>
      <c r="Q341" s="1"/>
      <c r="R341" s="1"/>
      <c r="T341" t="str">
        <f>Special[[#This Row],[服装]]&amp;Special[[#This Row],[名前]]&amp;Special[[#This Row],[レアリティ]]</f>
        <v>Xmas2五色工ICONIC</v>
      </c>
    </row>
    <row r="342" spans="1:20" x14ac:dyDescent="0.35">
      <c r="A342">
        <f>VLOOKUP(Special[[#This Row],[No用]],SetNo[[No.用]:[vlookup 用]],2,FALSE)</f>
        <v>189</v>
      </c>
      <c r="B342">
        <f>IF(ROW()=2,1,IF(A341&lt;&gt;Special[[#This Row],[No]],1,B341+1))</f>
        <v>3</v>
      </c>
      <c r="C342" s="1" t="s">
        <v>1195</v>
      </c>
      <c r="D342" s="1" t="s">
        <v>111</v>
      </c>
      <c r="E342" s="11" t="s">
        <v>73</v>
      </c>
      <c r="F342" s="1" t="s">
        <v>78</v>
      </c>
      <c r="G342" s="1" t="s">
        <v>118</v>
      </c>
      <c r="H342" s="1" t="s">
        <v>71</v>
      </c>
      <c r="I342">
        <v>1</v>
      </c>
      <c r="J342" t="s">
        <v>262</v>
      </c>
      <c r="K342" s="1" t="s">
        <v>1203</v>
      </c>
      <c r="L342" s="1" t="s">
        <v>225</v>
      </c>
      <c r="M342">
        <v>46</v>
      </c>
      <c r="N342">
        <v>0</v>
      </c>
      <c r="O342">
        <v>56</v>
      </c>
      <c r="P342">
        <v>0</v>
      </c>
      <c r="Q342" s="1"/>
      <c r="R342" s="1"/>
      <c r="T342" t="str">
        <f>Special[[#This Row],[服装]]&amp;Special[[#This Row],[名前]]&amp;Special[[#This Row],[レアリティ]]</f>
        <v>Xmas2五色工ICONIC</v>
      </c>
    </row>
    <row r="343" spans="1:20" x14ac:dyDescent="0.35">
      <c r="A343">
        <f>VLOOKUP(Special[[#This Row],[No用]],SetNo[[No.用]:[vlookup 用]],2,FALSE)</f>
        <v>190</v>
      </c>
      <c r="B343">
        <f>IF(ROW()=2,1,IF(A342&lt;&gt;Special[[#This Row],[No]],1,B342+1))</f>
        <v>1</v>
      </c>
      <c r="C343" t="s">
        <v>108</v>
      </c>
      <c r="D343" t="s">
        <v>112</v>
      </c>
      <c r="E343" t="s">
        <v>73</v>
      </c>
      <c r="F343" t="s">
        <v>74</v>
      </c>
      <c r="G343" t="s">
        <v>118</v>
      </c>
      <c r="H343" t="s">
        <v>71</v>
      </c>
      <c r="I343">
        <v>1</v>
      </c>
      <c r="J343" t="s">
        <v>262</v>
      </c>
      <c r="K343" s="1" t="s">
        <v>191</v>
      </c>
      <c r="L343" s="1" t="s">
        <v>162</v>
      </c>
      <c r="M343">
        <v>14</v>
      </c>
      <c r="N343">
        <v>0</v>
      </c>
      <c r="O343">
        <v>0</v>
      </c>
      <c r="P343">
        <v>0</v>
      </c>
      <c r="T343" t="str">
        <f>Special[[#This Row],[服装]]&amp;Special[[#This Row],[名前]]&amp;Special[[#This Row],[レアリティ]]</f>
        <v>ユニフォーム白布賢二郎ICONIC</v>
      </c>
    </row>
    <row r="344" spans="1:20" x14ac:dyDescent="0.35">
      <c r="A344">
        <f>VLOOKUP(Special[[#This Row],[No用]],SetNo[[No.用]:[vlookup 用]],2,FALSE)</f>
        <v>191</v>
      </c>
      <c r="B344">
        <f>IF(ROW()=2,1,IF(A343&lt;&gt;Special[[#This Row],[No]],1,B343+1))</f>
        <v>1</v>
      </c>
      <c r="C344" t="s">
        <v>389</v>
      </c>
      <c r="D344" t="s">
        <v>390</v>
      </c>
      <c r="E344" t="s">
        <v>24</v>
      </c>
      <c r="F344" t="s">
        <v>31</v>
      </c>
      <c r="G344" t="s">
        <v>157</v>
      </c>
      <c r="H344" t="s">
        <v>71</v>
      </c>
      <c r="I344">
        <v>1</v>
      </c>
      <c r="J344" t="s">
        <v>262</v>
      </c>
      <c r="K344" t="s">
        <v>405</v>
      </c>
      <c r="L344" t="s">
        <v>276</v>
      </c>
      <c r="M344">
        <v>14</v>
      </c>
      <c r="N344">
        <v>0</v>
      </c>
      <c r="O344">
        <v>0</v>
      </c>
      <c r="P344">
        <v>0</v>
      </c>
      <c r="T344" t="str">
        <f>Special[[#This Row],[服装]]&amp;Special[[#This Row],[名前]]&amp;Special[[#This Row],[レアリティ]]</f>
        <v>探偵白布賢二郎ICONIC</v>
      </c>
    </row>
    <row r="345" spans="1:20" x14ac:dyDescent="0.35">
      <c r="A345">
        <f>VLOOKUP(Special[[#This Row],[No用]],SetNo[[No.用]:[vlookup 用]],2,FALSE)</f>
        <v>191</v>
      </c>
      <c r="B345">
        <f>IF(ROW()=2,1,IF(A344&lt;&gt;Special[[#This Row],[No]],1,B344+1))</f>
        <v>2</v>
      </c>
      <c r="C345" t="s">
        <v>389</v>
      </c>
      <c r="D345" t="s">
        <v>390</v>
      </c>
      <c r="E345" t="s">
        <v>24</v>
      </c>
      <c r="F345" t="s">
        <v>31</v>
      </c>
      <c r="G345" t="s">
        <v>157</v>
      </c>
      <c r="H345" t="s">
        <v>71</v>
      </c>
      <c r="I345">
        <v>1</v>
      </c>
      <c r="J345" t="s">
        <v>262</v>
      </c>
      <c r="K345" t="s">
        <v>406</v>
      </c>
      <c r="L345" t="s">
        <v>400</v>
      </c>
      <c r="M345">
        <v>49</v>
      </c>
      <c r="N345">
        <v>0</v>
      </c>
      <c r="O345">
        <v>59</v>
      </c>
      <c r="P345">
        <v>0</v>
      </c>
      <c r="T345" t="str">
        <f>Special[[#This Row],[服装]]&amp;Special[[#This Row],[名前]]&amp;Special[[#This Row],[レアリティ]]</f>
        <v>探偵白布賢二郎ICONIC</v>
      </c>
    </row>
    <row r="346" spans="1:20" x14ac:dyDescent="0.35">
      <c r="A346">
        <f>VLOOKUP(Special[[#This Row],[No用]],SetNo[[No.用]:[vlookup 用]],2,FALSE)</f>
        <v>192</v>
      </c>
      <c r="B346">
        <f>IF(ROW()=2,1,IF(A345&lt;&gt;Special[[#This Row],[No]],1,B345+1))</f>
        <v>1</v>
      </c>
      <c r="C346" s="1" t="s">
        <v>149</v>
      </c>
      <c r="D346" s="1" t="s">
        <v>390</v>
      </c>
      <c r="E346" s="1" t="s">
        <v>77</v>
      </c>
      <c r="F346" s="1" t="s">
        <v>31</v>
      </c>
      <c r="G346" s="1" t="s">
        <v>157</v>
      </c>
      <c r="H346" s="1" t="s">
        <v>71</v>
      </c>
      <c r="I346">
        <v>1</v>
      </c>
      <c r="J346" t="s">
        <v>262</v>
      </c>
      <c r="K346" s="1" t="s">
        <v>191</v>
      </c>
      <c r="L346" s="1" t="s">
        <v>162</v>
      </c>
      <c r="M346">
        <v>14</v>
      </c>
      <c r="N346">
        <v>0</v>
      </c>
      <c r="O346">
        <v>0</v>
      </c>
      <c r="P346">
        <v>0</v>
      </c>
      <c r="T346" t="str">
        <f>Special[[#This Row],[服装]]&amp;Special[[#This Row],[名前]]&amp;Special[[#This Row],[レアリティ]]</f>
        <v>制服白布賢二郎ICONIC</v>
      </c>
    </row>
    <row r="347" spans="1:20" x14ac:dyDescent="0.35">
      <c r="A347">
        <f>VLOOKUP(Special[[#This Row],[No用]],SetNo[[No.用]:[vlookup 用]],2,FALSE)</f>
        <v>193</v>
      </c>
      <c r="B347">
        <f>IF(ROW()=2,1,IF(A346&lt;&gt;Special[[#This Row],[No]],1,B346+1))</f>
        <v>1</v>
      </c>
      <c r="C347" s="1" t="s">
        <v>1019</v>
      </c>
      <c r="D347" s="1" t="s">
        <v>390</v>
      </c>
      <c r="E347" s="1" t="s">
        <v>73</v>
      </c>
      <c r="F347" s="1" t="s">
        <v>31</v>
      </c>
      <c r="G347" s="1" t="s">
        <v>157</v>
      </c>
      <c r="H347" s="1" t="s">
        <v>71</v>
      </c>
      <c r="I347">
        <v>1</v>
      </c>
      <c r="J347" t="s">
        <v>262</v>
      </c>
      <c r="K347" s="1" t="s">
        <v>281</v>
      </c>
      <c r="L347" s="1" t="s">
        <v>173</v>
      </c>
      <c r="M347">
        <v>14</v>
      </c>
      <c r="N347">
        <v>0</v>
      </c>
      <c r="O347">
        <v>0</v>
      </c>
      <c r="P347">
        <v>0</v>
      </c>
      <c r="T347" t="str">
        <f>Special[[#This Row],[服装]]&amp;Special[[#This Row],[名前]]&amp;Special[[#This Row],[レアリティ]]</f>
        <v>バカンス白布賢二郎ICONIC</v>
      </c>
    </row>
    <row r="348" spans="1:20" x14ac:dyDescent="0.35">
      <c r="A348">
        <f>VLOOKUP(Special[[#This Row],[No用]],SetNo[[No.用]:[vlookup 用]],2,FALSE)</f>
        <v>193</v>
      </c>
      <c r="B348">
        <f>IF(ROW()=2,1,IF(A347&lt;&gt;Special[[#This Row],[No]],1,B347+1))</f>
        <v>2</v>
      </c>
      <c r="C348" s="1" t="s">
        <v>1019</v>
      </c>
      <c r="D348" s="1" t="s">
        <v>390</v>
      </c>
      <c r="E348" s="1" t="s">
        <v>73</v>
      </c>
      <c r="F348" s="1" t="s">
        <v>31</v>
      </c>
      <c r="G348" s="1" t="s">
        <v>157</v>
      </c>
      <c r="H348" s="1" t="s">
        <v>71</v>
      </c>
      <c r="I348">
        <v>1</v>
      </c>
      <c r="J348" t="s">
        <v>262</v>
      </c>
      <c r="K348" s="1" t="s">
        <v>1155</v>
      </c>
      <c r="L348" s="1" t="s">
        <v>225</v>
      </c>
      <c r="M348">
        <v>46</v>
      </c>
      <c r="N348">
        <v>0</v>
      </c>
      <c r="O348">
        <v>56</v>
      </c>
      <c r="P348">
        <v>0</v>
      </c>
      <c r="Q348" s="1" t="s">
        <v>111</v>
      </c>
      <c r="R348" s="1" t="s">
        <v>1022</v>
      </c>
      <c r="T348" t="str">
        <f>Special[[#This Row],[服装]]&amp;Special[[#This Row],[名前]]&amp;Special[[#This Row],[レアリティ]]</f>
        <v>バカンス白布賢二郎ICONIC</v>
      </c>
    </row>
    <row r="349" spans="1:20" x14ac:dyDescent="0.35">
      <c r="A349">
        <f>VLOOKUP(Special[[#This Row],[No用]],SetNo[[No.用]:[vlookup 用]],2,FALSE)</f>
        <v>194</v>
      </c>
      <c r="B349">
        <f>IF(ROW()=2,1,IF(A348&lt;&gt;Special[[#This Row],[No]],1,B348+1))</f>
        <v>1</v>
      </c>
      <c r="C349" t="s">
        <v>108</v>
      </c>
      <c r="D349" t="s">
        <v>113</v>
      </c>
      <c r="E349" t="s">
        <v>73</v>
      </c>
      <c r="F349" t="s">
        <v>78</v>
      </c>
      <c r="G349" t="s">
        <v>118</v>
      </c>
      <c r="H349" t="s">
        <v>71</v>
      </c>
      <c r="I349">
        <v>1</v>
      </c>
      <c r="J349" t="s">
        <v>262</v>
      </c>
      <c r="K349" s="1" t="s">
        <v>191</v>
      </c>
      <c r="L349" s="1" t="s">
        <v>162</v>
      </c>
      <c r="M349">
        <v>14</v>
      </c>
      <c r="N349">
        <v>0</v>
      </c>
      <c r="O349">
        <v>0</v>
      </c>
      <c r="P349">
        <v>0</v>
      </c>
      <c r="T349" t="str">
        <f>Special[[#This Row],[服装]]&amp;Special[[#This Row],[名前]]&amp;Special[[#This Row],[レアリティ]]</f>
        <v>ユニフォーム大平獅音ICONIC</v>
      </c>
    </row>
    <row r="350" spans="1:20" x14ac:dyDescent="0.35">
      <c r="A350">
        <f>VLOOKUP(Special[[#This Row],[No用]],SetNo[[No.用]:[vlookup 用]],2,FALSE)</f>
        <v>195</v>
      </c>
      <c r="B350">
        <f>IF(ROW()=2,1,IF(A349&lt;&gt;Special[[#This Row],[No]],1,B349+1))</f>
        <v>1</v>
      </c>
      <c r="C350" t="s">
        <v>108</v>
      </c>
      <c r="D350" t="s">
        <v>114</v>
      </c>
      <c r="E350" t="s">
        <v>73</v>
      </c>
      <c r="F350" t="s">
        <v>82</v>
      </c>
      <c r="G350" t="s">
        <v>118</v>
      </c>
      <c r="H350" t="s">
        <v>71</v>
      </c>
      <c r="I350">
        <v>1</v>
      </c>
      <c r="J350" t="s">
        <v>262</v>
      </c>
      <c r="K350" s="1" t="s">
        <v>191</v>
      </c>
      <c r="L350" s="1" t="s">
        <v>162</v>
      </c>
      <c r="M350">
        <v>14</v>
      </c>
      <c r="N350">
        <v>0</v>
      </c>
      <c r="O350">
        <v>0</v>
      </c>
      <c r="P350">
        <v>0</v>
      </c>
      <c r="T350" t="str">
        <f>Special[[#This Row],[服装]]&amp;Special[[#This Row],[名前]]&amp;Special[[#This Row],[レアリティ]]</f>
        <v>ユニフォーム川西太一ICONIC</v>
      </c>
    </row>
    <row r="351" spans="1:20" x14ac:dyDescent="0.35">
      <c r="A351">
        <f>VLOOKUP(Special[[#This Row],[No用]],SetNo[[No.用]:[vlookup 用]],2,FALSE)</f>
        <v>196</v>
      </c>
      <c r="B351">
        <f>IF(ROW()=2,1,IF(A350&lt;&gt;Special[[#This Row],[No]],1,B350+1))</f>
        <v>1</v>
      </c>
      <c r="C351" s="1" t="s">
        <v>910</v>
      </c>
      <c r="D351" s="1" t="s">
        <v>114</v>
      </c>
      <c r="E351" s="1" t="s">
        <v>90</v>
      </c>
      <c r="F351" s="1" t="s">
        <v>82</v>
      </c>
      <c r="G351" s="1" t="s">
        <v>118</v>
      </c>
      <c r="H351" s="1" t="s">
        <v>71</v>
      </c>
      <c r="I351">
        <v>1</v>
      </c>
      <c r="J351" t="s">
        <v>262</v>
      </c>
      <c r="K351" s="1" t="s">
        <v>191</v>
      </c>
      <c r="L351" s="1" t="s">
        <v>162</v>
      </c>
      <c r="M351">
        <v>14</v>
      </c>
      <c r="N351">
        <v>0</v>
      </c>
      <c r="O351">
        <v>0</v>
      </c>
      <c r="P351">
        <v>0</v>
      </c>
      <c r="T351" t="str">
        <f>Special[[#This Row],[服装]]&amp;Special[[#This Row],[名前]]&amp;Special[[#This Row],[レアリティ]]</f>
        <v>路地裏川西太一ICONIC</v>
      </c>
    </row>
    <row r="352" spans="1:20" x14ac:dyDescent="0.35">
      <c r="A352">
        <f>VLOOKUP(Special[[#This Row],[No用]],SetNo[[No.用]:[vlookup 用]],2,FALSE)</f>
        <v>197</v>
      </c>
      <c r="B352">
        <f>IF(ROW()=2,1,IF(A351&lt;&gt;Special[[#This Row],[No]],1,B351+1))</f>
        <v>1</v>
      </c>
      <c r="C352" t="s">
        <v>108</v>
      </c>
      <c r="D352" s="1" t="s">
        <v>660</v>
      </c>
      <c r="E352" t="s">
        <v>73</v>
      </c>
      <c r="F352" t="s">
        <v>74</v>
      </c>
      <c r="G352" t="s">
        <v>118</v>
      </c>
      <c r="H352" t="s">
        <v>71</v>
      </c>
      <c r="I352">
        <v>1</v>
      </c>
      <c r="J352" t="s">
        <v>262</v>
      </c>
      <c r="K352" s="1" t="s">
        <v>191</v>
      </c>
      <c r="L352" s="1" t="s">
        <v>162</v>
      </c>
      <c r="M352">
        <v>13</v>
      </c>
      <c r="N352">
        <v>0</v>
      </c>
      <c r="O352">
        <v>0</v>
      </c>
      <c r="P352">
        <v>0</v>
      </c>
      <c r="T352" t="str">
        <f>Special[[#This Row],[服装]]&amp;Special[[#This Row],[名前]]&amp;Special[[#This Row],[レアリティ]]</f>
        <v>ユニフォーム瀬見英太ICONIC</v>
      </c>
    </row>
    <row r="353" spans="1:20" x14ac:dyDescent="0.35">
      <c r="A353">
        <f>VLOOKUP(Special[[#This Row],[No用]],SetNo[[No.用]:[vlookup 用]],2,FALSE)</f>
        <v>198</v>
      </c>
      <c r="B353">
        <f>IF(ROW()=2,1,IF(A352&lt;&gt;Special[[#This Row],[No]],1,B352+1))</f>
        <v>1</v>
      </c>
      <c r="C353" s="1" t="s">
        <v>830</v>
      </c>
      <c r="D353" s="1" t="s">
        <v>660</v>
      </c>
      <c r="E353" s="1" t="s">
        <v>90</v>
      </c>
      <c r="F353" t="s">
        <v>74</v>
      </c>
      <c r="G353" t="s">
        <v>118</v>
      </c>
      <c r="H353" t="s">
        <v>71</v>
      </c>
      <c r="I353">
        <v>1</v>
      </c>
      <c r="J353" t="s">
        <v>262</v>
      </c>
      <c r="K353" s="1" t="s">
        <v>191</v>
      </c>
      <c r="L353" s="1" t="s">
        <v>162</v>
      </c>
      <c r="M353">
        <v>13</v>
      </c>
      <c r="N353">
        <v>0</v>
      </c>
      <c r="O353">
        <v>0</v>
      </c>
      <c r="P353">
        <v>0</v>
      </c>
      <c r="T353" t="str">
        <f>Special[[#This Row],[服装]]&amp;Special[[#This Row],[名前]]&amp;Special[[#This Row],[レアリティ]]</f>
        <v>雪遊び瀬見英太ICONIC</v>
      </c>
    </row>
    <row r="354" spans="1:20" x14ac:dyDescent="0.35">
      <c r="A354">
        <f>VLOOKUP(Special[[#This Row],[No用]],SetNo[[No.用]:[vlookup 用]],2,FALSE)</f>
        <v>198</v>
      </c>
      <c r="B354">
        <f>IF(ROW()=2,1,IF(A353&lt;&gt;Special[[#This Row],[No]],1,B353+1))</f>
        <v>2</v>
      </c>
      <c r="C354" s="1" t="s">
        <v>830</v>
      </c>
      <c r="D354" s="1" t="s">
        <v>660</v>
      </c>
      <c r="E354" s="1" t="s">
        <v>90</v>
      </c>
      <c r="F354" t="s">
        <v>74</v>
      </c>
      <c r="G354" t="s">
        <v>118</v>
      </c>
      <c r="H354" t="s">
        <v>71</v>
      </c>
      <c r="I354">
        <v>1</v>
      </c>
      <c r="J354" t="s">
        <v>262</v>
      </c>
      <c r="K354" s="1" t="s">
        <v>180</v>
      </c>
      <c r="L354" s="1" t="s">
        <v>225</v>
      </c>
      <c r="M354">
        <v>46</v>
      </c>
      <c r="N354">
        <v>0</v>
      </c>
      <c r="O354">
        <v>56</v>
      </c>
      <c r="P354">
        <v>0</v>
      </c>
      <c r="Q354" s="1" t="s">
        <v>110</v>
      </c>
      <c r="R354" s="1" t="s">
        <v>831</v>
      </c>
      <c r="T354" t="str">
        <f>Special[[#This Row],[服装]]&amp;Special[[#This Row],[名前]]&amp;Special[[#This Row],[レアリティ]]</f>
        <v>雪遊び瀬見英太ICONIC</v>
      </c>
    </row>
    <row r="355" spans="1:20" x14ac:dyDescent="0.35">
      <c r="A355">
        <f>VLOOKUP(Special[[#This Row],[No用]],SetNo[[No.用]:[vlookup 用]],2,FALSE)</f>
        <v>199</v>
      </c>
      <c r="B355">
        <f>IF(ROW()=2,1,IF(A354&lt;&gt;Special[[#This Row],[No]],1,B354+1))</f>
        <v>1</v>
      </c>
      <c r="C355" s="1" t="s">
        <v>1019</v>
      </c>
      <c r="D355" s="1" t="s">
        <v>660</v>
      </c>
      <c r="E355" s="11" t="s">
        <v>77</v>
      </c>
      <c r="F355" s="1" t="s">
        <v>74</v>
      </c>
      <c r="G355" s="1" t="s">
        <v>118</v>
      </c>
      <c r="H355" s="1" t="s">
        <v>71</v>
      </c>
      <c r="I355">
        <v>1</v>
      </c>
      <c r="J355" t="s">
        <v>262</v>
      </c>
      <c r="K355" s="1" t="s">
        <v>191</v>
      </c>
      <c r="L355" s="1" t="s">
        <v>162</v>
      </c>
      <c r="M355">
        <v>13</v>
      </c>
      <c r="N355">
        <v>0</v>
      </c>
      <c r="O355">
        <v>0</v>
      </c>
      <c r="P355">
        <v>0</v>
      </c>
      <c r="Q355" s="1"/>
      <c r="R355" s="1"/>
      <c r="T355" t="str">
        <f>Special[[#This Row],[服装]]&amp;Special[[#This Row],[名前]]&amp;Special[[#This Row],[レアリティ]]</f>
        <v>バカンス瀬見英太ICONIC</v>
      </c>
    </row>
    <row r="356" spans="1:20" x14ac:dyDescent="0.35">
      <c r="A356">
        <f>VLOOKUP(Special[[#This Row],[No用]],SetNo[[No.用]:[vlookup 用]],2,FALSE)</f>
        <v>199</v>
      </c>
      <c r="B356">
        <f>IF(ROW()=2,1,IF(A355&lt;&gt;Special[[#This Row],[No]],1,B355+1))</f>
        <v>2</v>
      </c>
      <c r="C356" s="1" t="s">
        <v>1019</v>
      </c>
      <c r="D356" s="1" t="s">
        <v>660</v>
      </c>
      <c r="E356" s="11" t="s">
        <v>77</v>
      </c>
      <c r="F356" s="1" t="s">
        <v>74</v>
      </c>
      <c r="G356" s="1" t="s">
        <v>118</v>
      </c>
      <c r="H356" s="1" t="s">
        <v>71</v>
      </c>
      <c r="I356">
        <v>1</v>
      </c>
      <c r="J356" t="s">
        <v>262</v>
      </c>
      <c r="K356" s="1" t="s">
        <v>1156</v>
      </c>
      <c r="L356" s="1" t="s">
        <v>225</v>
      </c>
      <c r="M356">
        <v>46</v>
      </c>
      <c r="N356">
        <v>0</v>
      </c>
      <c r="O356">
        <v>56</v>
      </c>
      <c r="P356">
        <v>0</v>
      </c>
      <c r="Q356" s="1" t="s">
        <v>112</v>
      </c>
      <c r="R356" s="1" t="s">
        <v>1056</v>
      </c>
      <c r="S356">
        <v>2</v>
      </c>
      <c r="T356" t="str">
        <f>Special[[#This Row],[服装]]&amp;Special[[#This Row],[名前]]&amp;Special[[#This Row],[レアリティ]]</f>
        <v>バカンス瀬見英太ICONIC</v>
      </c>
    </row>
    <row r="357" spans="1:20" x14ac:dyDescent="0.35">
      <c r="A357">
        <f>VLOOKUP(Special[[#This Row],[No用]],SetNo[[No.用]:[vlookup 用]],2,FALSE)</f>
        <v>200</v>
      </c>
      <c r="B357">
        <f>IF(ROW()=2,1,IF(A356&lt;&gt;Special[[#This Row],[No]],1,B356+1))</f>
        <v>1</v>
      </c>
      <c r="C357" t="s">
        <v>108</v>
      </c>
      <c r="D357" t="s">
        <v>115</v>
      </c>
      <c r="E357" t="s">
        <v>73</v>
      </c>
      <c r="F357" t="s">
        <v>80</v>
      </c>
      <c r="G357" t="s">
        <v>118</v>
      </c>
      <c r="H357" t="s">
        <v>71</v>
      </c>
      <c r="I357">
        <v>1</v>
      </c>
      <c r="J357" t="s">
        <v>262</v>
      </c>
      <c r="K357" s="1" t="s">
        <v>196</v>
      </c>
      <c r="L357" s="1" t="s">
        <v>173</v>
      </c>
      <c r="M357">
        <v>14</v>
      </c>
      <c r="N357">
        <v>0</v>
      </c>
      <c r="O357">
        <v>0</v>
      </c>
      <c r="P357">
        <v>0</v>
      </c>
      <c r="T357" t="str">
        <f>Special[[#This Row],[服装]]&amp;Special[[#This Row],[名前]]&amp;Special[[#This Row],[レアリティ]]</f>
        <v>ユニフォーム山形隼人ICONIC</v>
      </c>
    </row>
    <row r="358" spans="1:20" x14ac:dyDescent="0.35">
      <c r="A358">
        <f>VLOOKUP(Special[[#This Row],[No用]],SetNo[[No.用]:[vlookup 用]],2,FALSE)</f>
        <v>201</v>
      </c>
      <c r="B358">
        <f>IF(ROW()=2,1,IF(A357&lt;&gt;Special[[#This Row],[No]],1,B357+1))</f>
        <v>1</v>
      </c>
      <c r="C358" s="1" t="s">
        <v>108</v>
      </c>
      <c r="D358" s="1" t="s">
        <v>1038</v>
      </c>
      <c r="E358" s="1" t="s">
        <v>73</v>
      </c>
      <c r="F358" s="1" t="s">
        <v>78</v>
      </c>
      <c r="G358" s="1" t="s">
        <v>1039</v>
      </c>
      <c r="H358" s="1" t="s">
        <v>71</v>
      </c>
      <c r="I358">
        <v>1</v>
      </c>
      <c r="J358" t="s">
        <v>262</v>
      </c>
      <c r="K358" s="1" t="s">
        <v>191</v>
      </c>
      <c r="L358" s="1" t="s">
        <v>162</v>
      </c>
      <c r="M358">
        <v>13</v>
      </c>
      <c r="N358">
        <v>0</v>
      </c>
      <c r="O358">
        <v>0</v>
      </c>
      <c r="P358">
        <v>0</v>
      </c>
      <c r="T358" t="str">
        <f>Special[[#This Row],[服装]]&amp;Special[[#This Row],[名前]]&amp;Special[[#This Row],[レアリティ]]</f>
        <v>ユニフォーム強羅昌己ICONIC</v>
      </c>
    </row>
    <row r="359" spans="1:20" x14ac:dyDescent="0.35">
      <c r="A359">
        <f>VLOOKUP(Special[[#This Row],[No用]],SetNo[[No.用]:[vlookup 用]],2,FALSE)</f>
        <v>201</v>
      </c>
      <c r="B359">
        <f>IF(ROW()=2,1,IF(A358&lt;&gt;Special[[#This Row],[No]],1,B358+1))</f>
        <v>2</v>
      </c>
      <c r="C359" s="1" t="s">
        <v>108</v>
      </c>
      <c r="D359" s="1" t="s">
        <v>1038</v>
      </c>
      <c r="E359" s="1" t="s">
        <v>73</v>
      </c>
      <c r="F359" s="1" t="s">
        <v>78</v>
      </c>
      <c r="G359" s="1" t="s">
        <v>1039</v>
      </c>
      <c r="H359" s="1" t="s">
        <v>71</v>
      </c>
      <c r="I359">
        <v>1</v>
      </c>
      <c r="J359" t="s">
        <v>262</v>
      </c>
      <c r="K359" s="1" t="s">
        <v>180</v>
      </c>
      <c r="L359" s="1" t="s">
        <v>173</v>
      </c>
      <c r="M359">
        <v>26</v>
      </c>
      <c r="N359">
        <v>0</v>
      </c>
      <c r="O359">
        <v>0</v>
      </c>
      <c r="P359">
        <v>0</v>
      </c>
      <c r="T359" t="str">
        <f>Special[[#This Row],[服装]]&amp;Special[[#This Row],[名前]]&amp;Special[[#This Row],[レアリティ]]</f>
        <v>ユニフォーム強羅昌己ICONIC</v>
      </c>
    </row>
    <row r="360" spans="1:20" x14ac:dyDescent="0.35">
      <c r="A360">
        <f>VLOOKUP(Special[[#This Row],[No用]],SetNo[[No.用]:[vlookup 用]],2,FALSE)</f>
        <v>202</v>
      </c>
      <c r="B360">
        <f>IF(ROW()=2,1,IF(A359&lt;&gt;Special[[#This Row],[No]],1,B359+1))</f>
        <v>1</v>
      </c>
      <c r="C360" s="1" t="s">
        <v>108</v>
      </c>
      <c r="D360" s="1" t="s">
        <v>1051</v>
      </c>
      <c r="E360" s="1" t="s">
        <v>77</v>
      </c>
      <c r="F360" s="1" t="s">
        <v>78</v>
      </c>
      <c r="G360" s="1" t="s">
        <v>1039</v>
      </c>
      <c r="H360" s="1" t="s">
        <v>71</v>
      </c>
      <c r="I360">
        <v>1</v>
      </c>
      <c r="J360" t="s">
        <v>262</v>
      </c>
      <c r="K360" s="1" t="s">
        <v>191</v>
      </c>
      <c r="L360" s="1" t="s">
        <v>162</v>
      </c>
      <c r="M360">
        <v>13</v>
      </c>
      <c r="N360">
        <v>0</v>
      </c>
      <c r="O360">
        <v>0</v>
      </c>
      <c r="P360">
        <v>0</v>
      </c>
      <c r="T360" t="str">
        <f>Special[[#This Row],[服装]]&amp;Special[[#This Row],[名前]]&amp;Special[[#This Row],[レアリティ]]</f>
        <v>ユニフォーム芦谷洋平ICONIC</v>
      </c>
    </row>
    <row r="361" spans="1:20" x14ac:dyDescent="0.35">
      <c r="A361">
        <f>VLOOKUP(Special[[#This Row],[No用]],SetNo[[No.用]:[vlookup 用]],2,FALSE)</f>
        <v>203</v>
      </c>
      <c r="B361">
        <f>IF(ROW()=2,1,IF(A360&lt;&gt;Special[[#This Row],[No]],1,B360+1))</f>
        <v>1</v>
      </c>
      <c r="C361" s="1" t="s">
        <v>108</v>
      </c>
      <c r="D361" s="1" t="s">
        <v>1059</v>
      </c>
      <c r="E361" s="1" t="s">
        <v>73</v>
      </c>
      <c r="F361" s="1" t="s">
        <v>82</v>
      </c>
      <c r="G361" s="1" t="s">
        <v>1039</v>
      </c>
      <c r="H361" s="1" t="s">
        <v>71</v>
      </c>
      <c r="I361">
        <v>1</v>
      </c>
      <c r="J361" t="s">
        <v>262</v>
      </c>
      <c r="K361" s="1" t="s">
        <v>191</v>
      </c>
      <c r="L361" s="1" t="s">
        <v>162</v>
      </c>
      <c r="M361">
        <v>13</v>
      </c>
      <c r="N361">
        <v>0</v>
      </c>
      <c r="O361">
        <v>0</v>
      </c>
      <c r="P361">
        <v>0</v>
      </c>
      <c r="T361" t="str">
        <f>Special[[#This Row],[服装]]&amp;Special[[#This Row],[名前]]&amp;Special[[#This Row],[レアリティ]]</f>
        <v>ユニフォーム仙石伸吾ICONIC</v>
      </c>
    </row>
    <row r="362" spans="1:20" x14ac:dyDescent="0.35">
      <c r="A362">
        <f>VLOOKUP(Special[[#This Row],[No用]],SetNo[[No.用]:[vlookup 用]],2,FALSE)</f>
        <v>203</v>
      </c>
      <c r="B362">
        <f>IF(ROW()=2,1,IF(A361&lt;&gt;Special[[#This Row],[No]],1,B361+1))</f>
        <v>2</v>
      </c>
      <c r="C362" s="1" t="s">
        <v>108</v>
      </c>
      <c r="D362" s="1" t="s">
        <v>1059</v>
      </c>
      <c r="E362" s="1" t="s">
        <v>73</v>
      </c>
      <c r="F362" s="1" t="s">
        <v>82</v>
      </c>
      <c r="G362" s="1" t="s">
        <v>1039</v>
      </c>
      <c r="H362" s="1" t="s">
        <v>71</v>
      </c>
      <c r="I362">
        <v>1</v>
      </c>
      <c r="J362" t="s">
        <v>262</v>
      </c>
      <c r="K362" s="1" t="s">
        <v>180</v>
      </c>
      <c r="L362" s="1" t="s">
        <v>173</v>
      </c>
      <c r="M362">
        <v>24</v>
      </c>
      <c r="N362">
        <v>0</v>
      </c>
      <c r="O362">
        <v>0</v>
      </c>
      <c r="P362">
        <v>0</v>
      </c>
      <c r="T362" t="str">
        <f>Special[[#This Row],[服装]]&amp;Special[[#This Row],[名前]]&amp;Special[[#This Row],[レアリティ]]</f>
        <v>ユニフォーム仙石伸吾ICONIC</v>
      </c>
    </row>
    <row r="363" spans="1:20" x14ac:dyDescent="0.35">
      <c r="A363">
        <f>VLOOKUP(Special[[#This Row],[No用]],SetNo[[No.用]:[vlookup 用]],2,FALSE)</f>
        <v>204</v>
      </c>
      <c r="B363">
        <f>IF(ROW()=2,1,IF(A362&lt;&gt;Special[[#This Row],[No]],1,B362+1))</f>
        <v>1</v>
      </c>
      <c r="C363" s="1" t="s">
        <v>108</v>
      </c>
      <c r="D363" s="1" t="s">
        <v>1100</v>
      </c>
      <c r="E363" s="1" t="s">
        <v>73</v>
      </c>
      <c r="F363" s="1" t="s">
        <v>80</v>
      </c>
      <c r="G363" s="1" t="s">
        <v>1039</v>
      </c>
      <c r="H363" s="1" t="s">
        <v>71</v>
      </c>
      <c r="I363">
        <v>1</v>
      </c>
      <c r="J363" t="s">
        <v>262</v>
      </c>
      <c r="K363" s="1" t="s">
        <v>196</v>
      </c>
      <c r="L363" s="1" t="s">
        <v>173</v>
      </c>
      <c r="M363">
        <v>13</v>
      </c>
      <c r="N363">
        <v>0</v>
      </c>
      <c r="O363">
        <v>0</v>
      </c>
      <c r="P363">
        <v>0</v>
      </c>
      <c r="T363" t="str">
        <f>Special[[#This Row],[服装]]&amp;Special[[#This Row],[名前]]&amp;Special[[#This Row],[レアリティ]]</f>
        <v>ユニフォーム中川俊美ICONIC</v>
      </c>
    </row>
    <row r="364" spans="1:20" x14ac:dyDescent="0.35">
      <c r="A364">
        <f>VLOOKUP(Special[[#This Row],[No用]],SetNo[[No.用]:[vlookup 用]],2,FALSE)</f>
        <v>205</v>
      </c>
      <c r="B364">
        <f>IF(ROW()=2,1,IF(A363&lt;&gt;Special[[#This Row],[No]],1,B363+1))</f>
        <v>1</v>
      </c>
      <c r="C364" s="1" t="s">
        <v>108</v>
      </c>
      <c r="D364" s="1" t="s">
        <v>1104</v>
      </c>
      <c r="E364" s="1" t="s">
        <v>73</v>
      </c>
      <c r="F364" s="1" t="s">
        <v>74</v>
      </c>
      <c r="G364" s="1" t="s">
        <v>1039</v>
      </c>
      <c r="H364" s="1" t="s">
        <v>71</v>
      </c>
      <c r="I364">
        <v>1</v>
      </c>
      <c r="J364" t="s">
        <v>262</v>
      </c>
      <c r="K364" s="1" t="s">
        <v>191</v>
      </c>
      <c r="L364" s="1" t="s">
        <v>162</v>
      </c>
      <c r="M364">
        <v>13</v>
      </c>
      <c r="N364">
        <v>0</v>
      </c>
      <c r="O364">
        <v>0</v>
      </c>
      <c r="P364">
        <v>0</v>
      </c>
      <c r="T364" t="str">
        <f>Special[[#This Row],[服装]]&amp;Special[[#This Row],[名前]]&amp;Special[[#This Row],[レアリティ]]</f>
        <v>ユニフォーム七沢健吾ICONIC</v>
      </c>
    </row>
    <row r="365" spans="1:20" x14ac:dyDescent="0.35">
      <c r="A365">
        <f>VLOOKUP(Special[[#This Row],[No用]],SetNo[[No.用]:[vlookup 用]],2,FALSE)</f>
        <v>205</v>
      </c>
      <c r="B365">
        <f>IF(ROW()=2,1,IF(A364&lt;&gt;Special[[#This Row],[No]],1,B364+1))</f>
        <v>2</v>
      </c>
      <c r="C365" s="1" t="s">
        <v>108</v>
      </c>
      <c r="D365" s="1" t="s">
        <v>1104</v>
      </c>
      <c r="E365" s="1" t="s">
        <v>73</v>
      </c>
      <c r="F365" s="1" t="s">
        <v>74</v>
      </c>
      <c r="G365" s="1" t="s">
        <v>1039</v>
      </c>
      <c r="H365" s="1" t="s">
        <v>71</v>
      </c>
      <c r="I365">
        <v>1</v>
      </c>
      <c r="J365" t="s">
        <v>262</v>
      </c>
      <c r="K365" s="1" t="s">
        <v>272</v>
      </c>
      <c r="L365" s="1" t="s">
        <v>173</v>
      </c>
      <c r="M365">
        <v>24</v>
      </c>
      <c r="N365">
        <v>0</v>
      </c>
      <c r="O365">
        <v>0</v>
      </c>
      <c r="P365">
        <v>0</v>
      </c>
      <c r="T365" t="str">
        <f>Special[[#This Row],[服装]]&amp;Special[[#This Row],[名前]]&amp;Special[[#This Row],[レアリティ]]</f>
        <v>ユニフォーム七沢健吾ICONIC</v>
      </c>
    </row>
    <row r="366" spans="1:20" x14ac:dyDescent="0.35">
      <c r="A366">
        <f>VLOOKUP(Special[[#This Row],[No用]],SetNo[[No.用]:[vlookup 用]],2,FALSE)</f>
        <v>206</v>
      </c>
      <c r="B366">
        <f>IF(ROW()=2,1,IF(A365&lt;&gt;Special[[#This Row],[No]],1,B365+1))</f>
        <v>1</v>
      </c>
      <c r="C366" s="1" t="s">
        <v>108</v>
      </c>
      <c r="D366" s="1" t="s">
        <v>1112</v>
      </c>
      <c r="E366" s="1" t="s">
        <v>73</v>
      </c>
      <c r="F366" s="1" t="s">
        <v>82</v>
      </c>
      <c r="G366" s="1" t="s">
        <v>1039</v>
      </c>
      <c r="H366" s="1" t="s">
        <v>71</v>
      </c>
      <c r="I366">
        <v>1</v>
      </c>
      <c r="J366" t="s">
        <v>262</v>
      </c>
      <c r="K366" s="1" t="s">
        <v>191</v>
      </c>
      <c r="L366" s="1" t="s">
        <v>162</v>
      </c>
      <c r="M366">
        <v>13</v>
      </c>
      <c r="N366">
        <v>0</v>
      </c>
      <c r="O366">
        <v>0</v>
      </c>
      <c r="P366">
        <v>0</v>
      </c>
      <c r="T366" t="str">
        <f>Special[[#This Row],[服装]]&amp;Special[[#This Row],[名前]]&amp;Special[[#This Row],[レアリティ]]</f>
        <v>ユニフォーム伊勢原裕次ICONIC</v>
      </c>
    </row>
    <row r="367" spans="1:20" x14ac:dyDescent="0.35">
      <c r="A367">
        <f>VLOOKUP(Special[[#This Row],[No用]],SetNo[[No.用]:[vlookup 用]],2,FALSE)</f>
        <v>207</v>
      </c>
      <c r="B367">
        <f>IF(ROW()=2,1,IF(A366&lt;&gt;Special[[#This Row],[No]],1,B366+1))</f>
        <v>1</v>
      </c>
      <c r="C367" s="1" t="s">
        <v>108</v>
      </c>
      <c r="D367" s="1" t="s">
        <v>1123</v>
      </c>
      <c r="E367" s="1" t="s">
        <v>73</v>
      </c>
      <c r="F367" s="1" t="s">
        <v>78</v>
      </c>
      <c r="G367" s="1" t="s">
        <v>1039</v>
      </c>
      <c r="H367" s="1" t="s">
        <v>71</v>
      </c>
      <c r="I367">
        <v>1</v>
      </c>
      <c r="J367" t="s">
        <v>262</v>
      </c>
      <c r="K367" s="1" t="s">
        <v>191</v>
      </c>
      <c r="L367" s="1" t="s">
        <v>162</v>
      </c>
      <c r="M367">
        <v>13</v>
      </c>
      <c r="N367">
        <v>0</v>
      </c>
      <c r="O367">
        <v>0</v>
      </c>
      <c r="P367">
        <v>0</v>
      </c>
      <c r="T367" t="str">
        <f>Special[[#This Row],[服装]]&amp;Special[[#This Row],[名前]]&amp;Special[[#This Row],[レアリティ]]</f>
        <v>ユニフォーム湯河浩二ICONIC</v>
      </c>
    </row>
    <row r="368" spans="1:20" x14ac:dyDescent="0.35">
      <c r="A368">
        <f>VLOOKUP(Special[[#This Row],[No用]],SetNo[[No.用]:[vlookup 用]],2,FALSE)</f>
        <v>208</v>
      </c>
      <c r="B368">
        <f>IF(ROW()=2,1,IF(A367&lt;&gt;Special[[#This Row],[No]],1,B367+1))</f>
        <v>1</v>
      </c>
      <c r="C368" s="1" t="s">
        <v>108</v>
      </c>
      <c r="D368" s="1" t="s">
        <v>1172</v>
      </c>
      <c r="E368" s="1" t="s">
        <v>1173</v>
      </c>
      <c r="F368" s="1" t="s">
        <v>82</v>
      </c>
      <c r="G368" s="1" t="s">
        <v>1175</v>
      </c>
      <c r="H368" s="1" t="s">
        <v>71</v>
      </c>
      <c r="I368">
        <v>1</v>
      </c>
      <c r="J368" t="s">
        <v>262</v>
      </c>
      <c r="K368" s="1" t="s">
        <v>191</v>
      </c>
      <c r="L368" s="1" t="s">
        <v>162</v>
      </c>
      <c r="M368">
        <v>13</v>
      </c>
      <c r="N368">
        <v>0</v>
      </c>
      <c r="O368">
        <v>0</v>
      </c>
      <c r="P368">
        <v>0</v>
      </c>
      <c r="T368" t="str">
        <f>Special[[#This Row],[服装]]&amp;Special[[#This Row],[名前]]&amp;Special[[#This Row],[レアリティ]]</f>
        <v>ユニフォーム千鹿谷栄吉ICONIC</v>
      </c>
    </row>
    <row r="369" spans="1:20" x14ac:dyDescent="0.35">
      <c r="A369">
        <f>VLOOKUP(Special[[#This Row],[No用]],SetNo[[No.用]:[vlookup 用]],2,FALSE)</f>
        <v>209</v>
      </c>
      <c r="B369">
        <f>IF(ROW()=2,1,IF(A368&lt;&gt;Special[[#This Row],[No]],1,B368+1))</f>
        <v>1</v>
      </c>
      <c r="C369" s="1" t="s">
        <v>108</v>
      </c>
      <c r="D369" s="1" t="s">
        <v>1182</v>
      </c>
      <c r="E369" s="1" t="s">
        <v>90</v>
      </c>
      <c r="F369" s="1" t="s">
        <v>1183</v>
      </c>
      <c r="G369" s="1" t="s">
        <v>1175</v>
      </c>
      <c r="H369" s="1" t="s">
        <v>71</v>
      </c>
      <c r="I369">
        <v>1</v>
      </c>
      <c r="J369" t="s">
        <v>262</v>
      </c>
      <c r="K369" s="1" t="s">
        <v>1190</v>
      </c>
      <c r="L369" s="1" t="s">
        <v>225</v>
      </c>
      <c r="M369">
        <v>42</v>
      </c>
      <c r="N369">
        <v>0</v>
      </c>
      <c r="O369">
        <v>52</v>
      </c>
      <c r="P369">
        <v>0</v>
      </c>
      <c r="T369" t="str">
        <f>Special[[#This Row],[服装]]&amp;Special[[#This Row],[名前]]&amp;Special[[#This Row],[レアリティ]]</f>
        <v>ユニフォーム小鹿野大樹ICONIC</v>
      </c>
    </row>
    <row r="370" spans="1:20" x14ac:dyDescent="0.35">
      <c r="A370">
        <f>VLOOKUP(Special[[#This Row],[No用]],SetNo[[No.用]:[vlookup 用]],2,FALSE)</f>
        <v>209</v>
      </c>
      <c r="B370">
        <f>IF(ROW()=2,1,IF(A369&lt;&gt;Special[[#This Row],[No]],1,B369+1))</f>
        <v>2</v>
      </c>
      <c r="C370" s="1" t="s">
        <v>108</v>
      </c>
      <c r="D370" s="1" t="s">
        <v>1182</v>
      </c>
      <c r="E370" s="1" t="s">
        <v>90</v>
      </c>
      <c r="F370" s="1" t="s">
        <v>1183</v>
      </c>
      <c r="G370" s="1" t="s">
        <v>1175</v>
      </c>
      <c r="H370" s="1" t="s">
        <v>71</v>
      </c>
      <c r="I370">
        <v>1</v>
      </c>
      <c r="J370" t="s">
        <v>262</v>
      </c>
      <c r="K370" s="1" t="s">
        <v>1192</v>
      </c>
      <c r="L370" s="1" t="s">
        <v>225</v>
      </c>
      <c r="M370">
        <v>42</v>
      </c>
      <c r="N370">
        <v>0</v>
      </c>
      <c r="O370">
        <v>52</v>
      </c>
      <c r="P370">
        <v>0</v>
      </c>
      <c r="Q370" s="1" t="s">
        <v>1191</v>
      </c>
      <c r="R370" s="1" t="s">
        <v>1193</v>
      </c>
      <c r="T370" t="str">
        <f>Special[[#This Row],[服装]]&amp;Special[[#This Row],[名前]]&amp;Special[[#This Row],[レアリティ]]</f>
        <v>ユニフォーム小鹿野大樹ICONIC</v>
      </c>
    </row>
    <row r="371" spans="1:20" x14ac:dyDescent="0.35">
      <c r="A371">
        <f>VLOOKUP(Special[[#This Row],[No用]],SetNo[[No.用]:[vlookup 用]],2,FALSE)</f>
        <v>210</v>
      </c>
      <c r="B371">
        <f>IF(ROW()=2,1,IF(A370&lt;&gt;Special[[#This Row],[No]],1,B370+1))</f>
        <v>1</v>
      </c>
      <c r="C371" s="1" t="s">
        <v>108</v>
      </c>
      <c r="D371" s="1" t="s">
        <v>1207</v>
      </c>
      <c r="E371" s="1" t="s">
        <v>77</v>
      </c>
      <c r="F371" s="1" t="s">
        <v>80</v>
      </c>
      <c r="G371" s="1" t="s">
        <v>1175</v>
      </c>
      <c r="H371" s="1" t="s">
        <v>71</v>
      </c>
      <c r="I371">
        <v>1</v>
      </c>
      <c r="J371" t="s">
        <v>262</v>
      </c>
      <c r="K371" s="1" t="s">
        <v>196</v>
      </c>
      <c r="L371" s="1" t="s">
        <v>173</v>
      </c>
      <c r="M371">
        <v>9</v>
      </c>
      <c r="N371">
        <v>0</v>
      </c>
      <c r="O371">
        <v>0</v>
      </c>
      <c r="P371">
        <v>0</v>
      </c>
      <c r="Q371" s="1"/>
      <c r="R371" s="1"/>
      <c r="T371" t="str">
        <f>Special[[#This Row],[服装]]&amp;Special[[#This Row],[名前]]&amp;Special[[#This Row],[レアリティ]]</f>
        <v>ユニフォーム赤谷勇ICONIC</v>
      </c>
    </row>
    <row r="372" spans="1:20" x14ac:dyDescent="0.35">
      <c r="A372">
        <f>VLOOKUP(Special[[#This Row],[No用]],SetNo[[No.用]:[vlookup 用]],2,FALSE)</f>
        <v>211</v>
      </c>
      <c r="B372">
        <f>IF(ROW()=2,1,IF(A371&lt;&gt;Special[[#This Row],[No]],1,B371+1))</f>
        <v>1</v>
      </c>
      <c r="C372" t="s">
        <v>108</v>
      </c>
      <c r="D372" t="s">
        <v>186</v>
      </c>
      <c r="E372" t="s">
        <v>77</v>
      </c>
      <c r="F372" t="s">
        <v>74</v>
      </c>
      <c r="G372" t="s">
        <v>185</v>
      </c>
      <c r="H372" t="s">
        <v>71</v>
      </c>
      <c r="I372">
        <v>1</v>
      </c>
      <c r="J372" t="s">
        <v>262</v>
      </c>
      <c r="K372" s="1" t="s">
        <v>191</v>
      </c>
      <c r="L372" s="1" t="s">
        <v>162</v>
      </c>
      <c r="M372">
        <v>13</v>
      </c>
      <c r="N372">
        <v>0</v>
      </c>
      <c r="O372">
        <v>0</v>
      </c>
      <c r="P372">
        <v>0</v>
      </c>
      <c r="T372" t="str">
        <f>Special[[#This Row],[服装]]&amp;Special[[#This Row],[名前]]&amp;Special[[#This Row],[レアリティ]]</f>
        <v>ユニフォーム宮侑ICONIC</v>
      </c>
    </row>
    <row r="373" spans="1:20" x14ac:dyDescent="0.35">
      <c r="A373">
        <f>VLOOKUP(Special[[#This Row],[No用]],SetNo[[No.用]:[vlookup 用]],2,FALSE)</f>
        <v>212</v>
      </c>
      <c r="B373">
        <f>IF(ROW()=2,1,IF(A372&lt;&gt;Special[[#This Row],[No]],1,B372+1))</f>
        <v>1</v>
      </c>
      <c r="C373" s="1" t="s">
        <v>769</v>
      </c>
      <c r="D373" t="s">
        <v>186</v>
      </c>
      <c r="E373" s="1" t="s">
        <v>73</v>
      </c>
      <c r="F373" t="s">
        <v>74</v>
      </c>
      <c r="G373" t="s">
        <v>185</v>
      </c>
      <c r="H373" t="s">
        <v>71</v>
      </c>
      <c r="I373">
        <v>1</v>
      </c>
      <c r="J373" t="s">
        <v>262</v>
      </c>
      <c r="K373" s="1" t="s">
        <v>191</v>
      </c>
      <c r="L373" s="1" t="s">
        <v>162</v>
      </c>
      <c r="M373">
        <v>13</v>
      </c>
      <c r="N373">
        <v>0</v>
      </c>
      <c r="O373">
        <v>0</v>
      </c>
      <c r="P373">
        <v>0</v>
      </c>
      <c r="T373" t="str">
        <f>Special[[#This Row],[服装]]&amp;Special[[#This Row],[名前]]&amp;Special[[#This Row],[レアリティ]]</f>
        <v>文化祭宮侑ICONIC</v>
      </c>
    </row>
    <row r="374" spans="1:20" x14ac:dyDescent="0.35">
      <c r="A374">
        <f>VLOOKUP(Special[[#This Row],[No用]],SetNo[[No.用]:[vlookup 用]],2,FALSE)</f>
        <v>212</v>
      </c>
      <c r="B374">
        <f>IF(ROW()=2,1,IF(A373&lt;&gt;Special[[#This Row],[No]],1,B373+1))</f>
        <v>2</v>
      </c>
      <c r="C374" s="1" t="s">
        <v>769</v>
      </c>
      <c r="D374" t="s">
        <v>186</v>
      </c>
      <c r="E374" s="1" t="s">
        <v>73</v>
      </c>
      <c r="F374" t="s">
        <v>74</v>
      </c>
      <c r="G374" t="s">
        <v>185</v>
      </c>
      <c r="H374" t="s">
        <v>71</v>
      </c>
      <c r="I374">
        <v>1</v>
      </c>
      <c r="J374" t="s">
        <v>262</v>
      </c>
      <c r="K374" s="1" t="s">
        <v>275</v>
      </c>
      <c r="L374" s="1" t="s">
        <v>225</v>
      </c>
      <c r="M374">
        <v>50</v>
      </c>
      <c r="N374">
        <v>0</v>
      </c>
      <c r="O374">
        <v>60</v>
      </c>
      <c r="P374">
        <v>0</v>
      </c>
      <c r="T374" t="str">
        <f>Special[[#This Row],[服装]]&amp;Special[[#This Row],[名前]]&amp;Special[[#This Row],[レアリティ]]</f>
        <v>文化祭宮侑ICONIC</v>
      </c>
    </row>
    <row r="375" spans="1:20" x14ac:dyDescent="0.35">
      <c r="A375">
        <f>VLOOKUP(Special[[#This Row],[No用]],SetNo[[No.用]:[vlookup 用]],2,FALSE)</f>
        <v>213</v>
      </c>
      <c r="B375">
        <f>IF(ROW()=2,1,IF(A374&lt;&gt;Special[[#This Row],[No]],1,B374+1))</f>
        <v>1</v>
      </c>
      <c r="C375" s="1" t="s">
        <v>883</v>
      </c>
      <c r="D375" s="1" t="s">
        <v>186</v>
      </c>
      <c r="E375" s="1" t="s">
        <v>90</v>
      </c>
      <c r="F375" s="1" t="s">
        <v>74</v>
      </c>
      <c r="G375" s="1" t="s">
        <v>185</v>
      </c>
      <c r="H375" s="1" t="s">
        <v>71</v>
      </c>
      <c r="I375">
        <v>1</v>
      </c>
      <c r="J375" t="s">
        <v>262</v>
      </c>
      <c r="K375" s="1" t="s">
        <v>191</v>
      </c>
      <c r="L375" s="1" t="s">
        <v>162</v>
      </c>
      <c r="M375">
        <v>13</v>
      </c>
      <c r="N375">
        <v>0</v>
      </c>
      <c r="O375">
        <v>0</v>
      </c>
      <c r="P375">
        <v>0</v>
      </c>
      <c r="T375" t="str">
        <f>Special[[#This Row],[服装]]&amp;Special[[#This Row],[名前]]&amp;Special[[#This Row],[レアリティ]]</f>
        <v>RPG宮侑ICONIC</v>
      </c>
    </row>
    <row r="376" spans="1:20" x14ac:dyDescent="0.35">
      <c r="A376">
        <f>VLOOKUP(Special[[#This Row],[No用]],SetNo[[No.用]:[vlookup 用]],2,FALSE)</f>
        <v>213</v>
      </c>
      <c r="B376">
        <f>IF(ROW()=2,1,IF(A375&lt;&gt;Special[[#This Row],[No]],1,B375+1))</f>
        <v>2</v>
      </c>
      <c r="C376" s="1" t="s">
        <v>883</v>
      </c>
      <c r="D376" s="1" t="s">
        <v>186</v>
      </c>
      <c r="E376" s="1" t="s">
        <v>90</v>
      </c>
      <c r="F376" s="1" t="s">
        <v>74</v>
      </c>
      <c r="G376" s="1" t="s">
        <v>185</v>
      </c>
      <c r="H376" s="1" t="s">
        <v>71</v>
      </c>
      <c r="I376">
        <v>1</v>
      </c>
      <c r="J376" t="s">
        <v>262</v>
      </c>
      <c r="K376" s="1" t="s">
        <v>275</v>
      </c>
      <c r="L376" s="1" t="s">
        <v>225</v>
      </c>
      <c r="M376">
        <v>50</v>
      </c>
      <c r="N376">
        <v>0</v>
      </c>
      <c r="O376">
        <v>60</v>
      </c>
      <c r="P376">
        <v>0</v>
      </c>
      <c r="T376" t="str">
        <f>Special[[#This Row],[服装]]&amp;Special[[#This Row],[名前]]&amp;Special[[#This Row],[レアリティ]]</f>
        <v>RPG宮侑ICONIC</v>
      </c>
    </row>
    <row r="377" spans="1:20" x14ac:dyDescent="0.35">
      <c r="A377">
        <f>VLOOKUP(Special[[#This Row],[No用]],SetNo[[No.用]:[vlookup 用]],2,FALSE)</f>
        <v>214</v>
      </c>
      <c r="B377">
        <f>IF(ROW()=2,1,IF(A376&lt;&gt;Special[[#This Row],[No]],1,B376+1))</f>
        <v>1</v>
      </c>
      <c r="C377" s="1" t="s">
        <v>1077</v>
      </c>
      <c r="D377" s="1" t="s">
        <v>186</v>
      </c>
      <c r="E377" s="1" t="s">
        <v>77</v>
      </c>
      <c r="F377" s="1" t="s">
        <v>74</v>
      </c>
      <c r="G377" s="1" t="s">
        <v>185</v>
      </c>
      <c r="H377" s="1" t="s">
        <v>71</v>
      </c>
      <c r="I377">
        <v>1</v>
      </c>
      <c r="J377" t="s">
        <v>262</v>
      </c>
      <c r="K377" s="1" t="s">
        <v>191</v>
      </c>
      <c r="L377" s="1" t="s">
        <v>162</v>
      </c>
      <c r="M377">
        <v>13</v>
      </c>
      <c r="N377">
        <v>0</v>
      </c>
      <c r="O377">
        <v>0</v>
      </c>
      <c r="P377">
        <v>0</v>
      </c>
      <c r="T377" t="str">
        <f>Special[[#This Row],[服装]]&amp;Special[[#This Row],[名前]]&amp;Special[[#This Row],[レアリティ]]</f>
        <v>カンフー宮侑ICONIC</v>
      </c>
    </row>
    <row r="378" spans="1:20" x14ac:dyDescent="0.35">
      <c r="A378">
        <f>VLOOKUP(Special[[#This Row],[No用]],SetNo[[No.用]:[vlookup 用]],2,FALSE)</f>
        <v>214</v>
      </c>
      <c r="B378">
        <f>IF(ROW()=2,1,IF(A377&lt;&gt;Special[[#This Row],[No]],1,B377+1))</f>
        <v>2</v>
      </c>
      <c r="C378" s="1" t="s">
        <v>1077</v>
      </c>
      <c r="D378" s="1" t="s">
        <v>186</v>
      </c>
      <c r="E378" s="1" t="s">
        <v>77</v>
      </c>
      <c r="F378" s="1" t="s">
        <v>74</v>
      </c>
      <c r="G378" s="1" t="s">
        <v>185</v>
      </c>
      <c r="H378" s="1" t="s">
        <v>71</v>
      </c>
      <c r="I378">
        <v>1</v>
      </c>
      <c r="J378" t="s">
        <v>262</v>
      </c>
      <c r="K378" s="1" t="s">
        <v>982</v>
      </c>
      <c r="L378" s="1" t="s">
        <v>225</v>
      </c>
      <c r="M378">
        <v>50</v>
      </c>
      <c r="N378">
        <v>0</v>
      </c>
      <c r="O378">
        <v>60</v>
      </c>
      <c r="P378">
        <v>0</v>
      </c>
      <c r="Q378" s="1" t="s">
        <v>187</v>
      </c>
      <c r="R378" s="1" t="s">
        <v>1089</v>
      </c>
      <c r="T378" t="str">
        <f>Special[[#This Row],[服装]]&amp;Special[[#This Row],[名前]]&amp;Special[[#This Row],[レアリティ]]</f>
        <v>カンフー宮侑ICONIC</v>
      </c>
    </row>
    <row r="379" spans="1:20" x14ac:dyDescent="0.35">
      <c r="A379">
        <f>VLOOKUP(Special[[#This Row],[No用]],SetNo[[No.用]:[vlookup 用]],2,FALSE)</f>
        <v>215</v>
      </c>
      <c r="B379">
        <f>IF(ROW()=2,1,IF(A378&lt;&gt;Special[[#This Row],[No]],1,B378+1))</f>
        <v>1</v>
      </c>
      <c r="C379" t="s">
        <v>108</v>
      </c>
      <c r="D379" t="s">
        <v>187</v>
      </c>
      <c r="E379" t="s">
        <v>90</v>
      </c>
      <c r="F379" t="s">
        <v>78</v>
      </c>
      <c r="G379" t="s">
        <v>185</v>
      </c>
      <c r="H379" t="s">
        <v>71</v>
      </c>
      <c r="I379">
        <v>1</v>
      </c>
      <c r="J379" t="s">
        <v>262</v>
      </c>
      <c r="K379" s="1" t="s">
        <v>191</v>
      </c>
      <c r="L379" s="1" t="s">
        <v>162</v>
      </c>
      <c r="M379">
        <v>13</v>
      </c>
      <c r="N379">
        <v>0</v>
      </c>
      <c r="O379">
        <v>0</v>
      </c>
      <c r="P379">
        <v>0</v>
      </c>
      <c r="T379" t="str">
        <f>Special[[#This Row],[服装]]&amp;Special[[#This Row],[名前]]&amp;Special[[#This Row],[レアリティ]]</f>
        <v>ユニフォーム宮治ICONIC</v>
      </c>
    </row>
    <row r="380" spans="1:20" x14ac:dyDescent="0.35">
      <c r="A380">
        <f>VLOOKUP(Special[[#This Row],[No用]],SetNo[[No.用]:[vlookup 用]],2,FALSE)</f>
        <v>216</v>
      </c>
      <c r="B380">
        <f>IF(ROW()=2,1,IF(A379&lt;&gt;Special[[#This Row],[No]],1,B379+1))</f>
        <v>1</v>
      </c>
      <c r="C380" s="1" t="s">
        <v>883</v>
      </c>
      <c r="D380" s="1" t="s">
        <v>187</v>
      </c>
      <c r="E380" s="1" t="s">
        <v>90</v>
      </c>
      <c r="F380" s="1" t="s">
        <v>78</v>
      </c>
      <c r="G380" s="1" t="s">
        <v>185</v>
      </c>
      <c r="H380" s="1" t="s">
        <v>71</v>
      </c>
      <c r="I380">
        <v>1</v>
      </c>
      <c r="J380" t="s">
        <v>262</v>
      </c>
      <c r="K380" s="1" t="s">
        <v>191</v>
      </c>
      <c r="L380" s="1" t="s">
        <v>162</v>
      </c>
      <c r="M380">
        <v>13</v>
      </c>
      <c r="N380">
        <v>0</v>
      </c>
      <c r="O380">
        <v>0</v>
      </c>
      <c r="P380">
        <v>0</v>
      </c>
      <c r="T380" t="str">
        <f>Special[[#This Row],[服装]]&amp;Special[[#This Row],[名前]]&amp;Special[[#This Row],[レアリティ]]</f>
        <v>RPG宮治ICONIC</v>
      </c>
    </row>
    <row r="381" spans="1:20" x14ac:dyDescent="0.35">
      <c r="A381">
        <f>VLOOKUP(Special[[#This Row],[No用]],SetNo[[No.用]:[vlookup 用]],2,FALSE)</f>
        <v>216</v>
      </c>
      <c r="B381">
        <f>IF(ROW()=2,1,IF(A380&lt;&gt;Special[[#This Row],[No]],1,B380+1))</f>
        <v>2</v>
      </c>
      <c r="C381" s="1" t="s">
        <v>883</v>
      </c>
      <c r="D381" s="1" t="s">
        <v>187</v>
      </c>
      <c r="E381" s="1" t="s">
        <v>90</v>
      </c>
      <c r="F381" s="1" t="s">
        <v>78</v>
      </c>
      <c r="G381" s="1" t="s">
        <v>185</v>
      </c>
      <c r="H381" s="1" t="s">
        <v>71</v>
      </c>
      <c r="I381">
        <v>1</v>
      </c>
      <c r="J381" t="s">
        <v>262</v>
      </c>
      <c r="K381" s="1" t="s">
        <v>982</v>
      </c>
      <c r="L381" s="1" t="s">
        <v>225</v>
      </c>
      <c r="M381">
        <v>49</v>
      </c>
      <c r="N381">
        <v>0</v>
      </c>
      <c r="O381">
        <v>59</v>
      </c>
      <c r="P381">
        <v>0</v>
      </c>
      <c r="Q381" s="1" t="s">
        <v>186</v>
      </c>
      <c r="R381" s="1" t="s">
        <v>1107</v>
      </c>
      <c r="S381">
        <v>2</v>
      </c>
      <c r="T381" t="str">
        <f>Special[[#This Row],[服装]]&amp;Special[[#This Row],[名前]]&amp;Special[[#This Row],[レアリティ]]</f>
        <v>RPG宮治ICONIC</v>
      </c>
    </row>
    <row r="382" spans="1:20" x14ac:dyDescent="0.35">
      <c r="A382">
        <f>VLOOKUP(Special[[#This Row],[No用]],SetNo[[No.用]:[vlookup 用]],2,FALSE)</f>
        <v>217</v>
      </c>
      <c r="B382">
        <f>IF(ROW()=2,1,IF(A381&lt;&gt;Special[[#This Row],[No]],1,B381+1))</f>
        <v>1</v>
      </c>
      <c r="C382" s="1" t="s">
        <v>1077</v>
      </c>
      <c r="D382" s="1" t="s">
        <v>187</v>
      </c>
      <c r="E382" s="1" t="s">
        <v>73</v>
      </c>
      <c r="F382" s="1" t="s">
        <v>78</v>
      </c>
      <c r="G382" s="1" t="s">
        <v>185</v>
      </c>
      <c r="H382" s="1" t="s">
        <v>71</v>
      </c>
      <c r="I382">
        <v>1</v>
      </c>
      <c r="J382" t="s">
        <v>262</v>
      </c>
      <c r="K382" s="1" t="s">
        <v>191</v>
      </c>
      <c r="L382" s="1" t="s">
        <v>162</v>
      </c>
      <c r="M382">
        <v>13</v>
      </c>
      <c r="N382">
        <v>0</v>
      </c>
      <c r="O382">
        <v>0</v>
      </c>
      <c r="P382">
        <v>0</v>
      </c>
      <c r="T382" t="str">
        <f>Special[[#This Row],[服装]]&amp;Special[[#This Row],[名前]]&amp;Special[[#This Row],[レアリティ]]</f>
        <v>カンフー宮治ICONIC</v>
      </c>
    </row>
    <row r="383" spans="1:20" x14ac:dyDescent="0.35">
      <c r="A383">
        <f>VLOOKUP(Special[[#This Row],[No用]],SetNo[[No.用]:[vlookup 用]],2,FALSE)</f>
        <v>217</v>
      </c>
      <c r="B383">
        <f>IF(ROW()=2,1,IF(A382&lt;&gt;Special[[#This Row],[No]],1,B382+1))</f>
        <v>2</v>
      </c>
      <c r="C383" s="1" t="s">
        <v>1077</v>
      </c>
      <c r="D383" s="1" t="s">
        <v>187</v>
      </c>
      <c r="E383" s="1" t="s">
        <v>73</v>
      </c>
      <c r="F383" s="1" t="s">
        <v>78</v>
      </c>
      <c r="G383" s="1" t="s">
        <v>185</v>
      </c>
      <c r="H383" s="1" t="s">
        <v>71</v>
      </c>
      <c r="I383">
        <v>1</v>
      </c>
      <c r="J383" t="s">
        <v>262</v>
      </c>
      <c r="K383" s="1" t="s">
        <v>193</v>
      </c>
      <c r="L383" s="1" t="s">
        <v>225</v>
      </c>
      <c r="M383">
        <v>47</v>
      </c>
      <c r="N383">
        <v>0</v>
      </c>
      <c r="O383">
        <v>57</v>
      </c>
      <c r="P383">
        <v>0</v>
      </c>
      <c r="T383" t="str">
        <f>Special[[#This Row],[服装]]&amp;Special[[#This Row],[名前]]&amp;Special[[#This Row],[レアリティ]]</f>
        <v>カンフー宮治ICONIC</v>
      </c>
    </row>
    <row r="384" spans="1:20" x14ac:dyDescent="0.35">
      <c r="A384">
        <f>VLOOKUP(Special[[#This Row],[No用]],SetNo[[No.用]:[vlookup 用]],2,FALSE)</f>
        <v>218</v>
      </c>
      <c r="B384">
        <f>IF(ROW()=2,1,IF(A383&lt;&gt;Special[[#This Row],[No]],1,B383+1))</f>
        <v>1</v>
      </c>
      <c r="C384" t="s">
        <v>108</v>
      </c>
      <c r="D384" t="s">
        <v>188</v>
      </c>
      <c r="E384" t="s">
        <v>77</v>
      </c>
      <c r="F384" t="s">
        <v>82</v>
      </c>
      <c r="G384" t="s">
        <v>185</v>
      </c>
      <c r="H384" t="s">
        <v>71</v>
      </c>
      <c r="I384">
        <v>1</v>
      </c>
      <c r="J384" t="s">
        <v>262</v>
      </c>
      <c r="K384" s="1" t="s">
        <v>191</v>
      </c>
      <c r="L384" s="1" t="s">
        <v>162</v>
      </c>
      <c r="M384">
        <v>13</v>
      </c>
      <c r="N384">
        <v>0</v>
      </c>
      <c r="O384">
        <v>0</v>
      </c>
      <c r="P384">
        <v>0</v>
      </c>
      <c r="T384" t="str">
        <f>Special[[#This Row],[服装]]&amp;Special[[#This Row],[名前]]&amp;Special[[#This Row],[レアリティ]]</f>
        <v>ユニフォーム角名倫太郎ICONIC</v>
      </c>
    </row>
    <row r="385" spans="1:20" x14ac:dyDescent="0.35">
      <c r="A385">
        <f>VLOOKUP(Special[[#This Row],[No用]],SetNo[[No.用]:[vlookup 用]],2,FALSE)</f>
        <v>218</v>
      </c>
      <c r="B385">
        <f>IF(ROW()=2,1,IF(A384&lt;&gt;Special[[#This Row],[No]],1,B384+1))</f>
        <v>2</v>
      </c>
      <c r="C385" t="s">
        <v>108</v>
      </c>
      <c r="D385" t="s">
        <v>188</v>
      </c>
      <c r="E385" t="s">
        <v>77</v>
      </c>
      <c r="F385" t="s">
        <v>82</v>
      </c>
      <c r="G385" t="s">
        <v>185</v>
      </c>
      <c r="H385" t="s">
        <v>71</v>
      </c>
      <c r="I385">
        <v>1</v>
      </c>
      <c r="J385" t="s">
        <v>262</v>
      </c>
      <c r="K385" s="1" t="s">
        <v>282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Special[[#This Row],[服装]]&amp;Special[[#This Row],[名前]]&amp;Special[[#This Row],[レアリティ]]</f>
        <v>ユニフォーム角名倫太郎ICONIC</v>
      </c>
    </row>
    <row r="386" spans="1:20" x14ac:dyDescent="0.35">
      <c r="A386">
        <f>VLOOKUP(Special[[#This Row],[No用]],SetNo[[No.用]:[vlookup 用]],2,FALSE)</f>
        <v>219</v>
      </c>
      <c r="B386">
        <f>IF(ROW()=2,1,IF(A385&lt;&gt;Special[[#This Row],[No]],1,B385+1))</f>
        <v>1</v>
      </c>
      <c r="C386" s="1" t="s">
        <v>876</v>
      </c>
      <c r="D386" s="1" t="s">
        <v>188</v>
      </c>
      <c r="E386" s="1" t="s">
        <v>73</v>
      </c>
      <c r="F386" s="1" t="s">
        <v>82</v>
      </c>
      <c r="G386" s="1" t="s">
        <v>185</v>
      </c>
      <c r="H386" s="1" t="s">
        <v>71</v>
      </c>
      <c r="I386">
        <v>1</v>
      </c>
      <c r="J386" t="s">
        <v>262</v>
      </c>
      <c r="K386" s="1" t="s">
        <v>191</v>
      </c>
      <c r="L386" s="1" t="s">
        <v>162</v>
      </c>
      <c r="M386">
        <v>13</v>
      </c>
      <c r="N386">
        <v>0</v>
      </c>
      <c r="O386">
        <v>0</v>
      </c>
      <c r="P386">
        <v>0</v>
      </c>
      <c r="T386" t="str">
        <f>Special[[#This Row],[服装]]&amp;Special[[#This Row],[名前]]&amp;Special[[#This Row],[レアリティ]]</f>
        <v>サバゲ角名倫太郎ICONIC</v>
      </c>
    </row>
    <row r="387" spans="1:20" x14ac:dyDescent="0.35">
      <c r="A387">
        <f>VLOOKUP(Special[[#This Row],[No用]],SetNo[[No.用]:[vlookup 用]],2,FALSE)</f>
        <v>219</v>
      </c>
      <c r="B387">
        <f>IF(ROW()=2,1,IF(A386&lt;&gt;Special[[#This Row],[No]],1,B386+1))</f>
        <v>2</v>
      </c>
      <c r="C387" s="1" t="s">
        <v>876</v>
      </c>
      <c r="D387" s="1" t="s">
        <v>188</v>
      </c>
      <c r="E387" s="1" t="s">
        <v>73</v>
      </c>
      <c r="F387" s="1" t="s">
        <v>82</v>
      </c>
      <c r="G387" s="1" t="s">
        <v>185</v>
      </c>
      <c r="H387" s="1" t="s">
        <v>71</v>
      </c>
      <c r="I387">
        <v>1</v>
      </c>
      <c r="J387" t="s">
        <v>262</v>
      </c>
      <c r="K387" s="1" t="s">
        <v>282</v>
      </c>
      <c r="L387" s="1" t="s">
        <v>162</v>
      </c>
      <c r="M387">
        <v>26</v>
      </c>
      <c r="N387">
        <v>0</v>
      </c>
      <c r="O387">
        <v>0</v>
      </c>
      <c r="P387">
        <v>0</v>
      </c>
      <c r="T387" t="str">
        <f>Special[[#This Row],[服装]]&amp;Special[[#This Row],[名前]]&amp;Special[[#This Row],[レアリティ]]</f>
        <v>サバゲ角名倫太郎ICONIC</v>
      </c>
    </row>
    <row r="388" spans="1:20" x14ac:dyDescent="0.35">
      <c r="A388">
        <f>VLOOKUP(Special[[#This Row],[No用]],SetNo[[No.用]:[vlookup 用]],2,FALSE)</f>
        <v>220</v>
      </c>
      <c r="B388">
        <f>IF(ROW()=2,1,IF(A387&lt;&gt;Special[[#This Row],[No]],1,B387+1))</f>
        <v>1</v>
      </c>
      <c r="C388" s="1" t="s">
        <v>1006</v>
      </c>
      <c r="D388" s="1" t="s">
        <v>188</v>
      </c>
      <c r="E388" s="1" t="s">
        <v>90</v>
      </c>
      <c r="F388" s="1" t="s">
        <v>82</v>
      </c>
      <c r="G388" s="1" t="s">
        <v>185</v>
      </c>
      <c r="H388" s="1" t="s">
        <v>71</v>
      </c>
      <c r="I388">
        <v>1</v>
      </c>
      <c r="J388" t="s">
        <v>262</v>
      </c>
      <c r="K388" s="1" t="s">
        <v>191</v>
      </c>
      <c r="L388" s="1" t="s">
        <v>162</v>
      </c>
      <c r="M388">
        <v>13</v>
      </c>
      <c r="N388">
        <v>0</v>
      </c>
      <c r="O388">
        <v>0</v>
      </c>
      <c r="P388">
        <v>0</v>
      </c>
      <c r="T388" t="str">
        <f>Special[[#This Row],[服装]]&amp;Special[[#This Row],[名前]]&amp;Special[[#This Row],[レアリティ]]</f>
        <v>花火角名倫太郎ICONIC</v>
      </c>
    </row>
    <row r="389" spans="1:20" x14ac:dyDescent="0.35">
      <c r="A389">
        <f>VLOOKUP(Special[[#This Row],[No用]],SetNo[[No.用]:[vlookup 用]],2,FALSE)</f>
        <v>220</v>
      </c>
      <c r="B389">
        <f>IF(ROW()=2,1,IF(A388&lt;&gt;Special[[#This Row],[No]],1,B388+1))</f>
        <v>2</v>
      </c>
      <c r="C389" s="1" t="s">
        <v>1006</v>
      </c>
      <c r="D389" s="1" t="s">
        <v>188</v>
      </c>
      <c r="E389" s="1" t="s">
        <v>90</v>
      </c>
      <c r="F389" s="1" t="s">
        <v>82</v>
      </c>
      <c r="G389" s="1" t="s">
        <v>185</v>
      </c>
      <c r="H389" s="1" t="s">
        <v>71</v>
      </c>
      <c r="I389">
        <v>1</v>
      </c>
      <c r="J389" t="s">
        <v>262</v>
      </c>
      <c r="K389" s="1" t="s">
        <v>282</v>
      </c>
      <c r="L389" s="1" t="s">
        <v>162</v>
      </c>
      <c r="M389">
        <v>26</v>
      </c>
      <c r="N389">
        <v>0</v>
      </c>
      <c r="O389">
        <v>0</v>
      </c>
      <c r="P389">
        <v>0</v>
      </c>
      <c r="T389" t="str">
        <f>Special[[#This Row],[服装]]&amp;Special[[#This Row],[名前]]&amp;Special[[#This Row],[レアリティ]]</f>
        <v>花火角名倫太郎ICONIC</v>
      </c>
    </row>
    <row r="390" spans="1:20" x14ac:dyDescent="0.35">
      <c r="A390">
        <f>VLOOKUP(Special[[#This Row],[No用]],SetNo[[No.用]:[vlookup 用]],2,FALSE)</f>
        <v>220</v>
      </c>
      <c r="B390">
        <f>IF(ROW()=2,1,IF(A389&lt;&gt;Special[[#This Row],[No]],1,B389+1))</f>
        <v>3</v>
      </c>
      <c r="C390" s="1" t="s">
        <v>1006</v>
      </c>
      <c r="D390" s="1" t="s">
        <v>188</v>
      </c>
      <c r="E390" s="1" t="s">
        <v>90</v>
      </c>
      <c r="F390" s="1" t="s">
        <v>82</v>
      </c>
      <c r="G390" s="1" t="s">
        <v>185</v>
      </c>
      <c r="H390" s="1" t="s">
        <v>71</v>
      </c>
      <c r="I390">
        <v>1</v>
      </c>
      <c r="J390" t="s">
        <v>262</v>
      </c>
      <c r="K390" s="1" t="s">
        <v>1026</v>
      </c>
      <c r="L390" s="1" t="s">
        <v>225</v>
      </c>
      <c r="M390">
        <v>44</v>
      </c>
      <c r="N390">
        <v>0</v>
      </c>
      <c r="O390">
        <v>54</v>
      </c>
      <c r="P390">
        <v>0</v>
      </c>
      <c r="R390" s="1" t="s">
        <v>1035</v>
      </c>
      <c r="S390">
        <v>2</v>
      </c>
      <c r="T390" t="str">
        <f>Special[[#This Row],[服装]]&amp;Special[[#This Row],[名前]]&amp;Special[[#This Row],[レアリティ]]</f>
        <v>花火角名倫太郎ICONIC</v>
      </c>
    </row>
    <row r="391" spans="1:20" x14ac:dyDescent="0.35">
      <c r="A391">
        <f>VLOOKUP(Special[[#This Row],[No用]],SetNo[[No.用]:[vlookup 用]],2,FALSE)</f>
        <v>221</v>
      </c>
      <c r="B391">
        <f>IF(ROW()=2,1,IF(A390&lt;&gt;Special[[#This Row],[No]],1,B390+1))</f>
        <v>1</v>
      </c>
      <c r="C391" t="s">
        <v>108</v>
      </c>
      <c r="D391" t="s">
        <v>189</v>
      </c>
      <c r="E391" t="s">
        <v>77</v>
      </c>
      <c r="F391" t="s">
        <v>78</v>
      </c>
      <c r="G391" t="s">
        <v>185</v>
      </c>
      <c r="H391" t="s">
        <v>71</v>
      </c>
      <c r="I391">
        <v>1</v>
      </c>
      <c r="J391" t="s">
        <v>262</v>
      </c>
      <c r="K391" s="1" t="s">
        <v>191</v>
      </c>
      <c r="L391" s="1" t="s">
        <v>162</v>
      </c>
      <c r="M391">
        <v>13</v>
      </c>
      <c r="N391">
        <v>0</v>
      </c>
      <c r="O391">
        <v>0</v>
      </c>
      <c r="P391">
        <v>0</v>
      </c>
      <c r="T391" t="str">
        <f>Special[[#This Row],[服装]]&amp;Special[[#This Row],[名前]]&amp;Special[[#This Row],[レアリティ]]</f>
        <v>ユニフォーム北信介ICONIC</v>
      </c>
    </row>
    <row r="392" spans="1:20" x14ac:dyDescent="0.35">
      <c r="A392">
        <f>VLOOKUP(Special[[#This Row],[No用]],SetNo[[No.用]:[vlookup 用]],2,FALSE)</f>
        <v>221</v>
      </c>
      <c r="B392">
        <f>IF(ROW()=2,1,IF(A391&lt;&gt;Special[[#This Row],[No]],1,B391+1))</f>
        <v>2</v>
      </c>
      <c r="C392" t="s">
        <v>108</v>
      </c>
      <c r="D392" t="s">
        <v>189</v>
      </c>
      <c r="E392" t="s">
        <v>77</v>
      </c>
      <c r="F392" t="s">
        <v>78</v>
      </c>
      <c r="G392" t="s">
        <v>185</v>
      </c>
      <c r="H392" t="s">
        <v>71</v>
      </c>
      <c r="I392">
        <v>1</v>
      </c>
      <c r="J392" t="s">
        <v>262</v>
      </c>
      <c r="K392" s="1" t="s">
        <v>277</v>
      </c>
      <c r="L392" s="1" t="s">
        <v>225</v>
      </c>
      <c r="M392">
        <v>47</v>
      </c>
      <c r="N392">
        <v>0</v>
      </c>
      <c r="O392">
        <v>57</v>
      </c>
      <c r="P392">
        <v>0</v>
      </c>
      <c r="T392" t="str">
        <f>Special[[#This Row],[服装]]&amp;Special[[#This Row],[名前]]&amp;Special[[#This Row],[レアリティ]]</f>
        <v>ユニフォーム北信介ICONIC</v>
      </c>
    </row>
    <row r="393" spans="1:20" x14ac:dyDescent="0.35">
      <c r="A393">
        <f>VLOOKUP(Special[[#This Row],[No用]],SetNo[[No.用]:[vlookup 用]],2,FALSE)</f>
        <v>222</v>
      </c>
      <c r="B393">
        <f>IF(ROW()=2,1,IF(A392&lt;&gt;Special[[#This Row],[No]],1,B392+1))</f>
        <v>1</v>
      </c>
      <c r="C393" s="1" t="s">
        <v>782</v>
      </c>
      <c r="D393" t="s">
        <v>189</v>
      </c>
      <c r="E393" s="1" t="s">
        <v>73</v>
      </c>
      <c r="F393" t="s">
        <v>78</v>
      </c>
      <c r="G393" t="s">
        <v>185</v>
      </c>
      <c r="H393" t="s">
        <v>71</v>
      </c>
      <c r="I393">
        <v>1</v>
      </c>
      <c r="J393" t="s">
        <v>262</v>
      </c>
      <c r="K393" s="1" t="s">
        <v>191</v>
      </c>
      <c r="L393" s="1" t="s">
        <v>162</v>
      </c>
      <c r="M393">
        <v>13</v>
      </c>
      <c r="N393">
        <v>0</v>
      </c>
      <c r="O393">
        <v>0</v>
      </c>
      <c r="P393">
        <v>0</v>
      </c>
      <c r="T393" t="str">
        <f>Special[[#This Row],[服装]]&amp;Special[[#This Row],[名前]]&amp;Special[[#This Row],[レアリティ]]</f>
        <v>Xmas北信介ICONIC</v>
      </c>
    </row>
    <row r="394" spans="1:20" x14ac:dyDescent="0.35">
      <c r="A394">
        <f>VLOOKUP(Special[[#This Row],[No用]],SetNo[[No.用]:[vlookup 用]],2,FALSE)</f>
        <v>222</v>
      </c>
      <c r="B394">
        <f>IF(ROW()=2,1,IF(A393&lt;&gt;Special[[#This Row],[No]],1,B393+1))</f>
        <v>2</v>
      </c>
      <c r="C394" s="1" t="s">
        <v>782</v>
      </c>
      <c r="D394" t="s">
        <v>189</v>
      </c>
      <c r="E394" s="1" t="s">
        <v>73</v>
      </c>
      <c r="F394" t="s">
        <v>78</v>
      </c>
      <c r="G394" t="s">
        <v>185</v>
      </c>
      <c r="H394" t="s">
        <v>71</v>
      </c>
      <c r="I394">
        <v>1</v>
      </c>
      <c r="J394" t="s">
        <v>262</v>
      </c>
      <c r="K394" s="1" t="s">
        <v>180</v>
      </c>
      <c r="L394" s="1" t="s">
        <v>173</v>
      </c>
      <c r="M394">
        <v>13</v>
      </c>
      <c r="N394">
        <v>0</v>
      </c>
      <c r="O394">
        <v>0</v>
      </c>
      <c r="P394">
        <v>0</v>
      </c>
      <c r="T394" t="str">
        <f>Special[[#This Row],[服装]]&amp;Special[[#This Row],[名前]]&amp;Special[[#This Row],[レアリティ]]</f>
        <v>Xmas北信介ICONIC</v>
      </c>
    </row>
    <row r="395" spans="1:20" x14ac:dyDescent="0.35">
      <c r="A395">
        <f>VLOOKUP(Special[[#This Row],[No用]],SetNo[[No.用]:[vlookup 用]],2,FALSE)</f>
        <v>223</v>
      </c>
      <c r="B395">
        <f>IF(ROW()=2,1,IF(A394&lt;&gt;Special[[#This Row],[No]],1,B394+1))</f>
        <v>1</v>
      </c>
      <c r="C395" s="1" t="s">
        <v>1064</v>
      </c>
      <c r="D395" s="1" t="s">
        <v>189</v>
      </c>
      <c r="E395" s="1" t="s">
        <v>90</v>
      </c>
      <c r="F395" s="1" t="s">
        <v>78</v>
      </c>
      <c r="G395" s="1" t="s">
        <v>185</v>
      </c>
      <c r="H395" s="1" t="s">
        <v>71</v>
      </c>
      <c r="I395">
        <v>1</v>
      </c>
      <c r="J395" t="s">
        <v>262</v>
      </c>
      <c r="K395" s="1" t="s">
        <v>191</v>
      </c>
      <c r="L395" s="1" t="s">
        <v>162</v>
      </c>
      <c r="M395">
        <v>13</v>
      </c>
      <c r="N395">
        <v>0</v>
      </c>
      <c r="O395">
        <v>0</v>
      </c>
      <c r="P395">
        <v>0</v>
      </c>
      <c r="T395" t="str">
        <f>Special[[#This Row],[服装]]&amp;Special[[#This Row],[名前]]&amp;Special[[#This Row],[レアリティ]]</f>
        <v>スパイ北信介ICONIC</v>
      </c>
    </row>
    <row r="396" spans="1:20" x14ac:dyDescent="0.35">
      <c r="A396">
        <f>VLOOKUP(Special[[#This Row],[No用]],SetNo[[No.用]:[vlookup 用]],2,FALSE)</f>
        <v>223</v>
      </c>
      <c r="B396">
        <f>IF(ROW()=2,1,IF(A395&lt;&gt;Special[[#This Row],[No]],1,B395+1))</f>
        <v>2</v>
      </c>
      <c r="C396" s="1" t="s">
        <v>1064</v>
      </c>
      <c r="D396" s="1" t="s">
        <v>189</v>
      </c>
      <c r="E396" s="1" t="s">
        <v>90</v>
      </c>
      <c r="F396" s="1" t="s">
        <v>78</v>
      </c>
      <c r="G396" s="1" t="s">
        <v>185</v>
      </c>
      <c r="H396" s="1" t="s">
        <v>71</v>
      </c>
      <c r="I396">
        <v>1</v>
      </c>
      <c r="J396" t="s">
        <v>262</v>
      </c>
      <c r="K396" s="1" t="s">
        <v>180</v>
      </c>
      <c r="L396" s="1" t="s">
        <v>173</v>
      </c>
      <c r="M396">
        <v>13</v>
      </c>
      <c r="N396">
        <v>0</v>
      </c>
      <c r="O396">
        <v>0</v>
      </c>
      <c r="P396">
        <v>0</v>
      </c>
      <c r="T396" t="str">
        <f>Special[[#This Row],[服装]]&amp;Special[[#This Row],[名前]]&amp;Special[[#This Row],[レアリティ]]</f>
        <v>スパイ北信介ICONIC</v>
      </c>
    </row>
    <row r="397" spans="1:20" x14ac:dyDescent="0.35">
      <c r="A397">
        <f>VLOOKUP(Special[[#This Row],[No用]],SetNo[[No.用]:[vlookup 用]],2,FALSE)</f>
        <v>223</v>
      </c>
      <c r="B397">
        <f>IF(ROW()=2,1,IF(A396&lt;&gt;Special[[#This Row],[No]],1,B396+1))</f>
        <v>3</v>
      </c>
      <c r="C397" s="1" t="s">
        <v>1064</v>
      </c>
      <c r="D397" s="1" t="s">
        <v>189</v>
      </c>
      <c r="E397" s="1" t="s">
        <v>90</v>
      </c>
      <c r="F397" s="1" t="s">
        <v>78</v>
      </c>
      <c r="G397" s="1" t="s">
        <v>185</v>
      </c>
      <c r="H397" s="1" t="s">
        <v>71</v>
      </c>
      <c r="I397">
        <v>1</v>
      </c>
      <c r="J397" t="s">
        <v>262</v>
      </c>
      <c r="K397" s="1" t="s">
        <v>180</v>
      </c>
      <c r="L397" s="1" t="s">
        <v>225</v>
      </c>
      <c r="M397">
        <v>44</v>
      </c>
      <c r="N397">
        <v>0</v>
      </c>
      <c r="O397">
        <v>54</v>
      </c>
      <c r="P397">
        <v>0</v>
      </c>
      <c r="Q397" s="1" t="s">
        <v>186</v>
      </c>
      <c r="R397" s="1" t="s">
        <v>1073</v>
      </c>
      <c r="S397">
        <v>2</v>
      </c>
      <c r="T397" t="str">
        <f>Special[[#This Row],[服装]]&amp;Special[[#This Row],[名前]]&amp;Special[[#This Row],[レアリティ]]</f>
        <v>スパイ北信介ICONIC</v>
      </c>
    </row>
    <row r="398" spans="1:20" x14ac:dyDescent="0.35">
      <c r="A398">
        <f>VLOOKUP(Special[[#This Row],[No用]],SetNo[[No.用]:[vlookup 用]],2,FALSE)</f>
        <v>224</v>
      </c>
      <c r="B398">
        <f>IF(ROW()=2,1,IF(A397&lt;&gt;Special[[#This Row],[No]],1,B397+1))</f>
        <v>1</v>
      </c>
      <c r="C398" t="s">
        <v>108</v>
      </c>
      <c r="D398" s="1" t="s">
        <v>663</v>
      </c>
      <c r="E398" t="s">
        <v>77</v>
      </c>
      <c r="F398" s="1" t="s">
        <v>78</v>
      </c>
      <c r="G398" t="s">
        <v>185</v>
      </c>
      <c r="H398" t="s">
        <v>71</v>
      </c>
      <c r="I398">
        <v>1</v>
      </c>
      <c r="J398" t="s">
        <v>262</v>
      </c>
      <c r="K398" s="1" t="s">
        <v>191</v>
      </c>
      <c r="L398" s="1" t="s">
        <v>162</v>
      </c>
      <c r="M398">
        <v>13</v>
      </c>
      <c r="N398">
        <v>0</v>
      </c>
      <c r="O398">
        <v>0</v>
      </c>
      <c r="P398">
        <v>0</v>
      </c>
      <c r="T398" t="str">
        <f>Special[[#This Row],[服装]]&amp;Special[[#This Row],[名前]]&amp;Special[[#This Row],[レアリティ]]</f>
        <v>ユニフォーム尾白アランICONIC</v>
      </c>
    </row>
    <row r="399" spans="1:20" x14ac:dyDescent="0.35">
      <c r="A399">
        <f>VLOOKUP(Special[[#This Row],[No用]],SetNo[[No.用]:[vlookup 用]],2,FALSE)</f>
        <v>225</v>
      </c>
      <c r="B399">
        <f>IF(ROW()=2,1,IF(A398&lt;&gt;Special[[#This Row],[No]],1,B398+1))</f>
        <v>1</v>
      </c>
      <c r="C399" s="1" t="s">
        <v>812</v>
      </c>
      <c r="D399" s="1" t="s">
        <v>663</v>
      </c>
      <c r="E399" s="1" t="s">
        <v>824</v>
      </c>
      <c r="F399" s="1" t="s">
        <v>78</v>
      </c>
      <c r="G399" t="s">
        <v>185</v>
      </c>
      <c r="H399" t="s">
        <v>71</v>
      </c>
      <c r="I399">
        <v>1</v>
      </c>
      <c r="J399" t="s">
        <v>262</v>
      </c>
      <c r="K399" s="1" t="s">
        <v>191</v>
      </c>
      <c r="L399" s="1" t="s">
        <v>162</v>
      </c>
      <c r="M399">
        <v>13</v>
      </c>
      <c r="N399">
        <v>0</v>
      </c>
      <c r="O399">
        <v>0</v>
      </c>
      <c r="P399">
        <v>0</v>
      </c>
      <c r="T399" t="str">
        <f>Special[[#This Row],[服装]]&amp;Special[[#This Row],[名前]]&amp;Special[[#This Row],[レアリティ]]</f>
        <v>雪遊び尾白アランICONIC</v>
      </c>
    </row>
    <row r="400" spans="1:20" x14ac:dyDescent="0.35">
      <c r="A400">
        <f>VLOOKUP(Special[[#This Row],[No用]],SetNo[[No.用]:[vlookup 用]],2,FALSE)</f>
        <v>226</v>
      </c>
      <c r="B400">
        <f>IF(ROW()=2,1,IF(A399&lt;&gt;Special[[#This Row],[No]],1,B399+1))</f>
        <v>1</v>
      </c>
      <c r="C400" t="s">
        <v>108</v>
      </c>
      <c r="D400" s="1" t="s">
        <v>665</v>
      </c>
      <c r="E400" t="s">
        <v>77</v>
      </c>
      <c r="F400" s="1" t="s">
        <v>80</v>
      </c>
      <c r="G400" t="s">
        <v>185</v>
      </c>
      <c r="H400" t="s">
        <v>71</v>
      </c>
      <c r="I400">
        <v>1</v>
      </c>
      <c r="J400" t="s">
        <v>262</v>
      </c>
      <c r="K400" s="1" t="s">
        <v>196</v>
      </c>
      <c r="L400" s="1" t="s">
        <v>173</v>
      </c>
      <c r="M400">
        <v>36</v>
      </c>
      <c r="N400">
        <v>0</v>
      </c>
      <c r="O400">
        <v>0</v>
      </c>
      <c r="P400">
        <v>0</v>
      </c>
      <c r="T400" t="str">
        <f>Special[[#This Row],[服装]]&amp;Special[[#This Row],[名前]]&amp;Special[[#This Row],[レアリティ]]</f>
        <v>ユニフォーム赤木路成ICONIC</v>
      </c>
    </row>
    <row r="401" spans="1:20" x14ac:dyDescent="0.35">
      <c r="A401">
        <f>VLOOKUP(Special[[#This Row],[No用]],SetNo[[No.用]:[vlookup 用]],2,FALSE)</f>
        <v>227</v>
      </c>
      <c r="B401">
        <f>IF(ROW()=2,1,IF(A400&lt;&gt;Special[[#This Row],[No]],1,B400+1))</f>
        <v>1</v>
      </c>
      <c r="C401" s="1" t="s">
        <v>1195</v>
      </c>
      <c r="D401" s="1" t="s">
        <v>665</v>
      </c>
      <c r="E401" s="1" t="s">
        <v>73</v>
      </c>
      <c r="F401" s="1" t="s">
        <v>80</v>
      </c>
      <c r="G401" s="1" t="s">
        <v>185</v>
      </c>
      <c r="H401" s="1" t="s">
        <v>71</v>
      </c>
      <c r="I401">
        <v>1</v>
      </c>
      <c r="J401" t="s">
        <v>262</v>
      </c>
      <c r="K401" s="1" t="s">
        <v>196</v>
      </c>
      <c r="L401" s="1" t="s">
        <v>173</v>
      </c>
      <c r="M401">
        <v>36</v>
      </c>
      <c r="N401">
        <v>0</v>
      </c>
      <c r="O401">
        <v>0</v>
      </c>
      <c r="P401">
        <v>0</v>
      </c>
      <c r="T401" t="str">
        <f>Special[[#This Row],[服装]]&amp;Special[[#This Row],[名前]]&amp;Special[[#This Row],[レアリティ]]</f>
        <v>Xmas2赤木路成ICONIC</v>
      </c>
    </row>
    <row r="402" spans="1:20" x14ac:dyDescent="0.35">
      <c r="A402">
        <f>VLOOKUP(Special[[#This Row],[No用]],SetNo[[No.用]:[vlookup 用]],2,FALSE)</f>
        <v>228</v>
      </c>
      <c r="B402">
        <f>IF(ROW()=2,1,IF(A401&lt;&gt;Special[[#This Row],[No]],1,B401+1))</f>
        <v>1</v>
      </c>
      <c r="C402" t="s">
        <v>108</v>
      </c>
      <c r="D402" s="1" t="s">
        <v>667</v>
      </c>
      <c r="E402" t="s">
        <v>77</v>
      </c>
      <c r="F402" s="1" t="s">
        <v>82</v>
      </c>
      <c r="G402" t="s">
        <v>185</v>
      </c>
      <c r="H402" t="s">
        <v>71</v>
      </c>
      <c r="I402">
        <v>1</v>
      </c>
      <c r="J402" t="s">
        <v>262</v>
      </c>
      <c r="K402" s="1" t="s">
        <v>191</v>
      </c>
      <c r="L402" s="1" t="s">
        <v>162</v>
      </c>
      <c r="M402">
        <v>13</v>
      </c>
      <c r="N402">
        <v>0</v>
      </c>
      <c r="O402">
        <v>0</v>
      </c>
      <c r="P402">
        <v>0</v>
      </c>
      <c r="T402" t="str">
        <f>Special[[#This Row],[服装]]&amp;Special[[#This Row],[名前]]&amp;Special[[#This Row],[レアリティ]]</f>
        <v>ユニフォーム大耳練ICONIC</v>
      </c>
    </row>
    <row r="403" spans="1:20" x14ac:dyDescent="0.35">
      <c r="A403">
        <f>VLOOKUP(Special[[#This Row],[No用]],SetNo[[No.用]:[vlookup 用]],2,FALSE)</f>
        <v>229</v>
      </c>
      <c r="B403">
        <f>IF(ROW()=2,1,IF(A402&lt;&gt;Special[[#This Row],[No]],1,B402+1))</f>
        <v>1</v>
      </c>
      <c r="C403" t="s">
        <v>108</v>
      </c>
      <c r="D403" s="1" t="s">
        <v>669</v>
      </c>
      <c r="E403" t="s">
        <v>77</v>
      </c>
      <c r="F403" s="1" t="s">
        <v>78</v>
      </c>
      <c r="G403" t="s">
        <v>185</v>
      </c>
      <c r="H403" t="s">
        <v>71</v>
      </c>
      <c r="I403">
        <v>1</v>
      </c>
      <c r="J403" t="s">
        <v>262</v>
      </c>
      <c r="K403" s="1" t="s">
        <v>191</v>
      </c>
      <c r="L403" s="1" t="s">
        <v>162</v>
      </c>
      <c r="M403">
        <v>13</v>
      </c>
      <c r="N403">
        <v>0</v>
      </c>
      <c r="O403">
        <v>0</v>
      </c>
      <c r="P403">
        <v>0</v>
      </c>
      <c r="T403" t="str">
        <f>Special[[#This Row],[服装]]&amp;Special[[#This Row],[名前]]&amp;Special[[#This Row],[レアリティ]]</f>
        <v>ユニフォーム理石平介ICONIC</v>
      </c>
    </row>
    <row r="404" spans="1:20" x14ac:dyDescent="0.35">
      <c r="A404">
        <f>VLOOKUP(Special[[#This Row],[No用]],SetNo[[No.用]:[vlookup 用]],2,FALSE)</f>
        <v>229</v>
      </c>
      <c r="B404">
        <f>IF(ROW()=2,1,IF(A403&lt;&gt;Special[[#This Row],[No]],1,B403+1))</f>
        <v>2</v>
      </c>
      <c r="C404" t="s">
        <v>108</v>
      </c>
      <c r="D404" s="1" t="s">
        <v>669</v>
      </c>
      <c r="E404" t="s">
        <v>77</v>
      </c>
      <c r="F404" s="1" t="s">
        <v>78</v>
      </c>
      <c r="G404" t="s">
        <v>185</v>
      </c>
      <c r="H404" t="s">
        <v>71</v>
      </c>
      <c r="I404">
        <v>1</v>
      </c>
      <c r="J404" t="s">
        <v>262</v>
      </c>
      <c r="K404" s="1" t="s">
        <v>180</v>
      </c>
      <c r="L404" s="1" t="s">
        <v>173</v>
      </c>
      <c r="M404">
        <v>29</v>
      </c>
      <c r="N404">
        <v>0</v>
      </c>
      <c r="O404">
        <v>0</v>
      </c>
      <c r="P404">
        <v>0</v>
      </c>
      <c r="T404" t="str">
        <f>Special[[#This Row],[服装]]&amp;Special[[#This Row],[名前]]&amp;Special[[#This Row],[レアリティ]]</f>
        <v>ユニフォーム理石平介ICONIC</v>
      </c>
    </row>
    <row r="405" spans="1:20" x14ac:dyDescent="0.35">
      <c r="A405">
        <f>VLOOKUP(Special[[#This Row],[No用]],SetNo[[No.用]:[vlookup 用]],2,FALSE)</f>
        <v>230</v>
      </c>
      <c r="B405">
        <f>IF(ROW()=2,1,IF(A404&lt;&gt;Special[[#This Row],[No]],1,B404+1))</f>
        <v>1</v>
      </c>
      <c r="C405" s="1" t="s">
        <v>108</v>
      </c>
      <c r="D405" s="1" t="s">
        <v>951</v>
      </c>
      <c r="E405" s="1" t="s">
        <v>77</v>
      </c>
      <c r="F405" s="1" t="s">
        <v>78</v>
      </c>
      <c r="G405" s="1" t="s">
        <v>185</v>
      </c>
      <c r="H405" s="1" t="s">
        <v>71</v>
      </c>
      <c r="I405">
        <v>1</v>
      </c>
      <c r="J405" t="s">
        <v>262</v>
      </c>
      <c r="K405" s="1" t="s">
        <v>191</v>
      </c>
      <c r="L405" s="1" t="s">
        <v>162</v>
      </c>
      <c r="M405">
        <v>13</v>
      </c>
      <c r="N405">
        <v>0</v>
      </c>
      <c r="O405">
        <v>0</v>
      </c>
      <c r="P405">
        <v>0</v>
      </c>
      <c r="T405" t="str">
        <f>Special[[#This Row],[服装]]&amp;Special[[#This Row],[名前]]&amp;Special[[#This Row],[レアリティ]]</f>
        <v>ユニフォーム銀島結ICONIC</v>
      </c>
    </row>
    <row r="406" spans="1:20" x14ac:dyDescent="0.35">
      <c r="A406">
        <f>VLOOKUP(Special[[#This Row],[No用]],SetNo[[No.用]:[vlookup 用]],2,FALSE)</f>
        <v>231</v>
      </c>
      <c r="B406">
        <f>IF(ROW()=2,1,IF(A405&lt;&gt;Special[[#This Row],[No]],1,B405+1))</f>
        <v>1</v>
      </c>
      <c r="C406" s="1" t="s">
        <v>1195</v>
      </c>
      <c r="D406" s="1" t="s">
        <v>951</v>
      </c>
      <c r="E406" s="1" t="s">
        <v>73</v>
      </c>
      <c r="F406" s="1" t="s">
        <v>78</v>
      </c>
      <c r="G406" s="1" t="s">
        <v>185</v>
      </c>
      <c r="H406" s="1" t="s">
        <v>71</v>
      </c>
      <c r="I406">
        <v>1</v>
      </c>
      <c r="J406" t="s">
        <v>262</v>
      </c>
      <c r="K406" s="1" t="s">
        <v>191</v>
      </c>
      <c r="L406" s="1" t="s">
        <v>162</v>
      </c>
      <c r="M406">
        <v>13</v>
      </c>
      <c r="N406">
        <v>0</v>
      </c>
      <c r="O406">
        <v>0</v>
      </c>
      <c r="P406">
        <v>0</v>
      </c>
      <c r="T406" t="str">
        <f>Special[[#This Row],[服装]]&amp;Special[[#This Row],[名前]]&amp;Special[[#This Row],[レアリティ]]</f>
        <v>Xmas2銀島結ICONIC</v>
      </c>
    </row>
    <row r="407" spans="1:20" x14ac:dyDescent="0.35">
      <c r="A407">
        <f>VLOOKUP(Special[[#This Row],[No用]],SetNo[[No.用]:[vlookup 用]],2,FALSE)</f>
        <v>232</v>
      </c>
      <c r="B407">
        <f>IF(ROW()=2,1,IF(A406&lt;&gt;Special[[#This Row],[No]],1,B406+1))</f>
        <v>1</v>
      </c>
      <c r="C407" t="s">
        <v>108</v>
      </c>
      <c r="D407" t="s">
        <v>122</v>
      </c>
      <c r="E407" t="s">
        <v>90</v>
      </c>
      <c r="F407" t="s">
        <v>78</v>
      </c>
      <c r="G407" t="s">
        <v>128</v>
      </c>
      <c r="H407" t="s">
        <v>71</v>
      </c>
      <c r="I407">
        <v>1</v>
      </c>
      <c r="J407" t="s">
        <v>262</v>
      </c>
      <c r="K407" s="1" t="s">
        <v>191</v>
      </c>
      <c r="L407" s="1" t="s">
        <v>162</v>
      </c>
      <c r="M407">
        <v>13</v>
      </c>
      <c r="N407">
        <v>0</v>
      </c>
      <c r="O407">
        <v>0</v>
      </c>
      <c r="P407">
        <v>0</v>
      </c>
      <c r="T407" t="str">
        <f>Special[[#This Row],[服装]]&amp;Special[[#This Row],[名前]]&amp;Special[[#This Row],[レアリティ]]</f>
        <v>ユニフォーム木兎光太郎ICONIC</v>
      </c>
    </row>
    <row r="408" spans="1:20" x14ac:dyDescent="0.35">
      <c r="A408">
        <f>VLOOKUP(Special[[#This Row],[No用]],SetNo[[No.用]:[vlookup 用]],2,FALSE)</f>
        <v>232</v>
      </c>
      <c r="B408">
        <f>IF(ROW()=2,1,IF(A407&lt;&gt;Special[[#This Row],[No]],1,B407+1))</f>
        <v>2</v>
      </c>
      <c r="C408" t="s">
        <v>108</v>
      </c>
      <c r="D408" t="s">
        <v>122</v>
      </c>
      <c r="E408" t="s">
        <v>90</v>
      </c>
      <c r="F408" t="s">
        <v>78</v>
      </c>
      <c r="G408" t="s">
        <v>128</v>
      </c>
      <c r="H408" t="s">
        <v>71</v>
      </c>
      <c r="I408">
        <v>1</v>
      </c>
      <c r="J408" t="s">
        <v>262</v>
      </c>
      <c r="K408" s="1" t="s">
        <v>274</v>
      </c>
      <c r="L408" s="1" t="s">
        <v>225</v>
      </c>
      <c r="M408">
        <v>51</v>
      </c>
      <c r="N408">
        <v>0</v>
      </c>
      <c r="O408">
        <v>61</v>
      </c>
      <c r="P408">
        <v>0</v>
      </c>
      <c r="T408" t="str">
        <f>Special[[#This Row],[服装]]&amp;Special[[#This Row],[名前]]&amp;Special[[#This Row],[レアリティ]]</f>
        <v>ユニフォーム木兎光太郎ICONIC</v>
      </c>
    </row>
    <row r="409" spans="1:20" x14ac:dyDescent="0.35">
      <c r="A409">
        <f>VLOOKUP(Special[[#This Row],[No用]],SetNo[[No.用]:[vlookup 用]],2,FALSE)</f>
        <v>232</v>
      </c>
      <c r="B409">
        <f>IF(ROW()=2,1,IF(A408&lt;&gt;Special[[#This Row],[No]],1,B408+1))</f>
        <v>3</v>
      </c>
      <c r="C409" t="s">
        <v>108</v>
      </c>
      <c r="D409" t="s">
        <v>122</v>
      </c>
      <c r="E409" t="s">
        <v>90</v>
      </c>
      <c r="F409" t="s">
        <v>78</v>
      </c>
      <c r="G409" t="s">
        <v>128</v>
      </c>
      <c r="H409" t="s">
        <v>71</v>
      </c>
      <c r="I409">
        <v>1</v>
      </c>
      <c r="J409" t="s">
        <v>262</v>
      </c>
      <c r="K409" s="1" t="s">
        <v>732</v>
      </c>
      <c r="L409" s="1" t="s">
        <v>225</v>
      </c>
      <c r="M409">
        <v>51</v>
      </c>
      <c r="N409">
        <v>0</v>
      </c>
      <c r="O409">
        <v>61</v>
      </c>
      <c r="P409">
        <v>0</v>
      </c>
      <c r="Q409" s="1" t="s">
        <v>733</v>
      </c>
      <c r="T409" t="str">
        <f>Special[[#This Row],[服装]]&amp;Special[[#This Row],[名前]]&amp;Special[[#This Row],[レアリティ]]</f>
        <v>ユニフォーム木兎光太郎ICONIC</v>
      </c>
    </row>
    <row r="410" spans="1:20" x14ac:dyDescent="0.35">
      <c r="A410">
        <f>VLOOKUP(Special[[#This Row],[No用]],SetNo[[No.用]:[vlookup 用]],2,FALSE)</f>
        <v>233</v>
      </c>
      <c r="B410">
        <f>IF(ROW()=2,1,IF(A409&lt;&gt;Special[[#This Row],[No]],1,B409+1))</f>
        <v>1</v>
      </c>
      <c r="C410" t="s">
        <v>150</v>
      </c>
      <c r="D410" t="s">
        <v>122</v>
      </c>
      <c r="E410" t="s">
        <v>77</v>
      </c>
      <c r="F410" t="s">
        <v>78</v>
      </c>
      <c r="G410" t="s">
        <v>128</v>
      </c>
      <c r="H410" t="s">
        <v>71</v>
      </c>
      <c r="I410">
        <v>1</v>
      </c>
      <c r="J410" t="s">
        <v>262</v>
      </c>
      <c r="K410" s="1" t="s">
        <v>191</v>
      </c>
      <c r="L410" s="1" t="s">
        <v>162</v>
      </c>
      <c r="M410">
        <v>13</v>
      </c>
      <c r="N410">
        <v>0</v>
      </c>
      <c r="O410">
        <v>0</v>
      </c>
      <c r="P410">
        <v>0</v>
      </c>
      <c r="T410" t="str">
        <f>Special[[#This Row],[服装]]&amp;Special[[#This Row],[名前]]&amp;Special[[#This Row],[レアリティ]]</f>
        <v>夏祭り木兎光太郎ICONIC</v>
      </c>
    </row>
    <row r="411" spans="1:20" x14ac:dyDescent="0.35">
      <c r="A411">
        <f>VLOOKUP(Special[[#This Row],[No用]],SetNo[[No.用]:[vlookup 用]],2,FALSE)</f>
        <v>233</v>
      </c>
      <c r="B411">
        <f>IF(ROW()=2,1,IF(A410&lt;&gt;Special[[#This Row],[No]],1,B410+1))</f>
        <v>2</v>
      </c>
      <c r="C411" t="s">
        <v>150</v>
      </c>
      <c r="D411" t="s">
        <v>122</v>
      </c>
      <c r="E411" t="s">
        <v>77</v>
      </c>
      <c r="F411" t="s">
        <v>78</v>
      </c>
      <c r="G411" t="s">
        <v>128</v>
      </c>
      <c r="H411" t="s">
        <v>71</v>
      </c>
      <c r="I411">
        <v>1</v>
      </c>
      <c r="J411" t="s">
        <v>262</v>
      </c>
      <c r="K411" s="1" t="s">
        <v>180</v>
      </c>
      <c r="L411" s="1" t="s">
        <v>173</v>
      </c>
      <c r="M411">
        <v>15</v>
      </c>
      <c r="N411">
        <v>0</v>
      </c>
      <c r="O411">
        <v>0</v>
      </c>
      <c r="P411">
        <v>0</v>
      </c>
      <c r="T411" t="str">
        <f>Special[[#This Row],[服装]]&amp;Special[[#This Row],[名前]]&amp;Special[[#This Row],[レアリティ]]</f>
        <v>夏祭り木兎光太郎ICONIC</v>
      </c>
    </row>
    <row r="412" spans="1:20" x14ac:dyDescent="0.35">
      <c r="A412">
        <f>VLOOKUP(Special[[#This Row],[No用]],SetNo[[No.用]:[vlookup 用]],2,FALSE)</f>
        <v>234</v>
      </c>
      <c r="B412">
        <f>IF(ROW()=2,1,IF(A411&lt;&gt;Special[[#This Row],[No]],1,B411+1))</f>
        <v>1</v>
      </c>
      <c r="C412" s="1" t="s">
        <v>782</v>
      </c>
      <c r="D412" t="s">
        <v>122</v>
      </c>
      <c r="E412" s="1" t="s">
        <v>73</v>
      </c>
      <c r="F412" t="s">
        <v>78</v>
      </c>
      <c r="G412" t="s">
        <v>128</v>
      </c>
      <c r="H412" t="s">
        <v>71</v>
      </c>
      <c r="I412">
        <v>1</v>
      </c>
      <c r="J412" t="s">
        <v>262</v>
      </c>
      <c r="K412" s="1" t="s">
        <v>191</v>
      </c>
      <c r="L412" s="1" t="s">
        <v>162</v>
      </c>
      <c r="M412">
        <v>13</v>
      </c>
      <c r="N412">
        <v>0</v>
      </c>
      <c r="O412">
        <v>0</v>
      </c>
      <c r="P412">
        <v>0</v>
      </c>
      <c r="T412" t="str">
        <f>Special[[#This Row],[服装]]&amp;Special[[#This Row],[名前]]&amp;Special[[#This Row],[レアリティ]]</f>
        <v>Xmas木兎光太郎ICONIC</v>
      </c>
    </row>
    <row r="413" spans="1:20" x14ac:dyDescent="0.35">
      <c r="A413">
        <f>VLOOKUP(Special[[#This Row],[No用]],SetNo[[No.用]:[vlookup 用]],2,FALSE)</f>
        <v>234</v>
      </c>
      <c r="B413">
        <f>IF(ROW()=2,1,IF(A412&lt;&gt;Special[[#This Row],[No]],1,B412+1))</f>
        <v>2</v>
      </c>
      <c r="C413" s="1" t="s">
        <v>782</v>
      </c>
      <c r="D413" t="s">
        <v>122</v>
      </c>
      <c r="E413" s="1" t="s">
        <v>73</v>
      </c>
      <c r="F413" t="s">
        <v>78</v>
      </c>
      <c r="G413" t="s">
        <v>128</v>
      </c>
      <c r="H413" t="s">
        <v>71</v>
      </c>
      <c r="I413">
        <v>1</v>
      </c>
      <c r="J413" t="s">
        <v>262</v>
      </c>
      <c r="K413" s="1" t="s">
        <v>786</v>
      </c>
      <c r="L413" s="1" t="s">
        <v>225</v>
      </c>
      <c r="M413">
        <v>48</v>
      </c>
      <c r="N413">
        <v>0</v>
      </c>
      <c r="O413">
        <v>58</v>
      </c>
      <c r="P413">
        <v>0</v>
      </c>
      <c r="R413" s="1" t="s">
        <v>287</v>
      </c>
      <c r="S413">
        <v>2</v>
      </c>
      <c r="T413" t="str">
        <f>Special[[#This Row],[服装]]&amp;Special[[#This Row],[名前]]&amp;Special[[#This Row],[レアリティ]]</f>
        <v>Xmas木兎光太郎ICONIC</v>
      </c>
    </row>
    <row r="414" spans="1:20" x14ac:dyDescent="0.35">
      <c r="A414">
        <f>VLOOKUP(Special[[#This Row],[No用]],SetNo[[No.用]:[vlookup 用]],2,FALSE)</f>
        <v>235</v>
      </c>
      <c r="B414">
        <f>IF(ROW()=2,1,IF(A413&lt;&gt;Special[[#This Row],[No]],1,B413+1))</f>
        <v>1</v>
      </c>
      <c r="C414" s="1" t="s">
        <v>149</v>
      </c>
      <c r="D414" t="s">
        <v>122</v>
      </c>
      <c r="E414" s="1" t="s">
        <v>90</v>
      </c>
      <c r="F414" t="s">
        <v>78</v>
      </c>
      <c r="G414" t="s">
        <v>128</v>
      </c>
      <c r="H414" t="s">
        <v>71</v>
      </c>
      <c r="I414">
        <v>1</v>
      </c>
      <c r="J414" t="s">
        <v>262</v>
      </c>
      <c r="K414" s="1" t="s">
        <v>191</v>
      </c>
      <c r="L414" s="1" t="s">
        <v>162</v>
      </c>
      <c r="M414">
        <v>13</v>
      </c>
      <c r="N414">
        <v>0</v>
      </c>
      <c r="O414">
        <v>0</v>
      </c>
      <c r="P414">
        <v>0</v>
      </c>
      <c r="R414" s="1"/>
      <c r="T414" t="str">
        <f>Special[[#This Row],[服装]]&amp;Special[[#This Row],[名前]]&amp;Special[[#This Row],[レアリティ]]</f>
        <v>制服木兎光太郎ICONIC</v>
      </c>
    </row>
    <row r="415" spans="1:20" x14ac:dyDescent="0.35">
      <c r="A415">
        <f>VLOOKUP(Special[[#This Row],[No用]],SetNo[[No.用]:[vlookup 用]],2,FALSE)</f>
        <v>235</v>
      </c>
      <c r="B415">
        <f>IF(ROW()=2,1,IF(A414&lt;&gt;Special[[#This Row],[No]],1,B414+1))</f>
        <v>2</v>
      </c>
      <c r="C415" s="1" t="s">
        <v>149</v>
      </c>
      <c r="D415" t="s">
        <v>122</v>
      </c>
      <c r="E415" s="1" t="s">
        <v>90</v>
      </c>
      <c r="F415" t="s">
        <v>78</v>
      </c>
      <c r="G415" t="s">
        <v>128</v>
      </c>
      <c r="H415" t="s">
        <v>71</v>
      </c>
      <c r="I415">
        <v>1</v>
      </c>
      <c r="J415" t="s">
        <v>262</v>
      </c>
      <c r="K415" s="1" t="s">
        <v>180</v>
      </c>
      <c r="L415" s="1" t="s">
        <v>173</v>
      </c>
      <c r="M415">
        <v>15</v>
      </c>
      <c r="N415">
        <v>0</v>
      </c>
      <c r="O415">
        <v>0</v>
      </c>
      <c r="P415">
        <v>0</v>
      </c>
      <c r="R415" s="1"/>
      <c r="T415" t="str">
        <f>Special[[#This Row],[服装]]&amp;Special[[#This Row],[名前]]&amp;Special[[#This Row],[レアリティ]]</f>
        <v>制服木兎光太郎ICONIC</v>
      </c>
    </row>
    <row r="416" spans="1:20" x14ac:dyDescent="0.35">
      <c r="A416">
        <f>VLOOKUP(Special[[#This Row],[No用]],SetNo[[No.用]:[vlookup 用]],2,FALSE)</f>
        <v>235</v>
      </c>
      <c r="B416">
        <f>IF(ROW()=2,1,IF(A415&lt;&gt;Special[[#This Row],[No]],1,B415+1))</f>
        <v>3</v>
      </c>
      <c r="C416" s="1" t="s">
        <v>149</v>
      </c>
      <c r="D416" t="s">
        <v>122</v>
      </c>
      <c r="E416" s="1" t="s">
        <v>90</v>
      </c>
      <c r="F416" t="s">
        <v>78</v>
      </c>
      <c r="G416" t="s">
        <v>128</v>
      </c>
      <c r="H416" t="s">
        <v>71</v>
      </c>
      <c r="I416">
        <v>1</v>
      </c>
      <c r="J416" t="s">
        <v>262</v>
      </c>
      <c r="K416" s="1" t="s">
        <v>193</v>
      </c>
      <c r="L416" s="1" t="s">
        <v>225</v>
      </c>
      <c r="M416">
        <v>48</v>
      </c>
      <c r="N416">
        <v>0</v>
      </c>
      <c r="O416">
        <v>58</v>
      </c>
      <c r="P416">
        <v>0</v>
      </c>
      <c r="R416" s="1"/>
      <c r="T416" t="str">
        <f>Special[[#This Row],[服装]]&amp;Special[[#This Row],[名前]]&amp;Special[[#This Row],[レアリティ]]</f>
        <v>制服木兎光太郎ICONIC</v>
      </c>
    </row>
    <row r="417" spans="1:20" x14ac:dyDescent="0.35">
      <c r="A417">
        <f>VLOOKUP(Special[[#This Row],[No用]],SetNo[[No.用]:[vlookup 用]],2,FALSE)</f>
        <v>236</v>
      </c>
      <c r="B417">
        <f>IF(ROW()=2,1,IF(A416&lt;&gt;Special[[#This Row],[No]],1,B416+1))</f>
        <v>1</v>
      </c>
      <c r="C417" s="1" t="s">
        <v>968</v>
      </c>
      <c r="D417" s="1" t="s">
        <v>122</v>
      </c>
      <c r="E417" s="1" t="s">
        <v>77</v>
      </c>
      <c r="F417" s="1" t="s">
        <v>78</v>
      </c>
      <c r="G417" s="1" t="s">
        <v>128</v>
      </c>
      <c r="H417" s="1" t="s">
        <v>71</v>
      </c>
      <c r="I417">
        <v>1</v>
      </c>
      <c r="J417" t="s">
        <v>262</v>
      </c>
      <c r="K417" s="1" t="s">
        <v>191</v>
      </c>
      <c r="L417" s="1" t="s">
        <v>162</v>
      </c>
      <c r="M417">
        <v>13</v>
      </c>
      <c r="N417">
        <v>0</v>
      </c>
      <c r="O417">
        <v>0</v>
      </c>
      <c r="P417">
        <v>0</v>
      </c>
      <c r="R417" s="1"/>
      <c r="T417" t="str">
        <f>Special[[#This Row],[服装]]&amp;Special[[#This Row],[名前]]&amp;Special[[#This Row],[レアリティ]]</f>
        <v>キャンプ木兎光太郎ICONIC</v>
      </c>
    </row>
    <row r="418" spans="1:20" x14ac:dyDescent="0.35">
      <c r="A418">
        <f>VLOOKUP(Special[[#This Row],[No用]],SetNo[[No.用]:[vlookup 用]],2,FALSE)</f>
        <v>236</v>
      </c>
      <c r="B418">
        <f>IF(ROW()=2,1,IF(A417&lt;&gt;Special[[#This Row],[No]],1,B417+1))</f>
        <v>2</v>
      </c>
      <c r="C418" s="1" t="s">
        <v>968</v>
      </c>
      <c r="D418" s="1" t="s">
        <v>122</v>
      </c>
      <c r="E418" s="1" t="s">
        <v>77</v>
      </c>
      <c r="F418" s="1" t="s">
        <v>78</v>
      </c>
      <c r="G418" s="1" t="s">
        <v>128</v>
      </c>
      <c r="H418" s="1" t="s">
        <v>71</v>
      </c>
      <c r="I418">
        <v>1</v>
      </c>
      <c r="J418" t="s">
        <v>262</v>
      </c>
      <c r="K418" s="1" t="s">
        <v>976</v>
      </c>
      <c r="L418" s="1" t="s">
        <v>225</v>
      </c>
      <c r="M418">
        <v>48</v>
      </c>
      <c r="N418">
        <v>0</v>
      </c>
      <c r="O418">
        <v>58</v>
      </c>
      <c r="P418">
        <v>0</v>
      </c>
      <c r="Q418" s="1" t="s">
        <v>977</v>
      </c>
      <c r="R418" s="1" t="s">
        <v>978</v>
      </c>
      <c r="T418" t="str">
        <f>Special[[#This Row],[服装]]&amp;Special[[#This Row],[名前]]&amp;Special[[#This Row],[レアリティ]]</f>
        <v>キャンプ木兎光太郎ICONIC</v>
      </c>
    </row>
    <row r="419" spans="1:20" x14ac:dyDescent="0.35">
      <c r="A419">
        <f>VLOOKUP(Special[[#This Row],[No用]],SetNo[[No.用]:[vlookup 用]],2,FALSE)</f>
        <v>237</v>
      </c>
      <c r="B419">
        <f>IF(ROW()=2,1,IF(A418&lt;&gt;Special[[#This Row],[No]],1,B418+1))</f>
        <v>1</v>
      </c>
      <c r="C419" t="s">
        <v>108</v>
      </c>
      <c r="D419" t="s">
        <v>123</v>
      </c>
      <c r="E419" t="s">
        <v>90</v>
      </c>
      <c r="F419" t="s">
        <v>78</v>
      </c>
      <c r="G419" t="s">
        <v>128</v>
      </c>
      <c r="H419" t="s">
        <v>71</v>
      </c>
      <c r="I419">
        <v>1</v>
      </c>
      <c r="J419" t="s">
        <v>262</v>
      </c>
      <c r="K419" s="1" t="s">
        <v>191</v>
      </c>
      <c r="L419" s="1" t="s">
        <v>162</v>
      </c>
      <c r="M419">
        <v>13</v>
      </c>
      <c r="N419">
        <v>0</v>
      </c>
      <c r="O419">
        <v>0</v>
      </c>
      <c r="P419">
        <v>0</v>
      </c>
      <c r="T419" t="str">
        <f>Special[[#This Row],[服装]]&amp;Special[[#This Row],[名前]]&amp;Special[[#This Row],[レアリティ]]</f>
        <v>ユニフォーム木葉秋紀ICONIC</v>
      </c>
    </row>
    <row r="420" spans="1:20" x14ac:dyDescent="0.35">
      <c r="A420">
        <f>VLOOKUP(Special[[#This Row],[No用]],SetNo[[No.用]:[vlookup 用]],2,FALSE)</f>
        <v>238</v>
      </c>
      <c r="B420">
        <f>IF(ROW()=2,1,IF(A419&lt;&gt;Special[[#This Row],[No]],1,B419+1))</f>
        <v>1</v>
      </c>
      <c r="C420" s="1" t="s">
        <v>386</v>
      </c>
      <c r="D420" t="s">
        <v>123</v>
      </c>
      <c r="E420" s="1" t="s">
        <v>77</v>
      </c>
      <c r="F420" t="s">
        <v>78</v>
      </c>
      <c r="G420" t="s">
        <v>128</v>
      </c>
      <c r="H420" t="s">
        <v>71</v>
      </c>
      <c r="I420">
        <v>1</v>
      </c>
      <c r="J420" t="s">
        <v>262</v>
      </c>
      <c r="K420" s="1" t="s">
        <v>191</v>
      </c>
      <c r="L420" s="1" t="s">
        <v>162</v>
      </c>
      <c r="M420">
        <v>13</v>
      </c>
      <c r="N420">
        <v>0</v>
      </c>
      <c r="O420">
        <v>0</v>
      </c>
      <c r="P420">
        <v>0</v>
      </c>
      <c r="T420" t="str">
        <f>Special[[#This Row],[服装]]&amp;Special[[#This Row],[名前]]&amp;Special[[#This Row],[レアリティ]]</f>
        <v>探偵木葉秋紀ICONIC</v>
      </c>
    </row>
    <row r="421" spans="1:20" x14ac:dyDescent="0.35">
      <c r="A421">
        <f>VLOOKUP(Special[[#This Row],[No用]],SetNo[[No.用]:[vlookup 用]],2,FALSE)</f>
        <v>239</v>
      </c>
      <c r="B421">
        <f>IF(ROW()=2,1,IF(A420&lt;&gt;Special[[#This Row],[No]],1,B420+1))</f>
        <v>1</v>
      </c>
      <c r="C421" s="1" t="s">
        <v>956</v>
      </c>
      <c r="D421" s="1" t="s">
        <v>123</v>
      </c>
      <c r="E421" s="1" t="s">
        <v>73</v>
      </c>
      <c r="F421" s="1" t="s">
        <v>78</v>
      </c>
      <c r="G421" s="1" t="s">
        <v>128</v>
      </c>
      <c r="H421" s="1" t="s">
        <v>71</v>
      </c>
      <c r="I421">
        <v>1</v>
      </c>
      <c r="J421" t="s">
        <v>262</v>
      </c>
      <c r="K421" s="1" t="s">
        <v>191</v>
      </c>
      <c r="L421" s="1" t="s">
        <v>162</v>
      </c>
      <c r="M421">
        <v>13</v>
      </c>
      <c r="N421">
        <v>0</v>
      </c>
      <c r="O421">
        <v>0</v>
      </c>
      <c r="P421">
        <v>0</v>
      </c>
      <c r="T421" t="str">
        <f>Special[[#This Row],[服装]]&amp;Special[[#This Row],[名前]]&amp;Special[[#This Row],[レアリティ]]</f>
        <v>梅雨木葉秋紀ICONIC</v>
      </c>
    </row>
    <row r="422" spans="1:20" x14ac:dyDescent="0.35">
      <c r="A422">
        <f>VLOOKUP(Special[[#This Row],[No用]],SetNo[[No.用]:[vlookup 用]],2,FALSE)</f>
        <v>240</v>
      </c>
      <c r="B422">
        <f>IF(ROW()=2,1,IF(A421&lt;&gt;Special[[#This Row],[No]],1,B421+1))</f>
        <v>1</v>
      </c>
      <c r="C422" t="s">
        <v>108</v>
      </c>
      <c r="D422" t="s">
        <v>124</v>
      </c>
      <c r="E422" t="s">
        <v>90</v>
      </c>
      <c r="F422" t="s">
        <v>78</v>
      </c>
      <c r="G422" t="s">
        <v>128</v>
      </c>
      <c r="H422" t="s">
        <v>71</v>
      </c>
      <c r="I422">
        <v>1</v>
      </c>
      <c r="J422" t="s">
        <v>262</v>
      </c>
      <c r="K422" s="1" t="s">
        <v>191</v>
      </c>
      <c r="L422" s="1" t="s">
        <v>162</v>
      </c>
      <c r="M422">
        <v>12</v>
      </c>
      <c r="N422">
        <v>0</v>
      </c>
      <c r="O422">
        <v>0</v>
      </c>
      <c r="P422">
        <v>0</v>
      </c>
      <c r="T422" t="str">
        <f>Special[[#This Row],[服装]]&amp;Special[[#This Row],[名前]]&amp;Special[[#This Row],[レアリティ]]</f>
        <v>ユニフォーム猿杙大和ICONIC</v>
      </c>
    </row>
    <row r="423" spans="1:20" x14ac:dyDescent="0.35">
      <c r="A423">
        <f>VLOOKUP(Special[[#This Row],[No用]],SetNo[[No.用]:[vlookup 用]],2,FALSE)</f>
        <v>241</v>
      </c>
      <c r="B423">
        <f>IF(ROW()=2,1,IF(A422&lt;&gt;Special[[#This Row],[No]],1,B422+1))</f>
        <v>1</v>
      </c>
      <c r="C423" t="s">
        <v>108</v>
      </c>
      <c r="D423" t="s">
        <v>125</v>
      </c>
      <c r="E423" t="s">
        <v>90</v>
      </c>
      <c r="F423" t="s">
        <v>80</v>
      </c>
      <c r="G423" t="s">
        <v>128</v>
      </c>
      <c r="H423" t="s">
        <v>71</v>
      </c>
      <c r="I423">
        <v>1</v>
      </c>
      <c r="J423" t="s">
        <v>262</v>
      </c>
      <c r="K423" s="1" t="s">
        <v>196</v>
      </c>
      <c r="L423" s="1" t="s">
        <v>173</v>
      </c>
      <c r="M423">
        <v>12</v>
      </c>
      <c r="N423">
        <v>0</v>
      </c>
      <c r="O423">
        <v>0</v>
      </c>
      <c r="P423">
        <v>0</v>
      </c>
      <c r="T423" t="str">
        <f>Special[[#This Row],[服装]]&amp;Special[[#This Row],[名前]]&amp;Special[[#This Row],[レアリティ]]</f>
        <v>ユニフォーム小見春樹ICONIC</v>
      </c>
    </row>
    <row r="424" spans="1:20" x14ac:dyDescent="0.35">
      <c r="A424">
        <f>VLOOKUP(Special[[#This Row],[No用]],SetNo[[No.用]:[vlookup 用]],2,FALSE)</f>
        <v>242</v>
      </c>
      <c r="B424">
        <f>IF(ROW()=2,1,IF(A423&lt;&gt;Special[[#This Row],[No]],1,B423+1))</f>
        <v>1</v>
      </c>
      <c r="C424" t="s">
        <v>108</v>
      </c>
      <c r="D424" t="s">
        <v>126</v>
      </c>
      <c r="E424" t="s">
        <v>90</v>
      </c>
      <c r="F424" t="s">
        <v>82</v>
      </c>
      <c r="G424" t="s">
        <v>128</v>
      </c>
      <c r="H424" t="s">
        <v>71</v>
      </c>
      <c r="I424">
        <v>1</v>
      </c>
      <c r="J424" t="s">
        <v>262</v>
      </c>
      <c r="K424" s="1" t="s">
        <v>191</v>
      </c>
      <c r="L424" s="1" t="s">
        <v>162</v>
      </c>
      <c r="M424">
        <v>12</v>
      </c>
      <c r="N424">
        <v>0</v>
      </c>
      <c r="O424">
        <v>0</v>
      </c>
      <c r="P424">
        <v>0</v>
      </c>
      <c r="T424" t="str">
        <f>Special[[#This Row],[服装]]&amp;Special[[#This Row],[名前]]&amp;Special[[#This Row],[レアリティ]]</f>
        <v>ユニフォーム尾長渉ICONIC</v>
      </c>
    </row>
    <row r="425" spans="1:20" x14ac:dyDescent="0.35">
      <c r="A425">
        <f>VLOOKUP(Special[[#This Row],[No用]],SetNo[[No.用]:[vlookup 用]],2,FALSE)</f>
        <v>243</v>
      </c>
      <c r="B425">
        <f>IF(ROW()=2,1,IF(A424&lt;&gt;Special[[#This Row],[No]],1,B424+1))</f>
        <v>1</v>
      </c>
      <c r="C425" t="s">
        <v>108</v>
      </c>
      <c r="D425" t="s">
        <v>127</v>
      </c>
      <c r="E425" t="s">
        <v>90</v>
      </c>
      <c r="F425" t="s">
        <v>82</v>
      </c>
      <c r="G425" t="s">
        <v>128</v>
      </c>
      <c r="H425" t="s">
        <v>71</v>
      </c>
      <c r="I425">
        <v>1</v>
      </c>
      <c r="J425" t="s">
        <v>262</v>
      </c>
      <c r="K425" s="1" t="s">
        <v>191</v>
      </c>
      <c r="L425" s="1" t="s">
        <v>162</v>
      </c>
      <c r="M425">
        <v>13</v>
      </c>
      <c r="N425">
        <v>0</v>
      </c>
      <c r="O425">
        <v>0</v>
      </c>
      <c r="P425">
        <v>0</v>
      </c>
      <c r="T425" t="str">
        <f>Special[[#This Row],[服装]]&amp;Special[[#This Row],[名前]]&amp;Special[[#This Row],[レアリティ]]</f>
        <v>ユニフォーム鷲尾辰生ICONIC</v>
      </c>
    </row>
    <row r="426" spans="1:20" x14ac:dyDescent="0.35">
      <c r="A426">
        <f>VLOOKUP(Special[[#This Row],[No用]],SetNo[[No.用]:[vlookup 用]],2,FALSE)</f>
        <v>244</v>
      </c>
      <c r="B426">
        <f>IF(ROW()=2,1,IF(A425&lt;&gt;Special[[#This Row],[No]],1,B425+1))</f>
        <v>1</v>
      </c>
      <c r="C426" t="s">
        <v>108</v>
      </c>
      <c r="D426" t="s">
        <v>129</v>
      </c>
      <c r="E426" t="s">
        <v>73</v>
      </c>
      <c r="F426" t="s">
        <v>74</v>
      </c>
      <c r="G426" t="s">
        <v>128</v>
      </c>
      <c r="H426" t="s">
        <v>71</v>
      </c>
      <c r="I426">
        <v>1</v>
      </c>
      <c r="J426" t="s">
        <v>262</v>
      </c>
      <c r="K426" s="1" t="s">
        <v>191</v>
      </c>
      <c r="L426" s="1" t="s">
        <v>162</v>
      </c>
      <c r="M426">
        <v>13</v>
      </c>
      <c r="N426">
        <v>0</v>
      </c>
      <c r="O426">
        <v>0</v>
      </c>
      <c r="P426">
        <v>0</v>
      </c>
      <c r="T426" t="str">
        <f>Special[[#This Row],[服装]]&amp;Special[[#This Row],[名前]]&amp;Special[[#This Row],[レアリティ]]</f>
        <v>ユニフォーム赤葦京治ICONIC</v>
      </c>
    </row>
    <row r="427" spans="1:20" x14ac:dyDescent="0.35">
      <c r="A427">
        <f>VLOOKUP(Special[[#This Row],[No用]],SetNo[[No.用]:[vlookup 用]],2,FALSE)</f>
        <v>244</v>
      </c>
      <c r="B427">
        <f>IF(ROW()=2,1,IF(A426&lt;&gt;Special[[#This Row],[No]],1,B426+1))</f>
        <v>2</v>
      </c>
      <c r="C427" t="s">
        <v>108</v>
      </c>
      <c r="D427" t="s">
        <v>129</v>
      </c>
      <c r="E427" t="s">
        <v>73</v>
      </c>
      <c r="F427" t="s">
        <v>74</v>
      </c>
      <c r="G427" t="s">
        <v>128</v>
      </c>
      <c r="H427" t="s">
        <v>71</v>
      </c>
      <c r="I427">
        <v>1</v>
      </c>
      <c r="J427" t="s">
        <v>262</v>
      </c>
      <c r="K427" s="1" t="s">
        <v>698</v>
      </c>
      <c r="L427" s="1" t="s">
        <v>225</v>
      </c>
      <c r="M427">
        <v>50</v>
      </c>
      <c r="N427">
        <v>0</v>
      </c>
      <c r="O427">
        <v>60</v>
      </c>
      <c r="P427">
        <v>0</v>
      </c>
      <c r="T427" t="str">
        <f>Special[[#This Row],[服装]]&amp;Special[[#This Row],[名前]]&amp;Special[[#This Row],[レアリティ]]</f>
        <v>ユニフォーム赤葦京治ICONIC</v>
      </c>
    </row>
    <row r="428" spans="1:20" x14ac:dyDescent="0.35">
      <c r="A428">
        <f>VLOOKUP(Special[[#This Row],[No用]],SetNo[[No.用]:[vlookup 用]],2,FALSE)</f>
        <v>245</v>
      </c>
      <c r="B428">
        <f>IF(ROW()=2,1,IF(A427&lt;&gt;Special[[#This Row],[No]],1,B427+1))</f>
        <v>1</v>
      </c>
      <c r="C428" t="s">
        <v>150</v>
      </c>
      <c r="D428" t="s">
        <v>129</v>
      </c>
      <c r="E428" t="s">
        <v>90</v>
      </c>
      <c r="F428" t="s">
        <v>74</v>
      </c>
      <c r="G428" t="s">
        <v>128</v>
      </c>
      <c r="H428" t="s">
        <v>71</v>
      </c>
      <c r="I428">
        <v>1</v>
      </c>
      <c r="J428" t="s">
        <v>262</v>
      </c>
      <c r="K428" s="1" t="s">
        <v>281</v>
      </c>
      <c r="L428" s="1" t="s">
        <v>173</v>
      </c>
      <c r="M428">
        <v>13</v>
      </c>
      <c r="N428">
        <v>0</v>
      </c>
      <c r="O428">
        <v>0</v>
      </c>
      <c r="P428">
        <v>0</v>
      </c>
      <c r="T428" t="str">
        <f>Special[[#This Row],[服装]]&amp;Special[[#This Row],[名前]]&amp;Special[[#This Row],[レアリティ]]</f>
        <v>夏祭り赤葦京治ICONIC</v>
      </c>
    </row>
    <row r="429" spans="1:20" x14ac:dyDescent="0.35">
      <c r="A429">
        <f>VLOOKUP(Special[[#This Row],[No用]],SetNo[[No.用]:[vlookup 用]],2,FALSE)</f>
        <v>246</v>
      </c>
      <c r="B429">
        <f>IF(ROW()=2,1,IF(A428&lt;&gt;Special[[#This Row],[No]],1,B428+1))</f>
        <v>1</v>
      </c>
      <c r="C429" s="1" t="s">
        <v>149</v>
      </c>
      <c r="D429" s="1" t="s">
        <v>129</v>
      </c>
      <c r="E429" s="1" t="s">
        <v>77</v>
      </c>
      <c r="F429" s="1" t="s">
        <v>74</v>
      </c>
      <c r="G429" s="1" t="s">
        <v>128</v>
      </c>
      <c r="H429" s="1" t="s">
        <v>71</v>
      </c>
      <c r="I429">
        <v>1</v>
      </c>
      <c r="J429" t="s">
        <v>262</v>
      </c>
      <c r="K429" s="1" t="s">
        <v>191</v>
      </c>
      <c r="L429" s="1" t="s">
        <v>162</v>
      </c>
      <c r="M429">
        <v>13</v>
      </c>
      <c r="N429">
        <v>0</v>
      </c>
      <c r="O429">
        <v>0</v>
      </c>
      <c r="P429">
        <v>0</v>
      </c>
      <c r="T429" t="str">
        <f>Special[[#This Row],[服装]]&amp;Special[[#This Row],[名前]]&amp;Special[[#This Row],[レアリティ]]</f>
        <v>制服赤葦京治ICONIC</v>
      </c>
    </row>
    <row r="430" spans="1:20" x14ac:dyDescent="0.35">
      <c r="A430">
        <f>VLOOKUP(Special[[#This Row],[No用]],SetNo[[No.用]:[vlookup 用]],2,FALSE)</f>
        <v>247</v>
      </c>
      <c r="B430">
        <f>IF(ROW()=2,1,IF(A429&lt;&gt;Special[[#This Row],[No]],1,B429+1))</f>
        <v>1</v>
      </c>
      <c r="C430" s="1" t="s">
        <v>943</v>
      </c>
      <c r="D430" s="1" t="s">
        <v>129</v>
      </c>
      <c r="E430" s="1" t="s">
        <v>73</v>
      </c>
      <c r="F430" s="1" t="s">
        <v>74</v>
      </c>
      <c r="G430" s="1" t="s">
        <v>128</v>
      </c>
      <c r="H430" s="1" t="s">
        <v>71</v>
      </c>
      <c r="I430">
        <v>1</v>
      </c>
      <c r="J430" t="s">
        <v>262</v>
      </c>
      <c r="K430" s="1" t="s">
        <v>281</v>
      </c>
      <c r="L430" s="1" t="s">
        <v>924</v>
      </c>
      <c r="M430">
        <v>13</v>
      </c>
      <c r="N430">
        <v>0</v>
      </c>
      <c r="O430">
        <v>0</v>
      </c>
      <c r="P430">
        <v>0</v>
      </c>
      <c r="T430" t="str">
        <f>Special[[#This Row],[服装]]&amp;Special[[#This Row],[名前]]&amp;Special[[#This Row],[レアリティ]]</f>
        <v>バーガー赤葦京治ICONIC</v>
      </c>
    </row>
    <row r="431" spans="1:20" x14ac:dyDescent="0.35">
      <c r="A431">
        <f>VLOOKUP(Special[[#This Row],[No用]],SetNo[[No.用]:[vlookup 用]],2,FALSE)</f>
        <v>247</v>
      </c>
      <c r="B431">
        <f>IF(ROW()=2,1,IF(A430&lt;&gt;Special[[#This Row],[No]],1,B430+1))</f>
        <v>2</v>
      </c>
      <c r="C431" s="1" t="s">
        <v>943</v>
      </c>
      <c r="D431" s="1" t="s">
        <v>129</v>
      </c>
      <c r="E431" s="1" t="s">
        <v>73</v>
      </c>
      <c r="F431" s="1" t="s">
        <v>74</v>
      </c>
      <c r="G431" s="1" t="s">
        <v>128</v>
      </c>
      <c r="H431" s="1" t="s">
        <v>71</v>
      </c>
      <c r="I431">
        <v>1</v>
      </c>
      <c r="J431" t="s">
        <v>262</v>
      </c>
      <c r="K431" s="1" t="s">
        <v>193</v>
      </c>
      <c r="L431" s="1" t="s">
        <v>225</v>
      </c>
      <c r="M431">
        <v>47</v>
      </c>
      <c r="N431">
        <v>0</v>
      </c>
      <c r="O431">
        <v>57</v>
      </c>
      <c r="P431">
        <v>0</v>
      </c>
      <c r="R431" s="1" t="s">
        <v>287</v>
      </c>
      <c r="S431">
        <v>2</v>
      </c>
      <c r="T431" t="str">
        <f>Special[[#This Row],[服装]]&amp;Special[[#This Row],[名前]]&amp;Special[[#This Row],[レアリティ]]</f>
        <v>バーガー赤葦京治ICONIC</v>
      </c>
    </row>
    <row r="432" spans="1:20" x14ac:dyDescent="0.35">
      <c r="A432">
        <f>VLOOKUP(Special[[#This Row],[No用]],SetNo[[No.用]:[vlookup 用]],2,FALSE)</f>
        <v>248</v>
      </c>
      <c r="B432">
        <f>IF(ROW()=2,1,IF(A431&lt;&gt;Special[[#This Row],[No]],1,B431+1))</f>
        <v>1</v>
      </c>
      <c r="C432" s="1" t="s">
        <v>1096</v>
      </c>
      <c r="D432" s="1" t="s">
        <v>129</v>
      </c>
      <c r="E432" s="1" t="s">
        <v>90</v>
      </c>
      <c r="F432" s="1" t="s">
        <v>74</v>
      </c>
      <c r="G432" s="1" t="s">
        <v>128</v>
      </c>
      <c r="H432" s="1" t="s">
        <v>71</v>
      </c>
      <c r="I432">
        <v>1</v>
      </c>
      <c r="J432" t="s">
        <v>262</v>
      </c>
      <c r="K432" s="1" t="s">
        <v>191</v>
      </c>
      <c r="L432" s="1" t="s">
        <v>162</v>
      </c>
      <c r="M432">
        <v>13</v>
      </c>
      <c r="N432">
        <v>0</v>
      </c>
      <c r="O432">
        <v>0</v>
      </c>
      <c r="P432">
        <v>0</v>
      </c>
      <c r="R432" s="1"/>
      <c r="T432" t="str">
        <f>Special[[#This Row],[服装]]&amp;Special[[#This Row],[名前]]&amp;Special[[#This Row],[レアリティ]]</f>
        <v>仮装赤葦京治ICONIC</v>
      </c>
    </row>
    <row r="433" spans="1:20" x14ac:dyDescent="0.35">
      <c r="A433">
        <f>VLOOKUP(Special[[#This Row],[No用]],SetNo[[No.用]:[vlookup 用]],2,FALSE)</f>
        <v>248</v>
      </c>
      <c r="B433">
        <f>IF(ROW()=2,1,IF(A432&lt;&gt;Special[[#This Row],[No]],1,B432+1))</f>
        <v>2</v>
      </c>
      <c r="C433" s="1" t="s">
        <v>1096</v>
      </c>
      <c r="D433" s="1" t="s">
        <v>129</v>
      </c>
      <c r="E433" s="1" t="s">
        <v>90</v>
      </c>
      <c r="F433" s="1" t="s">
        <v>74</v>
      </c>
      <c r="G433" s="1" t="s">
        <v>128</v>
      </c>
      <c r="H433" s="1" t="s">
        <v>71</v>
      </c>
      <c r="I433">
        <v>1</v>
      </c>
      <c r="J433" t="s">
        <v>262</v>
      </c>
      <c r="K433" s="1" t="s">
        <v>277</v>
      </c>
      <c r="L433" s="1" t="s">
        <v>225</v>
      </c>
      <c r="M433">
        <v>47</v>
      </c>
      <c r="N433">
        <v>0</v>
      </c>
      <c r="O433">
        <v>57</v>
      </c>
      <c r="P433">
        <v>0</v>
      </c>
      <c r="R433" s="1"/>
      <c r="T433" t="str">
        <f>Special[[#This Row],[服装]]&amp;Special[[#This Row],[名前]]&amp;Special[[#This Row],[レアリティ]]</f>
        <v>仮装赤葦京治ICONIC</v>
      </c>
    </row>
    <row r="434" spans="1:20" x14ac:dyDescent="0.35">
      <c r="A434">
        <f>VLOOKUP(Special[[#This Row],[No用]],SetNo[[No.用]:[vlookup 用]],2,FALSE)</f>
        <v>248</v>
      </c>
      <c r="B434">
        <f>IF(ROW()=2,1,IF(A433&lt;&gt;Special[[#This Row],[No]],1,B433+1))</f>
        <v>3</v>
      </c>
      <c r="C434" s="1" t="s">
        <v>1096</v>
      </c>
      <c r="D434" s="1" t="s">
        <v>129</v>
      </c>
      <c r="E434" s="1" t="s">
        <v>90</v>
      </c>
      <c r="F434" s="1" t="s">
        <v>74</v>
      </c>
      <c r="G434" s="1" t="s">
        <v>128</v>
      </c>
      <c r="H434" s="1" t="s">
        <v>71</v>
      </c>
      <c r="I434">
        <v>1</v>
      </c>
      <c r="J434" t="s">
        <v>262</v>
      </c>
      <c r="K434" s="1" t="s">
        <v>982</v>
      </c>
      <c r="L434" s="1" t="s">
        <v>225</v>
      </c>
      <c r="M434">
        <v>47</v>
      </c>
      <c r="N434">
        <v>0</v>
      </c>
      <c r="O434">
        <v>57</v>
      </c>
      <c r="P434">
        <v>0</v>
      </c>
      <c r="Q434" s="1" t="s">
        <v>122</v>
      </c>
      <c r="R434" s="1" t="s">
        <v>1097</v>
      </c>
      <c r="S434">
        <v>2</v>
      </c>
      <c r="T434" t="str">
        <f>Special[[#This Row],[服装]]&amp;Special[[#This Row],[名前]]&amp;Special[[#This Row],[レアリティ]]</f>
        <v>仮装赤葦京治ICONIC</v>
      </c>
    </row>
    <row r="435" spans="1:20" x14ac:dyDescent="0.35">
      <c r="A435">
        <f>VLOOKUP(Special[[#This Row],[No用]],SetNo[[No.用]:[vlookup 用]],2,FALSE)</f>
        <v>249</v>
      </c>
      <c r="B435">
        <f>IF(ROW()=2,1,IF(A434&lt;&gt;Special[[#This Row],[No]],1,B434+1))</f>
        <v>1</v>
      </c>
      <c r="C435" s="1" t="s">
        <v>108</v>
      </c>
      <c r="D435" s="1" t="s">
        <v>905</v>
      </c>
      <c r="E435" s="1" t="s">
        <v>90</v>
      </c>
      <c r="F435" s="1" t="s">
        <v>78</v>
      </c>
      <c r="G435" s="1" t="s">
        <v>893</v>
      </c>
      <c r="H435" s="1" t="s">
        <v>688</v>
      </c>
      <c r="I435">
        <v>1</v>
      </c>
      <c r="J435" t="s">
        <v>262</v>
      </c>
      <c r="K435" s="1" t="s">
        <v>191</v>
      </c>
      <c r="L435" s="1" t="s">
        <v>162</v>
      </c>
      <c r="M435">
        <v>13</v>
      </c>
      <c r="N435">
        <v>0</v>
      </c>
      <c r="O435">
        <v>0</v>
      </c>
      <c r="P435">
        <v>0</v>
      </c>
      <c r="T435" t="str">
        <f>Special[[#This Row],[服装]]&amp;Special[[#This Row],[名前]]&amp;Special[[#This Row],[レアリティ]]</f>
        <v>ユニフォーム姫川葵ICONIC</v>
      </c>
    </row>
    <row r="436" spans="1:20" x14ac:dyDescent="0.35">
      <c r="A436">
        <f>VLOOKUP(Special[[#This Row],[No用]],SetNo[[No.用]:[vlookup 用]],2,FALSE)</f>
        <v>249</v>
      </c>
      <c r="B436">
        <f>IF(ROW()=2,1,IF(A435&lt;&gt;Special[[#This Row],[No]],1,B435+1))</f>
        <v>2</v>
      </c>
      <c r="C436" s="1" t="s">
        <v>108</v>
      </c>
      <c r="D436" s="1" t="s">
        <v>905</v>
      </c>
      <c r="E436" s="1" t="s">
        <v>90</v>
      </c>
      <c r="F436" s="1" t="s">
        <v>78</v>
      </c>
      <c r="G436" s="1" t="s">
        <v>893</v>
      </c>
      <c r="H436" s="1" t="s">
        <v>688</v>
      </c>
      <c r="I436">
        <v>1</v>
      </c>
      <c r="J436" t="s">
        <v>262</v>
      </c>
      <c r="K436" s="1" t="s">
        <v>180</v>
      </c>
      <c r="L436" s="1" t="s">
        <v>225</v>
      </c>
      <c r="M436">
        <v>44</v>
      </c>
      <c r="N436">
        <v>0</v>
      </c>
      <c r="O436">
        <v>54</v>
      </c>
      <c r="P436">
        <v>0</v>
      </c>
      <c r="T436" t="str">
        <f>Special[[#This Row],[服装]]&amp;Special[[#This Row],[名前]]&amp;Special[[#This Row],[レアリティ]]</f>
        <v>ユニフォーム姫川葵ICONIC</v>
      </c>
    </row>
    <row r="437" spans="1:20" x14ac:dyDescent="0.35">
      <c r="A437">
        <f>VLOOKUP(Special[[#This Row],[No用]],SetNo[[No.用]:[vlookup 用]],2,FALSE)</f>
        <v>250</v>
      </c>
      <c r="B437">
        <f>IF(ROW()=2,1,IF(A436&lt;&gt;Special[[#This Row],[No]],1,B436+1))</f>
        <v>1</v>
      </c>
      <c r="C437" s="1" t="s">
        <v>1006</v>
      </c>
      <c r="D437" s="1" t="s">
        <v>905</v>
      </c>
      <c r="E437" s="11" t="s">
        <v>77</v>
      </c>
      <c r="F437" s="1" t="s">
        <v>78</v>
      </c>
      <c r="G437" s="1" t="s">
        <v>893</v>
      </c>
      <c r="H437" s="1" t="s">
        <v>688</v>
      </c>
      <c r="I437">
        <v>1</v>
      </c>
      <c r="J437" t="s">
        <v>262</v>
      </c>
      <c r="K437" s="1" t="s">
        <v>191</v>
      </c>
      <c r="L437" s="1" t="s">
        <v>162</v>
      </c>
      <c r="M437">
        <v>13</v>
      </c>
      <c r="N437">
        <v>0</v>
      </c>
      <c r="O437">
        <v>0</v>
      </c>
      <c r="P437">
        <v>0</v>
      </c>
      <c r="T437" t="str">
        <f>Special[[#This Row],[服装]]&amp;Special[[#This Row],[名前]]&amp;Special[[#This Row],[レアリティ]]</f>
        <v>花火姫川葵ICONIC</v>
      </c>
    </row>
    <row r="438" spans="1:20" x14ac:dyDescent="0.35">
      <c r="A438">
        <f>VLOOKUP(Special[[#This Row],[No用]],SetNo[[No.用]:[vlookup 用]],2,FALSE)</f>
        <v>250</v>
      </c>
      <c r="B438">
        <f>IF(ROW()=2,1,IF(A437&lt;&gt;Special[[#This Row],[No]],1,B437+1))</f>
        <v>2</v>
      </c>
      <c r="C438" s="1" t="s">
        <v>1006</v>
      </c>
      <c r="D438" s="1" t="s">
        <v>905</v>
      </c>
      <c r="E438" s="11" t="s">
        <v>77</v>
      </c>
      <c r="F438" s="1" t="s">
        <v>78</v>
      </c>
      <c r="G438" s="1" t="s">
        <v>893</v>
      </c>
      <c r="H438" s="1" t="s">
        <v>688</v>
      </c>
      <c r="I438">
        <v>1</v>
      </c>
      <c r="J438" t="s">
        <v>262</v>
      </c>
      <c r="K438" s="1" t="s">
        <v>180</v>
      </c>
      <c r="L438" s="1" t="s">
        <v>173</v>
      </c>
      <c r="M438">
        <v>13</v>
      </c>
      <c r="N438">
        <v>0</v>
      </c>
      <c r="O438">
        <v>0</v>
      </c>
      <c r="P438">
        <v>0</v>
      </c>
      <c r="T438" t="str">
        <f>Special[[#This Row],[服装]]&amp;Special[[#This Row],[名前]]&amp;Special[[#This Row],[レアリティ]]</f>
        <v>花火姫川葵ICONIC</v>
      </c>
    </row>
    <row r="439" spans="1:20" x14ac:dyDescent="0.35">
      <c r="A439">
        <f>VLOOKUP(Special[[#This Row],[No用]],SetNo[[No.用]:[vlookup 用]],2,FALSE)</f>
        <v>251</v>
      </c>
      <c r="B439">
        <f>IF(ROW()=2,1,IF(A438&lt;&gt;Special[[#This Row],[No]],1,B438+1))</f>
        <v>1</v>
      </c>
      <c r="C439" s="1" t="s">
        <v>108</v>
      </c>
      <c r="D439" s="1" t="s">
        <v>915</v>
      </c>
      <c r="E439" s="1" t="s">
        <v>90</v>
      </c>
      <c r="F439" s="1" t="s">
        <v>82</v>
      </c>
      <c r="G439" s="1" t="s">
        <v>893</v>
      </c>
      <c r="H439" s="1" t="s">
        <v>71</v>
      </c>
      <c r="I439">
        <v>1</v>
      </c>
      <c r="J439" t="s">
        <v>262</v>
      </c>
      <c r="K439" s="1" t="s">
        <v>191</v>
      </c>
      <c r="L439" s="1" t="s">
        <v>162</v>
      </c>
      <c r="M439">
        <v>13</v>
      </c>
      <c r="N439">
        <v>0</v>
      </c>
      <c r="O439">
        <v>0</v>
      </c>
      <c r="P439">
        <v>0</v>
      </c>
      <c r="T439" t="str">
        <f>Special[[#This Row],[服装]]&amp;Special[[#This Row],[名前]]&amp;Special[[#This Row],[レアリティ]]</f>
        <v>ユニフォーム当間義友ICONIC</v>
      </c>
    </row>
    <row r="440" spans="1:20" x14ac:dyDescent="0.35">
      <c r="A440">
        <f>VLOOKUP(Special[[#This Row],[No用]],SetNo[[No.用]:[vlookup 用]],2,FALSE)</f>
        <v>252</v>
      </c>
      <c r="B440">
        <f>IF(ROW()=2,1,IF(A439&lt;&gt;Special[[#This Row],[No]],1,B439+1))</f>
        <v>1</v>
      </c>
      <c r="C440" s="1" t="s">
        <v>108</v>
      </c>
      <c r="D440" s="1" t="s">
        <v>891</v>
      </c>
      <c r="E440" s="1" t="s">
        <v>90</v>
      </c>
      <c r="F440" s="1" t="s">
        <v>74</v>
      </c>
      <c r="G440" s="1" t="s">
        <v>893</v>
      </c>
      <c r="H440" s="1" t="s">
        <v>71</v>
      </c>
      <c r="I440">
        <v>1</v>
      </c>
      <c r="J440" t="s">
        <v>262</v>
      </c>
      <c r="K440" s="1" t="s">
        <v>191</v>
      </c>
      <c r="L440" s="1" t="s">
        <v>162</v>
      </c>
      <c r="M440">
        <v>13</v>
      </c>
      <c r="N440">
        <v>0</v>
      </c>
      <c r="O440">
        <v>0</v>
      </c>
      <c r="P440">
        <v>0</v>
      </c>
      <c r="T440" t="str">
        <f>Special[[#This Row],[服装]]&amp;Special[[#This Row],[名前]]&amp;Special[[#This Row],[レアリティ]]</f>
        <v>ユニフォーム越後栄ICONIC</v>
      </c>
    </row>
    <row r="441" spans="1:20" x14ac:dyDescent="0.35">
      <c r="A441">
        <f>VLOOKUP(Special[[#This Row],[No用]],SetNo[[No.用]:[vlookup 用]],2,FALSE)</f>
        <v>252</v>
      </c>
      <c r="B441">
        <f>IF(ROW()=2,1,IF(A440&lt;&gt;Special[[#This Row],[No]],1,B440+1))</f>
        <v>2</v>
      </c>
      <c r="C441" s="1" t="s">
        <v>108</v>
      </c>
      <c r="D441" s="1" t="s">
        <v>891</v>
      </c>
      <c r="E441" s="1" t="s">
        <v>90</v>
      </c>
      <c r="F441" s="1" t="s">
        <v>74</v>
      </c>
      <c r="G441" s="1" t="s">
        <v>893</v>
      </c>
      <c r="H441" s="1" t="s">
        <v>71</v>
      </c>
      <c r="I441">
        <v>1</v>
      </c>
      <c r="J441" t="s">
        <v>262</v>
      </c>
      <c r="K441" s="1" t="s">
        <v>897</v>
      </c>
      <c r="L441" s="1" t="s">
        <v>225</v>
      </c>
      <c r="M441">
        <v>45</v>
      </c>
      <c r="N441">
        <v>0</v>
      </c>
      <c r="O441">
        <v>55</v>
      </c>
      <c r="P441">
        <v>0</v>
      </c>
      <c r="T441" t="str">
        <f>Special[[#This Row],[服装]]&amp;Special[[#This Row],[名前]]&amp;Special[[#This Row],[レアリティ]]</f>
        <v>ユニフォーム越後栄ICONIC</v>
      </c>
    </row>
    <row r="442" spans="1:20" x14ac:dyDescent="0.35">
      <c r="A442">
        <f>VLOOKUP(Special[[#This Row],[No用]],SetNo[[No.用]:[vlookup 用]],2,FALSE)</f>
        <v>253</v>
      </c>
      <c r="B442">
        <f>IF(ROW()=2,1,IF(A441&lt;&gt;Special[[#This Row],[No]],1,B441+1))</f>
        <v>1</v>
      </c>
      <c r="C442" s="1" t="s">
        <v>108</v>
      </c>
      <c r="D442" s="1" t="s">
        <v>920</v>
      </c>
      <c r="E442" s="1" t="s">
        <v>90</v>
      </c>
      <c r="F442" s="1" t="s">
        <v>80</v>
      </c>
      <c r="G442" s="1" t="s">
        <v>893</v>
      </c>
      <c r="H442" s="1" t="s">
        <v>71</v>
      </c>
      <c r="I442">
        <v>1</v>
      </c>
      <c r="J442" t="s">
        <v>262</v>
      </c>
      <c r="K442" s="1" t="s">
        <v>196</v>
      </c>
      <c r="L442" s="1" t="s">
        <v>173</v>
      </c>
      <c r="M442">
        <v>13</v>
      </c>
      <c r="N442">
        <v>0</v>
      </c>
      <c r="O442">
        <v>0</v>
      </c>
      <c r="P442">
        <v>0</v>
      </c>
      <c r="T442" t="str">
        <f>Special[[#This Row],[服装]]&amp;Special[[#This Row],[名前]]&amp;Special[[#This Row],[レアリティ]]</f>
        <v>ユニフォーム貝掛亮文ICONIC</v>
      </c>
    </row>
    <row r="443" spans="1:20" x14ac:dyDescent="0.35">
      <c r="A443">
        <f>VLOOKUP(Special[[#This Row],[No用]],SetNo[[No.用]:[vlookup 用]],2,FALSE)</f>
        <v>254</v>
      </c>
      <c r="B443">
        <f>IF(ROW()=2,1,IF(A442&lt;&gt;Special[[#This Row],[No]],1,B442+1))</f>
        <v>1</v>
      </c>
      <c r="C443" s="1" t="s">
        <v>108</v>
      </c>
      <c r="D443" s="1" t="s">
        <v>928</v>
      </c>
      <c r="E443" s="1" t="s">
        <v>73</v>
      </c>
      <c r="F443" s="1" t="s">
        <v>78</v>
      </c>
      <c r="G443" s="1" t="s">
        <v>893</v>
      </c>
      <c r="H443" s="1" t="s">
        <v>71</v>
      </c>
      <c r="I443">
        <v>1</v>
      </c>
      <c r="J443" t="s">
        <v>262</v>
      </c>
      <c r="K443" s="1" t="s">
        <v>191</v>
      </c>
      <c r="L443" s="1" t="s">
        <v>162</v>
      </c>
      <c r="M443">
        <v>13</v>
      </c>
      <c r="N443">
        <v>0</v>
      </c>
      <c r="O443">
        <v>0</v>
      </c>
      <c r="P443">
        <v>0</v>
      </c>
      <c r="T443" t="str">
        <f>Special[[#This Row],[服装]]&amp;Special[[#This Row],[名前]]&amp;Special[[#This Row],[レアリティ]]</f>
        <v>ユニフォーム丸山一喜ICONIC</v>
      </c>
    </row>
    <row r="444" spans="1:20" x14ac:dyDescent="0.35">
      <c r="A444">
        <f>VLOOKUP(Special[[#This Row],[No用]],SetNo[[No.用]:[vlookup 用]],2,FALSE)</f>
        <v>255</v>
      </c>
      <c r="B444">
        <f>IF(ROW()=2,1,IF(A443&lt;&gt;Special[[#This Row],[No]],1,B443+1))</f>
        <v>1</v>
      </c>
      <c r="C444" s="1" t="s">
        <v>108</v>
      </c>
      <c r="D444" s="1" t="s">
        <v>932</v>
      </c>
      <c r="E444" s="1" t="s">
        <v>90</v>
      </c>
      <c r="F444" s="1" t="s">
        <v>78</v>
      </c>
      <c r="G444" s="1" t="s">
        <v>893</v>
      </c>
      <c r="H444" s="1" t="s">
        <v>71</v>
      </c>
      <c r="I444">
        <v>1</v>
      </c>
      <c r="J444" t="s">
        <v>262</v>
      </c>
      <c r="K444" s="1" t="s">
        <v>191</v>
      </c>
      <c r="L444" s="1" t="s">
        <v>162</v>
      </c>
      <c r="M444">
        <v>8</v>
      </c>
      <c r="N444">
        <v>0</v>
      </c>
      <c r="O444">
        <v>0</v>
      </c>
      <c r="P444">
        <v>0</v>
      </c>
      <c r="T444" t="str">
        <f>Special[[#This Row],[服装]]&amp;Special[[#This Row],[名前]]&amp;Special[[#This Row],[レアリティ]]</f>
        <v>ユニフォーム舞子侑志ICONIC</v>
      </c>
    </row>
    <row r="445" spans="1:20" x14ac:dyDescent="0.35">
      <c r="A445">
        <f>VLOOKUP(Special[[#This Row],[No用]],SetNo[[No.用]:[vlookup 用]],2,FALSE)</f>
        <v>256</v>
      </c>
      <c r="B445">
        <f>IF(ROW()=2,1,IF(A444&lt;&gt;Special[[#This Row],[No]],1,B444+1))</f>
        <v>1</v>
      </c>
      <c r="C445" s="1" t="s">
        <v>108</v>
      </c>
      <c r="D445" s="1" t="s">
        <v>900</v>
      </c>
      <c r="E445" s="1" t="s">
        <v>90</v>
      </c>
      <c r="F445" s="1" t="s">
        <v>78</v>
      </c>
      <c r="G445" s="1" t="s">
        <v>893</v>
      </c>
      <c r="H445" s="1" t="s">
        <v>71</v>
      </c>
      <c r="I445">
        <v>1</v>
      </c>
      <c r="J445" t="s">
        <v>262</v>
      </c>
      <c r="K445" s="1" t="s">
        <v>191</v>
      </c>
      <c r="L445" s="1" t="s">
        <v>162</v>
      </c>
      <c r="M445">
        <v>13</v>
      </c>
      <c r="N445">
        <v>0</v>
      </c>
      <c r="O445">
        <v>0</v>
      </c>
      <c r="P445">
        <v>0</v>
      </c>
      <c r="T445" t="str">
        <f>Special[[#This Row],[服装]]&amp;Special[[#This Row],[名前]]&amp;Special[[#This Row],[レアリティ]]</f>
        <v>ユニフォーム寺泊基希ICONIC</v>
      </c>
    </row>
    <row r="446" spans="1:20" x14ac:dyDescent="0.35">
      <c r="A446">
        <f>VLOOKUP(Special[[#This Row],[No用]],SetNo[[No.用]:[vlookup 用]],2,FALSE)</f>
        <v>256</v>
      </c>
      <c r="B446">
        <f>IF(ROW()=2,1,IF(A445&lt;&gt;Special[[#This Row],[No]],1,B445+1))</f>
        <v>2</v>
      </c>
      <c r="C446" s="1" t="s">
        <v>108</v>
      </c>
      <c r="D446" s="1" t="s">
        <v>900</v>
      </c>
      <c r="E446" s="1" t="s">
        <v>90</v>
      </c>
      <c r="F446" s="1" t="s">
        <v>78</v>
      </c>
      <c r="G446" s="1" t="s">
        <v>893</v>
      </c>
      <c r="H446" s="1" t="s">
        <v>71</v>
      </c>
      <c r="I446">
        <v>1</v>
      </c>
      <c r="J446" t="s">
        <v>262</v>
      </c>
      <c r="K446" s="1" t="s">
        <v>282</v>
      </c>
      <c r="L446" s="1" t="s">
        <v>162</v>
      </c>
      <c r="M446">
        <v>13</v>
      </c>
      <c r="N446">
        <v>0</v>
      </c>
      <c r="O446">
        <v>0</v>
      </c>
      <c r="P446">
        <v>0</v>
      </c>
      <c r="T446" t="str">
        <f>Special[[#This Row],[服装]]&amp;Special[[#This Row],[名前]]&amp;Special[[#This Row],[レアリティ]]</f>
        <v>ユニフォーム寺泊基希ICONIC</v>
      </c>
    </row>
    <row r="447" spans="1:20" x14ac:dyDescent="0.35">
      <c r="A447">
        <f>VLOOKUP(Special[[#This Row],[No用]],SetNo[[No.用]:[vlookup 用]],2,FALSE)</f>
        <v>257</v>
      </c>
      <c r="B447">
        <f>IF(ROW()=2,1,IF(A446&lt;&gt;Special[[#This Row],[No]],1,B446+1))</f>
        <v>1</v>
      </c>
      <c r="C447" t="s">
        <v>108</v>
      </c>
      <c r="D447" t="s">
        <v>283</v>
      </c>
      <c r="E447" t="s">
        <v>77</v>
      </c>
      <c r="F447" t="s">
        <v>78</v>
      </c>
      <c r="G447" t="s">
        <v>134</v>
      </c>
      <c r="H447" t="s">
        <v>71</v>
      </c>
      <c r="I447">
        <v>1</v>
      </c>
      <c r="J447" t="s">
        <v>262</v>
      </c>
      <c r="K447" s="1" t="s">
        <v>191</v>
      </c>
      <c r="L447" s="1" t="s">
        <v>162</v>
      </c>
      <c r="M447">
        <v>13</v>
      </c>
      <c r="N447">
        <v>0</v>
      </c>
      <c r="O447">
        <v>0</v>
      </c>
      <c r="P447">
        <v>0</v>
      </c>
      <c r="T447" t="str">
        <f>Special[[#This Row],[服装]]&amp;Special[[#This Row],[名前]]&amp;Special[[#This Row],[レアリティ]]</f>
        <v>ユニフォーム星海光来ICONIC</v>
      </c>
    </row>
    <row r="448" spans="1:20" x14ac:dyDescent="0.35">
      <c r="A448">
        <f>VLOOKUP(Special[[#This Row],[No用]],SetNo[[No.用]:[vlookup 用]],2,FALSE)</f>
        <v>257</v>
      </c>
      <c r="B448">
        <f>IF(ROW()=2,1,IF(A447&lt;&gt;Special[[#This Row],[No]],1,B447+1))</f>
        <v>2</v>
      </c>
      <c r="C448" t="s">
        <v>108</v>
      </c>
      <c r="D448" t="s">
        <v>283</v>
      </c>
      <c r="E448" t="s">
        <v>77</v>
      </c>
      <c r="F448" t="s">
        <v>78</v>
      </c>
      <c r="G448" t="s">
        <v>134</v>
      </c>
      <c r="H448" t="s">
        <v>71</v>
      </c>
      <c r="I448">
        <v>1</v>
      </c>
      <c r="J448" t="s">
        <v>262</v>
      </c>
      <c r="K448" s="1" t="s">
        <v>180</v>
      </c>
      <c r="L448" s="1" t="s">
        <v>162</v>
      </c>
      <c r="M448">
        <v>14</v>
      </c>
      <c r="N448">
        <v>0</v>
      </c>
      <c r="O448">
        <v>0</v>
      </c>
      <c r="P448">
        <v>0</v>
      </c>
      <c r="T448" t="str">
        <f>Special[[#This Row],[服装]]&amp;Special[[#This Row],[名前]]&amp;Special[[#This Row],[レアリティ]]</f>
        <v>ユニフォーム星海光来ICONIC</v>
      </c>
    </row>
    <row r="449" spans="1:20" x14ac:dyDescent="0.35">
      <c r="A449">
        <f>VLOOKUP(Special[[#This Row],[No用]],SetNo[[No.用]:[vlookup 用]],2,FALSE)</f>
        <v>257</v>
      </c>
      <c r="B449">
        <f>IF(ROW()=2,1,IF(A448&lt;&gt;Special[[#This Row],[No]],1,B448+1))</f>
        <v>3</v>
      </c>
      <c r="C449" t="s">
        <v>108</v>
      </c>
      <c r="D449" t="s">
        <v>283</v>
      </c>
      <c r="E449" t="s">
        <v>77</v>
      </c>
      <c r="F449" t="s">
        <v>78</v>
      </c>
      <c r="G449" t="s">
        <v>134</v>
      </c>
      <c r="H449" t="s">
        <v>71</v>
      </c>
      <c r="I449">
        <v>1</v>
      </c>
      <c r="J449" t="s">
        <v>262</v>
      </c>
      <c r="K449" s="1" t="s">
        <v>193</v>
      </c>
      <c r="L449" s="1" t="s">
        <v>225</v>
      </c>
      <c r="M449">
        <v>51</v>
      </c>
      <c r="N449">
        <v>0</v>
      </c>
      <c r="O449">
        <v>61</v>
      </c>
      <c r="P449">
        <v>0</v>
      </c>
      <c r="T449" t="str">
        <f>Special[[#This Row],[服装]]&amp;Special[[#This Row],[名前]]&amp;Special[[#This Row],[レアリティ]]</f>
        <v>ユニフォーム星海光来ICONIC</v>
      </c>
    </row>
    <row r="450" spans="1:20" x14ac:dyDescent="0.35">
      <c r="A450">
        <f>VLOOKUP(Special[[#This Row],[No用]],SetNo[[No.用]:[vlookup 用]],2,FALSE)</f>
        <v>258</v>
      </c>
      <c r="B450">
        <f>IF(ROW()=2,1,IF(A449&lt;&gt;Special[[#This Row],[No]],1,B449+1))</f>
        <v>1</v>
      </c>
      <c r="C450" s="1" t="s">
        <v>769</v>
      </c>
      <c r="D450" t="s">
        <v>283</v>
      </c>
      <c r="E450" s="1" t="s">
        <v>73</v>
      </c>
      <c r="F450" t="s">
        <v>78</v>
      </c>
      <c r="G450" t="s">
        <v>134</v>
      </c>
      <c r="H450" t="s">
        <v>71</v>
      </c>
      <c r="I450">
        <v>1</v>
      </c>
      <c r="J450" t="s">
        <v>262</v>
      </c>
      <c r="K450" s="1" t="s">
        <v>191</v>
      </c>
      <c r="L450" s="1" t="s">
        <v>162</v>
      </c>
      <c r="M450">
        <v>13</v>
      </c>
      <c r="N450">
        <v>0</v>
      </c>
      <c r="O450">
        <v>0</v>
      </c>
      <c r="P450">
        <v>0</v>
      </c>
      <c r="T450" t="str">
        <f>Special[[#This Row],[服装]]&amp;Special[[#This Row],[名前]]&amp;Special[[#This Row],[レアリティ]]</f>
        <v>文化祭星海光来ICONIC</v>
      </c>
    </row>
    <row r="451" spans="1:20" x14ac:dyDescent="0.35">
      <c r="A451">
        <f>VLOOKUP(Special[[#This Row],[No用]],SetNo[[No.用]:[vlookup 用]],2,FALSE)</f>
        <v>258</v>
      </c>
      <c r="B451">
        <f>IF(ROW()=2,1,IF(A450&lt;&gt;Special[[#This Row],[No]],1,B450+1))</f>
        <v>2</v>
      </c>
      <c r="C451" s="1" t="s">
        <v>769</v>
      </c>
      <c r="D451" t="s">
        <v>283</v>
      </c>
      <c r="E451" s="1" t="s">
        <v>73</v>
      </c>
      <c r="F451" t="s">
        <v>78</v>
      </c>
      <c r="G451" t="s">
        <v>134</v>
      </c>
      <c r="H451" t="s">
        <v>71</v>
      </c>
      <c r="I451">
        <v>1</v>
      </c>
      <c r="J451" t="s">
        <v>262</v>
      </c>
      <c r="K451" s="1" t="s">
        <v>180</v>
      </c>
      <c r="L451" s="1" t="s">
        <v>162</v>
      </c>
      <c r="M451">
        <v>14</v>
      </c>
      <c r="N451">
        <v>0</v>
      </c>
      <c r="O451">
        <v>0</v>
      </c>
      <c r="P451">
        <v>0</v>
      </c>
      <c r="T451" t="str">
        <f>Special[[#This Row],[服装]]&amp;Special[[#This Row],[名前]]&amp;Special[[#This Row],[レアリティ]]</f>
        <v>文化祭星海光来ICONIC</v>
      </c>
    </row>
    <row r="452" spans="1:20" x14ac:dyDescent="0.35">
      <c r="A452">
        <f>VLOOKUP(Special[[#This Row],[No用]],SetNo[[No.用]:[vlookup 用]],2,FALSE)</f>
        <v>259</v>
      </c>
      <c r="B452">
        <f>IF(ROW()=2,1,IF(A451&lt;&gt;Special[[#This Row],[No]],1,B451+1))</f>
        <v>1</v>
      </c>
      <c r="C452" s="1" t="s">
        <v>876</v>
      </c>
      <c r="D452" s="1" t="s">
        <v>283</v>
      </c>
      <c r="E452" s="1" t="s">
        <v>90</v>
      </c>
      <c r="F452" s="1" t="s">
        <v>78</v>
      </c>
      <c r="G452" s="1" t="s">
        <v>134</v>
      </c>
      <c r="H452" s="1" t="s">
        <v>71</v>
      </c>
      <c r="I452">
        <v>1</v>
      </c>
      <c r="J452" t="s">
        <v>262</v>
      </c>
      <c r="K452" s="1" t="s">
        <v>191</v>
      </c>
      <c r="L452" s="1" t="s">
        <v>162</v>
      </c>
      <c r="M452">
        <v>13</v>
      </c>
      <c r="N452">
        <v>0</v>
      </c>
      <c r="O452">
        <v>0</v>
      </c>
      <c r="P452">
        <v>0</v>
      </c>
      <c r="T452" t="str">
        <f>Special[[#This Row],[服装]]&amp;Special[[#This Row],[名前]]&amp;Special[[#This Row],[レアリティ]]</f>
        <v>サバゲ星海光来ICONIC</v>
      </c>
    </row>
    <row r="453" spans="1:20" x14ac:dyDescent="0.35">
      <c r="A453">
        <f>VLOOKUP(Special[[#This Row],[No用]],SetNo[[No.用]:[vlookup 用]],2,FALSE)</f>
        <v>259</v>
      </c>
      <c r="B453">
        <f>IF(ROW()=2,1,IF(A452&lt;&gt;Special[[#This Row],[No]],1,B452+1))</f>
        <v>2</v>
      </c>
      <c r="C453" s="1" t="s">
        <v>876</v>
      </c>
      <c r="D453" s="1" t="s">
        <v>283</v>
      </c>
      <c r="E453" s="1" t="s">
        <v>90</v>
      </c>
      <c r="F453" s="1" t="s">
        <v>78</v>
      </c>
      <c r="G453" s="1" t="s">
        <v>134</v>
      </c>
      <c r="H453" s="1" t="s">
        <v>71</v>
      </c>
      <c r="I453">
        <v>1</v>
      </c>
      <c r="J453" t="s">
        <v>262</v>
      </c>
      <c r="K453" s="1" t="s">
        <v>180</v>
      </c>
      <c r="L453" s="1" t="s">
        <v>162</v>
      </c>
      <c r="M453">
        <v>14</v>
      </c>
      <c r="N453">
        <v>0</v>
      </c>
      <c r="O453">
        <v>0</v>
      </c>
      <c r="P453">
        <v>0</v>
      </c>
      <c r="T453" t="str">
        <f>Special[[#This Row],[服装]]&amp;Special[[#This Row],[名前]]&amp;Special[[#This Row],[レアリティ]]</f>
        <v>サバゲ星海光来ICONIC</v>
      </c>
    </row>
    <row r="454" spans="1:20" x14ac:dyDescent="0.35">
      <c r="A454">
        <f>VLOOKUP(Special[[#This Row],[No用]],SetNo[[No.用]:[vlookup 用]],2,FALSE)</f>
        <v>259</v>
      </c>
      <c r="B454">
        <f>IF(ROW()=2,1,IF(A453&lt;&gt;Special[[#This Row],[No]],1,B453+1))</f>
        <v>3</v>
      </c>
      <c r="C454" s="1" t="s">
        <v>876</v>
      </c>
      <c r="D454" s="1" t="s">
        <v>283</v>
      </c>
      <c r="E454" s="1" t="s">
        <v>90</v>
      </c>
      <c r="F454" s="1" t="s">
        <v>78</v>
      </c>
      <c r="G454" s="1" t="s">
        <v>134</v>
      </c>
      <c r="H454" s="1" t="s">
        <v>71</v>
      </c>
      <c r="I454">
        <v>1</v>
      </c>
      <c r="J454" t="s">
        <v>262</v>
      </c>
      <c r="K454" s="1" t="s">
        <v>878</v>
      </c>
      <c r="L454" s="1" t="s">
        <v>225</v>
      </c>
      <c r="M454">
        <v>48</v>
      </c>
      <c r="N454">
        <v>0</v>
      </c>
      <c r="O454">
        <v>58</v>
      </c>
      <c r="P454">
        <v>0</v>
      </c>
      <c r="T454" t="str">
        <f>Special[[#This Row],[服装]]&amp;Special[[#This Row],[名前]]&amp;Special[[#This Row],[レアリティ]]</f>
        <v>サバゲ星海光来ICONIC</v>
      </c>
    </row>
    <row r="455" spans="1:20" x14ac:dyDescent="0.35">
      <c r="A455">
        <f>VLOOKUP(Special[[#This Row],[No用]],SetNo[[No.用]:[vlookup 用]],2,FALSE)</f>
        <v>260</v>
      </c>
      <c r="B455">
        <f>IF(ROW()=2,1,IF(A454&lt;&gt;Special[[#This Row],[No]],1,B454+1))</f>
        <v>1</v>
      </c>
      <c r="C455" s="1" t="s">
        <v>1006</v>
      </c>
      <c r="D455" s="1" t="s">
        <v>283</v>
      </c>
      <c r="E455" s="1" t="s">
        <v>77</v>
      </c>
      <c r="F455" s="1" t="s">
        <v>78</v>
      </c>
      <c r="G455" s="1" t="s">
        <v>134</v>
      </c>
      <c r="H455" s="1" t="s">
        <v>71</v>
      </c>
      <c r="I455">
        <v>1</v>
      </c>
      <c r="J455" t="s">
        <v>262</v>
      </c>
      <c r="K455" s="1" t="s">
        <v>191</v>
      </c>
      <c r="L455" s="1" t="s">
        <v>162</v>
      </c>
      <c r="M455">
        <v>13</v>
      </c>
      <c r="N455">
        <v>0</v>
      </c>
      <c r="O455">
        <v>0</v>
      </c>
      <c r="P455">
        <v>0</v>
      </c>
      <c r="T455" t="str">
        <f>Special[[#This Row],[服装]]&amp;Special[[#This Row],[名前]]&amp;Special[[#This Row],[レアリティ]]</f>
        <v>花火星海光来ICONIC</v>
      </c>
    </row>
    <row r="456" spans="1:20" x14ac:dyDescent="0.35">
      <c r="A456">
        <f>VLOOKUP(Special[[#This Row],[No用]],SetNo[[No.用]:[vlookup 用]],2,FALSE)</f>
        <v>260</v>
      </c>
      <c r="B456">
        <f>IF(ROW()=2,1,IF(A455&lt;&gt;Special[[#This Row],[No]],1,B455+1))</f>
        <v>2</v>
      </c>
      <c r="C456" s="1" t="s">
        <v>1006</v>
      </c>
      <c r="D456" s="1" t="s">
        <v>283</v>
      </c>
      <c r="E456" s="1" t="s">
        <v>77</v>
      </c>
      <c r="F456" s="1" t="s">
        <v>78</v>
      </c>
      <c r="G456" s="1" t="s">
        <v>134</v>
      </c>
      <c r="H456" s="1" t="s">
        <v>71</v>
      </c>
      <c r="I456">
        <v>1</v>
      </c>
      <c r="J456" t="s">
        <v>262</v>
      </c>
      <c r="K456" s="1" t="s">
        <v>180</v>
      </c>
      <c r="L456" s="1" t="s">
        <v>162</v>
      </c>
      <c r="M456">
        <v>14</v>
      </c>
      <c r="N456">
        <v>0</v>
      </c>
      <c r="O456">
        <v>0</v>
      </c>
      <c r="P456">
        <v>0</v>
      </c>
      <c r="T456" t="str">
        <f>Special[[#This Row],[服装]]&amp;Special[[#This Row],[名前]]&amp;Special[[#This Row],[レアリティ]]</f>
        <v>花火星海光来ICONIC</v>
      </c>
    </row>
    <row r="457" spans="1:20" x14ac:dyDescent="0.35">
      <c r="A457">
        <f>VLOOKUP(Special[[#This Row],[No用]],SetNo[[No.用]:[vlookup 用]],2,FALSE)</f>
        <v>260</v>
      </c>
      <c r="B457">
        <f>IF(ROW()=2,1,IF(A456&lt;&gt;Special[[#This Row],[No]],1,B456+1))</f>
        <v>3</v>
      </c>
      <c r="C457" s="1" t="s">
        <v>1006</v>
      </c>
      <c r="D457" s="1" t="s">
        <v>283</v>
      </c>
      <c r="E457" s="1" t="s">
        <v>77</v>
      </c>
      <c r="F457" s="1" t="s">
        <v>78</v>
      </c>
      <c r="G457" s="1" t="s">
        <v>134</v>
      </c>
      <c r="H457" s="1" t="s">
        <v>71</v>
      </c>
      <c r="I457">
        <v>1</v>
      </c>
      <c r="J457" t="s">
        <v>262</v>
      </c>
      <c r="K457" s="1" t="s">
        <v>784</v>
      </c>
      <c r="L457" s="1" t="s">
        <v>225</v>
      </c>
      <c r="M457">
        <v>48</v>
      </c>
      <c r="N457">
        <v>0</v>
      </c>
      <c r="O457">
        <v>58</v>
      </c>
      <c r="P457">
        <v>0</v>
      </c>
      <c r="T457" t="str">
        <f>Special[[#This Row],[服装]]&amp;Special[[#This Row],[名前]]&amp;Special[[#This Row],[レアリティ]]</f>
        <v>花火星海光来ICONIC</v>
      </c>
    </row>
    <row r="458" spans="1:20" x14ac:dyDescent="0.35">
      <c r="A458">
        <f>VLOOKUP(Special[[#This Row],[No用]],SetNo[[No.用]:[vlookup 用]],2,FALSE)</f>
        <v>261</v>
      </c>
      <c r="B458">
        <f>IF(ROW()=2,1,IF(A457&lt;&gt;Special[[#This Row],[No]],1,B457+1))</f>
        <v>1</v>
      </c>
      <c r="C458" t="s">
        <v>108</v>
      </c>
      <c r="D458" t="s">
        <v>133</v>
      </c>
      <c r="E458" t="s">
        <v>77</v>
      </c>
      <c r="F458" t="s">
        <v>82</v>
      </c>
      <c r="G458" t="s">
        <v>134</v>
      </c>
      <c r="H458" t="s">
        <v>71</v>
      </c>
      <c r="I458">
        <v>1</v>
      </c>
      <c r="J458" t="s">
        <v>262</v>
      </c>
      <c r="K458" s="1" t="s">
        <v>191</v>
      </c>
      <c r="L458" s="1" t="s">
        <v>162</v>
      </c>
      <c r="M458">
        <v>12</v>
      </c>
      <c r="N458">
        <v>0</v>
      </c>
      <c r="O458">
        <v>0</v>
      </c>
      <c r="P458">
        <v>0</v>
      </c>
      <c r="T458" t="str">
        <f>Special[[#This Row],[服装]]&amp;Special[[#This Row],[名前]]&amp;Special[[#This Row],[レアリティ]]</f>
        <v>ユニフォーム昼神幸郎ICONIC</v>
      </c>
    </row>
    <row r="459" spans="1:20" x14ac:dyDescent="0.35">
      <c r="A459">
        <f>VLOOKUP(Special[[#This Row],[No用]],SetNo[[No.用]:[vlookup 用]],2,FALSE)</f>
        <v>262</v>
      </c>
      <c r="B459">
        <f>IF(ROW()=2,1,IF(A458&lt;&gt;Special[[#This Row],[No]],1,B458+1))</f>
        <v>1</v>
      </c>
      <c r="C459" s="1" t="s">
        <v>782</v>
      </c>
      <c r="D459" t="s">
        <v>133</v>
      </c>
      <c r="E459" s="1" t="s">
        <v>73</v>
      </c>
      <c r="F459" t="s">
        <v>82</v>
      </c>
      <c r="G459" t="s">
        <v>134</v>
      </c>
      <c r="H459" t="s">
        <v>71</v>
      </c>
      <c r="I459">
        <v>1</v>
      </c>
      <c r="J459" t="s">
        <v>262</v>
      </c>
      <c r="K459" s="1" t="s">
        <v>191</v>
      </c>
      <c r="L459" s="1" t="s">
        <v>162</v>
      </c>
      <c r="M459">
        <v>12</v>
      </c>
      <c r="N459">
        <v>0</v>
      </c>
      <c r="O459">
        <v>0</v>
      </c>
      <c r="P459">
        <v>0</v>
      </c>
      <c r="T459" t="str">
        <f>Special[[#This Row],[服装]]&amp;Special[[#This Row],[名前]]&amp;Special[[#This Row],[レアリティ]]</f>
        <v>Xmas昼神幸郎ICONIC</v>
      </c>
    </row>
    <row r="460" spans="1:20" x14ac:dyDescent="0.35">
      <c r="A460">
        <f>VLOOKUP(Special[[#This Row],[No用]],SetNo[[No.用]:[vlookup 用]],2,FALSE)</f>
        <v>262</v>
      </c>
      <c r="B460">
        <f>IF(ROW()=2,1,IF(A459&lt;&gt;Special[[#This Row],[No]],1,B459+1))</f>
        <v>2</v>
      </c>
      <c r="C460" s="1" t="s">
        <v>782</v>
      </c>
      <c r="D460" t="s">
        <v>133</v>
      </c>
      <c r="E460" s="1" t="s">
        <v>73</v>
      </c>
      <c r="F460" t="s">
        <v>82</v>
      </c>
      <c r="G460" t="s">
        <v>134</v>
      </c>
      <c r="H460" t="s">
        <v>71</v>
      </c>
      <c r="I460">
        <v>1</v>
      </c>
      <c r="J460" t="s">
        <v>262</v>
      </c>
      <c r="K460" s="1" t="s">
        <v>784</v>
      </c>
      <c r="L460" s="1" t="s">
        <v>225</v>
      </c>
      <c r="M460">
        <v>48</v>
      </c>
      <c r="N460">
        <v>0</v>
      </c>
      <c r="O460">
        <v>58</v>
      </c>
      <c r="P460">
        <v>0</v>
      </c>
      <c r="T460" t="str">
        <f>Special[[#This Row],[服装]]&amp;Special[[#This Row],[名前]]&amp;Special[[#This Row],[レアリティ]]</f>
        <v>Xmas昼神幸郎ICONIC</v>
      </c>
    </row>
    <row r="461" spans="1:20" x14ac:dyDescent="0.35">
      <c r="A461">
        <f>VLOOKUP(Special[[#This Row],[No用]],SetNo[[No.用]:[vlookup 用]],2,FALSE)</f>
        <v>263</v>
      </c>
      <c r="B461">
        <f>IF(ROW()=2,1,IF(A460&lt;&gt;Special[[#This Row],[No]],1,B460+1))</f>
        <v>1</v>
      </c>
      <c r="C461" t="s">
        <v>108</v>
      </c>
      <c r="D461" t="s">
        <v>131</v>
      </c>
      <c r="E461" t="s">
        <v>77</v>
      </c>
      <c r="F461" t="s">
        <v>78</v>
      </c>
      <c r="G461" t="s">
        <v>135</v>
      </c>
      <c r="H461" t="s">
        <v>71</v>
      </c>
      <c r="I461">
        <v>1</v>
      </c>
      <c r="J461" t="s">
        <v>262</v>
      </c>
      <c r="K461" s="1" t="s">
        <v>191</v>
      </c>
      <c r="L461" s="1" t="s">
        <v>162</v>
      </c>
      <c r="M461">
        <v>13</v>
      </c>
      <c r="N461">
        <v>0</v>
      </c>
      <c r="O461">
        <v>0</v>
      </c>
      <c r="P461">
        <v>0</v>
      </c>
      <c r="T461" t="str">
        <f>Special[[#This Row],[服装]]&amp;Special[[#This Row],[名前]]&amp;Special[[#This Row],[レアリティ]]</f>
        <v>ユニフォーム佐久早聖臣ICONIC</v>
      </c>
    </row>
    <row r="462" spans="1:20" x14ac:dyDescent="0.35">
      <c r="A462">
        <f>VLOOKUP(Special[[#This Row],[No用]],SetNo[[No.用]:[vlookup 用]],2,FALSE)</f>
        <v>263</v>
      </c>
      <c r="B462">
        <f>IF(ROW()=2,1,IF(A461&lt;&gt;Special[[#This Row],[No]],1,B461+1))</f>
        <v>2</v>
      </c>
      <c r="C462" t="s">
        <v>108</v>
      </c>
      <c r="D462" t="s">
        <v>131</v>
      </c>
      <c r="E462" t="s">
        <v>77</v>
      </c>
      <c r="F462" t="s">
        <v>78</v>
      </c>
      <c r="G462" t="s">
        <v>135</v>
      </c>
      <c r="H462" t="s">
        <v>71</v>
      </c>
      <c r="I462">
        <v>1</v>
      </c>
      <c r="J462" t="s">
        <v>262</v>
      </c>
      <c r="K462" s="1" t="s">
        <v>193</v>
      </c>
      <c r="L462" s="1" t="s">
        <v>225</v>
      </c>
      <c r="M462">
        <v>51</v>
      </c>
      <c r="N462">
        <v>0</v>
      </c>
      <c r="O462">
        <v>61</v>
      </c>
      <c r="P462">
        <v>0</v>
      </c>
      <c r="T462" t="str">
        <f>Special[[#This Row],[服装]]&amp;Special[[#This Row],[名前]]&amp;Special[[#This Row],[レアリティ]]</f>
        <v>ユニフォーム佐久早聖臣ICONIC</v>
      </c>
    </row>
    <row r="463" spans="1:20" x14ac:dyDescent="0.35">
      <c r="A463">
        <f>VLOOKUP(Special[[#This Row],[No用]],SetNo[[No.用]:[vlookup 用]],2,FALSE)</f>
        <v>264</v>
      </c>
      <c r="B463">
        <f>IF(ROW()=2,1,IF(A462&lt;&gt;Special[[#This Row],[No]],1,B462+1))</f>
        <v>1</v>
      </c>
      <c r="C463" s="1" t="s">
        <v>876</v>
      </c>
      <c r="D463" s="1" t="s">
        <v>131</v>
      </c>
      <c r="E463" s="1" t="s">
        <v>73</v>
      </c>
      <c r="F463" s="1" t="s">
        <v>78</v>
      </c>
      <c r="G463" s="1" t="s">
        <v>135</v>
      </c>
      <c r="H463" s="1" t="s">
        <v>71</v>
      </c>
      <c r="I463">
        <v>1</v>
      </c>
      <c r="J463" t="s">
        <v>262</v>
      </c>
      <c r="K463" s="1" t="s">
        <v>191</v>
      </c>
      <c r="L463" s="1" t="s">
        <v>162</v>
      </c>
      <c r="M463">
        <v>13</v>
      </c>
      <c r="N463">
        <v>0</v>
      </c>
      <c r="O463">
        <v>0</v>
      </c>
      <c r="P463">
        <v>0</v>
      </c>
      <c r="T463" t="str">
        <f>Special[[#This Row],[服装]]&amp;Special[[#This Row],[名前]]&amp;Special[[#This Row],[レアリティ]]</f>
        <v>サバゲ佐久早聖臣ICONIC</v>
      </c>
    </row>
    <row r="464" spans="1:20" x14ac:dyDescent="0.35">
      <c r="A464">
        <f>VLOOKUP(Special[[#This Row],[No用]],SetNo[[No.用]:[vlookup 用]],2,FALSE)</f>
        <v>265</v>
      </c>
      <c r="B464">
        <f>IF(ROW()=2,1,IF(A463&lt;&gt;Special[[#This Row],[No]],1,B463+1))</f>
        <v>1</v>
      </c>
      <c r="C464" t="s">
        <v>108</v>
      </c>
      <c r="D464" t="s">
        <v>132</v>
      </c>
      <c r="E464" t="s">
        <v>77</v>
      </c>
      <c r="F464" t="s">
        <v>80</v>
      </c>
      <c r="G464" t="s">
        <v>135</v>
      </c>
      <c r="H464" t="s">
        <v>71</v>
      </c>
      <c r="I464">
        <v>1</v>
      </c>
      <c r="J464" t="s">
        <v>404</v>
      </c>
      <c r="K464" s="1" t="s">
        <v>272</v>
      </c>
      <c r="L464" s="1" t="s">
        <v>173</v>
      </c>
      <c r="M464">
        <v>32</v>
      </c>
      <c r="N464">
        <v>0</v>
      </c>
      <c r="O464">
        <v>0</v>
      </c>
      <c r="P464">
        <v>0</v>
      </c>
      <c r="T464" t="str">
        <f>Special[[#This Row],[服装]]&amp;Special[[#This Row],[名前]]&amp;Special[[#This Row],[レアリティ]]</f>
        <v>ユニフォーム小森元也ICONIC</v>
      </c>
    </row>
    <row r="465" spans="1:20" x14ac:dyDescent="0.35">
      <c r="A465">
        <f>VLOOKUP(Special[[#This Row],[No用]],SetNo[[No.用]:[vlookup 用]],2,FALSE)</f>
        <v>265</v>
      </c>
      <c r="B465">
        <f>IF(ROW()=2,1,IF(A464&lt;&gt;Special[[#This Row],[No]],1,B464+1))</f>
        <v>2</v>
      </c>
      <c r="C465" t="s">
        <v>108</v>
      </c>
      <c r="D465" t="s">
        <v>132</v>
      </c>
      <c r="E465" t="s">
        <v>77</v>
      </c>
      <c r="F465" t="s">
        <v>80</v>
      </c>
      <c r="G465" t="s">
        <v>135</v>
      </c>
      <c r="H465" t="s">
        <v>71</v>
      </c>
      <c r="I465">
        <v>1</v>
      </c>
      <c r="J465" t="s">
        <v>404</v>
      </c>
      <c r="K465" s="1" t="s">
        <v>196</v>
      </c>
      <c r="L465" s="1" t="s">
        <v>225</v>
      </c>
      <c r="M465">
        <v>47</v>
      </c>
      <c r="N465">
        <v>0</v>
      </c>
      <c r="O465">
        <v>57</v>
      </c>
      <c r="P465">
        <v>0</v>
      </c>
      <c r="T465" t="str">
        <f>Special[[#This Row],[服装]]&amp;Special[[#This Row],[名前]]&amp;Special[[#This Row],[レアリティ]]</f>
        <v>ユニフォーム小森元也ICONIC</v>
      </c>
    </row>
    <row r="466" spans="1:20" x14ac:dyDescent="0.35">
      <c r="A466">
        <f>VLOOKUP(Special[[#This Row],[No用]],SetNo[[No.用]:[vlookup 用]],2,FALSE)</f>
        <v>266</v>
      </c>
      <c r="B466">
        <f>IF(ROW()=2,1,IF(A465&lt;&gt;Special[[#This Row],[No]],1,B465+1))</f>
        <v>1</v>
      </c>
      <c r="C466" s="1" t="s">
        <v>968</v>
      </c>
      <c r="D466" s="1" t="s">
        <v>132</v>
      </c>
      <c r="E466" s="1" t="s">
        <v>73</v>
      </c>
      <c r="F466" s="1" t="s">
        <v>80</v>
      </c>
      <c r="G466" s="1" t="s">
        <v>135</v>
      </c>
      <c r="H466" s="1" t="s">
        <v>71</v>
      </c>
      <c r="I466">
        <v>1</v>
      </c>
      <c r="J466" t="s">
        <v>404</v>
      </c>
      <c r="K466" s="1" t="s">
        <v>272</v>
      </c>
      <c r="L466" s="1" t="s">
        <v>173</v>
      </c>
      <c r="M466">
        <v>32</v>
      </c>
      <c r="N466">
        <v>0</v>
      </c>
      <c r="O466">
        <v>0</v>
      </c>
      <c r="P466">
        <v>0</v>
      </c>
      <c r="T466" t="str">
        <f>Special[[#This Row],[服装]]&amp;Special[[#This Row],[名前]]&amp;Special[[#This Row],[レアリティ]]</f>
        <v>キャンプ小森元也ICONIC</v>
      </c>
    </row>
    <row r="467" spans="1:20" x14ac:dyDescent="0.35">
      <c r="A467">
        <f>VLOOKUP(Special[[#This Row],[No用]],SetNo[[No.用]:[vlookup 用]],2,FALSE)</f>
        <v>266</v>
      </c>
      <c r="B467">
        <f>IF(ROW()=2,1,IF(A466&lt;&gt;Special[[#This Row],[No]],1,B466+1))</f>
        <v>2</v>
      </c>
      <c r="C467" s="1" t="s">
        <v>968</v>
      </c>
      <c r="D467" s="1" t="s">
        <v>132</v>
      </c>
      <c r="E467" s="1" t="s">
        <v>73</v>
      </c>
      <c r="F467" s="1" t="s">
        <v>80</v>
      </c>
      <c r="G467" s="1" t="s">
        <v>135</v>
      </c>
      <c r="H467" s="1" t="s">
        <v>71</v>
      </c>
      <c r="I467">
        <v>1</v>
      </c>
      <c r="J467" t="s">
        <v>404</v>
      </c>
      <c r="K467" s="1" t="s">
        <v>196</v>
      </c>
      <c r="L467" s="1" t="s">
        <v>225</v>
      </c>
      <c r="M467">
        <v>47</v>
      </c>
      <c r="N467">
        <v>0</v>
      </c>
      <c r="O467">
        <v>57</v>
      </c>
      <c r="P467">
        <v>0</v>
      </c>
      <c r="T467" t="str">
        <f>Special[[#This Row],[服装]]&amp;Special[[#This Row],[名前]]&amp;Special[[#This Row],[レアリティ]]</f>
        <v>キャンプ小森元也ICONIC</v>
      </c>
    </row>
    <row r="468" spans="1:20" x14ac:dyDescent="0.35">
      <c r="A468">
        <f>VLOOKUP(Special[[#This Row],[No用]],SetNo[[No.用]:[vlookup 用]],2,FALSE)</f>
        <v>267</v>
      </c>
      <c r="B468">
        <f>IF(ROW()=2,1,IF(A467&lt;&gt;Special[[#This Row],[No]],1,B467+1))</f>
        <v>1</v>
      </c>
      <c r="C468" t="s">
        <v>108</v>
      </c>
      <c r="D468" s="1" t="s">
        <v>685</v>
      </c>
      <c r="E468" s="1" t="s">
        <v>90</v>
      </c>
      <c r="F468" s="1" t="s">
        <v>78</v>
      </c>
      <c r="G468" s="1" t="s">
        <v>687</v>
      </c>
      <c r="H468" t="s">
        <v>71</v>
      </c>
      <c r="I468">
        <v>1</v>
      </c>
      <c r="J468" t="s">
        <v>404</v>
      </c>
      <c r="K468" s="1" t="s">
        <v>191</v>
      </c>
      <c r="L468" s="1" t="s">
        <v>162</v>
      </c>
      <c r="M468">
        <v>13</v>
      </c>
      <c r="N468">
        <v>0</v>
      </c>
      <c r="O468">
        <v>0</v>
      </c>
      <c r="P468">
        <v>0</v>
      </c>
      <c r="T468" t="str">
        <f>Special[[#This Row],[服装]]&amp;Special[[#This Row],[名前]]&amp;Special[[#This Row],[レアリティ]]</f>
        <v>ユニフォーム大将優ICONIC</v>
      </c>
    </row>
    <row r="469" spans="1:20" x14ac:dyDescent="0.35">
      <c r="A469">
        <f>VLOOKUP(Special[[#This Row],[No用]],SetNo[[No.用]:[vlookup 用]],2,FALSE)</f>
        <v>267</v>
      </c>
      <c r="B469">
        <f>IF(ROW()=2,1,IF(A468&lt;&gt;Special[[#This Row],[No]],1,B468+1))</f>
        <v>2</v>
      </c>
      <c r="C469" t="s">
        <v>108</v>
      </c>
      <c r="D469" s="1" t="s">
        <v>685</v>
      </c>
      <c r="E469" s="1" t="s">
        <v>90</v>
      </c>
      <c r="F469" s="1" t="s">
        <v>78</v>
      </c>
      <c r="G469" s="1" t="s">
        <v>687</v>
      </c>
      <c r="H469" t="s">
        <v>71</v>
      </c>
      <c r="I469">
        <v>1</v>
      </c>
      <c r="J469" t="s">
        <v>404</v>
      </c>
      <c r="K469" s="1" t="s">
        <v>193</v>
      </c>
      <c r="L469" s="1" t="s">
        <v>225</v>
      </c>
      <c r="M469">
        <v>44</v>
      </c>
      <c r="N469">
        <v>0</v>
      </c>
      <c r="O469">
        <v>54</v>
      </c>
      <c r="P469">
        <v>0</v>
      </c>
      <c r="T469" t="str">
        <f>Special[[#This Row],[服装]]&amp;Special[[#This Row],[名前]]&amp;Special[[#This Row],[レアリティ]]</f>
        <v>ユニフォーム大将優ICONIC</v>
      </c>
    </row>
    <row r="470" spans="1:20" x14ac:dyDescent="0.35">
      <c r="A470">
        <f>VLOOKUP(Special[[#This Row],[No用]],SetNo[[No.用]:[vlookup 用]],2,FALSE)</f>
        <v>268</v>
      </c>
      <c r="B470">
        <f>IF(ROW()=2,1,IF(A469&lt;&gt;Special[[#This Row],[No]],1,B469+1))</f>
        <v>1</v>
      </c>
      <c r="C470" s="1" t="s">
        <v>795</v>
      </c>
      <c r="D470" s="1" t="s">
        <v>685</v>
      </c>
      <c r="E470" s="1" t="s">
        <v>77</v>
      </c>
      <c r="F470" s="1" t="s">
        <v>78</v>
      </c>
      <c r="G470" s="1" t="s">
        <v>687</v>
      </c>
      <c r="H470" s="1" t="s">
        <v>688</v>
      </c>
      <c r="I470">
        <v>1</v>
      </c>
      <c r="J470" t="s">
        <v>404</v>
      </c>
      <c r="K470" s="1" t="s">
        <v>191</v>
      </c>
      <c r="L470" s="1" t="s">
        <v>162</v>
      </c>
      <c r="M470">
        <v>14</v>
      </c>
      <c r="N470">
        <v>0</v>
      </c>
      <c r="O470">
        <v>0</v>
      </c>
      <c r="P470">
        <v>0</v>
      </c>
      <c r="T470" t="str">
        <f>Special[[#This Row],[服装]]&amp;Special[[#This Row],[名前]]&amp;Special[[#This Row],[レアリティ]]</f>
        <v>新年大将優ICONIC</v>
      </c>
    </row>
    <row r="471" spans="1:20" x14ac:dyDescent="0.35">
      <c r="A471">
        <f>VLOOKUP(Special[[#This Row],[No用]],SetNo[[No.用]:[vlookup 用]],2,FALSE)</f>
        <v>269</v>
      </c>
      <c r="B471">
        <f>IF(ROW()=2,1,IF(A470&lt;&gt;Special[[#This Row],[No]],1,B470+1))</f>
        <v>1</v>
      </c>
      <c r="C471" s="1" t="s">
        <v>1077</v>
      </c>
      <c r="D471" s="1" t="s">
        <v>685</v>
      </c>
      <c r="E471" s="1" t="s">
        <v>73</v>
      </c>
      <c r="F471" s="1" t="s">
        <v>78</v>
      </c>
      <c r="G471" s="1" t="s">
        <v>687</v>
      </c>
      <c r="H471" s="1" t="s">
        <v>688</v>
      </c>
      <c r="I471">
        <v>1</v>
      </c>
      <c r="J471" t="s">
        <v>404</v>
      </c>
      <c r="K471" s="1" t="s">
        <v>191</v>
      </c>
      <c r="L471" s="1" t="s">
        <v>162</v>
      </c>
      <c r="M471">
        <v>14</v>
      </c>
      <c r="N471">
        <v>0</v>
      </c>
      <c r="O471">
        <v>0</v>
      </c>
      <c r="P471">
        <v>0</v>
      </c>
      <c r="T471" t="str">
        <f>Special[[#This Row],[服装]]&amp;Special[[#This Row],[名前]]&amp;Special[[#This Row],[レアリティ]]</f>
        <v>カンフー大将優ICONIC</v>
      </c>
    </row>
    <row r="472" spans="1:20" x14ac:dyDescent="0.35">
      <c r="A472">
        <f>VLOOKUP(Special[[#This Row],[No用]],SetNo[[No.用]:[vlookup 用]],2,FALSE)</f>
        <v>269</v>
      </c>
      <c r="B472">
        <f>IF(ROW()=2,1,IF(A471&lt;&gt;Special[[#This Row],[No]],1,B471+1))</f>
        <v>2</v>
      </c>
      <c r="C472" s="1" t="s">
        <v>1077</v>
      </c>
      <c r="D472" s="1" t="s">
        <v>685</v>
      </c>
      <c r="E472" s="1" t="s">
        <v>73</v>
      </c>
      <c r="F472" s="1" t="s">
        <v>78</v>
      </c>
      <c r="G472" s="1" t="s">
        <v>687</v>
      </c>
      <c r="H472" s="1" t="s">
        <v>688</v>
      </c>
      <c r="I472">
        <v>1</v>
      </c>
      <c r="J472" t="s">
        <v>404</v>
      </c>
      <c r="K472" s="1" t="s">
        <v>1082</v>
      </c>
      <c r="L472" s="1" t="s">
        <v>225</v>
      </c>
      <c r="M472">
        <v>46</v>
      </c>
      <c r="N472">
        <v>0</v>
      </c>
      <c r="O472">
        <v>56</v>
      </c>
      <c r="P472">
        <v>0</v>
      </c>
      <c r="R472" s="1" t="s">
        <v>1083</v>
      </c>
      <c r="T472" t="str">
        <f>Special[[#This Row],[服装]]&amp;Special[[#This Row],[名前]]&amp;Special[[#This Row],[レアリティ]]</f>
        <v>カンフー大将優ICONIC</v>
      </c>
    </row>
    <row r="473" spans="1:20" x14ac:dyDescent="0.35">
      <c r="A473">
        <f>VLOOKUP(Special[[#This Row],[No用]],SetNo[[No.用]:[vlookup 用]],2,FALSE)</f>
        <v>270</v>
      </c>
      <c r="B473">
        <f>IF(ROW()=2,1,IF(A472&lt;&gt;Special[[#This Row],[No]],1,B472+1))</f>
        <v>1</v>
      </c>
      <c r="C473" t="s">
        <v>108</v>
      </c>
      <c r="D473" s="1" t="s">
        <v>690</v>
      </c>
      <c r="E473" s="1" t="s">
        <v>90</v>
      </c>
      <c r="F473" s="1" t="s">
        <v>78</v>
      </c>
      <c r="G473" s="1" t="s">
        <v>687</v>
      </c>
      <c r="H473" t="s">
        <v>71</v>
      </c>
      <c r="I473">
        <v>1</v>
      </c>
      <c r="J473" t="s">
        <v>262</v>
      </c>
      <c r="K473" s="1" t="s">
        <v>191</v>
      </c>
      <c r="L473" s="1" t="s">
        <v>162</v>
      </c>
      <c r="M473">
        <v>13</v>
      </c>
      <c r="N473">
        <v>0</v>
      </c>
      <c r="O473">
        <v>0</v>
      </c>
      <c r="P473">
        <v>0</v>
      </c>
      <c r="T473" t="str">
        <f>Special[[#This Row],[服装]]&amp;Special[[#This Row],[名前]]&amp;Special[[#This Row],[レアリティ]]</f>
        <v>ユニフォーム沼井和馬ICONIC</v>
      </c>
    </row>
    <row r="474" spans="1:20" x14ac:dyDescent="0.35">
      <c r="A474">
        <f>VLOOKUP(Special[[#This Row],[No用]],SetNo[[No.用]:[vlookup 用]],2,FALSE)</f>
        <v>270</v>
      </c>
      <c r="B474">
        <f>IF(ROW()=2,1,IF(A473&lt;&gt;Special[[#This Row],[No]],1,B473+1))</f>
        <v>2</v>
      </c>
      <c r="C474" t="s">
        <v>108</v>
      </c>
      <c r="D474" s="1" t="s">
        <v>690</v>
      </c>
      <c r="E474" s="1" t="s">
        <v>90</v>
      </c>
      <c r="F474" s="1" t="s">
        <v>78</v>
      </c>
      <c r="G474" s="1" t="s">
        <v>687</v>
      </c>
      <c r="H474" t="s">
        <v>71</v>
      </c>
      <c r="I474">
        <v>1</v>
      </c>
      <c r="J474" t="s">
        <v>404</v>
      </c>
      <c r="K474" s="1" t="s">
        <v>278</v>
      </c>
      <c r="L474" s="1" t="s">
        <v>225</v>
      </c>
      <c r="M474">
        <v>47</v>
      </c>
      <c r="N474">
        <v>0</v>
      </c>
      <c r="O474">
        <v>57</v>
      </c>
      <c r="P474">
        <v>0</v>
      </c>
      <c r="T474" t="str">
        <f>Special[[#This Row],[服装]]&amp;Special[[#This Row],[名前]]&amp;Special[[#This Row],[レアリティ]]</f>
        <v>ユニフォーム沼井和馬ICONIC</v>
      </c>
    </row>
    <row r="475" spans="1:20" x14ac:dyDescent="0.35">
      <c r="A475">
        <f>VLOOKUP(Special[[#This Row],[No用]],SetNo[[No.用]:[vlookup 用]],2,FALSE)</f>
        <v>271</v>
      </c>
      <c r="B475">
        <f>IF(ROW()=2,1,IF(A474&lt;&gt;Special[[#This Row],[No]],1,B474+1))</f>
        <v>1</v>
      </c>
      <c r="C475" t="s">
        <v>108</v>
      </c>
      <c r="D475" s="1" t="s">
        <v>738</v>
      </c>
      <c r="E475" s="1" t="s">
        <v>90</v>
      </c>
      <c r="F475" s="1" t="s">
        <v>78</v>
      </c>
      <c r="G475" s="1" t="s">
        <v>687</v>
      </c>
      <c r="H475" t="s">
        <v>71</v>
      </c>
      <c r="I475">
        <v>1</v>
      </c>
      <c r="J475" t="s">
        <v>262</v>
      </c>
      <c r="K475" s="1" t="s">
        <v>191</v>
      </c>
      <c r="L475" s="1" t="s">
        <v>162</v>
      </c>
      <c r="M475">
        <v>13</v>
      </c>
      <c r="N475">
        <v>0</v>
      </c>
      <c r="O475">
        <v>0</v>
      </c>
      <c r="P475">
        <v>0</v>
      </c>
      <c r="T475" t="str">
        <f>Special[[#This Row],[服装]]&amp;Special[[#This Row],[名前]]&amp;Special[[#This Row],[レアリティ]]</f>
        <v>ユニフォーム潜尚保ICONIC</v>
      </c>
    </row>
    <row r="476" spans="1:20" x14ac:dyDescent="0.35">
      <c r="A476">
        <f>VLOOKUP(Special[[#This Row],[No用]],SetNo[[No.用]:[vlookup 用]],2,FALSE)</f>
        <v>271</v>
      </c>
      <c r="B476">
        <f>IF(ROW()=2,1,IF(A475&lt;&gt;Special[[#This Row],[No]],1,B475+1))</f>
        <v>2</v>
      </c>
      <c r="C476" t="s">
        <v>108</v>
      </c>
      <c r="D476" s="1" t="s">
        <v>738</v>
      </c>
      <c r="E476" s="1" t="s">
        <v>90</v>
      </c>
      <c r="F476" s="1" t="s">
        <v>78</v>
      </c>
      <c r="G476" s="1" t="s">
        <v>687</v>
      </c>
      <c r="H476" t="s">
        <v>71</v>
      </c>
      <c r="I476">
        <v>1</v>
      </c>
      <c r="J476" t="s">
        <v>404</v>
      </c>
      <c r="K476" s="1" t="s">
        <v>272</v>
      </c>
      <c r="L476" s="1" t="s">
        <v>162</v>
      </c>
      <c r="M476">
        <v>29</v>
      </c>
      <c r="N476">
        <v>0</v>
      </c>
      <c r="O476">
        <v>0</v>
      </c>
      <c r="P476">
        <v>0</v>
      </c>
      <c r="T476" t="str">
        <f>Special[[#This Row],[服装]]&amp;Special[[#This Row],[名前]]&amp;Special[[#This Row],[レアリティ]]</f>
        <v>ユニフォーム潜尚保ICONIC</v>
      </c>
    </row>
    <row r="477" spans="1:20" x14ac:dyDescent="0.35">
      <c r="A477">
        <f>VLOOKUP(Special[[#This Row],[No用]],SetNo[[No.用]:[vlookup 用]],2,FALSE)</f>
        <v>272</v>
      </c>
      <c r="B477">
        <f>IF(ROW()=2,1,IF(A476&lt;&gt;Special[[#This Row],[No]],1,B476+1))</f>
        <v>1</v>
      </c>
      <c r="C477" s="1" t="s">
        <v>943</v>
      </c>
      <c r="D477" s="1" t="s">
        <v>738</v>
      </c>
      <c r="E477" s="1" t="s">
        <v>77</v>
      </c>
      <c r="F477" s="1" t="s">
        <v>78</v>
      </c>
      <c r="G477" s="1" t="s">
        <v>687</v>
      </c>
      <c r="H477" s="1" t="s">
        <v>688</v>
      </c>
      <c r="I477">
        <v>1</v>
      </c>
      <c r="J477" t="s">
        <v>262</v>
      </c>
      <c r="K477" s="1" t="s">
        <v>191</v>
      </c>
      <c r="L477" s="1" t="s">
        <v>162</v>
      </c>
      <c r="M477">
        <v>13</v>
      </c>
      <c r="N477">
        <v>0</v>
      </c>
      <c r="O477">
        <v>0</v>
      </c>
      <c r="P477">
        <v>0</v>
      </c>
      <c r="T477" t="str">
        <f>Special[[#This Row],[服装]]&amp;Special[[#This Row],[名前]]&amp;Special[[#This Row],[レアリティ]]</f>
        <v>バーガー潜尚保ICONIC</v>
      </c>
    </row>
    <row r="478" spans="1:20" x14ac:dyDescent="0.35">
      <c r="A478">
        <f>VLOOKUP(Special[[#This Row],[No用]],SetNo[[No.用]:[vlookup 用]],2,FALSE)</f>
        <v>272</v>
      </c>
      <c r="B478">
        <f>IF(ROW()=2,1,IF(A477&lt;&gt;Special[[#This Row],[No]],1,B477+1))</f>
        <v>2</v>
      </c>
      <c r="C478" s="1" t="s">
        <v>943</v>
      </c>
      <c r="D478" s="1" t="s">
        <v>738</v>
      </c>
      <c r="E478" s="1" t="s">
        <v>77</v>
      </c>
      <c r="F478" s="1" t="s">
        <v>78</v>
      </c>
      <c r="G478" s="1" t="s">
        <v>687</v>
      </c>
      <c r="H478" s="1" t="s">
        <v>688</v>
      </c>
      <c r="I478">
        <v>1</v>
      </c>
      <c r="J478" t="s">
        <v>404</v>
      </c>
      <c r="K478" s="1" t="s">
        <v>272</v>
      </c>
      <c r="L478" s="1" t="s">
        <v>162</v>
      </c>
      <c r="M478">
        <v>29</v>
      </c>
      <c r="N478">
        <v>0</v>
      </c>
      <c r="O478">
        <v>0</v>
      </c>
      <c r="P478">
        <v>0</v>
      </c>
      <c r="T478" t="str">
        <f>Special[[#This Row],[服装]]&amp;Special[[#This Row],[名前]]&amp;Special[[#This Row],[レアリティ]]</f>
        <v>バーガー潜尚保ICONIC</v>
      </c>
    </row>
    <row r="479" spans="1:20" x14ac:dyDescent="0.35">
      <c r="A479">
        <f>VLOOKUP(Special[[#This Row],[No用]],SetNo[[No.用]:[vlookup 用]],2,FALSE)</f>
        <v>273</v>
      </c>
      <c r="B479">
        <f>IF(ROW()=2,1,IF(A478&lt;&gt;Special[[#This Row],[No]],1,B478+1))</f>
        <v>1</v>
      </c>
      <c r="C479" t="s">
        <v>108</v>
      </c>
      <c r="D479" s="1" t="s">
        <v>740</v>
      </c>
      <c r="E479" s="1" t="s">
        <v>90</v>
      </c>
      <c r="F479" s="1" t="s">
        <v>78</v>
      </c>
      <c r="G479" s="1" t="s">
        <v>687</v>
      </c>
      <c r="H479" t="s">
        <v>71</v>
      </c>
      <c r="I479">
        <v>1</v>
      </c>
      <c r="J479" t="s">
        <v>262</v>
      </c>
      <c r="K479" s="1" t="s">
        <v>191</v>
      </c>
      <c r="L479" s="1" t="s">
        <v>162</v>
      </c>
      <c r="M479">
        <v>13</v>
      </c>
      <c r="N479">
        <v>0</v>
      </c>
      <c r="O479">
        <v>0</v>
      </c>
      <c r="P479">
        <v>0</v>
      </c>
      <c r="T479" t="str">
        <f>Special[[#This Row],[服装]]&amp;Special[[#This Row],[名前]]&amp;Special[[#This Row],[レアリティ]]</f>
        <v>ユニフォーム高千穂恵也ICONIC</v>
      </c>
    </row>
    <row r="480" spans="1:20" x14ac:dyDescent="0.35">
      <c r="A480">
        <f>VLOOKUP(Special[[#This Row],[No用]],SetNo[[No.用]:[vlookup 用]],2,FALSE)</f>
        <v>273</v>
      </c>
      <c r="B480">
        <f>IF(ROW()=2,1,IF(A479&lt;&gt;Special[[#This Row],[No]],1,B479+1))</f>
        <v>2</v>
      </c>
      <c r="C480" t="s">
        <v>108</v>
      </c>
      <c r="D480" s="1" t="s">
        <v>740</v>
      </c>
      <c r="E480" s="1" t="s">
        <v>90</v>
      </c>
      <c r="F480" s="1" t="s">
        <v>78</v>
      </c>
      <c r="G480" s="1" t="s">
        <v>687</v>
      </c>
      <c r="H480" t="s">
        <v>71</v>
      </c>
      <c r="I480">
        <v>1</v>
      </c>
      <c r="J480" t="s">
        <v>404</v>
      </c>
      <c r="K480" s="1" t="s">
        <v>180</v>
      </c>
      <c r="L480" s="1" t="s">
        <v>173</v>
      </c>
      <c r="M480">
        <v>29</v>
      </c>
      <c r="N480">
        <v>0</v>
      </c>
      <c r="O480">
        <v>0</v>
      </c>
      <c r="P480">
        <v>0</v>
      </c>
      <c r="T480" t="str">
        <f>Special[[#This Row],[服装]]&amp;Special[[#This Row],[名前]]&amp;Special[[#This Row],[レアリティ]]</f>
        <v>ユニフォーム高千穂恵也ICONIC</v>
      </c>
    </row>
    <row r="481" spans="1:20" x14ac:dyDescent="0.35">
      <c r="A481">
        <f>VLOOKUP(Special[[#This Row],[No用]],SetNo[[No.用]:[vlookup 用]],2,FALSE)</f>
        <v>274</v>
      </c>
      <c r="B481">
        <f>IF(ROW()=2,1,IF(A480&lt;&gt;Special[[#This Row],[No]],1,B480+1))</f>
        <v>1</v>
      </c>
      <c r="C481" t="s">
        <v>108</v>
      </c>
      <c r="D481" s="1" t="s">
        <v>742</v>
      </c>
      <c r="E481" s="1" t="s">
        <v>90</v>
      </c>
      <c r="F481" s="1" t="s">
        <v>82</v>
      </c>
      <c r="G481" s="1" t="s">
        <v>687</v>
      </c>
      <c r="H481" t="s">
        <v>71</v>
      </c>
      <c r="I481">
        <v>1</v>
      </c>
      <c r="J481" t="s">
        <v>262</v>
      </c>
      <c r="K481" s="1" t="s">
        <v>191</v>
      </c>
      <c r="L481" s="1" t="s">
        <v>162</v>
      </c>
      <c r="M481">
        <v>13</v>
      </c>
      <c r="N481">
        <v>0</v>
      </c>
      <c r="O481">
        <v>0</v>
      </c>
      <c r="P481">
        <v>0</v>
      </c>
      <c r="T481" t="str">
        <f>Special[[#This Row],[服装]]&amp;Special[[#This Row],[名前]]&amp;Special[[#This Row],[レアリティ]]</f>
        <v>ユニフォーム広尾倖児ICONIC</v>
      </c>
    </row>
    <row r="482" spans="1:20" x14ac:dyDescent="0.35">
      <c r="A482">
        <f>VLOOKUP(Special[[#This Row],[No用]],SetNo[[No.用]:[vlookup 用]],2,FALSE)</f>
        <v>274</v>
      </c>
      <c r="B482">
        <f>IF(ROW()=2,1,IF(A481&lt;&gt;Special[[#This Row],[No]],1,B481+1))</f>
        <v>2</v>
      </c>
      <c r="C482" t="s">
        <v>108</v>
      </c>
      <c r="D482" s="1" t="s">
        <v>742</v>
      </c>
      <c r="E482" s="1" t="s">
        <v>90</v>
      </c>
      <c r="F482" s="1" t="s">
        <v>82</v>
      </c>
      <c r="G482" s="1" t="s">
        <v>687</v>
      </c>
      <c r="H482" t="s">
        <v>71</v>
      </c>
      <c r="I482">
        <v>1</v>
      </c>
      <c r="J482" t="s">
        <v>262</v>
      </c>
      <c r="K482" s="1" t="s">
        <v>282</v>
      </c>
      <c r="L482" s="1" t="s">
        <v>173</v>
      </c>
      <c r="M482">
        <v>24</v>
      </c>
      <c r="N482">
        <v>0</v>
      </c>
      <c r="O482">
        <v>0</v>
      </c>
      <c r="P482">
        <v>0</v>
      </c>
      <c r="T482" t="str">
        <f>Special[[#This Row],[服装]]&amp;Special[[#This Row],[名前]]&amp;Special[[#This Row],[レアリティ]]</f>
        <v>ユニフォーム広尾倖児ICONIC</v>
      </c>
    </row>
    <row r="483" spans="1:20" x14ac:dyDescent="0.35">
      <c r="A483">
        <f>VLOOKUP(Special[[#This Row],[No用]],SetNo[[No.用]:[vlookup 用]],2,FALSE)</f>
        <v>275</v>
      </c>
      <c r="B483">
        <f>IF(ROW()=2,1,IF(A482&lt;&gt;Special[[#This Row],[No]],1,B482+1))</f>
        <v>1</v>
      </c>
      <c r="C483" s="1" t="s">
        <v>1077</v>
      </c>
      <c r="D483" s="1" t="s">
        <v>742</v>
      </c>
      <c r="E483" s="1" t="s">
        <v>77</v>
      </c>
      <c r="F483" s="1" t="s">
        <v>82</v>
      </c>
      <c r="G483" s="1" t="s">
        <v>687</v>
      </c>
      <c r="H483" s="1" t="s">
        <v>688</v>
      </c>
      <c r="I483">
        <v>1</v>
      </c>
      <c r="J483" t="s">
        <v>262</v>
      </c>
      <c r="K483" s="1" t="s">
        <v>191</v>
      </c>
      <c r="L483" s="1" t="s">
        <v>162</v>
      </c>
      <c r="M483">
        <v>13</v>
      </c>
      <c r="N483">
        <v>0</v>
      </c>
      <c r="O483">
        <v>0</v>
      </c>
      <c r="P483">
        <v>0</v>
      </c>
      <c r="T483" t="str">
        <f>Special[[#This Row],[服装]]&amp;Special[[#This Row],[名前]]&amp;Special[[#This Row],[レアリティ]]</f>
        <v>カンフー広尾倖児ICONIC</v>
      </c>
    </row>
    <row r="484" spans="1:20" x14ac:dyDescent="0.35">
      <c r="A484">
        <f>VLOOKUP(Special[[#This Row],[No用]],SetNo[[No.用]:[vlookup 用]],2,FALSE)</f>
        <v>275</v>
      </c>
      <c r="B484">
        <f>IF(ROW()=2,1,IF(A483&lt;&gt;Special[[#This Row],[No]],1,B483+1))</f>
        <v>2</v>
      </c>
      <c r="C484" s="1" t="s">
        <v>1077</v>
      </c>
      <c r="D484" s="1" t="s">
        <v>742</v>
      </c>
      <c r="E484" s="1" t="s">
        <v>77</v>
      </c>
      <c r="F484" s="1" t="s">
        <v>82</v>
      </c>
      <c r="G484" s="1" t="s">
        <v>687</v>
      </c>
      <c r="H484" s="1" t="s">
        <v>688</v>
      </c>
      <c r="I484">
        <v>1</v>
      </c>
      <c r="J484" t="s">
        <v>262</v>
      </c>
      <c r="K484" s="1" t="s">
        <v>282</v>
      </c>
      <c r="L484" s="1" t="s">
        <v>173</v>
      </c>
      <c r="M484">
        <v>24</v>
      </c>
      <c r="N484">
        <v>0</v>
      </c>
      <c r="O484">
        <v>0</v>
      </c>
      <c r="P484">
        <v>0</v>
      </c>
      <c r="T484" t="str">
        <f>Special[[#This Row],[服装]]&amp;Special[[#This Row],[名前]]&amp;Special[[#This Row],[レアリティ]]</f>
        <v>カンフー広尾倖児ICONIC</v>
      </c>
    </row>
    <row r="485" spans="1:20" x14ac:dyDescent="0.35">
      <c r="A485">
        <f>VLOOKUP(Special[[#This Row],[No用]],SetNo[[No.用]:[vlookup 用]],2,FALSE)</f>
        <v>275</v>
      </c>
      <c r="B485">
        <f>IF(ROW()=2,1,IF(A484&lt;&gt;Special[[#This Row],[No]],1,B484+1))</f>
        <v>3</v>
      </c>
      <c r="C485" s="1" t="s">
        <v>1077</v>
      </c>
      <c r="D485" s="1" t="s">
        <v>742</v>
      </c>
      <c r="E485" s="1" t="s">
        <v>77</v>
      </c>
      <c r="F485" s="1" t="s">
        <v>82</v>
      </c>
      <c r="G485" s="1" t="s">
        <v>687</v>
      </c>
      <c r="H485" s="1" t="s">
        <v>688</v>
      </c>
      <c r="I485">
        <v>1</v>
      </c>
      <c r="J485" t="s">
        <v>262</v>
      </c>
      <c r="K485" s="1" t="s">
        <v>801</v>
      </c>
      <c r="L485" s="1" t="s">
        <v>225</v>
      </c>
      <c r="M485">
        <v>42</v>
      </c>
      <c r="N485">
        <v>0</v>
      </c>
      <c r="O485">
        <v>52</v>
      </c>
      <c r="P485">
        <v>0</v>
      </c>
      <c r="R485" s="1" t="s">
        <v>1079</v>
      </c>
      <c r="S485">
        <v>3</v>
      </c>
      <c r="T485" t="str">
        <f>Special[[#This Row],[服装]]&amp;Special[[#This Row],[名前]]&amp;Special[[#This Row],[レアリティ]]</f>
        <v>カンフー広尾倖児ICONIC</v>
      </c>
    </row>
    <row r="486" spans="1:20" x14ac:dyDescent="0.35">
      <c r="A486">
        <f>VLOOKUP(Special[[#This Row],[No用]],SetNo[[No.用]:[vlookup 用]],2,FALSE)</f>
        <v>276</v>
      </c>
      <c r="B486">
        <f>IF(ROW()=2,1,IF(A485&lt;&gt;Special[[#This Row],[No]],1,B485+1))</f>
        <v>1</v>
      </c>
      <c r="C486" t="s">
        <v>108</v>
      </c>
      <c r="D486" s="1" t="s">
        <v>744</v>
      </c>
      <c r="E486" s="1" t="s">
        <v>90</v>
      </c>
      <c r="F486" s="1" t="s">
        <v>74</v>
      </c>
      <c r="G486" s="1" t="s">
        <v>687</v>
      </c>
      <c r="H486" t="s">
        <v>71</v>
      </c>
      <c r="I486">
        <v>1</v>
      </c>
      <c r="J486" t="s">
        <v>404</v>
      </c>
      <c r="K486" s="1" t="s">
        <v>191</v>
      </c>
      <c r="L486" s="1" t="s">
        <v>162</v>
      </c>
      <c r="M486">
        <v>13</v>
      </c>
      <c r="N486">
        <v>0</v>
      </c>
      <c r="O486">
        <v>0</v>
      </c>
      <c r="P486">
        <v>0</v>
      </c>
      <c r="T486" t="str">
        <f>Special[[#This Row],[服装]]&amp;Special[[#This Row],[名前]]&amp;Special[[#This Row],[レアリティ]]</f>
        <v>ユニフォーム先島伊澄ICONIC</v>
      </c>
    </row>
    <row r="487" spans="1:20" x14ac:dyDescent="0.35">
      <c r="A487">
        <f>VLOOKUP(Special[[#This Row],[No用]],SetNo[[No.用]:[vlookup 用]],2,FALSE)</f>
        <v>277</v>
      </c>
      <c r="B487">
        <f>IF(ROW()=2,1,IF(A486&lt;&gt;Special[[#This Row],[No]],1,B486+1))</f>
        <v>1</v>
      </c>
      <c r="C487" t="s">
        <v>108</v>
      </c>
      <c r="D487" s="1" t="s">
        <v>746</v>
      </c>
      <c r="E487" s="1" t="s">
        <v>90</v>
      </c>
      <c r="F487" s="1" t="s">
        <v>82</v>
      </c>
      <c r="G487" s="1" t="s">
        <v>687</v>
      </c>
      <c r="H487" t="s">
        <v>71</v>
      </c>
      <c r="I487">
        <v>1</v>
      </c>
      <c r="J487" t="s">
        <v>262</v>
      </c>
      <c r="K487" s="1" t="s">
        <v>191</v>
      </c>
      <c r="L487" s="1" t="s">
        <v>162</v>
      </c>
      <c r="M487">
        <v>13</v>
      </c>
      <c r="N487">
        <v>0</v>
      </c>
      <c r="O487">
        <v>0</v>
      </c>
      <c r="P487">
        <v>0</v>
      </c>
      <c r="T487" t="str">
        <f>Special[[#This Row],[服装]]&amp;Special[[#This Row],[名前]]&amp;Special[[#This Row],[レアリティ]]</f>
        <v>ユニフォーム背黒晃彦ICONIC</v>
      </c>
    </row>
    <row r="488" spans="1:20" x14ac:dyDescent="0.35">
      <c r="A488">
        <f>VLOOKUP(Special[[#This Row],[No用]],SetNo[[No.用]:[vlookup 用]],2,FALSE)</f>
        <v>278</v>
      </c>
      <c r="B488">
        <f>IF(ROW()=2,1,IF(A487&lt;&gt;Special[[#This Row],[No]],1,B487+1))</f>
        <v>1</v>
      </c>
      <c r="C488" t="s">
        <v>108</v>
      </c>
      <c r="D488" s="1" t="s">
        <v>748</v>
      </c>
      <c r="E488" s="1" t="s">
        <v>90</v>
      </c>
      <c r="F488" s="1" t="s">
        <v>80</v>
      </c>
      <c r="G488" s="1" t="s">
        <v>687</v>
      </c>
      <c r="H488" t="s">
        <v>71</v>
      </c>
      <c r="I488">
        <v>1</v>
      </c>
      <c r="J488" t="s">
        <v>404</v>
      </c>
      <c r="K488" s="1" t="s">
        <v>196</v>
      </c>
      <c r="L488" s="1" t="s">
        <v>173</v>
      </c>
      <c r="M488">
        <v>13</v>
      </c>
      <c r="N488">
        <v>0</v>
      </c>
      <c r="O488">
        <v>0</v>
      </c>
      <c r="P488">
        <v>0</v>
      </c>
      <c r="T488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5788-C256-4348-BE29-9647EC307704}">
  <dimension ref="A1:W277"/>
  <sheetViews>
    <sheetView topLeftCell="A21" workbookViewId="0">
      <selection activeCell="A42" sqref="A42:XFD42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3.109375" bestFit="1" customWidth="1"/>
    <col min="4" max="5" width="11.5546875" bestFit="1" customWidth="1"/>
    <col min="6" max="6" width="7.77734375" bestFit="1" customWidth="1"/>
    <col min="7" max="7" width="16.5546875" bestFit="1" customWidth="1"/>
    <col min="8" max="8" width="12.88671875" bestFit="1" customWidth="1"/>
    <col min="9" max="9" width="11.21875" bestFit="1" customWidth="1"/>
    <col min="10" max="10" width="15.88671875" bestFit="1" customWidth="1"/>
    <col min="11" max="12" width="10.6640625" bestFit="1" customWidth="1"/>
    <col min="13" max="13" width="12.5546875" bestFit="1" customWidth="1"/>
    <col min="14" max="14" width="12.6640625" bestFit="1" customWidth="1"/>
    <col min="15" max="15" width="10" bestFit="1" customWidth="1"/>
    <col min="16" max="16" width="12.44140625" bestFit="1" customWidth="1"/>
    <col min="17" max="17" width="12.88671875" bestFit="1" customWidth="1"/>
    <col min="18" max="18" width="15.109375" bestFit="1" customWidth="1"/>
    <col min="19" max="19" width="15.6640625" bestFit="1" customWidth="1"/>
    <col min="20" max="20" width="14.88671875" bestFit="1" customWidth="1"/>
    <col min="21" max="21" width="13.77734375" bestFit="1" customWidth="1"/>
    <col min="22" max="22" width="17.109375" bestFit="1" customWidth="1"/>
    <col min="23" max="23" width="14.77734375" bestFit="1" customWidth="1"/>
    <col min="24" max="24" width="15.21875" bestFit="1" customWidth="1"/>
    <col min="25" max="25" width="15.77734375" bestFit="1" customWidth="1"/>
    <col min="26" max="26" width="14.77734375" bestFit="1" customWidth="1"/>
    <col min="27" max="27" width="13.77734375" bestFit="1" customWidth="1"/>
    <col min="28" max="28" width="17.21875" bestFit="1" customWidth="1"/>
    <col min="29" max="30" width="14.77734375" bestFit="1" customWidth="1"/>
  </cols>
  <sheetData>
    <row r="1" spans="1:23" x14ac:dyDescent="0.3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408</v>
      </c>
      <c r="H1" t="s">
        <v>989</v>
      </c>
      <c r="I1" t="s">
        <v>990</v>
      </c>
      <c r="J1" t="s">
        <v>991</v>
      </c>
      <c r="K1" t="s">
        <v>992</v>
      </c>
      <c r="L1" t="s">
        <v>993</v>
      </c>
      <c r="M1" t="s">
        <v>994</v>
      </c>
      <c r="N1" t="s">
        <v>995</v>
      </c>
      <c r="O1" t="s">
        <v>996</v>
      </c>
      <c r="P1" t="s">
        <v>997</v>
      </c>
      <c r="Q1" t="s">
        <v>998</v>
      </c>
      <c r="R1" t="s">
        <v>999</v>
      </c>
      <c r="S1" t="s">
        <v>1000</v>
      </c>
      <c r="T1" t="s">
        <v>1001</v>
      </c>
      <c r="U1" t="s">
        <v>1002</v>
      </c>
      <c r="V1" t="s">
        <v>1003</v>
      </c>
      <c r="W1" t="s">
        <v>1004</v>
      </c>
    </row>
    <row r="2" spans="1:23" x14ac:dyDescent="0.3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409</v>
      </c>
      <c r="H2" s="10">
        <v>95.503401666666662</v>
      </c>
      <c r="I2" s="10">
        <v>94.098214687500004</v>
      </c>
      <c r="J2" s="10">
        <v>96.762449200000006</v>
      </c>
      <c r="K2" s="10">
        <v>90.557143499999995</v>
      </c>
      <c r="L2" s="10">
        <v>93.255102500000007</v>
      </c>
      <c r="M2" s="10">
        <v>105.62074791666667</v>
      </c>
      <c r="N2" s="10">
        <v>93.255102500000007</v>
      </c>
      <c r="O2" s="10">
        <v>118.548468125</v>
      </c>
      <c r="P2" s="10">
        <v>118.548468125</v>
      </c>
      <c r="Q2" s="10">
        <v>93.255102500000007</v>
      </c>
      <c r="R2" s="10">
        <v>96.434839892857141</v>
      </c>
      <c r="S2" s="10">
        <v>94.604082000000005</v>
      </c>
      <c r="T2" s="10">
        <v>91.346169245283022</v>
      </c>
      <c r="U2" s="10">
        <v>96.762449200000006</v>
      </c>
      <c r="V2" s="10">
        <v>105.058673125</v>
      </c>
      <c r="W2" s="10">
        <v>110.791836</v>
      </c>
    </row>
    <row r="3" spans="1:23" x14ac:dyDescent="0.3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409</v>
      </c>
      <c r="H3" s="10">
        <v>97.751700833333331</v>
      </c>
      <c r="I3" s="10">
        <v>94.941326875000001</v>
      </c>
      <c r="J3" s="10">
        <v>97.841632799999999</v>
      </c>
      <c r="K3" s="10">
        <v>91.906123000000008</v>
      </c>
      <c r="L3" s="10">
        <v>93.255102500000007</v>
      </c>
      <c r="M3" s="10">
        <v>108.99319666666666</v>
      </c>
      <c r="N3" s="10">
        <v>94.604082000000005</v>
      </c>
      <c r="O3" s="10">
        <v>123.60714125</v>
      </c>
      <c r="P3" s="10">
        <v>120.23469249999999</v>
      </c>
      <c r="Q3" s="10">
        <v>93.255102500000007</v>
      </c>
      <c r="R3" s="10">
        <v>99.132798892857139</v>
      </c>
      <c r="S3" s="10">
        <v>96.627551249999996</v>
      </c>
      <c r="T3" s="10">
        <v>92.364266981132076</v>
      </c>
      <c r="U3" s="10">
        <v>97.841632799999999</v>
      </c>
      <c r="V3" s="10">
        <v>106.74489749999999</v>
      </c>
      <c r="W3" s="10">
        <v>114.8387745</v>
      </c>
    </row>
    <row r="4" spans="1:23" x14ac:dyDescent="0.3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409</v>
      </c>
      <c r="H4" s="10">
        <v>97.751700833333331</v>
      </c>
      <c r="I4" s="10">
        <v>93.255102500000007</v>
      </c>
      <c r="J4" s="10">
        <v>95.683265599999999</v>
      </c>
      <c r="K4" s="10">
        <v>89.208163999999996</v>
      </c>
      <c r="L4" s="10">
        <v>93.255102500000007</v>
      </c>
      <c r="M4" s="10">
        <v>111.24149583333333</v>
      </c>
      <c r="N4" s="10">
        <v>97.302041000000003</v>
      </c>
      <c r="O4" s="10">
        <v>126.97959</v>
      </c>
      <c r="P4" s="10">
        <v>120.23469249999999</v>
      </c>
      <c r="Q4" s="10">
        <v>93.255102500000007</v>
      </c>
      <c r="R4" s="10">
        <v>99.132798892857139</v>
      </c>
      <c r="S4" s="10">
        <v>96.627551249999996</v>
      </c>
      <c r="T4" s="10">
        <v>90.328071509433968</v>
      </c>
      <c r="U4" s="10">
        <v>95.683265599999999</v>
      </c>
      <c r="V4" s="10">
        <v>108.431121875</v>
      </c>
      <c r="W4" s="10">
        <v>117.5367335</v>
      </c>
    </row>
    <row r="5" spans="1:23" x14ac:dyDescent="0.35">
      <c r="A5">
        <v>4</v>
      </c>
      <c r="B5" t="s">
        <v>838</v>
      </c>
      <c r="C5" t="s">
        <v>230</v>
      </c>
      <c r="D5" t="s">
        <v>24</v>
      </c>
      <c r="E5" t="s">
        <v>26</v>
      </c>
      <c r="F5" t="s">
        <v>153</v>
      </c>
      <c r="G5" t="s">
        <v>409</v>
      </c>
      <c r="H5" s="10">
        <v>97.751700833333331</v>
      </c>
      <c r="I5" s="10">
        <v>94.941326875000001</v>
      </c>
      <c r="J5" s="10">
        <v>101.07918359999999</v>
      </c>
      <c r="K5" s="10">
        <v>89.208163999999996</v>
      </c>
      <c r="L5" s="10">
        <v>93.255102500000007</v>
      </c>
      <c r="M5" s="10">
        <v>105.62074791666667</v>
      </c>
      <c r="N5" s="10">
        <v>98.651020500000001</v>
      </c>
      <c r="O5" s="10">
        <v>118.548468125</v>
      </c>
      <c r="P5" s="10">
        <v>125.29336562500001</v>
      </c>
      <c r="Q5" s="10">
        <v>93.255102500000007</v>
      </c>
      <c r="R5" s="10">
        <v>99.325510249999994</v>
      </c>
      <c r="S5" s="10">
        <v>96.627551249999996</v>
      </c>
      <c r="T5" s="10">
        <v>91.346169245283022</v>
      </c>
      <c r="U5" s="10">
        <v>101.07918359999999</v>
      </c>
      <c r="V5" s="10">
        <v>111.80357062499999</v>
      </c>
      <c r="W5" s="10">
        <v>110.791836</v>
      </c>
    </row>
    <row r="6" spans="1:23" x14ac:dyDescent="0.35">
      <c r="A6">
        <v>5</v>
      </c>
      <c r="B6" t="s">
        <v>1009</v>
      </c>
      <c r="C6" t="s">
        <v>230</v>
      </c>
      <c r="D6" t="s">
        <v>28</v>
      </c>
      <c r="E6" t="s">
        <v>26</v>
      </c>
      <c r="F6" t="s">
        <v>153</v>
      </c>
      <c r="G6" t="s">
        <v>409</v>
      </c>
      <c r="H6" s="10">
        <v>100</v>
      </c>
      <c r="I6" s="10">
        <v>94.941326875000001</v>
      </c>
      <c r="J6" s="10">
        <v>98.920816400000007</v>
      </c>
      <c r="K6" s="10">
        <v>91.906123000000008</v>
      </c>
      <c r="L6" s="10">
        <v>93.255102500000007</v>
      </c>
      <c r="M6" s="10">
        <v>111.24149583333333</v>
      </c>
      <c r="N6" s="10">
        <v>95.953061500000004</v>
      </c>
      <c r="O6" s="10">
        <v>126.97959</v>
      </c>
      <c r="P6" s="10">
        <v>121.920916875</v>
      </c>
      <c r="Q6" s="10">
        <v>93.255102500000007</v>
      </c>
      <c r="R6" s="10">
        <v>101.05991246428572</v>
      </c>
      <c r="S6" s="10">
        <v>98.651020500000001</v>
      </c>
      <c r="T6" s="10">
        <v>92.364266981132076</v>
      </c>
      <c r="U6" s="10">
        <v>98.920816400000007</v>
      </c>
      <c r="V6" s="10">
        <v>108.431121875</v>
      </c>
      <c r="W6" s="10">
        <v>117.5367335</v>
      </c>
    </row>
    <row r="7" spans="1:23" x14ac:dyDescent="0.35">
      <c r="A7">
        <v>6</v>
      </c>
      <c r="B7" t="s">
        <v>1168</v>
      </c>
      <c r="C7" t="s">
        <v>230</v>
      </c>
      <c r="D7" t="s">
        <v>23</v>
      </c>
      <c r="E7" t="s">
        <v>26</v>
      </c>
      <c r="F7" t="s">
        <v>153</v>
      </c>
      <c r="G7" t="s">
        <v>409</v>
      </c>
      <c r="H7" s="10">
        <v>99.250566944444444</v>
      </c>
      <c r="I7" s="10">
        <v>94.941326875000001</v>
      </c>
      <c r="J7" s="10">
        <v>98.920816400000007</v>
      </c>
      <c r="K7" s="10">
        <v>91.906123000000008</v>
      </c>
      <c r="L7" s="10">
        <v>93.255102500000007</v>
      </c>
      <c r="M7" s="10">
        <v>111.24149583333333</v>
      </c>
      <c r="N7" s="10">
        <v>98.651020500000001</v>
      </c>
      <c r="O7" s="10">
        <v>125.29336562500001</v>
      </c>
      <c r="P7" s="10">
        <v>123.60714125</v>
      </c>
      <c r="Q7" s="10">
        <v>93.255102500000007</v>
      </c>
      <c r="R7" s="10">
        <v>101.25262382142857</v>
      </c>
      <c r="S7" s="10">
        <v>97.976530749999995</v>
      </c>
      <c r="T7" s="10">
        <v>92.364266981132076</v>
      </c>
      <c r="U7" s="10">
        <v>98.920816400000007</v>
      </c>
      <c r="V7" s="10">
        <v>110.96045843749999</v>
      </c>
      <c r="W7" s="10">
        <v>116.86224375</v>
      </c>
    </row>
    <row r="8" spans="1:23" x14ac:dyDescent="0.35">
      <c r="A8">
        <v>7</v>
      </c>
      <c r="B8" t="s">
        <v>206</v>
      </c>
      <c r="C8" t="s">
        <v>207</v>
      </c>
      <c r="D8" t="s">
        <v>28</v>
      </c>
      <c r="E8" t="s">
        <v>31</v>
      </c>
      <c r="F8" t="s">
        <v>153</v>
      </c>
      <c r="G8" t="s">
        <v>410</v>
      </c>
      <c r="H8" s="10">
        <v>101.49886611111111</v>
      </c>
      <c r="I8" s="10">
        <v>103.37244875</v>
      </c>
      <c r="J8" s="10">
        <v>115.10857039999999</v>
      </c>
      <c r="K8" s="10">
        <v>102.697959</v>
      </c>
      <c r="L8" s="10">
        <v>100</v>
      </c>
      <c r="M8" s="10">
        <v>96.627551249999996</v>
      </c>
      <c r="N8" s="10">
        <v>104.0469385</v>
      </c>
      <c r="O8" s="10">
        <v>94.941326875000001</v>
      </c>
      <c r="P8" s="10">
        <v>94.941326875000001</v>
      </c>
      <c r="Q8" s="10">
        <v>96.627551249999996</v>
      </c>
      <c r="R8" s="10">
        <v>101.44533517857143</v>
      </c>
      <c r="S8" s="10">
        <v>102.697959</v>
      </c>
      <c r="T8" s="10">
        <v>103.5633420754717</v>
      </c>
      <c r="U8" s="10">
        <v>115.10857039999999</v>
      </c>
      <c r="V8" s="10">
        <v>100</v>
      </c>
      <c r="W8" s="10">
        <v>95.953061500000004</v>
      </c>
    </row>
    <row r="9" spans="1:23" x14ac:dyDescent="0.35">
      <c r="A9">
        <v>8</v>
      </c>
      <c r="B9" t="s">
        <v>208</v>
      </c>
      <c r="C9" t="s">
        <v>207</v>
      </c>
      <c r="D9" t="s">
        <v>28</v>
      </c>
      <c r="E9" t="s">
        <v>31</v>
      </c>
      <c r="F9" t="s">
        <v>153</v>
      </c>
      <c r="G9" t="s">
        <v>410</v>
      </c>
      <c r="H9" s="10">
        <v>102.24829916666667</v>
      </c>
      <c r="I9" s="10">
        <v>105.9017853125</v>
      </c>
      <c r="J9" s="10">
        <v>118.3461212</v>
      </c>
      <c r="K9" s="10">
        <v>106.74489749999999</v>
      </c>
      <c r="L9" s="10">
        <v>100</v>
      </c>
      <c r="M9" s="10">
        <v>97.751700833333331</v>
      </c>
      <c r="N9" s="10">
        <v>105.39591799999999</v>
      </c>
      <c r="O9" s="10">
        <v>96.627551249999996</v>
      </c>
      <c r="P9" s="10">
        <v>96.627551249999996</v>
      </c>
      <c r="Q9" s="10">
        <v>96.627551249999996</v>
      </c>
      <c r="R9" s="10">
        <v>104.14329417857142</v>
      </c>
      <c r="S9" s="10">
        <v>103.37244875</v>
      </c>
      <c r="T9" s="10">
        <v>106.61763528301887</v>
      </c>
      <c r="U9" s="10">
        <v>118.3461212</v>
      </c>
      <c r="V9" s="10">
        <v>101.68622437499999</v>
      </c>
      <c r="W9" s="10">
        <v>97.302041000000003</v>
      </c>
    </row>
    <row r="10" spans="1:23" x14ac:dyDescent="0.35">
      <c r="A10">
        <v>9</v>
      </c>
      <c r="B10" t="s">
        <v>209</v>
      </c>
      <c r="C10" t="s">
        <v>207</v>
      </c>
      <c r="D10" t="s">
        <v>23</v>
      </c>
      <c r="E10" t="s">
        <v>31</v>
      </c>
      <c r="F10" t="s">
        <v>153</v>
      </c>
      <c r="G10" t="s">
        <v>410</v>
      </c>
      <c r="H10" s="10">
        <v>100.74943305555556</v>
      </c>
      <c r="I10" s="10">
        <v>107.5880096875</v>
      </c>
      <c r="J10" s="10">
        <v>118.3461212</v>
      </c>
      <c r="K10" s="10">
        <v>109.4428565</v>
      </c>
      <c r="L10" s="10">
        <v>100</v>
      </c>
      <c r="M10" s="10">
        <v>95.503401666666662</v>
      </c>
      <c r="N10" s="10">
        <v>108.09387699999999</v>
      </c>
      <c r="O10" s="10">
        <v>93.255102500000007</v>
      </c>
      <c r="P10" s="10">
        <v>96.627551249999996</v>
      </c>
      <c r="Q10" s="10">
        <v>96.627551249999996</v>
      </c>
      <c r="R10" s="10">
        <v>104.14329417857142</v>
      </c>
      <c r="S10" s="10">
        <v>102.02346925000001</v>
      </c>
      <c r="T10" s="10">
        <v>108.65383075471698</v>
      </c>
      <c r="U10" s="10">
        <v>118.3461212</v>
      </c>
      <c r="V10" s="10">
        <v>103.37244875</v>
      </c>
      <c r="W10" s="10">
        <v>94.604082000000005</v>
      </c>
    </row>
    <row r="11" spans="1:23" x14ac:dyDescent="0.35">
      <c r="A11">
        <v>10</v>
      </c>
      <c r="B11" t="s">
        <v>781</v>
      </c>
      <c r="C11" t="s">
        <v>207</v>
      </c>
      <c r="D11" t="s">
        <v>24</v>
      </c>
      <c r="E11" t="s">
        <v>31</v>
      </c>
      <c r="F11" t="s">
        <v>153</v>
      </c>
      <c r="G11" t="s">
        <v>410</v>
      </c>
      <c r="H11" s="10">
        <v>102.99773222222223</v>
      </c>
      <c r="I11" s="10">
        <v>107.5880096875</v>
      </c>
      <c r="J11" s="10">
        <v>121.58367199999999</v>
      </c>
      <c r="K11" s="10">
        <v>109.4428565</v>
      </c>
      <c r="L11" s="10">
        <v>100</v>
      </c>
      <c r="M11" s="10">
        <v>98.875850416666665</v>
      </c>
      <c r="N11" s="10">
        <v>105.39591799999999</v>
      </c>
      <c r="O11" s="10">
        <v>98.313775625000005</v>
      </c>
      <c r="P11" s="10">
        <v>96.627551249999996</v>
      </c>
      <c r="Q11" s="10">
        <v>96.627551249999996</v>
      </c>
      <c r="R11" s="10">
        <v>106.07040775</v>
      </c>
      <c r="S11" s="10">
        <v>104.0469385</v>
      </c>
      <c r="T11" s="10">
        <v>108.65383075471698</v>
      </c>
      <c r="U11" s="10">
        <v>121.58367199999999</v>
      </c>
      <c r="V11" s="10">
        <v>101.68622437499999</v>
      </c>
      <c r="W11" s="10">
        <v>98.651020500000001</v>
      </c>
    </row>
    <row r="12" spans="1:23" x14ac:dyDescent="0.35">
      <c r="A12">
        <v>11</v>
      </c>
      <c r="B12" t="s">
        <v>838</v>
      </c>
      <c r="C12" t="s">
        <v>207</v>
      </c>
      <c r="D12" t="s">
        <v>28</v>
      </c>
      <c r="E12" t="s">
        <v>31</v>
      </c>
      <c r="F12" t="s">
        <v>153</v>
      </c>
      <c r="G12" t="s">
        <v>410</v>
      </c>
      <c r="H12" s="10">
        <v>104.49659833333334</v>
      </c>
      <c r="I12" s="10">
        <v>106.74489749999999</v>
      </c>
      <c r="J12" s="10">
        <v>120.5044884</v>
      </c>
      <c r="K12" s="10">
        <v>108.09387699999999</v>
      </c>
      <c r="L12" s="10">
        <v>100</v>
      </c>
      <c r="M12" s="10">
        <v>100</v>
      </c>
      <c r="N12" s="10">
        <v>105.39591799999999</v>
      </c>
      <c r="O12" s="10">
        <v>98.313775625000005</v>
      </c>
      <c r="P12" s="10">
        <v>96.627551249999996</v>
      </c>
      <c r="Q12" s="10">
        <v>96.627551249999996</v>
      </c>
      <c r="R12" s="10">
        <v>106.07040775</v>
      </c>
      <c r="S12" s="10">
        <v>105.39591799999999</v>
      </c>
      <c r="T12" s="10">
        <v>107.63573301886792</v>
      </c>
      <c r="U12" s="10">
        <v>120.5044884</v>
      </c>
      <c r="V12" s="10">
        <v>101.68622437499999</v>
      </c>
      <c r="W12" s="10">
        <v>99.325510249999994</v>
      </c>
    </row>
    <row r="13" spans="1:23" x14ac:dyDescent="0.35">
      <c r="A13">
        <v>12</v>
      </c>
      <c r="B13" t="s">
        <v>1009</v>
      </c>
      <c r="C13" t="s">
        <v>207</v>
      </c>
      <c r="D13" t="s">
        <v>23</v>
      </c>
      <c r="E13" t="s">
        <v>31</v>
      </c>
      <c r="F13" t="s">
        <v>153</v>
      </c>
      <c r="G13" t="s">
        <v>410</v>
      </c>
      <c r="H13" s="10">
        <v>102.99773222222223</v>
      </c>
      <c r="I13" s="10">
        <v>108.431121875</v>
      </c>
      <c r="J13" s="10">
        <v>119.42530479999999</v>
      </c>
      <c r="K13" s="10">
        <v>106.74489749999999</v>
      </c>
      <c r="L13" s="10">
        <v>100</v>
      </c>
      <c r="M13" s="10">
        <v>97.751700833333331</v>
      </c>
      <c r="N13" s="10">
        <v>109.4428565</v>
      </c>
      <c r="O13" s="10">
        <v>98.313775625000005</v>
      </c>
      <c r="P13" s="10">
        <v>100</v>
      </c>
      <c r="Q13" s="10">
        <v>96.627551249999996</v>
      </c>
      <c r="R13" s="10">
        <v>106.26311910714286</v>
      </c>
      <c r="S13" s="10">
        <v>104.0469385</v>
      </c>
      <c r="T13" s="10">
        <v>108.14478188679246</v>
      </c>
      <c r="U13" s="10">
        <v>119.42530479999999</v>
      </c>
      <c r="V13" s="10">
        <v>105.9017853125</v>
      </c>
      <c r="W13" s="10">
        <v>97.976530749999995</v>
      </c>
    </row>
    <row r="14" spans="1:23" x14ac:dyDescent="0.35">
      <c r="A14">
        <v>13</v>
      </c>
      <c r="B14" t="s">
        <v>1168</v>
      </c>
      <c r="C14" t="s">
        <v>207</v>
      </c>
      <c r="D14" t="s">
        <v>24</v>
      </c>
      <c r="E14" t="s">
        <v>31</v>
      </c>
      <c r="F14" t="s">
        <v>153</v>
      </c>
      <c r="G14" t="s">
        <v>410</v>
      </c>
      <c r="H14" s="10">
        <v>103.74716527777778</v>
      </c>
      <c r="I14" s="10">
        <v>109.2742340625</v>
      </c>
      <c r="J14" s="10">
        <v>123.74203919999999</v>
      </c>
      <c r="K14" s="10">
        <v>110.791836</v>
      </c>
      <c r="L14" s="10">
        <v>100</v>
      </c>
      <c r="M14" s="10">
        <v>100</v>
      </c>
      <c r="N14" s="10">
        <v>106.74489749999999</v>
      </c>
      <c r="O14" s="10">
        <v>100</v>
      </c>
      <c r="P14" s="10">
        <v>98.313775625000005</v>
      </c>
      <c r="Q14" s="10">
        <v>96.627551249999996</v>
      </c>
      <c r="R14" s="10">
        <v>107.99752132142856</v>
      </c>
      <c r="S14" s="10">
        <v>104.72142825</v>
      </c>
      <c r="T14" s="10">
        <v>110.18097735849057</v>
      </c>
      <c r="U14" s="10">
        <v>123.74203919999999</v>
      </c>
      <c r="V14" s="10">
        <v>103.37244875</v>
      </c>
      <c r="W14" s="10">
        <v>100</v>
      </c>
    </row>
    <row r="15" spans="1:23" x14ac:dyDescent="0.35">
      <c r="A15">
        <v>14</v>
      </c>
      <c r="B15" t="s">
        <v>206</v>
      </c>
      <c r="C15" t="s">
        <v>210</v>
      </c>
      <c r="D15" t="s">
        <v>28</v>
      </c>
      <c r="E15" t="s">
        <v>26</v>
      </c>
      <c r="F15" t="s">
        <v>153</v>
      </c>
      <c r="G15" t="s">
        <v>411</v>
      </c>
      <c r="H15" s="10">
        <v>96.252834722222218</v>
      </c>
      <c r="I15" s="10">
        <v>94.098214687500004</v>
      </c>
      <c r="J15" s="10">
        <v>96.762449200000006</v>
      </c>
      <c r="K15" s="10">
        <v>106.74489749999999</v>
      </c>
      <c r="L15" s="10">
        <v>93.255102500000007</v>
      </c>
      <c r="M15" s="10">
        <v>110.11734625</v>
      </c>
      <c r="N15" s="10">
        <v>95.953061500000004</v>
      </c>
      <c r="O15" s="10">
        <v>96.627551249999996</v>
      </c>
      <c r="P15" s="10">
        <v>94.941326875000001</v>
      </c>
      <c r="Q15" s="10">
        <v>100</v>
      </c>
      <c r="R15" s="10">
        <v>96.820262607142851</v>
      </c>
      <c r="S15" s="10">
        <v>95.278571749999998</v>
      </c>
      <c r="T15" s="10">
        <v>97.454755660377359</v>
      </c>
      <c r="U15" s="10">
        <v>96.762449200000006</v>
      </c>
      <c r="V15" s="10">
        <v>94.941326875000001</v>
      </c>
      <c r="W15" s="10">
        <v>104.72142825</v>
      </c>
    </row>
    <row r="16" spans="1:23" x14ac:dyDescent="0.35">
      <c r="A16">
        <v>15</v>
      </c>
      <c r="B16" t="s">
        <v>211</v>
      </c>
      <c r="C16" t="s">
        <v>210</v>
      </c>
      <c r="D16" t="s">
        <v>23</v>
      </c>
      <c r="E16" t="s">
        <v>26</v>
      </c>
      <c r="F16" t="s">
        <v>153</v>
      </c>
      <c r="G16" t="s">
        <v>411</v>
      </c>
      <c r="H16" s="10">
        <v>98.501133888888887</v>
      </c>
      <c r="I16" s="10">
        <v>94.941326875000001</v>
      </c>
      <c r="J16" s="10">
        <v>97.841632799999999</v>
      </c>
      <c r="K16" s="10">
        <v>108.09387699999999</v>
      </c>
      <c r="L16" s="10">
        <v>93.255102500000007</v>
      </c>
      <c r="M16" s="10">
        <v>113.489795</v>
      </c>
      <c r="N16" s="10">
        <v>97.302041000000003</v>
      </c>
      <c r="O16" s="10">
        <v>101.68622437499999</v>
      </c>
      <c r="P16" s="10">
        <v>96.627551249999996</v>
      </c>
      <c r="Q16" s="10">
        <v>100</v>
      </c>
      <c r="R16" s="10">
        <v>99.518221607142863</v>
      </c>
      <c r="S16" s="10">
        <v>97.302041000000003</v>
      </c>
      <c r="T16" s="10">
        <v>98.472853396226412</v>
      </c>
      <c r="U16" s="10">
        <v>97.841632799999999</v>
      </c>
      <c r="V16" s="10">
        <v>96.627551249999996</v>
      </c>
      <c r="W16" s="10">
        <v>108.76836675</v>
      </c>
    </row>
    <row r="17" spans="1:23" x14ac:dyDescent="0.35">
      <c r="A17">
        <v>16</v>
      </c>
      <c r="B17" t="s">
        <v>699</v>
      </c>
      <c r="C17" t="s">
        <v>210</v>
      </c>
      <c r="D17" t="s">
        <v>24</v>
      </c>
      <c r="E17" t="s">
        <v>26</v>
      </c>
      <c r="F17" t="s">
        <v>153</v>
      </c>
      <c r="G17" t="s">
        <v>411</v>
      </c>
      <c r="H17" s="10">
        <v>100.74943305555556</v>
      </c>
      <c r="I17" s="10">
        <v>96.627551249999996</v>
      </c>
      <c r="J17" s="10">
        <v>97.841632799999999</v>
      </c>
      <c r="K17" s="10">
        <v>109.4428565</v>
      </c>
      <c r="L17" s="10">
        <v>93.255102500000007</v>
      </c>
      <c r="M17" s="10">
        <v>111.24149583333333</v>
      </c>
      <c r="N17" s="10">
        <v>94.604082000000005</v>
      </c>
      <c r="O17" s="10">
        <v>100</v>
      </c>
      <c r="P17" s="10">
        <v>94.941326875000001</v>
      </c>
      <c r="Q17" s="10">
        <v>100</v>
      </c>
      <c r="R17" s="10">
        <v>99.518221607142863</v>
      </c>
      <c r="S17" s="10">
        <v>99.325510249999994</v>
      </c>
      <c r="T17" s="10">
        <v>100</v>
      </c>
      <c r="U17" s="10">
        <v>97.841632799999999</v>
      </c>
      <c r="V17" s="10">
        <v>94.098214687500004</v>
      </c>
      <c r="W17" s="10">
        <v>106.74489749999999</v>
      </c>
    </row>
    <row r="18" spans="1:23" x14ac:dyDescent="0.35">
      <c r="A18">
        <v>17</v>
      </c>
      <c r="B18" t="s">
        <v>838</v>
      </c>
      <c r="C18" t="s">
        <v>210</v>
      </c>
      <c r="D18" t="s">
        <v>24</v>
      </c>
      <c r="E18" t="s">
        <v>26</v>
      </c>
      <c r="F18" t="s">
        <v>153</v>
      </c>
      <c r="G18" t="s">
        <v>411</v>
      </c>
      <c r="H18" s="10">
        <v>100</v>
      </c>
      <c r="I18" s="10">
        <v>93.255102500000007</v>
      </c>
      <c r="J18" s="10">
        <v>97.841632799999999</v>
      </c>
      <c r="K18" s="10">
        <v>105.39591799999999</v>
      </c>
      <c r="L18" s="10">
        <v>93.255102500000007</v>
      </c>
      <c r="M18" s="10">
        <v>116.86224375</v>
      </c>
      <c r="N18" s="10">
        <v>93.255102500000007</v>
      </c>
      <c r="O18" s="10">
        <v>106.74489749999999</v>
      </c>
      <c r="P18" s="10">
        <v>96.627551249999996</v>
      </c>
      <c r="Q18" s="10">
        <v>100</v>
      </c>
      <c r="R18" s="10">
        <v>99.710932964285718</v>
      </c>
      <c r="S18" s="10">
        <v>98.651020500000001</v>
      </c>
      <c r="T18" s="10">
        <v>96.436657924528305</v>
      </c>
      <c r="U18" s="10">
        <v>97.841632799999999</v>
      </c>
      <c r="V18" s="10">
        <v>94.098214687500004</v>
      </c>
      <c r="W18" s="10">
        <v>112.81530524999999</v>
      </c>
    </row>
    <row r="19" spans="1:23" x14ac:dyDescent="0.35">
      <c r="A19">
        <v>18</v>
      </c>
      <c r="B19" t="s">
        <v>1005</v>
      </c>
      <c r="C19" t="s">
        <v>210</v>
      </c>
      <c r="D19" t="s">
        <v>23</v>
      </c>
      <c r="E19" t="s">
        <v>26</v>
      </c>
      <c r="F19" t="s">
        <v>153</v>
      </c>
      <c r="G19" t="s">
        <v>411</v>
      </c>
      <c r="H19" s="10">
        <v>100</v>
      </c>
      <c r="I19" s="10">
        <v>94.941326875000001</v>
      </c>
      <c r="J19" s="10">
        <v>98.920816400000007</v>
      </c>
      <c r="K19" s="10">
        <v>108.09387699999999</v>
      </c>
      <c r="L19" s="10">
        <v>93.255102500000007</v>
      </c>
      <c r="M19" s="10">
        <v>116.86224375</v>
      </c>
      <c r="N19" s="10">
        <v>98.651020500000001</v>
      </c>
      <c r="O19" s="10">
        <v>105.058673125</v>
      </c>
      <c r="P19" s="10">
        <v>98.313775625000005</v>
      </c>
      <c r="Q19" s="10">
        <v>100</v>
      </c>
      <c r="R19" s="10">
        <v>101.44533517857143</v>
      </c>
      <c r="S19" s="10">
        <v>98.651020500000001</v>
      </c>
      <c r="T19" s="10">
        <v>98.472853396226412</v>
      </c>
      <c r="U19" s="10">
        <v>98.920816400000007</v>
      </c>
      <c r="V19" s="10">
        <v>98.313775625000005</v>
      </c>
      <c r="W19" s="10">
        <v>112.1408155</v>
      </c>
    </row>
    <row r="20" spans="1:23" x14ac:dyDescent="0.35">
      <c r="A20">
        <v>19</v>
      </c>
      <c r="B20" t="s">
        <v>206</v>
      </c>
      <c r="C20" t="s">
        <v>212</v>
      </c>
      <c r="D20" t="s">
        <v>24</v>
      </c>
      <c r="E20" t="s">
        <v>26</v>
      </c>
      <c r="F20" t="s">
        <v>153</v>
      </c>
      <c r="G20" t="s">
        <v>412</v>
      </c>
      <c r="H20" s="10">
        <v>94.753968611111105</v>
      </c>
      <c r="I20" s="10">
        <v>103.37244875</v>
      </c>
      <c r="J20" s="10">
        <v>103.23755079999999</v>
      </c>
      <c r="K20" s="10">
        <v>98.651020500000001</v>
      </c>
      <c r="L20" s="10">
        <v>93.255102500000007</v>
      </c>
      <c r="M20" s="10">
        <v>100</v>
      </c>
      <c r="N20" s="10">
        <v>101.3489795</v>
      </c>
      <c r="O20" s="10">
        <v>93.255102500000007</v>
      </c>
      <c r="P20" s="10">
        <v>101.68622437499999</v>
      </c>
      <c r="Q20" s="10">
        <v>96.627551249999996</v>
      </c>
      <c r="R20" s="10">
        <v>97.01297396428572</v>
      </c>
      <c r="S20" s="10">
        <v>93.929592249999999</v>
      </c>
      <c r="T20" s="10">
        <v>100</v>
      </c>
      <c r="U20" s="10">
        <v>103.23755079999999</v>
      </c>
      <c r="V20" s="10">
        <v>101.68622437499999</v>
      </c>
      <c r="W20" s="10">
        <v>97.302041000000003</v>
      </c>
    </row>
    <row r="21" spans="1:23" x14ac:dyDescent="0.35">
      <c r="A21">
        <v>20</v>
      </c>
      <c r="B21" t="s">
        <v>211</v>
      </c>
      <c r="C21" t="s">
        <v>212</v>
      </c>
      <c r="D21" t="s">
        <v>28</v>
      </c>
      <c r="E21" t="s">
        <v>26</v>
      </c>
      <c r="F21" t="s">
        <v>153</v>
      </c>
      <c r="G21" t="s">
        <v>412</v>
      </c>
      <c r="H21" s="10">
        <v>95.503401666666662</v>
      </c>
      <c r="I21" s="10">
        <v>105.9017853125</v>
      </c>
      <c r="J21" s="10">
        <v>104.3167344</v>
      </c>
      <c r="K21" s="10">
        <v>102.697959</v>
      </c>
      <c r="L21" s="10">
        <v>93.255102500000007</v>
      </c>
      <c r="M21" s="10">
        <v>103.37244875</v>
      </c>
      <c r="N21" s="10">
        <v>102.697959</v>
      </c>
      <c r="O21" s="10">
        <v>94.941326875000001</v>
      </c>
      <c r="P21" s="10">
        <v>103.37244875</v>
      </c>
      <c r="Q21" s="10">
        <v>96.627551249999996</v>
      </c>
      <c r="R21" s="10">
        <v>99.710932964285718</v>
      </c>
      <c r="S21" s="10">
        <v>94.604082000000005</v>
      </c>
      <c r="T21" s="10">
        <v>103.05429320754718</v>
      </c>
      <c r="U21" s="10">
        <v>104.3167344</v>
      </c>
      <c r="V21" s="10">
        <v>103.37244875</v>
      </c>
      <c r="W21" s="10">
        <v>100</v>
      </c>
    </row>
    <row r="22" spans="1:23" x14ac:dyDescent="0.35">
      <c r="A22">
        <v>21</v>
      </c>
      <c r="B22" t="s">
        <v>811</v>
      </c>
      <c r="C22" t="s">
        <v>212</v>
      </c>
      <c r="D22" t="s">
        <v>23</v>
      </c>
      <c r="E22" t="s">
        <v>26</v>
      </c>
      <c r="F22" t="s">
        <v>153</v>
      </c>
      <c r="G22" t="s">
        <v>412</v>
      </c>
      <c r="H22" s="10">
        <v>94.004535555555549</v>
      </c>
      <c r="I22" s="10">
        <v>107.5880096875</v>
      </c>
      <c r="J22" s="10">
        <v>101.07918359999999</v>
      </c>
      <c r="K22" s="10">
        <v>105.39591799999999</v>
      </c>
      <c r="L22" s="10">
        <v>93.255102500000007</v>
      </c>
      <c r="M22" s="10">
        <v>101.12414958333333</v>
      </c>
      <c r="N22" s="10">
        <v>106.74489749999999</v>
      </c>
      <c r="O22" s="10">
        <v>94.941326875000001</v>
      </c>
      <c r="P22" s="10">
        <v>103.37244875</v>
      </c>
      <c r="Q22" s="10">
        <v>96.627551249999996</v>
      </c>
      <c r="R22" s="10">
        <v>99.710932964285718</v>
      </c>
      <c r="S22" s="10">
        <v>93.255102500000007</v>
      </c>
      <c r="T22" s="10">
        <v>105.09048867924528</v>
      </c>
      <c r="U22" s="10">
        <v>101.07918359999999</v>
      </c>
      <c r="V22" s="10">
        <v>105.9017853125</v>
      </c>
      <c r="W22" s="10">
        <v>98.651020500000001</v>
      </c>
    </row>
    <row r="23" spans="1:23" x14ac:dyDescent="0.35">
      <c r="A23">
        <v>22</v>
      </c>
      <c r="B23" t="s">
        <v>1063</v>
      </c>
      <c r="C23" t="s">
        <v>212</v>
      </c>
      <c r="D23" t="s">
        <v>24</v>
      </c>
      <c r="E23" t="s">
        <v>26</v>
      </c>
      <c r="F23" t="s">
        <v>153</v>
      </c>
      <c r="G23" t="s">
        <v>412</v>
      </c>
      <c r="H23" s="10">
        <v>96.252834722222218</v>
      </c>
      <c r="I23" s="10">
        <v>108.431121875</v>
      </c>
      <c r="J23" s="10">
        <v>104.3167344</v>
      </c>
      <c r="K23" s="10">
        <v>105.39591799999999</v>
      </c>
      <c r="L23" s="10">
        <v>93.255102500000007</v>
      </c>
      <c r="M23" s="10">
        <v>103.37244875</v>
      </c>
      <c r="N23" s="10">
        <v>105.39591799999999</v>
      </c>
      <c r="O23" s="10">
        <v>96.627551249999996</v>
      </c>
      <c r="P23" s="10">
        <v>105.058673125</v>
      </c>
      <c r="Q23" s="10">
        <v>96.627551249999996</v>
      </c>
      <c r="R23" s="10">
        <v>101.63804653571428</v>
      </c>
      <c r="S23" s="10">
        <v>95.278571749999998</v>
      </c>
      <c r="T23" s="10">
        <v>105.59953754716982</v>
      </c>
      <c r="U23" s="10">
        <v>104.3167344</v>
      </c>
      <c r="V23" s="10">
        <v>105.9017853125</v>
      </c>
      <c r="W23" s="10">
        <v>100.67448975000001</v>
      </c>
    </row>
    <row r="24" spans="1:23" x14ac:dyDescent="0.35">
      <c r="A24">
        <v>23</v>
      </c>
      <c r="B24" t="s">
        <v>206</v>
      </c>
      <c r="C24" t="s">
        <v>213</v>
      </c>
      <c r="D24" t="s">
        <v>28</v>
      </c>
      <c r="E24" t="s">
        <v>21</v>
      </c>
      <c r="F24" t="s">
        <v>153</v>
      </c>
      <c r="G24" t="s">
        <v>413</v>
      </c>
      <c r="H24" s="10">
        <v>97.002267777777774</v>
      </c>
      <c r="I24" s="10">
        <v>92.411990312499995</v>
      </c>
      <c r="J24" s="10">
        <v>105.39591799999999</v>
      </c>
      <c r="K24" s="10">
        <v>102.697959</v>
      </c>
      <c r="L24" s="10">
        <v>100</v>
      </c>
      <c r="M24" s="10">
        <v>91.006803333333337</v>
      </c>
      <c r="N24" s="10">
        <v>117.5367335</v>
      </c>
      <c r="O24" s="10">
        <v>96.627551249999996</v>
      </c>
      <c r="P24" s="10">
        <v>108.431121875</v>
      </c>
      <c r="Q24" s="10">
        <v>95.278571749999998</v>
      </c>
      <c r="R24" s="10">
        <v>98.361953464285719</v>
      </c>
      <c r="S24" s="10">
        <v>98.651020500000001</v>
      </c>
      <c r="T24" s="10">
        <v>96.945706792452825</v>
      </c>
      <c r="U24" s="10">
        <v>105.39591799999999</v>
      </c>
      <c r="V24" s="10">
        <v>115.176019375</v>
      </c>
      <c r="W24" s="10">
        <v>93.255102500000007</v>
      </c>
    </row>
    <row r="25" spans="1:23" x14ac:dyDescent="0.35">
      <c r="A25">
        <v>24</v>
      </c>
      <c r="B25" t="s">
        <v>208</v>
      </c>
      <c r="C25" t="s">
        <v>213</v>
      </c>
      <c r="D25" t="s">
        <v>23</v>
      </c>
      <c r="E25" t="s">
        <v>21</v>
      </c>
      <c r="F25" t="s">
        <v>153</v>
      </c>
      <c r="G25" t="s">
        <v>413</v>
      </c>
      <c r="H25" s="10">
        <v>97.751700833333331</v>
      </c>
      <c r="I25" s="10">
        <v>93.255102500000007</v>
      </c>
      <c r="J25" s="10">
        <v>108.6334688</v>
      </c>
      <c r="K25" s="10">
        <v>104.0469385</v>
      </c>
      <c r="L25" s="10">
        <v>100</v>
      </c>
      <c r="M25" s="10">
        <v>92.130952916666672</v>
      </c>
      <c r="N25" s="10">
        <v>121.58367200000001</v>
      </c>
      <c r="O25" s="10">
        <v>98.313775625000005</v>
      </c>
      <c r="P25" s="10">
        <v>113.489795</v>
      </c>
      <c r="Q25" s="10">
        <v>95.278571749999998</v>
      </c>
      <c r="R25" s="10">
        <v>101.05991246428572</v>
      </c>
      <c r="S25" s="10">
        <v>99.325510249999994</v>
      </c>
      <c r="T25" s="10">
        <v>97.963804528301893</v>
      </c>
      <c r="U25" s="10">
        <v>108.6334688</v>
      </c>
      <c r="V25" s="10">
        <v>120.23469249999999</v>
      </c>
      <c r="W25" s="10">
        <v>94.604082000000005</v>
      </c>
    </row>
    <row r="26" spans="1:23" x14ac:dyDescent="0.35">
      <c r="A26">
        <v>25</v>
      </c>
      <c r="B26" t="s">
        <v>781</v>
      </c>
      <c r="C26" t="s">
        <v>213</v>
      </c>
      <c r="D26" t="s">
        <v>23</v>
      </c>
      <c r="E26" t="s">
        <v>21</v>
      </c>
      <c r="F26" t="s">
        <v>153</v>
      </c>
      <c r="G26" t="s">
        <v>413</v>
      </c>
      <c r="H26" s="10">
        <v>98.501133888888887</v>
      </c>
      <c r="I26" s="10">
        <v>93.255102500000007</v>
      </c>
      <c r="J26" s="10">
        <v>110.791836</v>
      </c>
      <c r="K26" s="10">
        <v>105.39591799999999</v>
      </c>
      <c r="L26" s="10">
        <v>100</v>
      </c>
      <c r="M26" s="10">
        <v>92.130952916666672</v>
      </c>
      <c r="N26" s="10">
        <v>125.6306105</v>
      </c>
      <c r="O26" s="10">
        <v>100</v>
      </c>
      <c r="P26" s="10">
        <v>116.86224375</v>
      </c>
      <c r="Q26" s="10">
        <v>95.278571749999998</v>
      </c>
      <c r="R26" s="10">
        <v>102.98702603571428</v>
      </c>
      <c r="S26" s="10">
        <v>100</v>
      </c>
      <c r="T26" s="10">
        <v>98.472853396226412</v>
      </c>
      <c r="U26" s="10">
        <v>110.791836</v>
      </c>
      <c r="V26" s="10">
        <v>124.4502534375</v>
      </c>
      <c r="W26" s="10">
        <v>95.278571749999998</v>
      </c>
    </row>
    <row r="27" spans="1:23" x14ac:dyDescent="0.35">
      <c r="A27">
        <v>26</v>
      </c>
      <c r="B27" t="s">
        <v>942</v>
      </c>
      <c r="C27" t="s">
        <v>213</v>
      </c>
      <c r="D27" t="s">
        <v>24</v>
      </c>
      <c r="E27" t="s">
        <v>21</v>
      </c>
      <c r="F27" t="s">
        <v>153</v>
      </c>
      <c r="G27" t="s">
        <v>413</v>
      </c>
      <c r="H27" s="10">
        <v>97.002267777777774</v>
      </c>
      <c r="I27" s="10">
        <v>93.255102500000007</v>
      </c>
      <c r="J27" s="10">
        <v>112.9502032</v>
      </c>
      <c r="K27" s="10">
        <v>102.697959</v>
      </c>
      <c r="L27" s="10">
        <v>100</v>
      </c>
      <c r="M27" s="10">
        <v>92.130952916666672</v>
      </c>
      <c r="N27" s="10">
        <v>126.97959</v>
      </c>
      <c r="O27" s="10">
        <v>96.627551249999996</v>
      </c>
      <c r="P27" s="10">
        <v>120.23469249999999</v>
      </c>
      <c r="Q27" s="10">
        <v>95.278571749999998</v>
      </c>
      <c r="R27" s="10">
        <v>102.79431467857142</v>
      </c>
      <c r="S27" s="10">
        <v>98.651020500000001</v>
      </c>
      <c r="T27" s="10">
        <v>97.454755660377359</v>
      </c>
      <c r="U27" s="10">
        <v>112.9502032</v>
      </c>
      <c r="V27" s="10">
        <v>126.97959</v>
      </c>
      <c r="W27" s="10">
        <v>93.929592249999999</v>
      </c>
    </row>
    <row r="28" spans="1:23" x14ac:dyDescent="0.35">
      <c r="A28">
        <v>27</v>
      </c>
      <c r="B28" t="s">
        <v>1145</v>
      </c>
      <c r="C28" t="s">
        <v>213</v>
      </c>
      <c r="D28" t="s">
        <v>28</v>
      </c>
      <c r="E28" t="s">
        <v>21</v>
      </c>
      <c r="F28" t="s">
        <v>153</v>
      </c>
      <c r="G28" t="s">
        <v>413</v>
      </c>
      <c r="H28" s="10">
        <v>99.250566944444444</v>
      </c>
      <c r="I28" s="10">
        <v>94.098214687500004</v>
      </c>
      <c r="J28" s="10">
        <v>111.8710196</v>
      </c>
      <c r="K28" s="10">
        <v>106.74489749999999</v>
      </c>
      <c r="L28" s="10">
        <v>100</v>
      </c>
      <c r="M28" s="10">
        <v>93.255102500000007</v>
      </c>
      <c r="N28" s="10">
        <v>128.32856950000001</v>
      </c>
      <c r="O28" s="10">
        <v>101.68622437499999</v>
      </c>
      <c r="P28" s="10">
        <v>120.23469249999999</v>
      </c>
      <c r="Q28" s="10">
        <v>95.278571749999998</v>
      </c>
      <c r="R28" s="10">
        <v>104.91413960714286</v>
      </c>
      <c r="S28" s="10">
        <v>100.67448975000001</v>
      </c>
      <c r="T28" s="10">
        <v>99.490951132075466</v>
      </c>
      <c r="U28" s="10">
        <v>111.8710196</v>
      </c>
      <c r="V28" s="10">
        <v>127.8227021875</v>
      </c>
      <c r="W28" s="10">
        <v>96.627551249999996</v>
      </c>
    </row>
    <row r="29" spans="1:23" x14ac:dyDescent="0.35">
      <c r="A29">
        <v>28</v>
      </c>
      <c r="B29" t="s">
        <v>206</v>
      </c>
      <c r="C29" t="s">
        <v>214</v>
      </c>
      <c r="D29" t="s">
        <v>24</v>
      </c>
      <c r="E29" t="s">
        <v>25</v>
      </c>
      <c r="F29" t="s">
        <v>153</v>
      </c>
      <c r="G29" t="s">
        <v>415</v>
      </c>
      <c r="H29" s="10">
        <v>102.99773222222223</v>
      </c>
      <c r="I29" s="10">
        <v>98.313775625000005</v>
      </c>
      <c r="J29" s="10">
        <v>97.841632799999999</v>
      </c>
      <c r="K29" s="10">
        <v>90.557143499999995</v>
      </c>
      <c r="L29" s="10">
        <v>93.255102500000007</v>
      </c>
      <c r="M29" s="10">
        <v>97.751700833333331</v>
      </c>
      <c r="N29" s="10">
        <v>100</v>
      </c>
      <c r="O29" s="10">
        <v>94.941326875000001</v>
      </c>
      <c r="P29" s="10">
        <v>94.941326875000001</v>
      </c>
      <c r="Q29" s="10">
        <v>93.929592249999999</v>
      </c>
      <c r="R29" s="10">
        <v>93.929592249999999</v>
      </c>
      <c r="S29" s="10">
        <v>101.3489795</v>
      </c>
      <c r="T29" s="10">
        <v>93.891413584905663</v>
      </c>
      <c r="U29" s="10">
        <v>97.841632799999999</v>
      </c>
      <c r="V29" s="10">
        <v>97.470663437499994</v>
      </c>
      <c r="W29" s="10">
        <v>96.627551249999996</v>
      </c>
    </row>
    <row r="30" spans="1:23" x14ac:dyDescent="0.35">
      <c r="A30">
        <v>29</v>
      </c>
      <c r="B30" t="s">
        <v>208</v>
      </c>
      <c r="C30" t="s">
        <v>214</v>
      </c>
      <c r="D30" t="s">
        <v>28</v>
      </c>
      <c r="E30" t="s">
        <v>25</v>
      </c>
      <c r="F30" t="s">
        <v>153</v>
      </c>
      <c r="G30" t="s">
        <v>415</v>
      </c>
      <c r="H30" s="10">
        <v>105.24603138888889</v>
      </c>
      <c r="I30" s="10">
        <v>100.8431121875</v>
      </c>
      <c r="J30" s="10">
        <v>98.920816400000007</v>
      </c>
      <c r="K30" s="10">
        <v>91.906123000000008</v>
      </c>
      <c r="L30" s="10">
        <v>93.255102500000007</v>
      </c>
      <c r="M30" s="10">
        <v>98.875850416666665</v>
      </c>
      <c r="N30" s="10">
        <v>101.3489795</v>
      </c>
      <c r="O30" s="10">
        <v>100</v>
      </c>
      <c r="P30" s="10">
        <v>96.627551249999996</v>
      </c>
      <c r="Q30" s="10">
        <v>93.929592249999999</v>
      </c>
      <c r="R30" s="10">
        <v>96.627551249999996</v>
      </c>
      <c r="S30" s="10">
        <v>103.37244875</v>
      </c>
      <c r="T30" s="10">
        <v>95.927609056603771</v>
      </c>
      <c r="U30" s="10">
        <v>98.920816400000007</v>
      </c>
      <c r="V30" s="10">
        <v>99.156887812500003</v>
      </c>
      <c r="W30" s="10">
        <v>99.325510249999994</v>
      </c>
    </row>
    <row r="31" spans="1:23" x14ac:dyDescent="0.35">
      <c r="A31">
        <v>30</v>
      </c>
      <c r="B31" t="s">
        <v>794</v>
      </c>
      <c r="C31" t="s">
        <v>214</v>
      </c>
      <c r="D31" t="s">
        <v>23</v>
      </c>
      <c r="E31" t="s">
        <v>25</v>
      </c>
      <c r="F31" t="s">
        <v>153</v>
      </c>
      <c r="G31" t="s">
        <v>415</v>
      </c>
      <c r="H31" s="10">
        <v>107.49433055555555</v>
      </c>
      <c r="I31" s="10">
        <v>98.313775625000005</v>
      </c>
      <c r="J31" s="10">
        <v>98.920816400000007</v>
      </c>
      <c r="K31" s="10">
        <v>87.859184499999998</v>
      </c>
      <c r="L31" s="10">
        <v>93.255102500000007</v>
      </c>
      <c r="M31" s="10">
        <v>100</v>
      </c>
      <c r="N31" s="10">
        <v>101.3489795</v>
      </c>
      <c r="O31" s="10">
        <v>103.37244875</v>
      </c>
      <c r="P31" s="10">
        <v>96.627551249999996</v>
      </c>
      <c r="Q31" s="10">
        <v>93.929592249999999</v>
      </c>
      <c r="R31" s="10">
        <v>96.627551249999996</v>
      </c>
      <c r="S31" s="10">
        <v>105.39591799999999</v>
      </c>
      <c r="T31" s="10">
        <v>92.87331584905661</v>
      </c>
      <c r="U31" s="10">
        <v>98.920816400000007</v>
      </c>
      <c r="V31" s="10">
        <v>99.156887812500003</v>
      </c>
      <c r="W31" s="10">
        <v>101.3489795</v>
      </c>
    </row>
    <row r="32" spans="1:23" x14ac:dyDescent="0.35">
      <c r="A32">
        <v>31</v>
      </c>
      <c r="B32" t="s">
        <v>885</v>
      </c>
      <c r="C32" t="s">
        <v>214</v>
      </c>
      <c r="D32" t="s">
        <v>24</v>
      </c>
      <c r="E32" t="s">
        <v>25</v>
      </c>
      <c r="F32" t="s">
        <v>153</v>
      </c>
      <c r="G32" t="s">
        <v>415</v>
      </c>
      <c r="H32" s="10">
        <v>104.49659833333334</v>
      </c>
      <c r="I32" s="10">
        <v>99.156887812500003</v>
      </c>
      <c r="J32" s="10">
        <v>97.841632799999999</v>
      </c>
      <c r="K32" s="10">
        <v>89.208163999999996</v>
      </c>
      <c r="L32" s="10">
        <v>93.255102500000007</v>
      </c>
      <c r="M32" s="10">
        <v>102.24829916666667</v>
      </c>
      <c r="N32" s="10">
        <v>104.0469385</v>
      </c>
      <c r="O32" s="10">
        <v>101.68622437499999</v>
      </c>
      <c r="P32" s="10">
        <v>98.313775625000005</v>
      </c>
      <c r="Q32" s="10">
        <v>93.929592249999999</v>
      </c>
      <c r="R32" s="10">
        <v>96.820262607142851</v>
      </c>
      <c r="S32" s="10">
        <v>102.697959</v>
      </c>
      <c r="T32" s="10">
        <v>93.891413584905663</v>
      </c>
      <c r="U32" s="10">
        <v>97.841632799999999</v>
      </c>
      <c r="V32" s="10">
        <v>101.68622437499999</v>
      </c>
      <c r="W32" s="10">
        <v>102.02346925000001</v>
      </c>
    </row>
    <row r="33" spans="1:23" x14ac:dyDescent="0.35">
      <c r="A33">
        <v>32</v>
      </c>
      <c r="B33" t="s">
        <v>1095</v>
      </c>
      <c r="C33" t="s">
        <v>214</v>
      </c>
      <c r="D33" t="s">
        <v>24</v>
      </c>
      <c r="E33" t="s">
        <v>25</v>
      </c>
      <c r="F33" t="s">
        <v>153</v>
      </c>
      <c r="G33" t="s">
        <v>415</v>
      </c>
      <c r="H33" s="10">
        <v>107.49433055555555</v>
      </c>
      <c r="I33" s="10">
        <v>100.8431121875</v>
      </c>
      <c r="J33" s="10">
        <v>100</v>
      </c>
      <c r="K33" s="10">
        <v>91.906123000000008</v>
      </c>
      <c r="L33" s="10">
        <v>93.255102500000007</v>
      </c>
      <c r="M33" s="10">
        <v>101.12414958333333</v>
      </c>
      <c r="N33" s="10">
        <v>102.697959</v>
      </c>
      <c r="O33" s="10">
        <v>103.37244875</v>
      </c>
      <c r="P33" s="10">
        <v>98.313775625000005</v>
      </c>
      <c r="Q33" s="10">
        <v>93.929592249999999</v>
      </c>
      <c r="R33" s="10">
        <v>98.554664821428574</v>
      </c>
      <c r="S33" s="10">
        <v>105.39591799999999</v>
      </c>
      <c r="T33" s="10">
        <v>95.927609056603771</v>
      </c>
      <c r="U33" s="10">
        <v>100</v>
      </c>
      <c r="V33" s="10">
        <v>100.8431121875</v>
      </c>
      <c r="W33" s="10">
        <v>102.02346925000001</v>
      </c>
    </row>
    <row r="34" spans="1:23" x14ac:dyDescent="0.35">
      <c r="A34">
        <v>33</v>
      </c>
      <c r="B34" t="s">
        <v>206</v>
      </c>
      <c r="C34" t="s">
        <v>215</v>
      </c>
      <c r="D34" t="s">
        <v>28</v>
      </c>
      <c r="E34" t="s">
        <v>25</v>
      </c>
      <c r="F34" t="s">
        <v>153</v>
      </c>
      <c r="G34" t="s">
        <v>418</v>
      </c>
      <c r="H34" s="10">
        <v>97.751700833333331</v>
      </c>
      <c r="I34" s="10">
        <v>97.470663437499994</v>
      </c>
      <c r="J34" s="10">
        <v>101.07918359999999</v>
      </c>
      <c r="K34" s="10">
        <v>102.697959</v>
      </c>
      <c r="L34" s="10">
        <v>100</v>
      </c>
      <c r="M34" s="10">
        <v>97.751700833333331</v>
      </c>
      <c r="N34" s="10">
        <v>112.1408155</v>
      </c>
      <c r="O34" s="10">
        <v>94.941326875000001</v>
      </c>
      <c r="P34" s="10">
        <v>103.37244875</v>
      </c>
      <c r="Q34" s="10">
        <v>110.11734625</v>
      </c>
      <c r="R34" s="10">
        <v>102.79431467857142</v>
      </c>
      <c r="S34" s="10">
        <v>99.325510249999994</v>
      </c>
      <c r="T34" s="10">
        <v>100</v>
      </c>
      <c r="U34" s="10">
        <v>101.07918359999999</v>
      </c>
      <c r="V34" s="10">
        <v>109.2742340625</v>
      </c>
      <c r="W34" s="10">
        <v>96.627551249999996</v>
      </c>
    </row>
    <row r="35" spans="1:23" x14ac:dyDescent="0.35">
      <c r="A35">
        <v>34</v>
      </c>
      <c r="B35" t="s">
        <v>216</v>
      </c>
      <c r="C35" t="s">
        <v>215</v>
      </c>
      <c r="D35" t="s">
        <v>23</v>
      </c>
      <c r="E35" t="s">
        <v>25</v>
      </c>
      <c r="F35" t="s">
        <v>153</v>
      </c>
      <c r="G35" t="s">
        <v>418</v>
      </c>
      <c r="H35" s="10">
        <v>100</v>
      </c>
      <c r="I35" s="10">
        <v>100</v>
      </c>
      <c r="J35" s="10">
        <v>102.1583672</v>
      </c>
      <c r="K35" s="10">
        <v>104.0469385</v>
      </c>
      <c r="L35" s="10">
        <v>100</v>
      </c>
      <c r="M35" s="10">
        <v>98.875850416666665</v>
      </c>
      <c r="N35" s="10">
        <v>113.489795</v>
      </c>
      <c r="O35" s="10">
        <v>100</v>
      </c>
      <c r="P35" s="10">
        <v>105.058673125</v>
      </c>
      <c r="Q35" s="10">
        <v>110.11734625</v>
      </c>
      <c r="R35" s="10">
        <v>105.49227367857142</v>
      </c>
      <c r="S35" s="10">
        <v>101.3489795</v>
      </c>
      <c r="T35" s="10">
        <v>102.03619547169811</v>
      </c>
      <c r="U35" s="10">
        <v>102.1583672</v>
      </c>
      <c r="V35" s="10">
        <v>110.96045843749999</v>
      </c>
      <c r="W35" s="10">
        <v>99.325510249999994</v>
      </c>
    </row>
    <row r="36" spans="1:23" x14ac:dyDescent="0.35">
      <c r="A36">
        <v>35</v>
      </c>
      <c r="B36" t="s">
        <v>768</v>
      </c>
      <c r="C36" t="s">
        <v>215</v>
      </c>
      <c r="D36" t="s">
        <v>24</v>
      </c>
      <c r="E36" t="s">
        <v>25</v>
      </c>
      <c r="F36" t="s">
        <v>153</v>
      </c>
      <c r="G36" t="s">
        <v>418</v>
      </c>
      <c r="H36" s="10">
        <v>101.49886611111111</v>
      </c>
      <c r="I36" s="10">
        <v>98.313775625000005</v>
      </c>
      <c r="J36" s="10">
        <v>102.1583672</v>
      </c>
      <c r="K36" s="10">
        <v>101.3489795</v>
      </c>
      <c r="L36" s="10">
        <v>100</v>
      </c>
      <c r="M36" s="10">
        <v>100</v>
      </c>
      <c r="N36" s="10">
        <v>113.489795</v>
      </c>
      <c r="O36" s="10">
        <v>101.68622437499999</v>
      </c>
      <c r="P36" s="10">
        <v>105.058673125</v>
      </c>
      <c r="Q36" s="10">
        <v>110.11734625</v>
      </c>
      <c r="R36" s="10">
        <v>105.49227367857142</v>
      </c>
      <c r="S36" s="10">
        <v>102.697959</v>
      </c>
      <c r="T36" s="10">
        <v>100</v>
      </c>
      <c r="U36" s="10">
        <v>102.1583672</v>
      </c>
      <c r="V36" s="10">
        <v>110.96045843749999</v>
      </c>
      <c r="W36" s="10">
        <v>100.67448975000001</v>
      </c>
    </row>
    <row r="37" spans="1:23" x14ac:dyDescent="0.35">
      <c r="A37">
        <v>36</v>
      </c>
      <c r="B37" t="s">
        <v>885</v>
      </c>
      <c r="C37" t="s">
        <v>215</v>
      </c>
      <c r="D37" t="s">
        <v>28</v>
      </c>
      <c r="E37" t="s">
        <v>25</v>
      </c>
      <c r="F37" t="s">
        <v>153</v>
      </c>
      <c r="G37" t="s">
        <v>418</v>
      </c>
      <c r="H37" s="10">
        <v>98.501133888888887</v>
      </c>
      <c r="I37" s="10">
        <v>102.52933656250001</v>
      </c>
      <c r="J37" s="10">
        <v>101.07918359999999</v>
      </c>
      <c r="K37" s="10">
        <v>106.74489749999999</v>
      </c>
      <c r="L37" s="10">
        <v>100</v>
      </c>
      <c r="M37" s="10">
        <v>96.627551249999996</v>
      </c>
      <c r="N37" s="10">
        <v>114.8387745</v>
      </c>
      <c r="O37" s="10">
        <v>98.313775625000005</v>
      </c>
      <c r="P37" s="10">
        <v>106.74489749999999</v>
      </c>
      <c r="Q37" s="10">
        <v>110.11734625</v>
      </c>
      <c r="R37" s="10">
        <v>105.68498503571429</v>
      </c>
      <c r="S37" s="10">
        <v>100</v>
      </c>
      <c r="T37" s="10">
        <v>104.58143981132075</v>
      </c>
      <c r="U37" s="10">
        <v>101.07918359999999</v>
      </c>
      <c r="V37" s="10">
        <v>112.6466828125</v>
      </c>
      <c r="W37" s="10">
        <v>97.302041000000003</v>
      </c>
    </row>
    <row r="38" spans="1:23" x14ac:dyDescent="0.35">
      <c r="A38">
        <v>37</v>
      </c>
      <c r="B38" t="s">
        <v>206</v>
      </c>
      <c r="C38" t="s">
        <v>217</v>
      </c>
      <c r="D38" t="s">
        <v>24</v>
      </c>
      <c r="E38" t="s">
        <v>31</v>
      </c>
      <c r="F38" t="s">
        <v>153</v>
      </c>
      <c r="G38" t="s">
        <v>421</v>
      </c>
      <c r="H38" s="10">
        <v>95.503401666666662</v>
      </c>
      <c r="I38" s="10">
        <v>96.627551249999996</v>
      </c>
      <c r="J38" s="10">
        <v>109.7126524</v>
      </c>
      <c r="K38" s="10">
        <v>102.697959</v>
      </c>
      <c r="L38" s="10">
        <v>100</v>
      </c>
      <c r="M38" s="10">
        <v>97.751700833333331</v>
      </c>
      <c r="N38" s="10">
        <v>98.651020500000001</v>
      </c>
      <c r="O38" s="10">
        <v>94.941326875000001</v>
      </c>
      <c r="P38" s="10">
        <v>94.941326875000001</v>
      </c>
      <c r="Q38" s="10">
        <v>106.74489749999999</v>
      </c>
      <c r="R38" s="10">
        <v>99.710932964285718</v>
      </c>
      <c r="S38" s="10">
        <v>97.302041000000003</v>
      </c>
      <c r="T38" s="10">
        <v>99.490951132075466</v>
      </c>
      <c r="U38" s="10">
        <v>109.7126524</v>
      </c>
      <c r="V38" s="10">
        <v>96.627551249999996</v>
      </c>
      <c r="W38" s="10">
        <v>96.627551249999996</v>
      </c>
    </row>
    <row r="39" spans="1:23" x14ac:dyDescent="0.35">
      <c r="A39">
        <v>38</v>
      </c>
      <c r="B39" t="s">
        <v>216</v>
      </c>
      <c r="C39" t="s">
        <v>217</v>
      </c>
      <c r="D39" t="s">
        <v>28</v>
      </c>
      <c r="E39" t="s">
        <v>31</v>
      </c>
      <c r="F39" t="s">
        <v>153</v>
      </c>
      <c r="G39" t="s">
        <v>421</v>
      </c>
      <c r="H39" s="10">
        <v>96.252834722222218</v>
      </c>
      <c r="I39" s="10">
        <v>99.156887812500003</v>
      </c>
      <c r="J39" s="10">
        <v>112.9502032</v>
      </c>
      <c r="K39" s="10">
        <v>106.74489749999999</v>
      </c>
      <c r="L39" s="10">
        <v>100</v>
      </c>
      <c r="M39" s="10">
        <v>98.875850416666665</v>
      </c>
      <c r="N39" s="10">
        <v>100</v>
      </c>
      <c r="O39" s="10">
        <v>96.627551249999996</v>
      </c>
      <c r="P39" s="10">
        <v>96.627551249999996</v>
      </c>
      <c r="Q39" s="10">
        <v>106.74489749999999</v>
      </c>
      <c r="R39" s="10">
        <v>102.40889196428571</v>
      </c>
      <c r="S39" s="10">
        <v>97.976530749999995</v>
      </c>
      <c r="T39" s="10">
        <v>102.54524433962264</v>
      </c>
      <c r="U39" s="10">
        <v>112.9502032</v>
      </c>
      <c r="V39" s="10">
        <v>98.313775625000005</v>
      </c>
      <c r="W39" s="10">
        <v>97.976530749999995</v>
      </c>
    </row>
    <row r="40" spans="1:23" x14ac:dyDescent="0.35">
      <c r="A40">
        <v>39</v>
      </c>
      <c r="B40" t="s">
        <v>768</v>
      </c>
      <c r="C40" t="s">
        <v>217</v>
      </c>
      <c r="D40" t="s">
        <v>28</v>
      </c>
      <c r="E40" t="s">
        <v>31</v>
      </c>
      <c r="F40" t="s">
        <v>153</v>
      </c>
      <c r="G40" t="s">
        <v>421</v>
      </c>
      <c r="H40" s="10">
        <v>95.503401666666662</v>
      </c>
      <c r="I40" s="10">
        <v>100.8431121875</v>
      </c>
      <c r="J40" s="10">
        <v>111.8710196</v>
      </c>
      <c r="K40" s="10">
        <v>109.4428565</v>
      </c>
      <c r="L40" s="10">
        <v>100</v>
      </c>
      <c r="M40" s="10">
        <v>96.627551249999996</v>
      </c>
      <c r="N40" s="10">
        <v>101.3489795</v>
      </c>
      <c r="O40" s="10">
        <v>93.255102500000007</v>
      </c>
      <c r="P40" s="10">
        <v>98.313775625000005</v>
      </c>
      <c r="Q40" s="10">
        <v>106.74489749999999</v>
      </c>
      <c r="R40" s="10">
        <v>102.40889196428571</v>
      </c>
      <c r="S40" s="10">
        <v>97.302041000000003</v>
      </c>
      <c r="T40" s="10">
        <v>104.58143981132075</v>
      </c>
      <c r="U40" s="10">
        <v>111.8710196</v>
      </c>
      <c r="V40" s="10">
        <v>100</v>
      </c>
      <c r="W40" s="10">
        <v>95.278571749999998</v>
      </c>
    </row>
    <row r="41" spans="1:23" x14ac:dyDescent="0.35">
      <c r="A41">
        <v>40</v>
      </c>
      <c r="B41" t="s">
        <v>955</v>
      </c>
      <c r="C41" t="s">
        <v>217</v>
      </c>
      <c r="D41" t="s">
        <v>24</v>
      </c>
      <c r="E41" t="s">
        <v>31</v>
      </c>
      <c r="F41" t="s">
        <v>153</v>
      </c>
      <c r="G41" t="s">
        <v>421</v>
      </c>
      <c r="H41" s="10">
        <v>96.252834722222218</v>
      </c>
      <c r="I41" s="10">
        <v>102.52933656250001</v>
      </c>
      <c r="J41" s="10">
        <v>115.10857039999999</v>
      </c>
      <c r="K41" s="10">
        <v>110.791836</v>
      </c>
      <c r="L41" s="10">
        <v>100</v>
      </c>
      <c r="M41" s="10">
        <v>96.627551249999996</v>
      </c>
      <c r="N41" s="10">
        <v>104.0469385</v>
      </c>
      <c r="O41" s="10">
        <v>93.255102500000007</v>
      </c>
      <c r="P41" s="10">
        <v>100</v>
      </c>
      <c r="Q41" s="10">
        <v>106.74489749999999</v>
      </c>
      <c r="R41" s="10">
        <v>104.33600553571429</v>
      </c>
      <c r="S41" s="10">
        <v>97.976530749999995</v>
      </c>
      <c r="T41" s="10">
        <v>106.10858641509434</v>
      </c>
      <c r="U41" s="10">
        <v>115.10857039999999</v>
      </c>
      <c r="V41" s="10">
        <v>102.52933656250001</v>
      </c>
      <c r="W41" s="10">
        <v>95.278571749999998</v>
      </c>
    </row>
    <row r="42" spans="1:23" x14ac:dyDescent="0.35">
      <c r="A42">
        <v>41</v>
      </c>
      <c r="B42" t="s">
        <v>1194</v>
      </c>
      <c r="C42" t="s">
        <v>217</v>
      </c>
      <c r="D42" t="s">
        <v>28</v>
      </c>
      <c r="E42" t="s">
        <v>31</v>
      </c>
      <c r="F42" t="s">
        <v>153</v>
      </c>
      <c r="G42" t="s">
        <v>421</v>
      </c>
      <c r="H42" s="10">
        <v>97.751700833333331</v>
      </c>
      <c r="I42" s="10">
        <v>100.8431121875</v>
      </c>
      <c r="J42" s="10">
        <v>112.9502032</v>
      </c>
      <c r="K42" s="10">
        <v>109.4428565</v>
      </c>
      <c r="L42" s="10">
        <v>100</v>
      </c>
      <c r="M42" s="10">
        <v>98.875850416666665</v>
      </c>
      <c r="N42" s="10">
        <v>102.697959</v>
      </c>
      <c r="O42" s="10">
        <v>96.627551249999996</v>
      </c>
      <c r="P42" s="10">
        <v>100</v>
      </c>
      <c r="Q42" s="10">
        <v>106.74489749999999</v>
      </c>
      <c r="R42" s="10">
        <v>104.33600553571429</v>
      </c>
      <c r="S42" s="10">
        <v>99.325510249999994</v>
      </c>
      <c r="T42" s="10">
        <v>104.58143981132075</v>
      </c>
      <c r="U42" s="10">
        <v>112.9502032</v>
      </c>
      <c r="V42" s="10">
        <v>101.68622437499999</v>
      </c>
      <c r="W42" s="10">
        <v>97.976530749999995</v>
      </c>
    </row>
    <row r="43" spans="1:23" x14ac:dyDescent="0.35">
      <c r="A43">
        <v>42</v>
      </c>
      <c r="B43" t="s">
        <v>206</v>
      </c>
      <c r="C43" t="s">
        <v>218</v>
      </c>
      <c r="D43" t="s">
        <v>28</v>
      </c>
      <c r="E43" t="s">
        <v>25</v>
      </c>
      <c r="F43" t="s">
        <v>153</v>
      </c>
      <c r="G43" t="s">
        <v>424</v>
      </c>
      <c r="H43" s="10">
        <v>104.49659833333334</v>
      </c>
      <c r="I43" s="10">
        <v>105.058673125</v>
      </c>
      <c r="J43" s="10">
        <v>97.841632799999999</v>
      </c>
      <c r="K43" s="10">
        <v>98.651020500000001</v>
      </c>
      <c r="L43" s="10">
        <v>93.255102500000007</v>
      </c>
      <c r="M43" s="10">
        <v>103.37244875</v>
      </c>
      <c r="N43" s="10">
        <v>97.302041000000003</v>
      </c>
      <c r="O43" s="10">
        <v>94.941326875000001</v>
      </c>
      <c r="P43" s="10">
        <v>93.255102500000007</v>
      </c>
      <c r="Q43" s="10">
        <v>95.278571749999998</v>
      </c>
      <c r="R43" s="10">
        <v>97.78381939285714</v>
      </c>
      <c r="S43" s="10">
        <v>102.697959</v>
      </c>
      <c r="T43" s="10">
        <v>101.01809773584905</v>
      </c>
      <c r="U43" s="10">
        <v>97.841632799999999</v>
      </c>
      <c r="V43" s="10">
        <v>94.941326875000001</v>
      </c>
      <c r="W43" s="10">
        <v>100</v>
      </c>
    </row>
    <row r="44" spans="1:23" x14ac:dyDescent="0.35">
      <c r="A44">
        <v>43</v>
      </c>
      <c r="B44" t="s">
        <v>216</v>
      </c>
      <c r="C44" t="s">
        <v>218</v>
      </c>
      <c r="D44" t="s">
        <v>23</v>
      </c>
      <c r="E44" t="s">
        <v>25</v>
      </c>
      <c r="F44" t="s">
        <v>153</v>
      </c>
      <c r="G44" t="s">
        <v>424</v>
      </c>
      <c r="H44" s="10">
        <v>102.24829916666667</v>
      </c>
      <c r="I44" s="10">
        <v>104.2155609375</v>
      </c>
      <c r="J44" s="10">
        <v>94.604082000000005</v>
      </c>
      <c r="K44" s="10">
        <v>97.302041000000003</v>
      </c>
      <c r="L44" s="10">
        <v>93.255102500000007</v>
      </c>
      <c r="M44" s="10">
        <v>100</v>
      </c>
      <c r="N44" s="10">
        <v>93.255102500000007</v>
      </c>
      <c r="O44" s="10">
        <v>89.882653750000003</v>
      </c>
      <c r="P44" s="10">
        <v>88.196429375000008</v>
      </c>
      <c r="Q44" s="10">
        <v>95.278571749999998</v>
      </c>
      <c r="R44" s="10">
        <v>93.929592249999999</v>
      </c>
      <c r="S44" s="10">
        <v>100.67448975000001</v>
      </c>
      <c r="T44" s="10">
        <v>100</v>
      </c>
      <c r="U44" s="10">
        <v>94.604082000000005</v>
      </c>
      <c r="V44" s="10">
        <v>89.882653750000003</v>
      </c>
      <c r="W44" s="10">
        <v>95.953061500000004</v>
      </c>
    </row>
    <row r="45" spans="1:23" x14ac:dyDescent="0.35">
      <c r="A45">
        <v>44</v>
      </c>
      <c r="B45" t="s">
        <v>875</v>
      </c>
      <c r="C45" t="s">
        <v>218</v>
      </c>
      <c r="D45" t="s">
        <v>24</v>
      </c>
      <c r="E45" t="s">
        <v>25</v>
      </c>
      <c r="F45" t="s">
        <v>153</v>
      </c>
      <c r="G45" t="s">
        <v>424</v>
      </c>
      <c r="H45" s="10">
        <v>108.99319666666666</v>
      </c>
      <c r="I45" s="10">
        <v>105.058673125</v>
      </c>
      <c r="J45" s="10">
        <v>98.920816400000007</v>
      </c>
      <c r="K45" s="10">
        <v>95.953061500000004</v>
      </c>
      <c r="L45" s="10">
        <v>93.255102500000007</v>
      </c>
      <c r="M45" s="10">
        <v>105.62074791666667</v>
      </c>
      <c r="N45" s="10">
        <v>98.651020500000001</v>
      </c>
      <c r="O45" s="10">
        <v>103.37244875</v>
      </c>
      <c r="P45" s="10">
        <v>94.941326875000001</v>
      </c>
      <c r="Q45" s="10">
        <v>95.278571749999998</v>
      </c>
      <c r="R45" s="10">
        <v>100.48177839285714</v>
      </c>
      <c r="S45" s="10">
        <v>106.74489749999999</v>
      </c>
      <c r="T45" s="10">
        <v>100</v>
      </c>
      <c r="U45" s="10">
        <v>98.920816400000007</v>
      </c>
      <c r="V45" s="10">
        <v>96.627551249999996</v>
      </c>
      <c r="W45" s="10">
        <v>104.72142825</v>
      </c>
    </row>
    <row r="46" spans="1:23" x14ac:dyDescent="0.35">
      <c r="A46">
        <v>46</v>
      </c>
      <c r="B46" t="s">
        <v>206</v>
      </c>
      <c r="C46" t="s">
        <v>220</v>
      </c>
      <c r="D46" t="s">
        <v>24</v>
      </c>
      <c r="E46" t="s">
        <v>25</v>
      </c>
      <c r="F46" t="s">
        <v>153</v>
      </c>
      <c r="G46" t="s">
        <v>428</v>
      </c>
      <c r="H46" s="10">
        <v>94.004535555555549</v>
      </c>
      <c r="I46" s="10">
        <v>96.627551249999996</v>
      </c>
      <c r="J46" s="10">
        <v>95.683265599999999</v>
      </c>
      <c r="K46" s="10">
        <v>98.651020500000001</v>
      </c>
      <c r="L46" s="10">
        <v>96.627551249999996</v>
      </c>
      <c r="M46" s="10">
        <v>94.379252083333327</v>
      </c>
      <c r="N46" s="10">
        <v>104.0469385</v>
      </c>
      <c r="O46" s="10">
        <v>93.255102500000007</v>
      </c>
      <c r="P46" s="10">
        <v>93.255102500000007</v>
      </c>
      <c r="Q46" s="10">
        <v>103.37244875</v>
      </c>
      <c r="R46" s="10">
        <v>94.700437678571433</v>
      </c>
      <c r="S46" s="10">
        <v>94.604082000000005</v>
      </c>
      <c r="T46" s="10">
        <v>96.945706792452825</v>
      </c>
      <c r="U46" s="10">
        <v>95.683265599999999</v>
      </c>
      <c r="V46" s="10">
        <v>99.156887812500003</v>
      </c>
      <c r="W46" s="10">
        <v>93.929592249999999</v>
      </c>
    </row>
    <row r="47" spans="1:23" x14ac:dyDescent="0.35">
      <c r="A47">
        <v>47</v>
      </c>
      <c r="B47" t="s">
        <v>389</v>
      </c>
      <c r="C47" t="s">
        <v>220</v>
      </c>
      <c r="D47" t="s">
        <v>28</v>
      </c>
      <c r="E47" t="s">
        <v>25</v>
      </c>
      <c r="F47" t="s">
        <v>153</v>
      </c>
      <c r="G47" t="s">
        <v>428</v>
      </c>
      <c r="H47" s="10">
        <v>96.252834722222218</v>
      </c>
      <c r="I47" s="10">
        <v>99.156887812500003</v>
      </c>
      <c r="J47" s="10">
        <v>97.841632799999999</v>
      </c>
      <c r="K47" s="10">
        <v>100</v>
      </c>
      <c r="L47" s="10">
        <v>96.627551249999996</v>
      </c>
      <c r="M47" s="10">
        <v>95.503401666666662</v>
      </c>
      <c r="N47" s="10">
        <v>105.39591799999999</v>
      </c>
      <c r="O47" s="10">
        <v>98.313775625000005</v>
      </c>
      <c r="P47" s="10">
        <v>94.941326875000001</v>
      </c>
      <c r="Q47" s="10">
        <v>103.37244875</v>
      </c>
      <c r="R47" s="10">
        <v>97.591108035714285</v>
      </c>
      <c r="S47" s="10">
        <v>96.627551249999996</v>
      </c>
      <c r="T47" s="10">
        <v>98.981902264150946</v>
      </c>
      <c r="U47" s="10">
        <v>97.841632799999999</v>
      </c>
      <c r="V47" s="10">
        <v>100.8431121875</v>
      </c>
      <c r="W47" s="10">
        <v>96.627551249999996</v>
      </c>
    </row>
    <row r="48" spans="1:23" x14ac:dyDescent="0.35">
      <c r="A48">
        <v>48</v>
      </c>
      <c r="B48" t="s">
        <v>885</v>
      </c>
      <c r="C48" t="s">
        <v>220</v>
      </c>
      <c r="D48" t="s">
        <v>23</v>
      </c>
      <c r="E48" t="s">
        <v>25</v>
      </c>
      <c r="F48" t="s">
        <v>153</v>
      </c>
      <c r="G48" t="s">
        <v>428</v>
      </c>
      <c r="H48" s="10">
        <v>94.753968611111105</v>
      </c>
      <c r="I48" s="10">
        <v>100</v>
      </c>
      <c r="J48" s="10">
        <v>95.683265599999999</v>
      </c>
      <c r="K48" s="10">
        <v>101.3489795</v>
      </c>
      <c r="L48" s="10">
        <v>96.627551249999996</v>
      </c>
      <c r="M48" s="10">
        <v>94.379252083333327</v>
      </c>
      <c r="N48" s="10">
        <v>108.09387699999999</v>
      </c>
      <c r="O48" s="10">
        <v>96.627551249999996</v>
      </c>
      <c r="P48" s="10">
        <v>98.313775625000005</v>
      </c>
      <c r="Q48" s="10">
        <v>103.37244875</v>
      </c>
      <c r="R48" s="10">
        <v>97.591108035714285</v>
      </c>
      <c r="S48" s="10">
        <v>95.278571749999998</v>
      </c>
      <c r="T48" s="10">
        <v>100</v>
      </c>
      <c r="U48" s="10">
        <v>95.683265599999999</v>
      </c>
      <c r="V48" s="10">
        <v>104.2155609375</v>
      </c>
      <c r="W48" s="10">
        <v>95.278571749999998</v>
      </c>
    </row>
    <row r="49" spans="1:23" x14ac:dyDescent="0.35">
      <c r="A49">
        <v>49</v>
      </c>
      <c r="B49" t="s">
        <v>1005</v>
      </c>
      <c r="C49" t="s">
        <v>220</v>
      </c>
      <c r="D49" t="s">
        <v>24</v>
      </c>
      <c r="E49" t="s">
        <v>25</v>
      </c>
      <c r="F49" t="s">
        <v>153</v>
      </c>
      <c r="G49" t="s">
        <v>428</v>
      </c>
      <c r="H49" s="10">
        <v>98.501133888888887</v>
      </c>
      <c r="I49" s="10">
        <v>99.156887812500003</v>
      </c>
      <c r="J49" s="10">
        <v>98.920816400000007</v>
      </c>
      <c r="K49" s="10">
        <v>100</v>
      </c>
      <c r="L49" s="10">
        <v>96.627551249999996</v>
      </c>
      <c r="M49" s="10">
        <v>96.627551249999996</v>
      </c>
      <c r="N49" s="10">
        <v>108.09387699999999</v>
      </c>
      <c r="O49" s="10">
        <v>100</v>
      </c>
      <c r="P49" s="10">
        <v>98.313775625000005</v>
      </c>
      <c r="Q49" s="10">
        <v>103.37244875</v>
      </c>
      <c r="R49" s="10">
        <v>99.518221607142863</v>
      </c>
      <c r="S49" s="10">
        <v>98.651020500000001</v>
      </c>
      <c r="T49" s="10">
        <v>98.981902264150946</v>
      </c>
      <c r="U49" s="10">
        <v>98.920816400000007</v>
      </c>
      <c r="V49" s="10">
        <v>104.2155609375</v>
      </c>
      <c r="W49" s="10">
        <v>97.976530749999995</v>
      </c>
    </row>
    <row r="50" spans="1:23" x14ac:dyDescent="0.35">
      <c r="A50">
        <v>50</v>
      </c>
      <c r="B50" t="s">
        <v>206</v>
      </c>
      <c r="C50" t="s">
        <v>221</v>
      </c>
      <c r="D50" t="s">
        <v>24</v>
      </c>
      <c r="E50" t="s">
        <v>25</v>
      </c>
      <c r="F50" t="s">
        <v>153</v>
      </c>
      <c r="G50" t="s">
        <v>431</v>
      </c>
      <c r="H50" s="10">
        <v>97.002267777777774</v>
      </c>
      <c r="I50" s="10">
        <v>102.52933656250001</v>
      </c>
      <c r="J50" s="10">
        <v>97.841632799999999</v>
      </c>
      <c r="K50" s="10">
        <v>94.604082000000005</v>
      </c>
      <c r="L50" s="10">
        <v>100</v>
      </c>
      <c r="M50" s="10">
        <v>96.627551249999996</v>
      </c>
      <c r="N50" s="10">
        <v>97.302041000000003</v>
      </c>
      <c r="O50" s="10">
        <v>94.941326875000001</v>
      </c>
      <c r="P50" s="10">
        <v>94.941326875000001</v>
      </c>
      <c r="Q50" s="10">
        <v>96.627551249999996</v>
      </c>
      <c r="R50" s="10">
        <v>94.893149035714288</v>
      </c>
      <c r="S50" s="10">
        <v>98.651020500000001</v>
      </c>
      <c r="T50" s="10">
        <v>100</v>
      </c>
      <c r="U50" s="10">
        <v>97.841632799999999</v>
      </c>
      <c r="V50" s="10">
        <v>95.784439062499999</v>
      </c>
      <c r="W50" s="10">
        <v>95.953061500000004</v>
      </c>
    </row>
    <row r="51" spans="1:23" x14ac:dyDescent="0.35">
      <c r="A51">
        <v>51</v>
      </c>
      <c r="B51" t="s">
        <v>206</v>
      </c>
      <c r="C51" t="s">
        <v>222</v>
      </c>
      <c r="D51" t="s">
        <v>24</v>
      </c>
      <c r="E51" t="s">
        <v>26</v>
      </c>
      <c r="F51" t="s">
        <v>153</v>
      </c>
      <c r="G51" t="s">
        <v>433</v>
      </c>
      <c r="H51" s="10">
        <v>94.004535555555549</v>
      </c>
      <c r="I51" s="10">
        <v>97.470663437499994</v>
      </c>
      <c r="J51" s="10">
        <v>96.762449200000006</v>
      </c>
      <c r="K51" s="10">
        <v>102.697959</v>
      </c>
      <c r="L51" s="10">
        <v>100</v>
      </c>
      <c r="M51" s="10">
        <v>101.12414958333333</v>
      </c>
      <c r="N51" s="10">
        <v>94.604082000000005</v>
      </c>
      <c r="O51" s="10">
        <v>93.255102500000007</v>
      </c>
      <c r="P51" s="10">
        <v>93.255102500000007</v>
      </c>
      <c r="Q51" s="10">
        <v>96.627551249999996</v>
      </c>
      <c r="R51" s="10">
        <v>93.929592249999999</v>
      </c>
      <c r="S51" s="10">
        <v>95.953061500000004</v>
      </c>
      <c r="T51" s="10">
        <v>100</v>
      </c>
      <c r="U51" s="10">
        <v>96.762449200000006</v>
      </c>
      <c r="V51" s="10">
        <v>93.255102500000007</v>
      </c>
      <c r="W51" s="10">
        <v>97.976530749999995</v>
      </c>
    </row>
    <row r="52" spans="1:23" x14ac:dyDescent="0.35">
      <c r="A52">
        <v>52</v>
      </c>
      <c r="B52" t="s">
        <v>206</v>
      </c>
      <c r="C52" t="s">
        <v>39</v>
      </c>
      <c r="D52" t="s">
        <v>24</v>
      </c>
      <c r="E52" t="s">
        <v>31</v>
      </c>
      <c r="F52" t="s">
        <v>27</v>
      </c>
      <c r="G52" t="s">
        <v>435</v>
      </c>
      <c r="H52" s="10">
        <v>94.004535555555549</v>
      </c>
      <c r="I52" s="10">
        <v>96.627551249999996</v>
      </c>
      <c r="J52" s="10">
        <v>112.9502032</v>
      </c>
      <c r="K52" s="10">
        <v>110.791836</v>
      </c>
      <c r="L52" s="10">
        <v>100</v>
      </c>
      <c r="M52" s="10">
        <v>94.379252083333327</v>
      </c>
      <c r="N52" s="10">
        <v>100</v>
      </c>
      <c r="O52" s="10">
        <v>91.568878124999998</v>
      </c>
      <c r="P52" s="10">
        <v>94.941326875000001</v>
      </c>
      <c r="Q52" s="10">
        <v>103.37244875</v>
      </c>
      <c r="R52" s="10">
        <v>99.325510249999994</v>
      </c>
      <c r="S52" s="10">
        <v>95.953061500000004</v>
      </c>
      <c r="T52" s="10">
        <v>102.54524433962264</v>
      </c>
      <c r="U52" s="10">
        <v>112.9502032</v>
      </c>
      <c r="V52" s="10">
        <v>97.470663437499994</v>
      </c>
      <c r="W52" s="10">
        <v>93.255102500000007</v>
      </c>
    </row>
    <row r="53" spans="1:23" x14ac:dyDescent="0.35">
      <c r="A53">
        <v>53</v>
      </c>
      <c r="B53" t="s">
        <v>208</v>
      </c>
      <c r="C53" t="s">
        <v>39</v>
      </c>
      <c r="D53" t="s">
        <v>24</v>
      </c>
      <c r="E53" t="s">
        <v>31</v>
      </c>
      <c r="F53" t="s">
        <v>27</v>
      </c>
      <c r="G53" t="s">
        <v>435</v>
      </c>
      <c r="H53" s="10">
        <v>94.753968611111105</v>
      </c>
      <c r="I53" s="10">
        <v>99.156887812500003</v>
      </c>
      <c r="J53" s="10">
        <v>116.187754</v>
      </c>
      <c r="K53" s="10">
        <v>114.8387745</v>
      </c>
      <c r="L53" s="10">
        <v>100</v>
      </c>
      <c r="M53" s="10">
        <v>95.503401666666662</v>
      </c>
      <c r="N53" s="10">
        <v>101.3489795</v>
      </c>
      <c r="O53" s="10">
        <v>93.255102500000007</v>
      </c>
      <c r="P53" s="10">
        <v>96.627551249999996</v>
      </c>
      <c r="Q53" s="10">
        <v>103.37244875</v>
      </c>
      <c r="R53" s="10">
        <v>102.02346925000001</v>
      </c>
      <c r="S53" s="10">
        <v>96.627551249999996</v>
      </c>
      <c r="T53" s="10">
        <v>105.59953754716982</v>
      </c>
      <c r="U53" s="10">
        <v>116.187754</v>
      </c>
      <c r="V53" s="10">
        <v>99.156887812500003</v>
      </c>
      <c r="W53" s="10">
        <v>94.604082000000005</v>
      </c>
    </row>
    <row r="54" spans="1:23" x14ac:dyDescent="0.35">
      <c r="A54">
        <v>54</v>
      </c>
      <c r="B54" t="s">
        <v>209</v>
      </c>
      <c r="C54" t="s">
        <v>39</v>
      </c>
      <c r="D54" t="s">
        <v>28</v>
      </c>
      <c r="E54" t="s">
        <v>31</v>
      </c>
      <c r="F54" t="s">
        <v>27</v>
      </c>
      <c r="G54" t="s">
        <v>435</v>
      </c>
      <c r="H54" s="10">
        <v>93.255102500000007</v>
      </c>
      <c r="I54" s="10">
        <v>99.156887812500003</v>
      </c>
      <c r="J54" s="10">
        <v>118.3461212</v>
      </c>
      <c r="K54" s="10">
        <v>114.8387745</v>
      </c>
      <c r="L54" s="10">
        <v>100</v>
      </c>
      <c r="M54" s="10">
        <v>93.255102500000007</v>
      </c>
      <c r="N54" s="10">
        <v>104.0469385</v>
      </c>
      <c r="O54" s="10">
        <v>89.882653750000003</v>
      </c>
      <c r="P54" s="10">
        <v>100</v>
      </c>
      <c r="Q54" s="10">
        <v>103.37244875</v>
      </c>
      <c r="R54" s="10">
        <v>102.02346925000001</v>
      </c>
      <c r="S54" s="10">
        <v>95.278571749999998</v>
      </c>
      <c r="T54" s="10">
        <v>105.59953754716982</v>
      </c>
      <c r="U54" s="10">
        <v>118.3461212</v>
      </c>
      <c r="V54" s="10">
        <v>102.52933656250001</v>
      </c>
      <c r="W54" s="10">
        <v>91.906123000000008</v>
      </c>
    </row>
    <row r="55" spans="1:23" x14ac:dyDescent="0.35">
      <c r="A55">
        <v>55</v>
      </c>
      <c r="B55" t="s">
        <v>838</v>
      </c>
      <c r="C55" t="s">
        <v>39</v>
      </c>
      <c r="D55" t="s">
        <v>23</v>
      </c>
      <c r="E55" t="s">
        <v>31</v>
      </c>
      <c r="F55" t="s">
        <v>27</v>
      </c>
      <c r="G55" t="s">
        <v>435</v>
      </c>
      <c r="H55" s="10">
        <v>95.503401666666662</v>
      </c>
      <c r="I55" s="10">
        <v>100.8431121875</v>
      </c>
      <c r="J55" s="10">
        <v>119.42530479999999</v>
      </c>
      <c r="K55" s="10">
        <v>117.5367335</v>
      </c>
      <c r="L55" s="10">
        <v>100</v>
      </c>
      <c r="M55" s="10">
        <v>96.627551249999996</v>
      </c>
      <c r="N55" s="10">
        <v>101.3489795</v>
      </c>
      <c r="O55" s="10">
        <v>94.941326875000001</v>
      </c>
      <c r="P55" s="10">
        <v>96.627551249999996</v>
      </c>
      <c r="Q55" s="10">
        <v>103.37244875</v>
      </c>
      <c r="R55" s="10">
        <v>103.95058282142857</v>
      </c>
      <c r="S55" s="10">
        <v>97.302041000000003</v>
      </c>
      <c r="T55" s="10">
        <v>107.63573301886792</v>
      </c>
      <c r="U55" s="10">
        <v>119.42530479999999</v>
      </c>
      <c r="V55" s="10">
        <v>99.156887812500003</v>
      </c>
      <c r="W55" s="10">
        <v>95.953061500000004</v>
      </c>
    </row>
    <row r="56" spans="1:23" x14ac:dyDescent="0.35">
      <c r="A56">
        <v>56</v>
      </c>
      <c r="B56" t="s">
        <v>1063</v>
      </c>
      <c r="C56" t="s">
        <v>39</v>
      </c>
      <c r="D56" t="s">
        <v>24</v>
      </c>
      <c r="E56" t="s">
        <v>31</v>
      </c>
      <c r="F56" t="s">
        <v>27</v>
      </c>
      <c r="G56" t="s">
        <v>435</v>
      </c>
      <c r="H56" s="10">
        <v>95.503401666666662</v>
      </c>
      <c r="I56" s="10">
        <v>101.68622437499999</v>
      </c>
      <c r="J56" s="10">
        <v>117.26693760000001</v>
      </c>
      <c r="K56" s="10">
        <v>117.5367335</v>
      </c>
      <c r="L56" s="10">
        <v>100</v>
      </c>
      <c r="M56" s="10">
        <v>95.503401666666662</v>
      </c>
      <c r="N56" s="10">
        <v>104.0469385</v>
      </c>
      <c r="O56" s="10">
        <v>93.255102500000007</v>
      </c>
      <c r="P56" s="10">
        <v>100</v>
      </c>
      <c r="Q56" s="10">
        <v>103.37244875</v>
      </c>
      <c r="R56" s="10">
        <v>104.14329417857142</v>
      </c>
      <c r="S56" s="10">
        <v>97.302041000000003</v>
      </c>
      <c r="T56" s="10">
        <v>108.14478188679246</v>
      </c>
      <c r="U56" s="10">
        <v>117.26693760000001</v>
      </c>
      <c r="V56" s="10">
        <v>102.52933656250001</v>
      </c>
      <c r="W56" s="10">
        <v>94.604082000000005</v>
      </c>
    </row>
    <row r="57" spans="1:23" x14ac:dyDescent="0.35">
      <c r="A57">
        <v>57</v>
      </c>
      <c r="B57" t="s">
        <v>206</v>
      </c>
      <c r="C57" t="s">
        <v>40</v>
      </c>
      <c r="D57" t="s">
        <v>23</v>
      </c>
      <c r="E57" t="s">
        <v>26</v>
      </c>
      <c r="F57" t="s">
        <v>27</v>
      </c>
      <c r="G57" t="s">
        <v>439</v>
      </c>
      <c r="H57" s="10">
        <v>103.74716527777778</v>
      </c>
      <c r="I57" s="10">
        <v>101.68622437499999</v>
      </c>
      <c r="J57" s="10">
        <v>98.920816400000007</v>
      </c>
      <c r="K57" s="10">
        <v>97.302041000000003</v>
      </c>
      <c r="L57" s="10">
        <v>100</v>
      </c>
      <c r="M57" s="10">
        <v>112.36564541666667</v>
      </c>
      <c r="N57" s="10">
        <v>100</v>
      </c>
      <c r="O57" s="10">
        <v>96.627551249999996</v>
      </c>
      <c r="P57" s="10">
        <v>94.941326875000001</v>
      </c>
      <c r="Q57" s="10">
        <v>100</v>
      </c>
      <c r="R57" s="10">
        <v>101.25262382142857</v>
      </c>
      <c r="S57" s="10">
        <v>104.72142825</v>
      </c>
      <c r="T57" s="10">
        <v>100.50904886792453</v>
      </c>
      <c r="U57" s="10">
        <v>98.920816400000007</v>
      </c>
      <c r="V57" s="10">
        <v>97.470663437499994</v>
      </c>
      <c r="W57" s="10">
        <v>106.07040775</v>
      </c>
    </row>
    <row r="58" spans="1:23" x14ac:dyDescent="0.35">
      <c r="A58">
        <v>58</v>
      </c>
      <c r="B58" t="s">
        <v>208</v>
      </c>
      <c r="C58" t="s">
        <v>40</v>
      </c>
      <c r="D58" t="s">
        <v>23</v>
      </c>
      <c r="E58" t="s">
        <v>26</v>
      </c>
      <c r="F58" t="s">
        <v>27</v>
      </c>
      <c r="G58" t="s">
        <v>439</v>
      </c>
      <c r="H58" s="10">
        <v>105.99546444444445</v>
      </c>
      <c r="I58" s="10">
        <v>102.52933656250001</v>
      </c>
      <c r="J58" s="10">
        <v>100</v>
      </c>
      <c r="K58" s="10">
        <v>98.651020500000001</v>
      </c>
      <c r="L58" s="10">
        <v>100</v>
      </c>
      <c r="M58" s="10">
        <v>115.73809416666667</v>
      </c>
      <c r="N58" s="10">
        <v>101.3489795</v>
      </c>
      <c r="O58" s="10">
        <v>101.68622437499999</v>
      </c>
      <c r="P58" s="10">
        <v>96.627551249999996</v>
      </c>
      <c r="Q58" s="10">
        <v>100</v>
      </c>
      <c r="R58" s="10">
        <v>103.95058282142857</v>
      </c>
      <c r="S58" s="10">
        <v>106.74489749999999</v>
      </c>
      <c r="T58" s="10">
        <v>101.52714660377359</v>
      </c>
      <c r="U58" s="10">
        <v>100</v>
      </c>
      <c r="V58" s="10">
        <v>99.156887812500003</v>
      </c>
      <c r="W58" s="10">
        <v>110.11734625</v>
      </c>
    </row>
    <row r="59" spans="1:23" x14ac:dyDescent="0.35">
      <c r="A59">
        <v>59</v>
      </c>
      <c r="B59" t="s">
        <v>209</v>
      </c>
      <c r="C59" t="s">
        <v>40</v>
      </c>
      <c r="D59" t="s">
        <v>24</v>
      </c>
      <c r="E59" t="s">
        <v>26</v>
      </c>
      <c r="F59" t="s">
        <v>27</v>
      </c>
      <c r="G59" t="s">
        <v>439</v>
      </c>
      <c r="H59" s="10">
        <v>107.49433055555555</v>
      </c>
      <c r="I59" s="10">
        <v>105.058673125</v>
      </c>
      <c r="J59" s="10">
        <v>100</v>
      </c>
      <c r="K59" s="10">
        <v>102.697959</v>
      </c>
      <c r="L59" s="10">
        <v>100</v>
      </c>
      <c r="M59" s="10">
        <v>112.36564541666667</v>
      </c>
      <c r="N59" s="10">
        <v>101.3489795</v>
      </c>
      <c r="O59" s="10">
        <v>96.627551249999996</v>
      </c>
      <c r="P59" s="10">
        <v>93.255102500000007</v>
      </c>
      <c r="Q59" s="10">
        <v>100</v>
      </c>
      <c r="R59" s="10">
        <v>103.95058282142857</v>
      </c>
      <c r="S59" s="10">
        <v>108.09387699999999</v>
      </c>
      <c r="T59" s="10">
        <v>104.58143981132075</v>
      </c>
      <c r="U59" s="10">
        <v>100</v>
      </c>
      <c r="V59" s="10">
        <v>97.470663437499994</v>
      </c>
      <c r="W59" s="10">
        <v>106.07040775</v>
      </c>
    </row>
    <row r="60" spans="1:23" x14ac:dyDescent="0.35">
      <c r="A60">
        <v>60</v>
      </c>
      <c r="B60" t="s">
        <v>838</v>
      </c>
      <c r="C60" t="s">
        <v>40</v>
      </c>
      <c r="D60" t="s">
        <v>28</v>
      </c>
      <c r="E60" t="s">
        <v>26</v>
      </c>
      <c r="F60" t="s">
        <v>27</v>
      </c>
      <c r="G60" t="s">
        <v>439</v>
      </c>
      <c r="H60" s="10">
        <v>108.24376361111111</v>
      </c>
      <c r="I60" s="10">
        <v>100</v>
      </c>
      <c r="J60" s="10">
        <v>100</v>
      </c>
      <c r="K60" s="10">
        <v>98.651020500000001</v>
      </c>
      <c r="L60" s="10">
        <v>100</v>
      </c>
      <c r="M60" s="10">
        <v>112.36564541666667</v>
      </c>
      <c r="N60" s="10">
        <v>105.39591799999999</v>
      </c>
      <c r="O60" s="10">
        <v>98.313775625000005</v>
      </c>
      <c r="P60" s="10">
        <v>100</v>
      </c>
      <c r="Q60" s="10">
        <v>100</v>
      </c>
      <c r="R60" s="10">
        <v>103.95058282142857</v>
      </c>
      <c r="S60" s="10">
        <v>108.76836675</v>
      </c>
      <c r="T60" s="10">
        <v>100</v>
      </c>
      <c r="U60" s="10">
        <v>100</v>
      </c>
      <c r="V60" s="10">
        <v>103.37244875</v>
      </c>
      <c r="W60" s="10">
        <v>106.74489749999999</v>
      </c>
    </row>
    <row r="61" spans="1:23" x14ac:dyDescent="0.35">
      <c r="A61">
        <v>61</v>
      </c>
      <c r="B61" t="s">
        <v>967</v>
      </c>
      <c r="C61" t="s">
        <v>40</v>
      </c>
      <c r="D61" t="s">
        <v>23</v>
      </c>
      <c r="E61" t="s">
        <v>26</v>
      </c>
      <c r="F61" t="s">
        <v>27</v>
      </c>
      <c r="G61" t="s">
        <v>439</v>
      </c>
      <c r="H61" s="10">
        <v>107.49433055555555</v>
      </c>
      <c r="I61" s="10">
        <v>102.52933656250001</v>
      </c>
      <c r="J61" s="10">
        <v>101.07918359999999</v>
      </c>
      <c r="K61" s="10">
        <v>98.651020500000001</v>
      </c>
      <c r="L61" s="10">
        <v>100</v>
      </c>
      <c r="M61" s="10">
        <v>119.11054291666667</v>
      </c>
      <c r="N61" s="10">
        <v>102.697959</v>
      </c>
      <c r="O61" s="10">
        <v>105.058673125</v>
      </c>
      <c r="P61" s="10">
        <v>98.313775625000005</v>
      </c>
      <c r="Q61" s="10">
        <v>100</v>
      </c>
      <c r="R61" s="10">
        <v>105.87769639285715</v>
      </c>
      <c r="S61" s="10">
        <v>108.09387699999999</v>
      </c>
      <c r="T61" s="10">
        <v>101.52714660377359</v>
      </c>
      <c r="U61" s="10">
        <v>101.07918359999999</v>
      </c>
      <c r="V61" s="10">
        <v>100.8431121875</v>
      </c>
      <c r="W61" s="10">
        <v>113.489795</v>
      </c>
    </row>
    <row r="62" spans="1:23" x14ac:dyDescent="0.35">
      <c r="A62">
        <v>62</v>
      </c>
      <c r="B62" t="s">
        <v>1145</v>
      </c>
      <c r="C62" t="s">
        <v>40</v>
      </c>
      <c r="D62" t="s">
        <v>24</v>
      </c>
      <c r="E62" t="s">
        <v>26</v>
      </c>
      <c r="F62" t="s">
        <v>27</v>
      </c>
      <c r="G62" t="s">
        <v>439</v>
      </c>
      <c r="H62" s="10">
        <v>108.24376361111111</v>
      </c>
      <c r="I62" s="10">
        <v>102.52933656250001</v>
      </c>
      <c r="J62" s="10">
        <v>101.07918359999999</v>
      </c>
      <c r="K62" s="10">
        <v>98.651020500000001</v>
      </c>
      <c r="L62" s="10">
        <v>100</v>
      </c>
      <c r="M62" s="10">
        <v>116.86224375</v>
      </c>
      <c r="N62" s="10">
        <v>104.0469385</v>
      </c>
      <c r="O62" s="10">
        <v>105.058673125</v>
      </c>
      <c r="P62" s="10">
        <v>100</v>
      </c>
      <c r="Q62" s="10">
        <v>100</v>
      </c>
      <c r="R62" s="10">
        <v>106.07040775</v>
      </c>
      <c r="S62" s="10">
        <v>108.76836675</v>
      </c>
      <c r="T62" s="10">
        <v>101.52714660377359</v>
      </c>
      <c r="U62" s="10">
        <v>101.07918359999999</v>
      </c>
      <c r="V62" s="10">
        <v>102.52933656250001</v>
      </c>
      <c r="W62" s="10">
        <v>112.1408155</v>
      </c>
    </row>
    <row r="63" spans="1:23" x14ac:dyDescent="0.35">
      <c r="A63">
        <v>63</v>
      </c>
      <c r="B63" t="s">
        <v>206</v>
      </c>
      <c r="C63" t="s">
        <v>41</v>
      </c>
      <c r="D63" t="s">
        <v>23</v>
      </c>
      <c r="E63" t="s">
        <v>26</v>
      </c>
      <c r="F63" t="s">
        <v>27</v>
      </c>
      <c r="G63" t="s">
        <v>443</v>
      </c>
      <c r="H63" s="10">
        <v>97.002267777777774</v>
      </c>
      <c r="I63" s="10">
        <v>95.784439062499999</v>
      </c>
      <c r="J63" s="10">
        <v>97.841632799999999</v>
      </c>
      <c r="K63" s="10">
        <v>95.953061500000004</v>
      </c>
      <c r="L63" s="10">
        <v>93.255102500000007</v>
      </c>
      <c r="M63" s="10">
        <v>105.62074791666667</v>
      </c>
      <c r="N63" s="10">
        <v>97.302041000000003</v>
      </c>
      <c r="O63" s="10">
        <v>94.941326875000001</v>
      </c>
      <c r="P63" s="10">
        <v>94.941326875000001</v>
      </c>
      <c r="Q63" s="10">
        <v>93.929592249999999</v>
      </c>
      <c r="R63" s="10">
        <v>93.544169535714289</v>
      </c>
      <c r="S63" s="10">
        <v>95.953061500000004</v>
      </c>
      <c r="T63" s="10">
        <v>94.400462452830183</v>
      </c>
      <c r="U63" s="10">
        <v>97.841632799999999</v>
      </c>
      <c r="V63" s="10">
        <v>95.784439062499999</v>
      </c>
      <c r="W63" s="10">
        <v>101.3489795</v>
      </c>
    </row>
    <row r="64" spans="1:23" x14ac:dyDescent="0.35">
      <c r="A64">
        <v>64</v>
      </c>
      <c r="B64" t="s">
        <v>389</v>
      </c>
      <c r="C64" t="s">
        <v>41</v>
      </c>
      <c r="D64" t="s">
        <v>24</v>
      </c>
      <c r="E64" t="s">
        <v>26</v>
      </c>
      <c r="F64" t="s">
        <v>27</v>
      </c>
      <c r="G64" t="s">
        <v>443</v>
      </c>
      <c r="H64" s="10">
        <v>99.250566944444444</v>
      </c>
      <c r="I64" s="10">
        <v>96.627551249999996</v>
      </c>
      <c r="J64" s="10">
        <v>98.920816400000007</v>
      </c>
      <c r="K64" s="10">
        <v>97.302041000000003</v>
      </c>
      <c r="L64" s="10">
        <v>93.255102500000007</v>
      </c>
      <c r="M64" s="10">
        <v>108.99319666666666</v>
      </c>
      <c r="N64" s="10">
        <v>98.651020500000001</v>
      </c>
      <c r="O64" s="10">
        <v>100</v>
      </c>
      <c r="P64" s="10">
        <v>96.627551249999996</v>
      </c>
      <c r="Q64" s="10">
        <v>93.929592249999999</v>
      </c>
      <c r="R64" s="10">
        <v>96.242128535714286</v>
      </c>
      <c r="S64" s="10">
        <v>97.976530749999995</v>
      </c>
      <c r="T64" s="10">
        <v>95.418560188679251</v>
      </c>
      <c r="U64" s="10">
        <v>98.920816400000007</v>
      </c>
      <c r="V64" s="10">
        <v>97.470663437499994</v>
      </c>
      <c r="W64" s="10">
        <v>105.39591799999999</v>
      </c>
    </row>
    <row r="65" spans="1:23" x14ac:dyDescent="0.35">
      <c r="A65">
        <v>65</v>
      </c>
      <c r="B65" t="s">
        <v>909</v>
      </c>
      <c r="C65" t="s">
        <v>41</v>
      </c>
      <c r="D65" t="s">
        <v>28</v>
      </c>
      <c r="E65" t="s">
        <v>26</v>
      </c>
      <c r="F65" t="s">
        <v>27</v>
      </c>
      <c r="G65" t="s">
        <v>443</v>
      </c>
      <c r="H65" s="10">
        <v>101.49886611111111</v>
      </c>
      <c r="I65" s="10">
        <v>94.941326875000001</v>
      </c>
      <c r="J65" s="10">
        <v>98.920816400000007</v>
      </c>
      <c r="K65" s="10">
        <v>94.604082000000005</v>
      </c>
      <c r="L65" s="10">
        <v>93.255102500000007</v>
      </c>
      <c r="M65" s="10">
        <v>111.24149583333333</v>
      </c>
      <c r="N65" s="10">
        <v>97.302041000000003</v>
      </c>
      <c r="O65" s="10">
        <v>103.37244875</v>
      </c>
      <c r="P65" s="10">
        <v>94.941326875000001</v>
      </c>
      <c r="Q65" s="10">
        <v>93.929592249999999</v>
      </c>
      <c r="R65" s="10">
        <v>96.434839892857141</v>
      </c>
      <c r="S65" s="10">
        <v>100</v>
      </c>
      <c r="T65" s="10">
        <v>93.38236471698113</v>
      </c>
      <c r="U65" s="10">
        <v>98.920816400000007</v>
      </c>
      <c r="V65" s="10">
        <v>95.784439062499999</v>
      </c>
      <c r="W65" s="10">
        <v>108.09387699999999</v>
      </c>
    </row>
    <row r="66" spans="1:23" x14ac:dyDescent="0.35">
      <c r="A66">
        <v>66</v>
      </c>
      <c r="B66" t="s">
        <v>1145</v>
      </c>
      <c r="C66" t="s">
        <v>41</v>
      </c>
      <c r="D66" t="s">
        <v>23</v>
      </c>
      <c r="E66" t="s">
        <v>26</v>
      </c>
      <c r="F66" t="s">
        <v>27</v>
      </c>
      <c r="G66" t="s">
        <v>443</v>
      </c>
      <c r="H66" s="10">
        <v>100</v>
      </c>
      <c r="I66" s="10">
        <v>94.098214687500004</v>
      </c>
      <c r="J66" s="10">
        <v>96.762449200000006</v>
      </c>
      <c r="K66" s="10">
        <v>94.604082000000005</v>
      </c>
      <c r="L66" s="10">
        <v>93.255102500000007</v>
      </c>
      <c r="M66" s="10">
        <v>112.36564541666667</v>
      </c>
      <c r="N66" s="10">
        <v>101.3489795</v>
      </c>
      <c r="O66" s="10">
        <v>105.058673125</v>
      </c>
      <c r="P66" s="10">
        <v>98.313775625000005</v>
      </c>
      <c r="Q66" s="10">
        <v>93.929592249999999</v>
      </c>
      <c r="R66" s="10">
        <v>96.820262607142851</v>
      </c>
      <c r="S66" s="10">
        <v>98.651020500000001</v>
      </c>
      <c r="T66" s="10">
        <v>92.87331584905661</v>
      </c>
      <c r="U66" s="10">
        <v>96.762449200000006</v>
      </c>
      <c r="V66" s="10">
        <v>100</v>
      </c>
      <c r="W66" s="10">
        <v>109.4428565</v>
      </c>
    </row>
    <row r="67" spans="1:23" x14ac:dyDescent="0.35">
      <c r="A67">
        <v>67</v>
      </c>
      <c r="B67" t="s">
        <v>206</v>
      </c>
      <c r="C67" t="s">
        <v>42</v>
      </c>
      <c r="D67" t="s">
        <v>24</v>
      </c>
      <c r="E67" t="s">
        <v>21</v>
      </c>
      <c r="F67" t="s">
        <v>27</v>
      </c>
      <c r="G67" t="s">
        <v>446</v>
      </c>
      <c r="H67" s="10">
        <v>97.751700833333331</v>
      </c>
      <c r="I67" s="10">
        <v>93.255102500000007</v>
      </c>
      <c r="J67" s="10">
        <v>101.07918359999999</v>
      </c>
      <c r="K67" s="10">
        <v>104.0469385</v>
      </c>
      <c r="L67" s="10">
        <v>100</v>
      </c>
      <c r="M67" s="10">
        <v>91.006803333333337</v>
      </c>
      <c r="N67" s="10">
        <v>117.5367335</v>
      </c>
      <c r="O67" s="10">
        <v>96.627551249999996</v>
      </c>
      <c r="P67" s="10">
        <v>106.74489749999999</v>
      </c>
      <c r="Q67" s="10">
        <v>100</v>
      </c>
      <c r="R67" s="10">
        <v>99.325510249999994</v>
      </c>
      <c r="S67" s="10">
        <v>99.325510249999994</v>
      </c>
      <c r="T67" s="10">
        <v>97.963804528301893</v>
      </c>
      <c r="U67" s="10">
        <v>101.07918359999999</v>
      </c>
      <c r="V67" s="10">
        <v>114.3329071875</v>
      </c>
      <c r="W67" s="10">
        <v>93.255102500000007</v>
      </c>
    </row>
    <row r="68" spans="1:23" x14ac:dyDescent="0.35">
      <c r="A68">
        <v>68</v>
      </c>
      <c r="B68" t="s">
        <v>838</v>
      </c>
      <c r="C68" t="s">
        <v>42</v>
      </c>
      <c r="D68" t="s">
        <v>28</v>
      </c>
      <c r="E68" t="s">
        <v>21</v>
      </c>
      <c r="F68" t="s">
        <v>27</v>
      </c>
      <c r="G68" t="s">
        <v>446</v>
      </c>
      <c r="H68" s="10">
        <v>98.501133888888887</v>
      </c>
      <c r="I68" s="10">
        <v>94.098214687500004</v>
      </c>
      <c r="J68" s="10">
        <v>104.3167344</v>
      </c>
      <c r="K68" s="10">
        <v>105.39591799999999</v>
      </c>
      <c r="L68" s="10">
        <v>100</v>
      </c>
      <c r="M68" s="10">
        <v>92.130952916666672</v>
      </c>
      <c r="N68" s="10">
        <v>121.58367200000001</v>
      </c>
      <c r="O68" s="10">
        <v>98.313775625000005</v>
      </c>
      <c r="P68" s="10">
        <v>111.80357062499999</v>
      </c>
      <c r="Q68" s="10">
        <v>100</v>
      </c>
      <c r="R68" s="10">
        <v>102.02346925000001</v>
      </c>
      <c r="S68" s="10">
        <v>100</v>
      </c>
      <c r="T68" s="10">
        <v>98.981902264150946</v>
      </c>
      <c r="U68" s="10">
        <v>104.3167344</v>
      </c>
      <c r="V68" s="10">
        <v>119.3915803125</v>
      </c>
      <c r="W68" s="10">
        <v>94.604082000000005</v>
      </c>
    </row>
    <row r="69" spans="1:23" x14ac:dyDescent="0.35">
      <c r="A69">
        <v>69</v>
      </c>
      <c r="B69" t="s">
        <v>1005</v>
      </c>
      <c r="C69" t="s">
        <v>42</v>
      </c>
      <c r="D69" t="s">
        <v>23</v>
      </c>
      <c r="E69" t="s">
        <v>21</v>
      </c>
      <c r="F69" t="s">
        <v>27</v>
      </c>
      <c r="G69" t="s">
        <v>446</v>
      </c>
      <c r="H69" s="10">
        <v>97.002267777777774</v>
      </c>
      <c r="I69" s="10">
        <v>92.411990312499995</v>
      </c>
      <c r="J69" s="10">
        <v>105.39591799999999</v>
      </c>
      <c r="K69" s="10">
        <v>104.0469385</v>
      </c>
      <c r="L69" s="10">
        <v>100</v>
      </c>
      <c r="M69" s="10">
        <v>92.130952916666672</v>
      </c>
      <c r="N69" s="10">
        <v>125.6306105</v>
      </c>
      <c r="O69" s="10">
        <v>98.313775625000005</v>
      </c>
      <c r="P69" s="10">
        <v>115.176019375</v>
      </c>
      <c r="Q69" s="10">
        <v>100</v>
      </c>
      <c r="R69" s="10">
        <v>102.21618060714286</v>
      </c>
      <c r="S69" s="10">
        <v>98.651020500000001</v>
      </c>
      <c r="T69" s="10">
        <v>97.454755660377359</v>
      </c>
      <c r="U69" s="10">
        <v>105.39591799999999</v>
      </c>
      <c r="V69" s="10">
        <v>123.60714125</v>
      </c>
      <c r="W69" s="10">
        <v>94.604082000000005</v>
      </c>
    </row>
    <row r="70" spans="1:23" x14ac:dyDescent="0.35">
      <c r="A70">
        <v>70</v>
      </c>
      <c r="B70" t="s">
        <v>206</v>
      </c>
      <c r="C70" t="s">
        <v>43</v>
      </c>
      <c r="D70" t="s">
        <v>24</v>
      </c>
      <c r="E70" t="s">
        <v>25</v>
      </c>
      <c r="F70" t="s">
        <v>27</v>
      </c>
      <c r="G70" t="s">
        <v>448</v>
      </c>
      <c r="H70" s="10">
        <v>97.002267777777774</v>
      </c>
      <c r="I70" s="10">
        <v>94.941326875000001</v>
      </c>
      <c r="J70" s="10">
        <v>98.920816400000007</v>
      </c>
      <c r="K70" s="10">
        <v>91.906123000000008</v>
      </c>
      <c r="L70" s="10">
        <v>93.255102500000007</v>
      </c>
      <c r="M70" s="10">
        <v>96.627551249999996</v>
      </c>
      <c r="N70" s="10">
        <v>98.651020500000001</v>
      </c>
      <c r="O70" s="10">
        <v>94.941326875000001</v>
      </c>
      <c r="P70" s="10">
        <v>94.941326875000001</v>
      </c>
      <c r="Q70" s="10">
        <v>95.278571749999998</v>
      </c>
      <c r="R70" s="10">
        <v>92.002478678571435</v>
      </c>
      <c r="S70" s="10">
        <v>95.953061500000004</v>
      </c>
      <c r="T70" s="10">
        <v>92.364266981132076</v>
      </c>
      <c r="U70" s="10">
        <v>98.920816400000007</v>
      </c>
      <c r="V70" s="10">
        <v>96.627551249999996</v>
      </c>
      <c r="W70" s="10">
        <v>95.953061500000004</v>
      </c>
    </row>
    <row r="71" spans="1:23" x14ac:dyDescent="0.35">
      <c r="A71">
        <v>71</v>
      </c>
      <c r="B71" t="s">
        <v>942</v>
      </c>
      <c r="C71" t="s">
        <v>43</v>
      </c>
      <c r="D71" t="s">
        <v>28</v>
      </c>
      <c r="E71" t="s">
        <v>25</v>
      </c>
      <c r="F71" t="s">
        <v>27</v>
      </c>
      <c r="G71" t="s">
        <v>448</v>
      </c>
      <c r="H71" s="10">
        <v>99.250566944444444</v>
      </c>
      <c r="I71" s="10">
        <v>97.470663437499994</v>
      </c>
      <c r="J71" s="10">
        <v>100</v>
      </c>
      <c r="K71" s="10">
        <v>93.255102500000007</v>
      </c>
      <c r="L71" s="10">
        <v>93.255102500000007</v>
      </c>
      <c r="M71" s="10">
        <v>97.751700833333331</v>
      </c>
      <c r="N71" s="10">
        <v>100</v>
      </c>
      <c r="O71" s="10">
        <v>100</v>
      </c>
      <c r="P71" s="10">
        <v>96.627551249999996</v>
      </c>
      <c r="Q71" s="10">
        <v>95.278571749999998</v>
      </c>
      <c r="R71" s="10">
        <v>94.700437678571433</v>
      </c>
      <c r="S71" s="10">
        <v>97.976530749999995</v>
      </c>
      <c r="T71" s="10">
        <v>94.400462452830183</v>
      </c>
      <c r="U71" s="10">
        <v>100</v>
      </c>
      <c r="V71" s="10">
        <v>98.313775625000005</v>
      </c>
      <c r="W71" s="10">
        <v>98.651020500000001</v>
      </c>
    </row>
    <row r="72" spans="1:23" x14ac:dyDescent="0.35">
      <c r="A72">
        <v>72</v>
      </c>
      <c r="B72" t="s">
        <v>206</v>
      </c>
      <c r="C72" t="s">
        <v>44</v>
      </c>
      <c r="D72" t="s">
        <v>24</v>
      </c>
      <c r="E72" t="s">
        <v>26</v>
      </c>
      <c r="F72" t="s">
        <v>27</v>
      </c>
      <c r="G72" t="s">
        <v>450</v>
      </c>
      <c r="H72" s="10">
        <v>95.503401666666662</v>
      </c>
      <c r="I72" s="10">
        <v>95.784439062499999</v>
      </c>
      <c r="J72" s="10">
        <v>97.841632799999999</v>
      </c>
      <c r="K72" s="10">
        <v>95.953061500000004</v>
      </c>
      <c r="L72" s="10">
        <v>93.255102500000007</v>
      </c>
      <c r="M72" s="10">
        <v>103.37244875</v>
      </c>
      <c r="N72" s="10">
        <v>97.302041000000003</v>
      </c>
      <c r="O72" s="10">
        <v>96.627551249999996</v>
      </c>
      <c r="P72" s="10">
        <v>94.941326875000001</v>
      </c>
      <c r="Q72" s="10">
        <v>100</v>
      </c>
      <c r="R72" s="10">
        <v>94.700437678571433</v>
      </c>
      <c r="S72" s="10">
        <v>94.604082000000005</v>
      </c>
      <c r="T72" s="10">
        <v>94.400462452830183</v>
      </c>
      <c r="U72" s="10">
        <v>97.841632799999999</v>
      </c>
      <c r="V72" s="10">
        <v>95.784439062499999</v>
      </c>
      <c r="W72" s="10">
        <v>100.67448975000001</v>
      </c>
    </row>
    <row r="73" spans="1:23" x14ac:dyDescent="0.35">
      <c r="A73">
        <v>73</v>
      </c>
      <c r="B73" t="s">
        <v>794</v>
      </c>
      <c r="C73" t="s">
        <v>44</v>
      </c>
      <c r="D73" t="s">
        <v>28</v>
      </c>
      <c r="E73" t="s">
        <v>26</v>
      </c>
      <c r="F73" t="s">
        <v>27</v>
      </c>
      <c r="G73" t="s">
        <v>450</v>
      </c>
      <c r="H73" s="10">
        <v>97.751700833333331</v>
      </c>
      <c r="I73" s="10">
        <v>96.627551249999996</v>
      </c>
      <c r="J73" s="10">
        <v>98.920816400000007</v>
      </c>
      <c r="K73" s="10">
        <v>97.302041000000003</v>
      </c>
      <c r="L73" s="10">
        <v>93.255102500000007</v>
      </c>
      <c r="M73" s="10">
        <v>106.74489749999999</v>
      </c>
      <c r="N73" s="10">
        <v>98.651020500000001</v>
      </c>
      <c r="O73" s="10">
        <v>101.68622437499999</v>
      </c>
      <c r="P73" s="10">
        <v>96.627551249999996</v>
      </c>
      <c r="Q73" s="10">
        <v>100</v>
      </c>
      <c r="R73" s="10">
        <v>97.39839667857143</v>
      </c>
      <c r="S73" s="10">
        <v>96.627551249999996</v>
      </c>
      <c r="T73" s="10">
        <v>95.418560188679251</v>
      </c>
      <c r="U73" s="10">
        <v>98.920816400000007</v>
      </c>
      <c r="V73" s="10">
        <v>97.470663437499994</v>
      </c>
      <c r="W73" s="10">
        <v>104.72142825</v>
      </c>
    </row>
    <row r="74" spans="1:23" x14ac:dyDescent="0.35">
      <c r="A74">
        <v>74</v>
      </c>
      <c r="B74" t="s">
        <v>206</v>
      </c>
      <c r="C74" t="s">
        <v>45</v>
      </c>
      <c r="D74" t="s">
        <v>24</v>
      </c>
      <c r="E74" t="s">
        <v>25</v>
      </c>
      <c r="F74" t="s">
        <v>27</v>
      </c>
      <c r="G74" t="s">
        <v>452</v>
      </c>
      <c r="H74" s="10">
        <v>101.49886611111111</v>
      </c>
      <c r="I74" s="10">
        <v>100.8431121875</v>
      </c>
      <c r="J74" s="10">
        <v>98.920816400000007</v>
      </c>
      <c r="K74" s="10">
        <v>101.3489795</v>
      </c>
      <c r="L74" s="10">
        <v>100</v>
      </c>
      <c r="M74" s="10">
        <v>96.627551249999996</v>
      </c>
      <c r="N74" s="10">
        <v>98.651020500000001</v>
      </c>
      <c r="O74" s="10">
        <v>94.941326875000001</v>
      </c>
      <c r="P74" s="10">
        <v>94.941326875000001</v>
      </c>
      <c r="Q74" s="10">
        <v>95.278571749999998</v>
      </c>
      <c r="R74" s="10">
        <v>96.627551249999996</v>
      </c>
      <c r="S74" s="10">
        <v>102.697959</v>
      </c>
      <c r="T74" s="10">
        <v>101.52714660377359</v>
      </c>
      <c r="U74" s="10">
        <v>98.920816400000007</v>
      </c>
      <c r="V74" s="10">
        <v>96.627551249999996</v>
      </c>
      <c r="W74" s="10">
        <v>95.953061500000004</v>
      </c>
    </row>
    <row r="75" spans="1:23" x14ac:dyDescent="0.35">
      <c r="A75">
        <v>75</v>
      </c>
      <c r="B75" t="s">
        <v>794</v>
      </c>
      <c r="C75" t="s">
        <v>45</v>
      </c>
      <c r="D75" t="s">
        <v>28</v>
      </c>
      <c r="E75" t="s">
        <v>25</v>
      </c>
      <c r="F75" t="s">
        <v>27</v>
      </c>
      <c r="G75" t="s">
        <v>452</v>
      </c>
      <c r="H75" s="10">
        <v>103.74716527777778</v>
      </c>
      <c r="I75" s="10">
        <v>102.52933656250001</v>
      </c>
      <c r="J75" s="10">
        <v>100</v>
      </c>
      <c r="K75" s="10">
        <v>102.697959</v>
      </c>
      <c r="L75" s="10">
        <v>100</v>
      </c>
      <c r="M75" s="10">
        <v>97.751700833333331</v>
      </c>
      <c r="N75" s="10">
        <v>100</v>
      </c>
      <c r="O75" s="10">
        <v>100</v>
      </c>
      <c r="P75" s="10">
        <v>96.627551249999996</v>
      </c>
      <c r="Q75" s="10">
        <v>95.278571749999998</v>
      </c>
      <c r="R75" s="10">
        <v>99.132798892857139</v>
      </c>
      <c r="S75" s="10">
        <v>104.72142825</v>
      </c>
      <c r="T75" s="10">
        <v>103.05429320754718</v>
      </c>
      <c r="U75" s="10">
        <v>100</v>
      </c>
      <c r="V75" s="10">
        <v>98.313775625000005</v>
      </c>
      <c r="W75" s="10">
        <v>98.651020500000001</v>
      </c>
    </row>
    <row r="76" spans="1:23" x14ac:dyDescent="0.35">
      <c r="A76">
        <v>76</v>
      </c>
      <c r="B76" t="s">
        <v>206</v>
      </c>
      <c r="C76" t="s">
        <v>46</v>
      </c>
      <c r="D76" t="s">
        <v>24</v>
      </c>
      <c r="E76" t="s">
        <v>21</v>
      </c>
      <c r="F76" t="s">
        <v>27</v>
      </c>
      <c r="G76" t="s">
        <v>454</v>
      </c>
      <c r="H76" s="10">
        <v>95.503401666666662</v>
      </c>
      <c r="I76" s="10">
        <v>92.411990312499995</v>
      </c>
      <c r="J76" s="10">
        <v>97.841632799999999</v>
      </c>
      <c r="K76" s="10">
        <v>98.651020500000001</v>
      </c>
      <c r="L76" s="10">
        <v>93.255102500000007</v>
      </c>
      <c r="M76" s="10">
        <v>91.006803333333337</v>
      </c>
      <c r="N76" s="10">
        <v>108.09387699999999</v>
      </c>
      <c r="O76" s="10">
        <v>101.68622437499999</v>
      </c>
      <c r="P76" s="10">
        <v>103.37244875</v>
      </c>
      <c r="Q76" s="10">
        <v>97.976530749999995</v>
      </c>
      <c r="R76" s="10">
        <v>94.700437678571433</v>
      </c>
      <c r="S76" s="10">
        <v>94.604082000000005</v>
      </c>
      <c r="T76" s="10">
        <v>93.38236471698113</v>
      </c>
      <c r="U76" s="10">
        <v>97.841632799999999</v>
      </c>
      <c r="V76" s="10">
        <v>106.74489749999999</v>
      </c>
      <c r="W76" s="10">
        <v>95.278571749999998</v>
      </c>
    </row>
    <row r="77" spans="1:23" x14ac:dyDescent="0.35">
      <c r="A77">
        <v>77</v>
      </c>
      <c r="B77" t="s">
        <v>206</v>
      </c>
      <c r="C77" t="s">
        <v>47</v>
      </c>
      <c r="D77" t="s">
        <v>24</v>
      </c>
      <c r="E77" t="s">
        <v>25</v>
      </c>
      <c r="F77" t="s">
        <v>27</v>
      </c>
      <c r="G77" t="s">
        <v>456</v>
      </c>
      <c r="H77" s="10">
        <v>102.24829916666667</v>
      </c>
      <c r="I77" s="10">
        <v>101.68622437499999</v>
      </c>
      <c r="J77" s="10">
        <v>98.920816400000007</v>
      </c>
      <c r="K77" s="10">
        <v>101.3489795</v>
      </c>
      <c r="L77" s="10">
        <v>100</v>
      </c>
      <c r="M77" s="10">
        <v>97.751700833333331</v>
      </c>
      <c r="N77" s="10">
        <v>101.3489795</v>
      </c>
      <c r="O77" s="10">
        <v>96.627551249999996</v>
      </c>
      <c r="P77" s="10">
        <v>96.627551249999996</v>
      </c>
      <c r="Q77" s="10">
        <v>110.11734625</v>
      </c>
      <c r="R77" s="10">
        <v>102.21618060714286</v>
      </c>
      <c r="S77" s="10">
        <v>103.37244875</v>
      </c>
      <c r="T77" s="10">
        <v>102.03619547169811</v>
      </c>
      <c r="U77" s="10">
        <v>98.920816400000007</v>
      </c>
      <c r="V77" s="10">
        <v>99.156887812500003</v>
      </c>
      <c r="W77" s="10">
        <v>97.302041000000003</v>
      </c>
    </row>
    <row r="78" spans="1:23" x14ac:dyDescent="0.35">
      <c r="A78">
        <v>79</v>
      </c>
      <c r="B78" t="s">
        <v>206</v>
      </c>
      <c r="C78" t="s">
        <v>984</v>
      </c>
      <c r="D78" t="s">
        <v>24</v>
      </c>
      <c r="E78" t="s">
        <v>31</v>
      </c>
      <c r="F78" t="s">
        <v>27</v>
      </c>
      <c r="G78" t="s">
        <v>986</v>
      </c>
      <c r="H78" s="10">
        <v>94.004535555555549</v>
      </c>
      <c r="I78" s="10">
        <v>100.8431121875</v>
      </c>
      <c r="J78" s="10">
        <v>105.39591799999999</v>
      </c>
      <c r="K78" s="10">
        <v>100</v>
      </c>
      <c r="L78" s="10">
        <v>93.255102500000007</v>
      </c>
      <c r="M78" s="10">
        <v>94.379252083333327</v>
      </c>
      <c r="N78" s="10">
        <v>98.651020500000001</v>
      </c>
      <c r="O78" s="10">
        <v>93.255102500000007</v>
      </c>
      <c r="P78" s="10">
        <v>98.313775625000005</v>
      </c>
      <c r="Q78" s="10">
        <v>96.627551249999996</v>
      </c>
      <c r="R78" s="10">
        <v>95.085860392857143</v>
      </c>
      <c r="S78" s="10">
        <v>93.255102500000007</v>
      </c>
      <c r="T78" s="10">
        <v>98.981902264150946</v>
      </c>
      <c r="U78" s="10">
        <v>105.39591799999999</v>
      </c>
      <c r="V78" s="10">
        <v>98.313775625000005</v>
      </c>
      <c r="W78" s="10">
        <v>93.929592249999999</v>
      </c>
    </row>
    <row r="79" spans="1:23" x14ac:dyDescent="0.35">
      <c r="A79">
        <v>80</v>
      </c>
      <c r="B79" t="s">
        <v>206</v>
      </c>
      <c r="C79" t="s">
        <v>48</v>
      </c>
      <c r="D79" t="s">
        <v>23</v>
      </c>
      <c r="E79" t="s">
        <v>26</v>
      </c>
      <c r="F79" t="s">
        <v>49</v>
      </c>
      <c r="G79" t="s">
        <v>459</v>
      </c>
      <c r="H79" s="10">
        <v>102.99773222222223</v>
      </c>
      <c r="I79" s="10">
        <v>94.941326875000001</v>
      </c>
      <c r="J79" s="10">
        <v>96.762449200000006</v>
      </c>
      <c r="K79" s="10">
        <v>101.3489795</v>
      </c>
      <c r="L79" s="10">
        <v>93.255102500000007</v>
      </c>
      <c r="M79" s="10">
        <v>113.489795</v>
      </c>
      <c r="N79" s="10">
        <v>97.302041000000003</v>
      </c>
      <c r="O79" s="10">
        <v>96.627551249999996</v>
      </c>
      <c r="P79" s="10">
        <v>94.941326875000001</v>
      </c>
      <c r="Q79" s="10">
        <v>96.627551249999996</v>
      </c>
      <c r="R79" s="10">
        <v>97.78381939285714</v>
      </c>
      <c r="S79" s="10">
        <v>101.3489795</v>
      </c>
      <c r="T79" s="10">
        <v>95.927609056603771</v>
      </c>
      <c r="U79" s="10">
        <v>96.762449200000006</v>
      </c>
      <c r="V79" s="10">
        <v>95.784439062499999</v>
      </c>
      <c r="W79" s="10">
        <v>106.74489749999999</v>
      </c>
    </row>
    <row r="80" spans="1:23" x14ac:dyDescent="0.35">
      <c r="A80">
        <v>81</v>
      </c>
      <c r="B80" t="s">
        <v>208</v>
      </c>
      <c r="C80" t="s">
        <v>48</v>
      </c>
      <c r="D80" t="s">
        <v>23</v>
      </c>
      <c r="E80" t="s">
        <v>26</v>
      </c>
      <c r="F80" t="s">
        <v>49</v>
      </c>
      <c r="G80" t="s">
        <v>459</v>
      </c>
      <c r="H80" s="10">
        <v>105.24603138888889</v>
      </c>
      <c r="I80" s="10">
        <v>95.784439062499999</v>
      </c>
      <c r="J80" s="10">
        <v>97.841632799999999</v>
      </c>
      <c r="K80" s="10">
        <v>102.697959</v>
      </c>
      <c r="L80" s="10">
        <v>93.255102500000007</v>
      </c>
      <c r="M80" s="10">
        <v>116.86224375</v>
      </c>
      <c r="N80" s="10">
        <v>98.651020500000001</v>
      </c>
      <c r="O80" s="10">
        <v>101.68622437499999</v>
      </c>
      <c r="P80" s="10">
        <v>96.627551249999996</v>
      </c>
      <c r="Q80" s="10">
        <v>96.627551249999996</v>
      </c>
      <c r="R80" s="10">
        <v>100.48177839285714</v>
      </c>
      <c r="S80" s="10">
        <v>103.37244875</v>
      </c>
      <c r="T80" s="10">
        <v>96.945706792452825</v>
      </c>
      <c r="U80" s="10">
        <v>97.841632799999999</v>
      </c>
      <c r="V80" s="10">
        <v>97.470663437499994</v>
      </c>
      <c r="W80" s="10">
        <v>110.791836</v>
      </c>
    </row>
    <row r="81" spans="1:23" x14ac:dyDescent="0.35">
      <c r="A81">
        <v>82</v>
      </c>
      <c r="B81" t="s">
        <v>216</v>
      </c>
      <c r="C81" t="s">
        <v>48</v>
      </c>
      <c r="D81" t="s">
        <v>24</v>
      </c>
      <c r="E81" t="s">
        <v>26</v>
      </c>
      <c r="F81" t="s">
        <v>49</v>
      </c>
      <c r="G81" t="s">
        <v>459</v>
      </c>
      <c r="H81" s="10">
        <v>106.74489749999999</v>
      </c>
      <c r="I81" s="10">
        <v>95.784439062499999</v>
      </c>
      <c r="J81" s="10">
        <v>97.841632799999999</v>
      </c>
      <c r="K81" s="10">
        <v>102.697959</v>
      </c>
      <c r="L81" s="10">
        <v>93.255102500000007</v>
      </c>
      <c r="M81" s="10">
        <v>114.61394458333334</v>
      </c>
      <c r="N81" s="10">
        <v>98.651020500000001</v>
      </c>
      <c r="O81" s="10">
        <v>101.68622437499999</v>
      </c>
      <c r="P81" s="10">
        <v>96.627551249999996</v>
      </c>
      <c r="Q81" s="10">
        <v>96.627551249999996</v>
      </c>
      <c r="R81" s="10">
        <v>100.48177839285714</v>
      </c>
      <c r="S81" s="10">
        <v>104.72142825</v>
      </c>
      <c r="T81" s="10">
        <v>96.945706792452825</v>
      </c>
      <c r="U81" s="10">
        <v>97.841632799999999</v>
      </c>
      <c r="V81" s="10">
        <v>97.470663437499994</v>
      </c>
      <c r="W81" s="10">
        <v>109.4428565</v>
      </c>
    </row>
    <row r="82" spans="1:23" x14ac:dyDescent="0.35">
      <c r="A82">
        <v>83</v>
      </c>
      <c r="B82" t="s">
        <v>967</v>
      </c>
      <c r="C82" t="s">
        <v>48</v>
      </c>
      <c r="D82" t="s">
        <v>28</v>
      </c>
      <c r="E82" t="s">
        <v>26</v>
      </c>
      <c r="F82" t="s">
        <v>49</v>
      </c>
      <c r="G82" t="s">
        <v>459</v>
      </c>
      <c r="H82" s="10">
        <v>106.74489749999999</v>
      </c>
      <c r="I82" s="10">
        <v>95.784439062499999</v>
      </c>
      <c r="J82" s="10">
        <v>98.920816400000007</v>
      </c>
      <c r="K82" s="10">
        <v>102.697959</v>
      </c>
      <c r="L82" s="10">
        <v>93.255102500000007</v>
      </c>
      <c r="M82" s="10">
        <v>120.23469249999999</v>
      </c>
      <c r="N82" s="10">
        <v>100</v>
      </c>
      <c r="O82" s="10">
        <v>105.058673125</v>
      </c>
      <c r="P82" s="10">
        <v>98.313775625000005</v>
      </c>
      <c r="Q82" s="10">
        <v>96.627551249999996</v>
      </c>
      <c r="R82" s="10">
        <v>102.40889196428571</v>
      </c>
      <c r="S82" s="10">
        <v>104.72142825</v>
      </c>
      <c r="T82" s="10">
        <v>96.945706792452825</v>
      </c>
      <c r="U82" s="10">
        <v>98.920816400000007</v>
      </c>
      <c r="V82" s="10">
        <v>99.156887812500003</v>
      </c>
      <c r="W82" s="10">
        <v>114.16428475000001</v>
      </c>
    </row>
    <row r="83" spans="1:23" x14ac:dyDescent="0.35">
      <c r="A83">
        <v>84</v>
      </c>
      <c r="B83" t="s">
        <v>1127</v>
      </c>
      <c r="C83" t="s">
        <v>48</v>
      </c>
      <c r="D83" t="s">
        <v>24</v>
      </c>
      <c r="E83" t="s">
        <v>26</v>
      </c>
      <c r="F83" t="s">
        <v>49</v>
      </c>
      <c r="G83" t="s">
        <v>459</v>
      </c>
      <c r="H83" s="10">
        <v>107.49433055555555</v>
      </c>
      <c r="I83" s="10">
        <v>95.784439062499999</v>
      </c>
      <c r="J83" s="10">
        <v>98.920816400000007</v>
      </c>
      <c r="K83" s="10">
        <v>102.697959</v>
      </c>
      <c r="L83" s="10">
        <v>93.255102500000007</v>
      </c>
      <c r="M83" s="10">
        <v>117.98639333333333</v>
      </c>
      <c r="N83" s="10">
        <v>102.697959</v>
      </c>
      <c r="O83" s="10">
        <v>103.37244875</v>
      </c>
      <c r="P83" s="10">
        <v>100</v>
      </c>
      <c r="Q83" s="10">
        <v>96.627551249999996</v>
      </c>
      <c r="R83" s="10">
        <v>102.60160332142857</v>
      </c>
      <c r="S83" s="10">
        <v>105.39591799999999</v>
      </c>
      <c r="T83" s="10">
        <v>96.945706792452825</v>
      </c>
      <c r="U83" s="10">
        <v>98.920816400000007</v>
      </c>
      <c r="V83" s="10">
        <v>101.68622437499999</v>
      </c>
      <c r="W83" s="10">
        <v>112.1408155</v>
      </c>
    </row>
    <row r="84" spans="1:23" x14ac:dyDescent="0.35">
      <c r="A84">
        <v>85</v>
      </c>
      <c r="B84" t="s">
        <v>206</v>
      </c>
      <c r="C84" t="s">
        <v>50</v>
      </c>
      <c r="D84" t="s">
        <v>28</v>
      </c>
      <c r="E84" t="s">
        <v>25</v>
      </c>
      <c r="F84" t="s">
        <v>49</v>
      </c>
      <c r="G84" t="s">
        <v>463</v>
      </c>
      <c r="H84" s="10">
        <v>102.24829916666667</v>
      </c>
      <c r="I84" s="10">
        <v>100</v>
      </c>
      <c r="J84" s="10">
        <v>98.920816400000007</v>
      </c>
      <c r="K84" s="10">
        <v>108.09387699999999</v>
      </c>
      <c r="L84" s="10">
        <v>100</v>
      </c>
      <c r="M84" s="10">
        <v>110.11734625</v>
      </c>
      <c r="N84" s="10">
        <v>98.651020500000001</v>
      </c>
      <c r="O84" s="10">
        <v>96.627551249999996</v>
      </c>
      <c r="P84" s="10">
        <v>101.68622437499999</v>
      </c>
      <c r="Q84" s="10">
        <v>100</v>
      </c>
      <c r="R84" s="10">
        <v>102.21618060714286</v>
      </c>
      <c r="S84" s="10">
        <v>103.37244875</v>
      </c>
      <c r="T84" s="10">
        <v>103.5633420754717</v>
      </c>
      <c r="U84" s="10">
        <v>98.920816400000007</v>
      </c>
      <c r="V84" s="10">
        <v>100</v>
      </c>
      <c r="W84" s="10">
        <v>104.72142825</v>
      </c>
    </row>
    <row r="85" spans="1:23" x14ac:dyDescent="0.35">
      <c r="A85">
        <v>86</v>
      </c>
      <c r="B85" t="s">
        <v>208</v>
      </c>
      <c r="C85" t="s">
        <v>50</v>
      </c>
      <c r="D85" t="s">
        <v>28</v>
      </c>
      <c r="E85" t="s">
        <v>25</v>
      </c>
      <c r="F85" t="s">
        <v>49</v>
      </c>
      <c r="G85" t="s">
        <v>463</v>
      </c>
      <c r="H85" s="10">
        <v>104.49659833333334</v>
      </c>
      <c r="I85" s="10">
        <v>102.52933656250001</v>
      </c>
      <c r="J85" s="10">
        <v>100</v>
      </c>
      <c r="K85" s="10">
        <v>109.4428565</v>
      </c>
      <c r="L85" s="10">
        <v>100</v>
      </c>
      <c r="M85" s="10">
        <v>111.24149583333333</v>
      </c>
      <c r="N85" s="10">
        <v>100</v>
      </c>
      <c r="O85" s="10">
        <v>101.68622437499999</v>
      </c>
      <c r="P85" s="10">
        <v>103.37244875</v>
      </c>
      <c r="Q85" s="10">
        <v>100</v>
      </c>
      <c r="R85" s="10">
        <v>104.91413960714286</v>
      </c>
      <c r="S85" s="10">
        <v>105.39591799999999</v>
      </c>
      <c r="T85" s="10">
        <v>105.59953754716982</v>
      </c>
      <c r="U85" s="10">
        <v>100</v>
      </c>
      <c r="V85" s="10">
        <v>101.68622437499999</v>
      </c>
      <c r="W85" s="10">
        <v>107.41938725</v>
      </c>
    </row>
    <row r="86" spans="1:23" x14ac:dyDescent="0.35">
      <c r="A86">
        <v>87</v>
      </c>
      <c r="B86" t="s">
        <v>216</v>
      </c>
      <c r="C86" t="s">
        <v>50</v>
      </c>
      <c r="D86" t="s">
        <v>23</v>
      </c>
      <c r="E86" t="s">
        <v>25</v>
      </c>
      <c r="F86" t="s">
        <v>49</v>
      </c>
      <c r="G86" t="s">
        <v>463</v>
      </c>
      <c r="H86" s="10">
        <v>102.24829916666667</v>
      </c>
      <c r="I86" s="10">
        <v>100</v>
      </c>
      <c r="J86" s="10">
        <v>100</v>
      </c>
      <c r="K86" s="10">
        <v>106.74489749999999</v>
      </c>
      <c r="L86" s="10">
        <v>100</v>
      </c>
      <c r="M86" s="10">
        <v>114.61394458333334</v>
      </c>
      <c r="N86" s="10">
        <v>104.0469385</v>
      </c>
      <c r="O86" s="10">
        <v>101.68622437499999</v>
      </c>
      <c r="P86" s="10">
        <v>106.74489749999999</v>
      </c>
      <c r="Q86" s="10">
        <v>100</v>
      </c>
      <c r="R86" s="10">
        <v>104.91413960714286</v>
      </c>
      <c r="S86" s="10">
        <v>103.37244875</v>
      </c>
      <c r="T86" s="10">
        <v>103.05429320754718</v>
      </c>
      <c r="U86" s="10">
        <v>100</v>
      </c>
      <c r="V86" s="10">
        <v>105.9017853125</v>
      </c>
      <c r="W86" s="10">
        <v>109.4428565</v>
      </c>
    </row>
    <row r="87" spans="1:23" x14ac:dyDescent="0.35">
      <c r="A87">
        <v>88</v>
      </c>
      <c r="B87" t="s">
        <v>909</v>
      </c>
      <c r="C87" t="s">
        <v>50</v>
      </c>
      <c r="D87" t="s">
        <v>24</v>
      </c>
      <c r="E87" t="s">
        <v>25</v>
      </c>
      <c r="F87" t="s">
        <v>49</v>
      </c>
      <c r="G87" t="s">
        <v>463</v>
      </c>
      <c r="H87" s="10">
        <v>106.74489749999999</v>
      </c>
      <c r="I87" s="10">
        <v>100.8431121875</v>
      </c>
      <c r="J87" s="10">
        <v>100</v>
      </c>
      <c r="K87" s="10">
        <v>106.74489749999999</v>
      </c>
      <c r="L87" s="10">
        <v>100</v>
      </c>
      <c r="M87" s="10">
        <v>113.489795</v>
      </c>
      <c r="N87" s="10">
        <v>98.651020500000001</v>
      </c>
      <c r="O87" s="10">
        <v>105.058673125</v>
      </c>
      <c r="P87" s="10">
        <v>101.68622437499999</v>
      </c>
      <c r="Q87" s="10">
        <v>102.02346925000001</v>
      </c>
      <c r="R87" s="10">
        <v>105.68498503571429</v>
      </c>
      <c r="S87" s="10">
        <v>107.41938725</v>
      </c>
      <c r="T87" s="10">
        <v>103.5633420754717</v>
      </c>
      <c r="U87" s="10">
        <v>100</v>
      </c>
      <c r="V87" s="10">
        <v>100</v>
      </c>
      <c r="W87" s="10">
        <v>110.11734625</v>
      </c>
    </row>
    <row r="88" spans="1:23" x14ac:dyDescent="0.35">
      <c r="A88">
        <v>89</v>
      </c>
      <c r="B88" t="s">
        <v>1127</v>
      </c>
      <c r="C88" t="s">
        <v>50</v>
      </c>
      <c r="D88" t="s">
        <v>28</v>
      </c>
      <c r="E88" t="s">
        <v>25</v>
      </c>
      <c r="F88" t="s">
        <v>49</v>
      </c>
      <c r="G88" t="s">
        <v>463</v>
      </c>
      <c r="H88" s="10">
        <v>103.74716527777778</v>
      </c>
      <c r="I88" s="10">
        <v>105.058673125</v>
      </c>
      <c r="J88" s="10">
        <v>98.920816400000007</v>
      </c>
      <c r="K88" s="10">
        <v>112.1408155</v>
      </c>
      <c r="L88" s="10">
        <v>100</v>
      </c>
      <c r="M88" s="10">
        <v>108.99319666666666</v>
      </c>
      <c r="N88" s="10">
        <v>102.697959</v>
      </c>
      <c r="O88" s="10">
        <v>98.313775625000005</v>
      </c>
      <c r="P88" s="10">
        <v>105.058673125</v>
      </c>
      <c r="Q88" s="10">
        <v>100</v>
      </c>
      <c r="R88" s="10">
        <v>105.29956232142857</v>
      </c>
      <c r="S88" s="10">
        <v>104.72142825</v>
      </c>
      <c r="T88" s="10">
        <v>108.14478188679246</v>
      </c>
      <c r="U88" s="10">
        <v>98.920816400000007</v>
      </c>
      <c r="V88" s="10">
        <v>104.2155609375</v>
      </c>
      <c r="W88" s="10">
        <v>104.72142825</v>
      </c>
    </row>
    <row r="89" spans="1:23" x14ac:dyDescent="0.35">
      <c r="A89">
        <v>90</v>
      </c>
      <c r="B89" t="s">
        <v>206</v>
      </c>
      <c r="C89" t="s">
        <v>384</v>
      </c>
      <c r="D89" t="s">
        <v>23</v>
      </c>
      <c r="E89" t="s">
        <v>31</v>
      </c>
      <c r="F89" t="s">
        <v>49</v>
      </c>
      <c r="G89" t="s">
        <v>467</v>
      </c>
      <c r="H89" s="10">
        <v>98.501133888888887</v>
      </c>
      <c r="I89" s="10">
        <v>99.156887812500003</v>
      </c>
      <c r="J89" s="10">
        <v>108.6334688</v>
      </c>
      <c r="K89" s="10">
        <v>100</v>
      </c>
      <c r="L89" s="10">
        <v>93.255102500000007</v>
      </c>
      <c r="M89" s="10">
        <v>110.11734625</v>
      </c>
      <c r="N89" s="10">
        <v>98.651020500000001</v>
      </c>
      <c r="O89" s="10">
        <v>96.627551249999996</v>
      </c>
      <c r="P89" s="10">
        <v>96.627551249999996</v>
      </c>
      <c r="Q89" s="10">
        <v>95.278571749999998</v>
      </c>
      <c r="R89" s="10">
        <v>98.940087535714284</v>
      </c>
      <c r="S89" s="10">
        <v>97.302041000000003</v>
      </c>
      <c r="T89" s="10">
        <v>97.963804528301893</v>
      </c>
      <c r="U89" s="10">
        <v>108.6334688</v>
      </c>
      <c r="V89" s="10">
        <v>97.470663437499994</v>
      </c>
      <c r="W89" s="10">
        <v>104.72142825</v>
      </c>
    </row>
    <row r="90" spans="1:23" x14ac:dyDescent="0.35">
      <c r="A90">
        <v>91</v>
      </c>
      <c r="B90" t="s">
        <v>208</v>
      </c>
      <c r="C90" t="s">
        <v>384</v>
      </c>
      <c r="D90" t="s">
        <v>23</v>
      </c>
      <c r="E90" t="s">
        <v>31</v>
      </c>
      <c r="F90" t="s">
        <v>49</v>
      </c>
      <c r="G90" t="s">
        <v>467</v>
      </c>
      <c r="H90" s="10">
        <v>99.250566944444444</v>
      </c>
      <c r="I90" s="10">
        <v>101.68622437499999</v>
      </c>
      <c r="J90" s="10">
        <v>111.8710196</v>
      </c>
      <c r="K90" s="10">
        <v>104.0469385</v>
      </c>
      <c r="L90" s="10">
        <v>93.255102500000007</v>
      </c>
      <c r="M90" s="10">
        <v>111.24149583333333</v>
      </c>
      <c r="N90" s="10">
        <v>100</v>
      </c>
      <c r="O90" s="10">
        <v>98.313775625000005</v>
      </c>
      <c r="P90" s="10">
        <v>98.313775625000005</v>
      </c>
      <c r="Q90" s="10">
        <v>95.278571749999998</v>
      </c>
      <c r="R90" s="10">
        <v>101.63804653571428</v>
      </c>
      <c r="S90" s="10">
        <v>97.976530749999995</v>
      </c>
      <c r="T90" s="10">
        <v>101.01809773584905</v>
      </c>
      <c r="U90" s="10">
        <v>111.8710196</v>
      </c>
      <c r="V90" s="10">
        <v>99.156887812500003</v>
      </c>
      <c r="W90" s="10">
        <v>106.07040775</v>
      </c>
    </row>
    <row r="91" spans="1:23" x14ac:dyDescent="0.35">
      <c r="A91">
        <v>92</v>
      </c>
      <c r="B91" t="s">
        <v>699</v>
      </c>
      <c r="C91" t="s">
        <v>384</v>
      </c>
      <c r="D91" t="s">
        <v>24</v>
      </c>
      <c r="E91" t="s">
        <v>31</v>
      </c>
      <c r="F91" t="s">
        <v>49</v>
      </c>
      <c r="G91" t="s">
        <v>467</v>
      </c>
      <c r="H91" s="10">
        <v>100.74943305555556</v>
      </c>
      <c r="I91" s="10">
        <v>103.37244875</v>
      </c>
      <c r="J91" s="10">
        <v>111.8710196</v>
      </c>
      <c r="K91" s="10">
        <v>106.74489749999999</v>
      </c>
      <c r="L91" s="10">
        <v>93.255102500000007</v>
      </c>
      <c r="M91" s="10">
        <v>108.99319666666666</v>
      </c>
      <c r="N91" s="10">
        <v>97.302041000000003</v>
      </c>
      <c r="O91" s="10">
        <v>96.627551249999996</v>
      </c>
      <c r="P91" s="10">
        <v>96.627551249999996</v>
      </c>
      <c r="Q91" s="10">
        <v>95.278571749999998</v>
      </c>
      <c r="R91" s="10">
        <v>101.63804653571428</v>
      </c>
      <c r="S91" s="10">
        <v>99.325510249999994</v>
      </c>
      <c r="T91" s="10">
        <v>103.05429320754718</v>
      </c>
      <c r="U91" s="10">
        <v>111.8710196</v>
      </c>
      <c r="V91" s="10">
        <v>96.627551249999996</v>
      </c>
      <c r="W91" s="10">
        <v>104.0469385</v>
      </c>
    </row>
    <row r="92" spans="1:23" x14ac:dyDescent="0.35">
      <c r="A92">
        <v>93</v>
      </c>
      <c r="B92" t="s">
        <v>1063</v>
      </c>
      <c r="C92" t="s">
        <v>384</v>
      </c>
      <c r="D92" t="s">
        <v>28</v>
      </c>
      <c r="E92" t="s">
        <v>31</v>
      </c>
      <c r="F92" t="s">
        <v>49</v>
      </c>
      <c r="G92" t="s">
        <v>467</v>
      </c>
      <c r="H92" s="10">
        <v>100</v>
      </c>
      <c r="I92" s="10">
        <v>101.68622437499999</v>
      </c>
      <c r="J92" s="10">
        <v>114.0293868</v>
      </c>
      <c r="K92" s="10">
        <v>104.0469385</v>
      </c>
      <c r="L92" s="10">
        <v>93.255102500000007</v>
      </c>
      <c r="M92" s="10">
        <v>114.61394458333334</v>
      </c>
      <c r="N92" s="10">
        <v>101.3489795</v>
      </c>
      <c r="O92" s="10">
        <v>101.68622437499999</v>
      </c>
      <c r="P92" s="10">
        <v>98.313775625000005</v>
      </c>
      <c r="Q92" s="10">
        <v>95.278571749999998</v>
      </c>
      <c r="R92" s="10">
        <v>103.37244875</v>
      </c>
      <c r="S92" s="10">
        <v>98.651020500000001</v>
      </c>
      <c r="T92" s="10">
        <v>101.01809773584905</v>
      </c>
      <c r="U92" s="10">
        <v>114.0293868</v>
      </c>
      <c r="V92" s="10">
        <v>100</v>
      </c>
      <c r="W92" s="10">
        <v>109.4428565</v>
      </c>
    </row>
    <row r="93" spans="1:23" x14ac:dyDescent="0.35">
      <c r="A93">
        <v>94</v>
      </c>
      <c r="B93" t="s">
        <v>206</v>
      </c>
      <c r="C93" t="s">
        <v>51</v>
      </c>
      <c r="D93" t="s">
        <v>23</v>
      </c>
      <c r="E93" t="s">
        <v>25</v>
      </c>
      <c r="F93" t="s">
        <v>49</v>
      </c>
      <c r="G93" t="s">
        <v>470</v>
      </c>
      <c r="H93" s="10">
        <v>100</v>
      </c>
      <c r="I93" s="10">
        <v>98.313775625000005</v>
      </c>
      <c r="J93" s="10">
        <v>96.762449200000006</v>
      </c>
      <c r="K93" s="10">
        <v>97.302041000000003</v>
      </c>
      <c r="L93" s="10">
        <v>93.255102500000007</v>
      </c>
      <c r="M93" s="10">
        <v>97.751700833333331</v>
      </c>
      <c r="N93" s="10">
        <v>95.953061500000004</v>
      </c>
      <c r="O93" s="10">
        <v>96.627551249999996</v>
      </c>
      <c r="P93" s="10">
        <v>101.68622437499999</v>
      </c>
      <c r="Q93" s="10">
        <v>96.627551249999996</v>
      </c>
      <c r="R93" s="10">
        <v>95.085860392857143</v>
      </c>
      <c r="S93" s="10">
        <v>98.651020500000001</v>
      </c>
      <c r="T93" s="10">
        <v>96.436657924528305</v>
      </c>
      <c r="U93" s="10">
        <v>96.762449200000006</v>
      </c>
      <c r="V93" s="10">
        <v>98.313775625000005</v>
      </c>
      <c r="W93" s="10">
        <v>97.302041000000003</v>
      </c>
    </row>
    <row r="94" spans="1:23" x14ac:dyDescent="0.35">
      <c r="A94">
        <v>95</v>
      </c>
      <c r="B94" t="s">
        <v>206</v>
      </c>
      <c r="C94" t="s">
        <v>52</v>
      </c>
      <c r="D94" t="s">
        <v>23</v>
      </c>
      <c r="E94" t="s">
        <v>25</v>
      </c>
      <c r="F94" t="s">
        <v>49</v>
      </c>
      <c r="G94" t="s">
        <v>472</v>
      </c>
      <c r="H94" s="10">
        <v>100.74943305555556</v>
      </c>
      <c r="I94" s="10">
        <v>99.156887812500003</v>
      </c>
      <c r="J94" s="10">
        <v>97.841632799999999</v>
      </c>
      <c r="K94" s="10">
        <v>98.651020500000001</v>
      </c>
      <c r="L94" s="10">
        <v>93.255102500000007</v>
      </c>
      <c r="M94" s="10">
        <v>103.37244875</v>
      </c>
      <c r="N94" s="10">
        <v>97.302041000000003</v>
      </c>
      <c r="O94" s="10">
        <v>98.313775625000005</v>
      </c>
      <c r="P94" s="10">
        <v>103.37244875</v>
      </c>
      <c r="Q94" s="10">
        <v>96.627551249999996</v>
      </c>
      <c r="R94" s="10">
        <v>97.39839667857143</v>
      </c>
      <c r="S94" s="10">
        <v>99.325510249999994</v>
      </c>
      <c r="T94" s="10">
        <v>97.454755660377359</v>
      </c>
      <c r="U94" s="10">
        <v>97.841632799999999</v>
      </c>
      <c r="V94" s="10">
        <v>100</v>
      </c>
      <c r="W94" s="10">
        <v>101.3489795</v>
      </c>
    </row>
    <row r="95" spans="1:23" x14ac:dyDescent="0.35">
      <c r="A95">
        <v>96</v>
      </c>
      <c r="B95" t="s">
        <v>206</v>
      </c>
      <c r="C95" t="s">
        <v>53</v>
      </c>
      <c r="D95" t="s">
        <v>23</v>
      </c>
      <c r="E95" t="s">
        <v>21</v>
      </c>
      <c r="F95" t="s">
        <v>49</v>
      </c>
      <c r="G95" t="s">
        <v>474</v>
      </c>
      <c r="H95" s="10">
        <v>94.004535555555549</v>
      </c>
      <c r="I95" s="10">
        <v>92.411990312499995</v>
      </c>
      <c r="J95" s="10">
        <v>96.762449200000006</v>
      </c>
      <c r="K95" s="10">
        <v>100</v>
      </c>
      <c r="L95" s="10">
        <v>100</v>
      </c>
      <c r="M95" s="10">
        <v>91.006803333333337</v>
      </c>
      <c r="N95" s="10">
        <v>109.4428565</v>
      </c>
      <c r="O95" s="10">
        <v>101.68622437499999</v>
      </c>
      <c r="P95" s="10">
        <v>103.37244875</v>
      </c>
      <c r="Q95" s="10">
        <v>100</v>
      </c>
      <c r="R95" s="10">
        <v>95.856705821428577</v>
      </c>
      <c r="S95" s="10">
        <v>95.953061500000004</v>
      </c>
      <c r="T95" s="10">
        <v>95.927609056603771</v>
      </c>
      <c r="U95" s="10">
        <v>96.762449200000006</v>
      </c>
      <c r="V95" s="10">
        <v>107.5880096875</v>
      </c>
      <c r="W95" s="10">
        <v>95.278571749999998</v>
      </c>
    </row>
    <row r="96" spans="1:23" x14ac:dyDescent="0.35">
      <c r="A96">
        <v>97</v>
      </c>
      <c r="B96" t="s">
        <v>206</v>
      </c>
      <c r="C96" t="s">
        <v>54</v>
      </c>
      <c r="D96" t="s">
        <v>23</v>
      </c>
      <c r="E96" t="s">
        <v>26</v>
      </c>
      <c r="F96" t="s">
        <v>49</v>
      </c>
      <c r="G96" t="s">
        <v>476</v>
      </c>
      <c r="H96" s="10">
        <v>102.99773222222223</v>
      </c>
      <c r="I96" s="10">
        <v>94.941326875000001</v>
      </c>
      <c r="J96" s="10">
        <v>96.762449200000006</v>
      </c>
      <c r="K96" s="10">
        <v>101.3489795</v>
      </c>
      <c r="L96" s="10">
        <v>93.255102500000007</v>
      </c>
      <c r="M96" s="10">
        <v>107.86904708333333</v>
      </c>
      <c r="N96" s="10">
        <v>97.302041000000003</v>
      </c>
      <c r="O96" s="10">
        <v>96.627551249999996</v>
      </c>
      <c r="P96" s="10">
        <v>94.941326875000001</v>
      </c>
      <c r="Q96" s="10">
        <v>96.627551249999996</v>
      </c>
      <c r="R96" s="10">
        <v>96.820262607142851</v>
      </c>
      <c r="S96" s="10">
        <v>101.3489795</v>
      </c>
      <c r="T96" s="10">
        <v>95.927609056603771</v>
      </c>
      <c r="U96" s="10">
        <v>96.762449200000006</v>
      </c>
      <c r="V96" s="10">
        <v>95.784439062499999</v>
      </c>
      <c r="W96" s="10">
        <v>103.37244875</v>
      </c>
    </row>
    <row r="97" spans="1:23" x14ac:dyDescent="0.35">
      <c r="A97">
        <v>98</v>
      </c>
      <c r="B97" t="s">
        <v>206</v>
      </c>
      <c r="C97" t="s">
        <v>852</v>
      </c>
      <c r="D97" t="s">
        <v>23</v>
      </c>
      <c r="E97" t="s">
        <v>31</v>
      </c>
      <c r="F97" t="s">
        <v>49</v>
      </c>
      <c r="G97" t="s">
        <v>858</v>
      </c>
      <c r="H97" s="10">
        <v>95.503401666666662</v>
      </c>
      <c r="I97" s="10">
        <v>97.470663437499994</v>
      </c>
      <c r="J97" s="10">
        <v>106.4751016</v>
      </c>
      <c r="K97" s="10">
        <v>98.651020500000001</v>
      </c>
      <c r="L97" s="10">
        <v>93.255102500000007</v>
      </c>
      <c r="M97" s="10">
        <v>100</v>
      </c>
      <c r="N97" s="10">
        <v>100</v>
      </c>
      <c r="O97" s="10">
        <v>96.627551249999996</v>
      </c>
      <c r="P97" s="10">
        <v>100</v>
      </c>
      <c r="Q97" s="10">
        <v>100</v>
      </c>
      <c r="R97" s="10">
        <v>97.39839667857143</v>
      </c>
      <c r="S97" s="10">
        <v>94.604082000000005</v>
      </c>
      <c r="T97" s="10">
        <v>96.436657924528305</v>
      </c>
      <c r="U97" s="10">
        <v>106.4751016</v>
      </c>
      <c r="V97" s="10">
        <v>100</v>
      </c>
      <c r="W97" s="10">
        <v>98.651020500000001</v>
      </c>
    </row>
    <row r="98" spans="1:23" x14ac:dyDescent="0.35">
      <c r="A98">
        <v>99</v>
      </c>
      <c r="B98" t="s">
        <v>206</v>
      </c>
      <c r="C98" t="s">
        <v>854</v>
      </c>
      <c r="D98" t="s">
        <v>23</v>
      </c>
      <c r="E98" t="s">
        <v>26</v>
      </c>
      <c r="F98" t="s">
        <v>49</v>
      </c>
      <c r="G98" t="s">
        <v>862</v>
      </c>
      <c r="H98" s="10">
        <v>100</v>
      </c>
      <c r="I98" s="10">
        <v>100</v>
      </c>
      <c r="J98" s="10">
        <v>96.762449200000006</v>
      </c>
      <c r="K98" s="10">
        <v>100</v>
      </c>
      <c r="L98" s="10">
        <v>93.255102500000007</v>
      </c>
      <c r="M98" s="10">
        <v>105.62074791666667</v>
      </c>
      <c r="N98" s="10">
        <v>97.302041000000003</v>
      </c>
      <c r="O98" s="10">
        <v>94.941326875000001</v>
      </c>
      <c r="P98" s="10">
        <v>94.941326875000001</v>
      </c>
      <c r="Q98" s="10">
        <v>96.627551249999996</v>
      </c>
      <c r="R98" s="10">
        <v>96.434839892857141</v>
      </c>
      <c r="S98" s="10">
        <v>98.651020500000001</v>
      </c>
      <c r="T98" s="10">
        <v>98.472853396226412</v>
      </c>
      <c r="U98" s="10">
        <v>96.762449200000006</v>
      </c>
      <c r="V98" s="10">
        <v>95.784439062499999</v>
      </c>
      <c r="W98" s="10">
        <v>101.3489795</v>
      </c>
    </row>
    <row r="99" spans="1:23" x14ac:dyDescent="0.35">
      <c r="A99">
        <v>100</v>
      </c>
      <c r="B99" t="s">
        <v>1127</v>
      </c>
      <c r="C99" t="s">
        <v>854</v>
      </c>
      <c r="D99" t="s">
        <v>24</v>
      </c>
      <c r="E99" t="s">
        <v>26</v>
      </c>
      <c r="F99" t="s">
        <v>49</v>
      </c>
      <c r="G99" t="s">
        <v>862</v>
      </c>
      <c r="H99" s="10">
        <v>102.24829916666667</v>
      </c>
      <c r="I99" s="10">
        <v>100.8431121875</v>
      </c>
      <c r="J99" s="10">
        <v>97.841632799999999</v>
      </c>
      <c r="K99" s="10">
        <v>101.3489795</v>
      </c>
      <c r="L99" s="10">
        <v>93.255102500000007</v>
      </c>
      <c r="M99" s="10">
        <v>108.99319666666666</v>
      </c>
      <c r="N99" s="10">
        <v>98.651020500000001</v>
      </c>
      <c r="O99" s="10">
        <v>100</v>
      </c>
      <c r="P99" s="10">
        <v>96.627551249999996</v>
      </c>
      <c r="Q99" s="10">
        <v>96.627551249999996</v>
      </c>
      <c r="R99" s="10">
        <v>99.132798892857139</v>
      </c>
      <c r="S99" s="10">
        <v>100.67448975000001</v>
      </c>
      <c r="T99" s="10">
        <v>99.490951132075466</v>
      </c>
      <c r="U99" s="10">
        <v>97.841632799999999</v>
      </c>
      <c r="V99" s="10">
        <v>97.470663437499994</v>
      </c>
      <c r="W99" s="10">
        <v>105.39591799999999</v>
      </c>
    </row>
    <row r="100" spans="1:23" x14ac:dyDescent="0.35">
      <c r="A100">
        <v>101</v>
      </c>
      <c r="B100" t="s">
        <v>206</v>
      </c>
      <c r="C100" t="s">
        <v>856</v>
      </c>
      <c r="D100" t="s">
        <v>23</v>
      </c>
      <c r="E100" t="s">
        <v>25</v>
      </c>
      <c r="F100" t="s">
        <v>49</v>
      </c>
      <c r="G100" t="s">
        <v>864</v>
      </c>
      <c r="H100" s="10">
        <v>99.250566944444444</v>
      </c>
      <c r="I100" s="10">
        <v>98.313775625000005</v>
      </c>
      <c r="J100" s="10">
        <v>96.762449200000006</v>
      </c>
      <c r="K100" s="10">
        <v>97.302041000000003</v>
      </c>
      <c r="L100" s="10">
        <v>93.255102500000007</v>
      </c>
      <c r="M100" s="10">
        <v>101.12414958333333</v>
      </c>
      <c r="N100" s="10">
        <v>95.953061500000004</v>
      </c>
      <c r="O100" s="10">
        <v>96.627551249999996</v>
      </c>
      <c r="P100" s="10">
        <v>101.68622437499999</v>
      </c>
      <c r="Q100" s="10">
        <v>96.627551249999996</v>
      </c>
      <c r="R100" s="10">
        <v>95.471283107142852</v>
      </c>
      <c r="S100" s="10">
        <v>97.976530749999995</v>
      </c>
      <c r="T100" s="10">
        <v>96.436657924528305</v>
      </c>
      <c r="U100" s="10">
        <v>96.762449200000006</v>
      </c>
      <c r="V100" s="10">
        <v>98.313775625000005</v>
      </c>
      <c r="W100" s="10">
        <v>99.325510249999994</v>
      </c>
    </row>
    <row r="101" spans="1:23" x14ac:dyDescent="0.35">
      <c r="A101">
        <v>102</v>
      </c>
      <c r="B101" t="s">
        <v>206</v>
      </c>
      <c r="C101" t="s">
        <v>30</v>
      </c>
      <c r="D101" t="s">
        <v>23</v>
      </c>
      <c r="E101" t="s">
        <v>31</v>
      </c>
      <c r="F101" t="s">
        <v>20</v>
      </c>
      <c r="G101" t="s">
        <v>478</v>
      </c>
      <c r="H101" s="10">
        <v>104.49659833333334</v>
      </c>
      <c r="I101" s="10">
        <v>106.74489749999999</v>
      </c>
      <c r="J101" s="10">
        <v>115.10857039999999</v>
      </c>
      <c r="K101" s="10">
        <v>108.09387699999999</v>
      </c>
      <c r="L101" s="10">
        <v>100</v>
      </c>
      <c r="M101" s="10">
        <v>95.503401666666662</v>
      </c>
      <c r="N101" s="10">
        <v>97.302041000000003</v>
      </c>
      <c r="O101" s="10">
        <v>94.941326875000001</v>
      </c>
      <c r="P101" s="10">
        <v>94.941326875000001</v>
      </c>
      <c r="Q101" s="10">
        <v>100</v>
      </c>
      <c r="R101" s="10">
        <v>103.56516010714286</v>
      </c>
      <c r="S101" s="10">
        <v>105.39591799999999</v>
      </c>
      <c r="T101" s="10">
        <v>107.63573301886792</v>
      </c>
      <c r="U101" s="10">
        <v>115.10857039999999</v>
      </c>
      <c r="V101" s="10">
        <v>95.784439062499999</v>
      </c>
      <c r="W101" s="10">
        <v>95.278571749999998</v>
      </c>
    </row>
    <row r="102" spans="1:23" x14ac:dyDescent="0.35">
      <c r="A102">
        <v>103</v>
      </c>
      <c r="B102" t="s">
        <v>216</v>
      </c>
      <c r="C102" t="s">
        <v>30</v>
      </c>
      <c r="D102" t="s">
        <v>24</v>
      </c>
      <c r="E102" t="s">
        <v>31</v>
      </c>
      <c r="F102" t="s">
        <v>20</v>
      </c>
      <c r="G102" t="s">
        <v>478</v>
      </c>
      <c r="H102" s="10">
        <v>105.24603138888889</v>
      </c>
      <c r="I102" s="10">
        <v>109.2742340625</v>
      </c>
      <c r="J102" s="10">
        <v>118.3461212</v>
      </c>
      <c r="K102" s="10">
        <v>112.1408155</v>
      </c>
      <c r="L102" s="10">
        <v>100</v>
      </c>
      <c r="M102" s="10">
        <v>96.627551249999996</v>
      </c>
      <c r="N102" s="10">
        <v>98.651020500000001</v>
      </c>
      <c r="O102" s="10">
        <v>96.627551249999996</v>
      </c>
      <c r="P102" s="10">
        <v>96.627551249999996</v>
      </c>
      <c r="Q102" s="10">
        <v>100</v>
      </c>
      <c r="R102" s="10">
        <v>106.26311910714286</v>
      </c>
      <c r="S102" s="10">
        <v>106.07040775</v>
      </c>
      <c r="T102" s="10">
        <v>110.6900262264151</v>
      </c>
      <c r="U102" s="10">
        <v>118.3461212</v>
      </c>
      <c r="V102" s="10">
        <v>97.470663437499994</v>
      </c>
      <c r="W102" s="10">
        <v>96.627551249999996</v>
      </c>
    </row>
    <row r="103" spans="1:23" x14ac:dyDescent="0.35">
      <c r="A103">
        <v>104</v>
      </c>
      <c r="B103" t="s">
        <v>781</v>
      </c>
      <c r="C103" t="s">
        <v>30</v>
      </c>
      <c r="D103" t="s">
        <v>28</v>
      </c>
      <c r="E103" t="s">
        <v>31</v>
      </c>
      <c r="F103" t="s">
        <v>20</v>
      </c>
      <c r="G103" t="s">
        <v>478</v>
      </c>
      <c r="H103" s="10">
        <v>106.74489749999999</v>
      </c>
      <c r="I103" s="10">
        <v>106.74489749999999</v>
      </c>
      <c r="J103" s="10">
        <v>121.58367199999999</v>
      </c>
      <c r="K103" s="10">
        <v>108.09387699999999</v>
      </c>
      <c r="L103" s="10">
        <v>100</v>
      </c>
      <c r="M103" s="10">
        <v>100</v>
      </c>
      <c r="N103" s="10">
        <v>95.953061500000004</v>
      </c>
      <c r="O103" s="10">
        <v>101.68622437499999</v>
      </c>
      <c r="P103" s="10">
        <v>93.255102500000007</v>
      </c>
      <c r="Q103" s="10">
        <v>100</v>
      </c>
      <c r="R103" s="10">
        <v>106.45583046428571</v>
      </c>
      <c r="S103" s="10">
        <v>107.41938725</v>
      </c>
      <c r="T103" s="10">
        <v>107.63573301886792</v>
      </c>
      <c r="U103" s="10">
        <v>121.58367199999999</v>
      </c>
      <c r="V103" s="10">
        <v>94.098214687500004</v>
      </c>
      <c r="W103" s="10">
        <v>100.67448975000001</v>
      </c>
    </row>
    <row r="104" spans="1:23" x14ac:dyDescent="0.35">
      <c r="A104">
        <v>105</v>
      </c>
      <c r="B104" t="s">
        <v>208</v>
      </c>
      <c r="C104" t="s">
        <v>30</v>
      </c>
      <c r="D104" t="s">
        <v>23</v>
      </c>
      <c r="E104" t="s">
        <v>31</v>
      </c>
      <c r="F104" t="s">
        <v>20</v>
      </c>
      <c r="G104" t="s">
        <v>478</v>
      </c>
      <c r="H104" s="10">
        <v>107.49433055555555</v>
      </c>
      <c r="I104" s="10">
        <v>106.74489749999999</v>
      </c>
      <c r="J104" s="10">
        <v>117.26693760000001</v>
      </c>
      <c r="K104" s="10">
        <v>108.09387699999999</v>
      </c>
      <c r="L104" s="10">
        <v>100</v>
      </c>
      <c r="M104" s="10">
        <v>98.875850416666665</v>
      </c>
      <c r="N104" s="10">
        <v>98.651020500000001</v>
      </c>
      <c r="O104" s="10">
        <v>100</v>
      </c>
      <c r="P104" s="10">
        <v>96.627551249999996</v>
      </c>
      <c r="Q104" s="10">
        <v>100</v>
      </c>
      <c r="R104" s="10">
        <v>106.26311910714286</v>
      </c>
      <c r="S104" s="10">
        <v>108.09387699999999</v>
      </c>
      <c r="T104" s="10">
        <v>107.63573301886792</v>
      </c>
      <c r="U104" s="10">
        <v>117.26693760000001</v>
      </c>
      <c r="V104" s="10">
        <v>97.470663437499994</v>
      </c>
      <c r="W104" s="10">
        <v>99.325510249999994</v>
      </c>
    </row>
    <row r="105" spans="1:23" x14ac:dyDescent="0.35">
      <c r="A105">
        <v>106</v>
      </c>
      <c r="B105" t="s">
        <v>909</v>
      </c>
      <c r="C105" t="s">
        <v>30</v>
      </c>
      <c r="D105" t="s">
        <v>24</v>
      </c>
      <c r="E105" t="s">
        <v>31</v>
      </c>
      <c r="F105" t="s">
        <v>20</v>
      </c>
      <c r="G105" t="s">
        <v>478</v>
      </c>
      <c r="H105" s="10">
        <v>105.99546444444445</v>
      </c>
      <c r="I105" s="10">
        <v>111.80357062499999</v>
      </c>
      <c r="J105" s="10">
        <v>120.5044884</v>
      </c>
      <c r="K105" s="10">
        <v>114.8387745</v>
      </c>
      <c r="L105" s="10">
        <v>100</v>
      </c>
      <c r="M105" s="10">
        <v>96.627551249999996</v>
      </c>
      <c r="N105" s="10">
        <v>100</v>
      </c>
      <c r="O105" s="10">
        <v>96.627551249999996</v>
      </c>
      <c r="P105" s="10">
        <v>98.313775625000005</v>
      </c>
      <c r="Q105" s="10">
        <v>100</v>
      </c>
      <c r="R105" s="10">
        <v>108.19023267857143</v>
      </c>
      <c r="S105" s="10">
        <v>106.74489749999999</v>
      </c>
      <c r="T105" s="10">
        <v>113.23527056603774</v>
      </c>
      <c r="U105" s="10">
        <v>120.5044884</v>
      </c>
      <c r="V105" s="10">
        <v>99.156887812500003</v>
      </c>
      <c r="W105" s="10">
        <v>96.627551249999996</v>
      </c>
    </row>
    <row r="106" spans="1:23" x14ac:dyDescent="0.35">
      <c r="A106">
        <v>107</v>
      </c>
      <c r="B106" t="s">
        <v>1018</v>
      </c>
      <c r="C106" t="s">
        <v>30</v>
      </c>
      <c r="D106" t="s">
        <v>28</v>
      </c>
      <c r="E106" t="s">
        <v>31</v>
      </c>
      <c r="F106" t="s">
        <v>20</v>
      </c>
      <c r="G106" t="s">
        <v>478</v>
      </c>
      <c r="H106" s="10">
        <v>105.99546444444445</v>
      </c>
      <c r="I106" s="10">
        <v>109.2742340625</v>
      </c>
      <c r="J106" s="10">
        <v>121.58367199999999</v>
      </c>
      <c r="K106" s="10">
        <v>112.1408155</v>
      </c>
      <c r="L106" s="10">
        <v>100</v>
      </c>
      <c r="M106" s="10">
        <v>98.875850416666665</v>
      </c>
      <c r="N106" s="10">
        <v>101.3489795</v>
      </c>
      <c r="O106" s="10">
        <v>100</v>
      </c>
      <c r="P106" s="10">
        <v>98.313775625000005</v>
      </c>
      <c r="Q106" s="10">
        <v>100</v>
      </c>
      <c r="R106" s="10">
        <v>108.38294403571429</v>
      </c>
      <c r="S106" s="10">
        <v>106.74489749999999</v>
      </c>
      <c r="T106" s="10">
        <v>110.6900262264151</v>
      </c>
      <c r="U106" s="10">
        <v>121.58367199999999</v>
      </c>
      <c r="V106" s="10">
        <v>100</v>
      </c>
      <c r="W106" s="10">
        <v>99.325510249999994</v>
      </c>
    </row>
    <row r="107" spans="1:23" x14ac:dyDescent="0.35">
      <c r="A107">
        <v>108</v>
      </c>
      <c r="B107" t="s">
        <v>206</v>
      </c>
      <c r="C107" t="s">
        <v>32</v>
      </c>
      <c r="D107" t="s">
        <v>28</v>
      </c>
      <c r="E107" t="s">
        <v>25</v>
      </c>
      <c r="F107" t="s">
        <v>20</v>
      </c>
      <c r="G107" t="s">
        <v>481</v>
      </c>
      <c r="H107" s="10">
        <v>102.99773222222223</v>
      </c>
      <c r="I107" s="10">
        <v>101.68622437499999</v>
      </c>
      <c r="J107" s="10">
        <v>98.920816400000007</v>
      </c>
      <c r="K107" s="10">
        <v>101.3489795</v>
      </c>
      <c r="L107" s="10">
        <v>100</v>
      </c>
      <c r="M107" s="10">
        <v>98.875850416666665</v>
      </c>
      <c r="N107" s="10">
        <v>97.302041000000003</v>
      </c>
      <c r="O107" s="10">
        <v>96.627551249999996</v>
      </c>
      <c r="P107" s="10">
        <v>96.627551249999996</v>
      </c>
      <c r="Q107" s="10">
        <v>100</v>
      </c>
      <c r="R107" s="10">
        <v>99.132798892857139</v>
      </c>
      <c r="S107" s="10">
        <v>104.0469385</v>
      </c>
      <c r="T107" s="10">
        <v>102.03619547169811</v>
      </c>
      <c r="U107" s="10">
        <v>98.920816400000007</v>
      </c>
      <c r="V107" s="10">
        <v>96.627551249999996</v>
      </c>
      <c r="W107" s="10">
        <v>97.976530749999995</v>
      </c>
    </row>
    <row r="108" spans="1:23" x14ac:dyDescent="0.35">
      <c r="A108">
        <v>109</v>
      </c>
      <c r="B108" t="s">
        <v>216</v>
      </c>
      <c r="C108" t="s">
        <v>32</v>
      </c>
      <c r="D108" t="s">
        <v>23</v>
      </c>
      <c r="E108" t="s">
        <v>25</v>
      </c>
      <c r="F108" t="s">
        <v>20</v>
      </c>
      <c r="G108" t="s">
        <v>481</v>
      </c>
      <c r="H108" s="10">
        <v>105.24603138888889</v>
      </c>
      <c r="I108" s="10">
        <v>104.2155609375</v>
      </c>
      <c r="J108" s="10">
        <v>100</v>
      </c>
      <c r="K108" s="10">
        <v>102.697959</v>
      </c>
      <c r="L108" s="10">
        <v>100</v>
      </c>
      <c r="M108" s="10">
        <v>100</v>
      </c>
      <c r="N108" s="10">
        <v>98.651020500000001</v>
      </c>
      <c r="O108" s="10">
        <v>101.68622437499999</v>
      </c>
      <c r="P108" s="10">
        <v>98.313775625000005</v>
      </c>
      <c r="Q108" s="10">
        <v>100</v>
      </c>
      <c r="R108" s="10">
        <v>101.83075789285714</v>
      </c>
      <c r="S108" s="10">
        <v>106.07040775</v>
      </c>
      <c r="T108" s="10">
        <v>104.07239094339623</v>
      </c>
      <c r="U108" s="10">
        <v>100</v>
      </c>
      <c r="V108" s="10">
        <v>98.313775625000005</v>
      </c>
      <c r="W108" s="10">
        <v>100.67448975000001</v>
      </c>
    </row>
    <row r="109" spans="1:23" x14ac:dyDescent="0.35">
      <c r="A109">
        <v>110</v>
      </c>
      <c r="B109" t="s">
        <v>208</v>
      </c>
      <c r="C109" t="s">
        <v>32</v>
      </c>
      <c r="D109" t="s">
        <v>24</v>
      </c>
      <c r="E109" t="s">
        <v>25</v>
      </c>
      <c r="F109" t="s">
        <v>20</v>
      </c>
      <c r="G109" t="s">
        <v>481</v>
      </c>
      <c r="H109" s="10">
        <v>104.49659833333334</v>
      </c>
      <c r="I109" s="10">
        <v>105.9017853125</v>
      </c>
      <c r="J109" s="10">
        <v>98.920816400000007</v>
      </c>
      <c r="K109" s="10">
        <v>105.39591799999999</v>
      </c>
      <c r="L109" s="10">
        <v>100</v>
      </c>
      <c r="M109" s="10">
        <v>97.751700833333331</v>
      </c>
      <c r="N109" s="10">
        <v>100</v>
      </c>
      <c r="O109" s="10">
        <v>98.313775625000005</v>
      </c>
      <c r="P109" s="10">
        <v>100</v>
      </c>
      <c r="Q109" s="10">
        <v>100</v>
      </c>
      <c r="R109" s="10">
        <v>101.83075789285714</v>
      </c>
      <c r="S109" s="10">
        <v>105.39591799999999</v>
      </c>
      <c r="T109" s="10">
        <v>106.10858641509434</v>
      </c>
      <c r="U109" s="10">
        <v>98.920816400000007</v>
      </c>
      <c r="V109" s="10">
        <v>100</v>
      </c>
      <c r="W109" s="10">
        <v>97.976530749999995</v>
      </c>
    </row>
    <row r="110" spans="1:23" x14ac:dyDescent="0.35">
      <c r="A110">
        <v>111</v>
      </c>
      <c r="B110" t="s">
        <v>875</v>
      </c>
      <c r="C110" t="s">
        <v>32</v>
      </c>
      <c r="D110" t="s">
        <v>28</v>
      </c>
      <c r="E110" t="s">
        <v>25</v>
      </c>
      <c r="F110" t="s">
        <v>20</v>
      </c>
      <c r="G110" t="s">
        <v>481</v>
      </c>
      <c r="H110" s="10">
        <v>104.49659833333334</v>
      </c>
      <c r="I110" s="10">
        <v>102.52933656250001</v>
      </c>
      <c r="J110" s="10">
        <v>98.920816400000007</v>
      </c>
      <c r="K110" s="10">
        <v>101.3489795</v>
      </c>
      <c r="L110" s="10">
        <v>100</v>
      </c>
      <c r="M110" s="10">
        <v>102.24829916666667</v>
      </c>
      <c r="N110" s="10">
        <v>101.3489795</v>
      </c>
      <c r="O110" s="10">
        <v>103.37244875</v>
      </c>
      <c r="P110" s="10">
        <v>100</v>
      </c>
      <c r="Q110" s="10">
        <v>100</v>
      </c>
      <c r="R110" s="10">
        <v>102.02346925000001</v>
      </c>
      <c r="S110" s="10">
        <v>105.39591799999999</v>
      </c>
      <c r="T110" s="10">
        <v>102.54524433962264</v>
      </c>
      <c r="U110" s="10">
        <v>98.920816400000007</v>
      </c>
      <c r="V110" s="10">
        <v>100.8431121875</v>
      </c>
      <c r="W110" s="10">
        <v>102.697959</v>
      </c>
    </row>
    <row r="111" spans="1:23" x14ac:dyDescent="0.35">
      <c r="A111">
        <v>112</v>
      </c>
      <c r="B111" t="s">
        <v>1018</v>
      </c>
      <c r="C111" t="s">
        <v>32</v>
      </c>
      <c r="D111" t="s">
        <v>23</v>
      </c>
      <c r="E111" t="s">
        <v>25</v>
      </c>
      <c r="F111" t="s">
        <v>20</v>
      </c>
      <c r="G111" t="s">
        <v>481</v>
      </c>
      <c r="H111" s="10">
        <v>106.74489749999999</v>
      </c>
      <c r="I111" s="10">
        <v>102.52933656250001</v>
      </c>
      <c r="J111" s="10">
        <v>97.841632799999999</v>
      </c>
      <c r="K111" s="10">
        <v>100</v>
      </c>
      <c r="L111" s="10">
        <v>100</v>
      </c>
      <c r="M111" s="10">
        <v>102.24829916666667</v>
      </c>
      <c r="N111" s="10">
        <v>98.651020500000001</v>
      </c>
      <c r="O111" s="10">
        <v>103.37244875</v>
      </c>
      <c r="P111" s="10">
        <v>100</v>
      </c>
      <c r="Q111" s="10">
        <v>100</v>
      </c>
      <c r="R111" s="10">
        <v>101.83075789285714</v>
      </c>
      <c r="S111" s="10">
        <v>107.41938725</v>
      </c>
      <c r="T111" s="10">
        <v>102.03619547169811</v>
      </c>
      <c r="U111" s="10">
        <v>97.841632799999999</v>
      </c>
      <c r="V111" s="10">
        <v>99.156887812500003</v>
      </c>
      <c r="W111" s="10">
        <v>102.697959</v>
      </c>
    </row>
    <row r="112" spans="1:23" x14ac:dyDescent="0.35">
      <c r="A112">
        <v>113</v>
      </c>
      <c r="B112" t="s">
        <v>206</v>
      </c>
      <c r="C112" t="s">
        <v>33</v>
      </c>
      <c r="D112" t="s">
        <v>24</v>
      </c>
      <c r="E112" t="s">
        <v>26</v>
      </c>
      <c r="F112" t="s">
        <v>20</v>
      </c>
      <c r="G112" t="s">
        <v>484</v>
      </c>
      <c r="H112" s="10">
        <v>97.751700833333331</v>
      </c>
      <c r="I112" s="10">
        <v>94.941326875000001</v>
      </c>
      <c r="J112" s="10">
        <v>96.762449200000006</v>
      </c>
      <c r="K112" s="10">
        <v>93.255102500000007</v>
      </c>
      <c r="L112" s="10">
        <v>93.255102500000007</v>
      </c>
      <c r="M112" s="10">
        <v>102.24829916666667</v>
      </c>
      <c r="N112" s="10">
        <v>97.302041000000003</v>
      </c>
      <c r="O112" s="10">
        <v>94.941326875000001</v>
      </c>
      <c r="P112" s="10">
        <v>94.941326875000001</v>
      </c>
      <c r="Q112" s="10">
        <v>96.627551249999996</v>
      </c>
      <c r="R112" s="10">
        <v>93.158746821428565</v>
      </c>
      <c r="S112" s="10">
        <v>96.627551249999996</v>
      </c>
      <c r="T112" s="10">
        <v>92.87331584905661</v>
      </c>
      <c r="U112" s="10">
        <v>96.762449200000006</v>
      </c>
      <c r="V112" s="10">
        <v>95.784439062499999</v>
      </c>
      <c r="W112" s="10">
        <v>99.325510249999994</v>
      </c>
    </row>
    <row r="113" spans="1:23" x14ac:dyDescent="0.35">
      <c r="A113">
        <v>114</v>
      </c>
      <c r="B113" t="s">
        <v>811</v>
      </c>
      <c r="C113" t="s">
        <v>33</v>
      </c>
      <c r="D113" t="s">
        <v>28</v>
      </c>
      <c r="E113" t="s">
        <v>26</v>
      </c>
      <c r="F113" t="s">
        <v>20</v>
      </c>
      <c r="G113" t="s">
        <v>484</v>
      </c>
      <c r="H113" s="10">
        <v>100</v>
      </c>
      <c r="I113" s="10">
        <v>95.784439062499999</v>
      </c>
      <c r="J113" s="10">
        <v>97.841632799999999</v>
      </c>
      <c r="K113" s="10">
        <v>94.604082000000005</v>
      </c>
      <c r="L113" s="10">
        <v>93.255102500000007</v>
      </c>
      <c r="M113" s="10">
        <v>105.62074791666667</v>
      </c>
      <c r="N113" s="10">
        <v>98.651020500000001</v>
      </c>
      <c r="O113" s="10">
        <v>100</v>
      </c>
      <c r="P113" s="10">
        <v>96.627551249999996</v>
      </c>
      <c r="Q113" s="10">
        <v>96.627551249999996</v>
      </c>
      <c r="R113" s="10">
        <v>95.856705821428577</v>
      </c>
      <c r="S113" s="10">
        <v>98.651020500000001</v>
      </c>
      <c r="T113" s="10">
        <v>93.891413584905663</v>
      </c>
      <c r="U113" s="10">
        <v>97.841632799999999</v>
      </c>
      <c r="V113" s="10">
        <v>97.470663437499994</v>
      </c>
      <c r="W113" s="10">
        <v>103.37244875</v>
      </c>
    </row>
    <row r="114" spans="1:23" x14ac:dyDescent="0.35">
      <c r="A114">
        <v>115</v>
      </c>
      <c r="B114" t="s">
        <v>1080</v>
      </c>
      <c r="C114" t="s">
        <v>33</v>
      </c>
      <c r="D114" t="s">
        <v>28</v>
      </c>
      <c r="E114" t="s">
        <v>26</v>
      </c>
      <c r="F114" t="s">
        <v>20</v>
      </c>
      <c r="G114" t="s">
        <v>484</v>
      </c>
      <c r="H114" s="10">
        <v>99.250566944444444</v>
      </c>
      <c r="I114" s="10">
        <v>98.313775625000005</v>
      </c>
      <c r="J114" s="10">
        <v>96.762449200000006</v>
      </c>
      <c r="K114" s="10">
        <v>97.302041000000003</v>
      </c>
      <c r="L114" s="10">
        <v>93.255102500000007</v>
      </c>
      <c r="M114" s="10">
        <v>103.37244875</v>
      </c>
      <c r="N114" s="10">
        <v>101.3489795</v>
      </c>
      <c r="O114" s="10">
        <v>96.627551249999996</v>
      </c>
      <c r="P114" s="10">
        <v>98.313775625000005</v>
      </c>
      <c r="Q114" s="10">
        <v>96.627551249999996</v>
      </c>
      <c r="R114" s="10">
        <v>96.242128535714286</v>
      </c>
      <c r="S114" s="10">
        <v>97.976530749999995</v>
      </c>
      <c r="T114" s="10">
        <v>96.436657924528305</v>
      </c>
      <c r="U114" s="10">
        <v>96.762449200000006</v>
      </c>
      <c r="V114" s="10">
        <v>100</v>
      </c>
      <c r="W114" s="10">
        <v>100.67448975000001</v>
      </c>
    </row>
    <row r="115" spans="1:23" x14ac:dyDescent="0.35">
      <c r="A115">
        <v>116</v>
      </c>
      <c r="B115" t="s">
        <v>206</v>
      </c>
      <c r="C115" t="s">
        <v>34</v>
      </c>
      <c r="D115" t="s">
        <v>28</v>
      </c>
      <c r="E115" t="s">
        <v>25</v>
      </c>
      <c r="F115" t="s">
        <v>20</v>
      </c>
      <c r="G115" t="s">
        <v>486</v>
      </c>
      <c r="H115" s="10">
        <v>105.24603138888889</v>
      </c>
      <c r="I115" s="10">
        <v>105.058673125</v>
      </c>
      <c r="J115" s="10">
        <v>96.762449200000006</v>
      </c>
      <c r="K115" s="10">
        <v>97.302041000000003</v>
      </c>
      <c r="L115" s="10">
        <v>93.255102500000007</v>
      </c>
      <c r="M115" s="10">
        <v>95.503401666666662</v>
      </c>
      <c r="N115" s="10">
        <v>90.557143499999995</v>
      </c>
      <c r="O115" s="10">
        <v>96.627551249999996</v>
      </c>
      <c r="P115" s="10">
        <v>105.058673125</v>
      </c>
      <c r="Q115" s="10">
        <v>93.929592249999999</v>
      </c>
      <c r="R115" s="10">
        <v>96.434839892857141</v>
      </c>
      <c r="S115" s="10">
        <v>103.37244875</v>
      </c>
      <c r="T115" s="10">
        <v>100.50904886792453</v>
      </c>
      <c r="U115" s="10">
        <v>96.762449200000006</v>
      </c>
      <c r="V115" s="10">
        <v>96.627551249999996</v>
      </c>
      <c r="W115" s="10">
        <v>95.953061500000004</v>
      </c>
    </row>
    <row r="116" spans="1:23" x14ac:dyDescent="0.35">
      <c r="A116">
        <v>117</v>
      </c>
      <c r="B116" t="s">
        <v>955</v>
      </c>
      <c r="C116" t="s">
        <v>34</v>
      </c>
      <c r="D116" t="s">
        <v>23</v>
      </c>
      <c r="E116" t="s">
        <v>25</v>
      </c>
      <c r="F116" t="s">
        <v>20</v>
      </c>
      <c r="G116" t="s">
        <v>486</v>
      </c>
      <c r="H116" s="10">
        <v>107.49433055555555</v>
      </c>
      <c r="I116" s="10">
        <v>107.5880096875</v>
      </c>
      <c r="J116" s="10">
        <v>97.841632799999999</v>
      </c>
      <c r="K116" s="10">
        <v>98.651020500000001</v>
      </c>
      <c r="L116" s="10">
        <v>93.255102500000007</v>
      </c>
      <c r="M116" s="10">
        <v>96.627551249999996</v>
      </c>
      <c r="N116" s="10">
        <v>91.906123000000008</v>
      </c>
      <c r="O116" s="10">
        <v>101.68622437499999</v>
      </c>
      <c r="P116" s="10">
        <v>106.74489749999999</v>
      </c>
      <c r="Q116" s="10">
        <v>93.929592249999999</v>
      </c>
      <c r="R116" s="10">
        <v>99.132798892857139</v>
      </c>
      <c r="S116" s="10">
        <v>105.39591799999999</v>
      </c>
      <c r="T116" s="10">
        <v>102.54524433962264</v>
      </c>
      <c r="U116" s="10">
        <v>97.841632799999999</v>
      </c>
      <c r="V116" s="10">
        <v>98.313775625000005</v>
      </c>
      <c r="W116" s="10">
        <v>98.651020500000001</v>
      </c>
    </row>
    <row r="117" spans="1:23" x14ac:dyDescent="0.35">
      <c r="A117">
        <v>118</v>
      </c>
      <c r="B117" t="s">
        <v>206</v>
      </c>
      <c r="C117" t="s">
        <v>35</v>
      </c>
      <c r="D117" t="s">
        <v>23</v>
      </c>
      <c r="E117" t="s">
        <v>25</v>
      </c>
      <c r="F117" t="s">
        <v>20</v>
      </c>
      <c r="G117" t="s">
        <v>488</v>
      </c>
      <c r="H117" s="10">
        <v>98.501133888888887</v>
      </c>
      <c r="I117" s="10">
        <v>96.627551249999996</v>
      </c>
      <c r="J117" s="10">
        <v>98.920816400000007</v>
      </c>
      <c r="K117" s="10">
        <v>97.302041000000003</v>
      </c>
      <c r="L117" s="10">
        <v>93.255102500000007</v>
      </c>
      <c r="M117" s="10">
        <v>95.503401666666662</v>
      </c>
      <c r="N117" s="10">
        <v>98.651020500000001</v>
      </c>
      <c r="O117" s="10">
        <v>96.627551249999996</v>
      </c>
      <c r="P117" s="10">
        <v>96.627551249999996</v>
      </c>
      <c r="Q117" s="10">
        <v>96.627551249999996</v>
      </c>
      <c r="R117" s="10">
        <v>94.122303607142854</v>
      </c>
      <c r="S117" s="10">
        <v>97.302041000000003</v>
      </c>
      <c r="T117" s="10">
        <v>95.418560188679251</v>
      </c>
      <c r="U117" s="10">
        <v>98.920816400000007</v>
      </c>
      <c r="V117" s="10">
        <v>97.470663437499994</v>
      </c>
      <c r="W117" s="10">
        <v>95.953061500000004</v>
      </c>
    </row>
    <row r="118" spans="1:23" x14ac:dyDescent="0.35">
      <c r="A118">
        <v>119</v>
      </c>
      <c r="B118" t="s">
        <v>699</v>
      </c>
      <c r="C118" t="s">
        <v>35</v>
      </c>
      <c r="D118" t="s">
        <v>24</v>
      </c>
      <c r="E118" t="s">
        <v>25</v>
      </c>
      <c r="F118" t="s">
        <v>20</v>
      </c>
      <c r="G118" t="s">
        <v>488</v>
      </c>
      <c r="H118" s="10">
        <v>100.74943305555556</v>
      </c>
      <c r="I118" s="10">
        <v>99.156887812500003</v>
      </c>
      <c r="J118" s="10">
        <v>100</v>
      </c>
      <c r="K118" s="10">
        <v>98.651020500000001</v>
      </c>
      <c r="L118" s="10">
        <v>93.255102500000007</v>
      </c>
      <c r="M118" s="10">
        <v>96.627551249999996</v>
      </c>
      <c r="N118" s="10">
        <v>100</v>
      </c>
      <c r="O118" s="10">
        <v>101.68622437499999</v>
      </c>
      <c r="P118" s="10">
        <v>98.313775625000005</v>
      </c>
      <c r="Q118" s="10">
        <v>96.627551249999996</v>
      </c>
      <c r="R118" s="10">
        <v>96.820262607142851</v>
      </c>
      <c r="S118" s="10">
        <v>99.325510249999994</v>
      </c>
      <c r="T118" s="10">
        <v>97.454755660377359</v>
      </c>
      <c r="U118" s="10">
        <v>100</v>
      </c>
      <c r="V118" s="10">
        <v>99.156887812500003</v>
      </c>
      <c r="W118" s="10">
        <v>98.651020500000001</v>
      </c>
    </row>
    <row r="119" spans="1:23" x14ac:dyDescent="0.35">
      <c r="A119">
        <v>120</v>
      </c>
      <c r="B119" t="s">
        <v>909</v>
      </c>
      <c r="C119" t="s">
        <v>35</v>
      </c>
      <c r="D119" t="s">
        <v>28</v>
      </c>
      <c r="E119" t="s">
        <v>25</v>
      </c>
      <c r="F119" t="s">
        <v>20</v>
      </c>
      <c r="G119" t="s">
        <v>488</v>
      </c>
      <c r="H119" s="10">
        <v>100</v>
      </c>
      <c r="I119" s="10">
        <v>97.470663437499994</v>
      </c>
      <c r="J119" s="10">
        <v>98.920816400000007</v>
      </c>
      <c r="K119" s="10">
        <v>97.302041000000003</v>
      </c>
      <c r="L119" s="10">
        <v>93.255102500000007</v>
      </c>
      <c r="M119" s="10">
        <v>100</v>
      </c>
      <c r="N119" s="10">
        <v>102.697959</v>
      </c>
      <c r="O119" s="10">
        <v>103.37244875</v>
      </c>
      <c r="P119" s="10">
        <v>100</v>
      </c>
      <c r="Q119" s="10">
        <v>96.627551249999996</v>
      </c>
      <c r="R119" s="10">
        <v>97.205685321428575</v>
      </c>
      <c r="S119" s="10">
        <v>98.651020500000001</v>
      </c>
      <c r="T119" s="10">
        <v>95.927609056603771</v>
      </c>
      <c r="U119" s="10">
        <v>98.920816400000007</v>
      </c>
      <c r="V119" s="10">
        <v>101.68622437499999</v>
      </c>
      <c r="W119" s="10">
        <v>101.3489795</v>
      </c>
    </row>
    <row r="120" spans="1:23" x14ac:dyDescent="0.35">
      <c r="A120">
        <v>121</v>
      </c>
      <c r="B120" t="s">
        <v>1080</v>
      </c>
      <c r="C120" t="s">
        <v>35</v>
      </c>
      <c r="D120" t="s">
        <v>23</v>
      </c>
      <c r="E120" t="s">
        <v>25</v>
      </c>
      <c r="F120" t="s">
        <v>20</v>
      </c>
      <c r="G120" t="s">
        <v>488</v>
      </c>
      <c r="H120" s="10">
        <v>103.74716527777778</v>
      </c>
      <c r="I120" s="10">
        <v>97.470663437499994</v>
      </c>
      <c r="J120" s="10">
        <v>102.1583672</v>
      </c>
      <c r="K120" s="10">
        <v>95.953061500000004</v>
      </c>
      <c r="L120" s="10">
        <v>93.255102500000007</v>
      </c>
      <c r="M120" s="10">
        <v>96.627551249999996</v>
      </c>
      <c r="N120" s="10">
        <v>100</v>
      </c>
      <c r="O120" s="10">
        <v>105.058673125</v>
      </c>
      <c r="P120" s="10">
        <v>94.941326875000001</v>
      </c>
      <c r="Q120" s="10">
        <v>96.627551249999996</v>
      </c>
      <c r="R120" s="10">
        <v>97.205685321428575</v>
      </c>
      <c r="S120" s="10">
        <v>102.02346925000001</v>
      </c>
      <c r="T120" s="10">
        <v>95.418560188679251</v>
      </c>
      <c r="U120" s="10">
        <v>102.1583672</v>
      </c>
      <c r="V120" s="10">
        <v>97.470663437499994</v>
      </c>
      <c r="W120" s="10">
        <v>100</v>
      </c>
    </row>
    <row r="121" spans="1:23" x14ac:dyDescent="0.35">
      <c r="A121">
        <v>122</v>
      </c>
      <c r="B121" t="s">
        <v>206</v>
      </c>
      <c r="C121" t="s">
        <v>36</v>
      </c>
      <c r="D121" t="s">
        <v>23</v>
      </c>
      <c r="E121" t="s">
        <v>21</v>
      </c>
      <c r="F121" t="s">
        <v>20</v>
      </c>
      <c r="G121" t="s">
        <v>490</v>
      </c>
      <c r="H121" s="10">
        <v>94.004535555555549</v>
      </c>
      <c r="I121" s="10">
        <v>92.411990312499995</v>
      </c>
      <c r="J121" s="10">
        <v>104.3167344</v>
      </c>
      <c r="K121" s="10">
        <v>100</v>
      </c>
      <c r="L121" s="10">
        <v>100</v>
      </c>
      <c r="M121" s="10">
        <v>91.006803333333337</v>
      </c>
      <c r="N121" s="10">
        <v>109.4428565</v>
      </c>
      <c r="O121" s="10">
        <v>101.68622437499999</v>
      </c>
      <c r="P121" s="10">
        <v>106.74489749999999</v>
      </c>
      <c r="Q121" s="10">
        <v>103.37244875</v>
      </c>
      <c r="R121" s="10">
        <v>98.554664821428574</v>
      </c>
      <c r="S121" s="10">
        <v>95.953061500000004</v>
      </c>
      <c r="T121" s="10">
        <v>95.927609056603771</v>
      </c>
      <c r="U121" s="10">
        <v>104.3167344</v>
      </c>
      <c r="V121" s="10">
        <v>109.2742340625</v>
      </c>
      <c r="W121" s="10">
        <v>95.278571749999998</v>
      </c>
    </row>
    <row r="122" spans="1:23" x14ac:dyDescent="0.35">
      <c r="A122">
        <v>123</v>
      </c>
      <c r="B122" t="s">
        <v>206</v>
      </c>
      <c r="C122" t="s">
        <v>37</v>
      </c>
      <c r="D122" t="s">
        <v>23</v>
      </c>
      <c r="E122" t="s">
        <v>26</v>
      </c>
      <c r="F122" t="s">
        <v>20</v>
      </c>
      <c r="G122" t="s">
        <v>492</v>
      </c>
      <c r="H122" s="10">
        <v>96.252834722222218</v>
      </c>
      <c r="I122" s="10">
        <v>94.941326875000001</v>
      </c>
      <c r="J122" s="10">
        <v>96.762449200000006</v>
      </c>
      <c r="K122" s="10">
        <v>94.604082000000005</v>
      </c>
      <c r="L122" s="10">
        <v>93.255102500000007</v>
      </c>
      <c r="M122" s="10">
        <v>102.24829916666667</v>
      </c>
      <c r="N122" s="10">
        <v>97.302041000000003</v>
      </c>
      <c r="O122" s="10">
        <v>94.941326875000001</v>
      </c>
      <c r="P122" s="10">
        <v>94.941326875000001</v>
      </c>
      <c r="Q122" s="10">
        <v>96.627551249999996</v>
      </c>
      <c r="R122" s="10">
        <v>92.96603546428571</v>
      </c>
      <c r="S122" s="10">
        <v>95.278571749999998</v>
      </c>
      <c r="T122" s="10">
        <v>93.38236471698113</v>
      </c>
      <c r="U122" s="10">
        <v>96.762449200000006</v>
      </c>
      <c r="V122" s="10">
        <v>95.784439062499999</v>
      </c>
      <c r="W122" s="10">
        <v>99.325510249999994</v>
      </c>
    </row>
    <row r="123" spans="1:23" x14ac:dyDescent="0.35">
      <c r="A123">
        <v>124</v>
      </c>
      <c r="B123" t="s">
        <v>776</v>
      </c>
      <c r="C123" t="s">
        <v>37</v>
      </c>
      <c r="D123" t="s">
        <v>24</v>
      </c>
      <c r="E123" t="s">
        <v>26</v>
      </c>
      <c r="F123" t="s">
        <v>20</v>
      </c>
      <c r="G123" t="s">
        <v>492</v>
      </c>
      <c r="H123" s="10">
        <v>98.501133888888887</v>
      </c>
      <c r="I123" s="10">
        <v>95.784439062499999</v>
      </c>
      <c r="J123" s="10">
        <v>97.841632799999999</v>
      </c>
      <c r="K123" s="10">
        <v>95.953061500000004</v>
      </c>
      <c r="L123" s="10">
        <v>93.255102500000007</v>
      </c>
      <c r="M123" s="10">
        <v>105.62074791666667</v>
      </c>
      <c r="N123" s="10">
        <v>98.651020500000001</v>
      </c>
      <c r="O123" s="10">
        <v>100</v>
      </c>
      <c r="P123" s="10">
        <v>96.627551249999996</v>
      </c>
      <c r="Q123" s="10">
        <v>96.627551249999996</v>
      </c>
      <c r="R123" s="10">
        <v>95.663994464285707</v>
      </c>
      <c r="S123" s="10">
        <v>97.302041000000003</v>
      </c>
      <c r="T123" s="10">
        <v>94.400462452830183</v>
      </c>
      <c r="U123" s="10">
        <v>97.841632799999999</v>
      </c>
      <c r="V123" s="10">
        <v>97.470663437499994</v>
      </c>
      <c r="W123" s="10">
        <v>103.37244875</v>
      </c>
    </row>
    <row r="124" spans="1:23" x14ac:dyDescent="0.35">
      <c r="A124">
        <v>125</v>
      </c>
      <c r="B124" t="s">
        <v>1018</v>
      </c>
      <c r="C124" t="s">
        <v>37</v>
      </c>
      <c r="D124" t="s">
        <v>28</v>
      </c>
      <c r="E124" t="s">
        <v>26</v>
      </c>
      <c r="F124" t="s">
        <v>20</v>
      </c>
      <c r="G124" t="s">
        <v>492</v>
      </c>
      <c r="H124" s="10">
        <v>97.751700833333331</v>
      </c>
      <c r="I124" s="10">
        <v>98.313775625000005</v>
      </c>
      <c r="J124" s="10">
        <v>95.683265599999999</v>
      </c>
      <c r="K124" s="10">
        <v>97.302041000000003</v>
      </c>
      <c r="L124" s="10">
        <v>93.255102500000007</v>
      </c>
      <c r="M124" s="10">
        <v>107.86904708333333</v>
      </c>
      <c r="N124" s="10">
        <v>97.302041000000003</v>
      </c>
      <c r="O124" s="10">
        <v>101.68622437499999</v>
      </c>
      <c r="P124" s="10">
        <v>94.941326875000001</v>
      </c>
      <c r="Q124" s="10">
        <v>96.627551249999996</v>
      </c>
      <c r="R124" s="10">
        <v>96.049417178571431</v>
      </c>
      <c r="S124" s="10">
        <v>96.627551249999996</v>
      </c>
      <c r="T124" s="10">
        <v>96.436657924528305</v>
      </c>
      <c r="U124" s="10">
        <v>95.683265599999999</v>
      </c>
      <c r="V124" s="10">
        <v>95.784439062499999</v>
      </c>
      <c r="W124" s="10">
        <v>105.39591799999999</v>
      </c>
    </row>
    <row r="125" spans="1:23" x14ac:dyDescent="0.35">
      <c r="A125">
        <v>126</v>
      </c>
      <c r="B125" t="s">
        <v>206</v>
      </c>
      <c r="C125" t="s">
        <v>38</v>
      </c>
      <c r="D125" t="s">
        <v>23</v>
      </c>
      <c r="E125" t="s">
        <v>25</v>
      </c>
      <c r="F125" t="s">
        <v>20</v>
      </c>
      <c r="G125" t="s">
        <v>494</v>
      </c>
      <c r="H125" s="10">
        <v>97.751700833333331</v>
      </c>
      <c r="I125" s="10">
        <v>97.470663437499994</v>
      </c>
      <c r="J125" s="10">
        <v>101.07918359999999</v>
      </c>
      <c r="K125" s="10">
        <v>97.302041000000003</v>
      </c>
      <c r="L125" s="10">
        <v>93.255102500000007</v>
      </c>
      <c r="M125" s="10">
        <v>98.875850416666665</v>
      </c>
      <c r="N125" s="10">
        <v>98.651020500000001</v>
      </c>
      <c r="O125" s="10">
        <v>96.627551249999996</v>
      </c>
      <c r="P125" s="10">
        <v>100</v>
      </c>
      <c r="Q125" s="10">
        <v>96.627551249999996</v>
      </c>
      <c r="R125" s="10">
        <v>95.471283107142852</v>
      </c>
      <c r="S125" s="10">
        <v>96.627551249999996</v>
      </c>
      <c r="T125" s="10">
        <v>95.927609056603771</v>
      </c>
      <c r="U125" s="10">
        <v>101.07918359999999</v>
      </c>
      <c r="V125" s="10">
        <v>99.156887812500003</v>
      </c>
      <c r="W125" s="10">
        <v>97.976530749999995</v>
      </c>
    </row>
    <row r="126" spans="1:23" x14ac:dyDescent="0.35">
      <c r="A126">
        <v>127</v>
      </c>
      <c r="B126" t="s">
        <v>776</v>
      </c>
      <c r="C126" t="s">
        <v>38</v>
      </c>
      <c r="D126" t="s">
        <v>24</v>
      </c>
      <c r="E126" t="s">
        <v>25</v>
      </c>
      <c r="F126" t="s">
        <v>20</v>
      </c>
      <c r="G126" t="s">
        <v>494</v>
      </c>
      <c r="H126" s="10">
        <v>100</v>
      </c>
      <c r="I126" s="10">
        <v>100</v>
      </c>
      <c r="J126" s="10">
        <v>102.1583672</v>
      </c>
      <c r="K126" s="10">
        <v>98.651020500000001</v>
      </c>
      <c r="L126" s="10">
        <v>93.255102500000007</v>
      </c>
      <c r="M126" s="10">
        <v>100</v>
      </c>
      <c r="N126" s="10">
        <v>100</v>
      </c>
      <c r="O126" s="10">
        <v>101.68622437499999</v>
      </c>
      <c r="P126" s="10">
        <v>101.68622437499999</v>
      </c>
      <c r="Q126" s="10">
        <v>96.627551249999996</v>
      </c>
      <c r="R126" s="10">
        <v>98.169242107142864</v>
      </c>
      <c r="S126" s="10">
        <v>98.651020500000001</v>
      </c>
      <c r="T126" s="10">
        <v>97.963804528301893</v>
      </c>
      <c r="U126" s="10">
        <v>102.1583672</v>
      </c>
      <c r="V126" s="10">
        <v>100.8431121875</v>
      </c>
      <c r="W126" s="10">
        <v>100.67448975000001</v>
      </c>
    </row>
    <row r="127" spans="1:23" x14ac:dyDescent="0.35">
      <c r="A127">
        <v>128</v>
      </c>
      <c r="B127" t="s">
        <v>942</v>
      </c>
      <c r="C127" t="s">
        <v>38</v>
      </c>
      <c r="D127" t="s">
        <v>28</v>
      </c>
      <c r="E127" t="s">
        <v>25</v>
      </c>
      <c r="F127" t="s">
        <v>20</v>
      </c>
      <c r="G127" t="s">
        <v>494</v>
      </c>
      <c r="H127" s="10">
        <v>102.24829916666667</v>
      </c>
      <c r="I127" s="10">
        <v>98.313775625000005</v>
      </c>
      <c r="J127" s="10">
        <v>104.3167344</v>
      </c>
      <c r="K127" s="10">
        <v>95.953061500000004</v>
      </c>
      <c r="L127" s="10">
        <v>93.255102500000007</v>
      </c>
      <c r="M127" s="10">
        <v>100</v>
      </c>
      <c r="N127" s="10">
        <v>100</v>
      </c>
      <c r="O127" s="10">
        <v>105.058673125</v>
      </c>
      <c r="P127" s="10">
        <v>98.313775625000005</v>
      </c>
      <c r="Q127" s="10">
        <v>96.627551249999996</v>
      </c>
      <c r="R127" s="10">
        <v>98.361953464285719</v>
      </c>
      <c r="S127" s="10">
        <v>100.67448975000001</v>
      </c>
      <c r="T127" s="10">
        <v>95.927609056603771</v>
      </c>
      <c r="U127" s="10">
        <v>104.3167344</v>
      </c>
      <c r="V127" s="10">
        <v>99.156887812500003</v>
      </c>
      <c r="W127" s="10">
        <v>102.02346925000001</v>
      </c>
    </row>
    <row r="128" spans="1:23" x14ac:dyDescent="0.35">
      <c r="A128">
        <v>129</v>
      </c>
      <c r="B128" t="s">
        <v>206</v>
      </c>
      <c r="C128" t="s">
        <v>869</v>
      </c>
      <c r="D128" t="s">
        <v>23</v>
      </c>
      <c r="E128" t="s">
        <v>31</v>
      </c>
      <c r="F128" t="s">
        <v>20</v>
      </c>
      <c r="G128" t="s">
        <v>871</v>
      </c>
      <c r="H128" s="10">
        <v>97.751700833333331</v>
      </c>
      <c r="I128" s="10">
        <v>100.8431121875</v>
      </c>
      <c r="J128" s="10">
        <v>108.6334688</v>
      </c>
      <c r="K128" s="10">
        <v>102.697959</v>
      </c>
      <c r="L128" s="10">
        <v>100</v>
      </c>
      <c r="M128" s="10">
        <v>96.627551249999996</v>
      </c>
      <c r="N128" s="10">
        <v>100</v>
      </c>
      <c r="O128" s="10">
        <v>94.941326875000001</v>
      </c>
      <c r="P128" s="10">
        <v>98.313775625000005</v>
      </c>
      <c r="Q128" s="10">
        <v>100</v>
      </c>
      <c r="R128" s="10">
        <v>99.518221607142863</v>
      </c>
      <c r="S128" s="10">
        <v>99.325510249999994</v>
      </c>
      <c r="T128" s="10">
        <v>102.03619547169811</v>
      </c>
      <c r="U128" s="10">
        <v>108.6334688</v>
      </c>
      <c r="V128" s="10">
        <v>99.156887812500003</v>
      </c>
      <c r="W128" s="10">
        <v>95.953061500000004</v>
      </c>
    </row>
    <row r="129" spans="1:23" x14ac:dyDescent="0.35">
      <c r="A129">
        <v>130</v>
      </c>
      <c r="B129" t="s">
        <v>967</v>
      </c>
      <c r="C129" t="s">
        <v>869</v>
      </c>
      <c r="D129" t="s">
        <v>24</v>
      </c>
      <c r="E129" t="s">
        <v>31</v>
      </c>
      <c r="F129" t="s">
        <v>20</v>
      </c>
      <c r="G129" t="s">
        <v>871</v>
      </c>
      <c r="H129" s="10">
        <v>98.501133888888887</v>
      </c>
      <c r="I129" s="10">
        <v>103.37244875</v>
      </c>
      <c r="J129" s="10">
        <v>111.8710196</v>
      </c>
      <c r="K129" s="10">
        <v>106.74489749999999</v>
      </c>
      <c r="L129" s="10">
        <v>100</v>
      </c>
      <c r="M129" s="10">
        <v>97.751700833333331</v>
      </c>
      <c r="N129" s="10">
        <v>101.3489795</v>
      </c>
      <c r="O129" s="10">
        <v>96.627551249999996</v>
      </c>
      <c r="P129" s="10">
        <v>100</v>
      </c>
      <c r="Q129" s="10">
        <v>100</v>
      </c>
      <c r="R129" s="10">
        <v>102.21618060714286</v>
      </c>
      <c r="S129" s="10">
        <v>100</v>
      </c>
      <c r="T129" s="10">
        <v>105.09048867924528</v>
      </c>
      <c r="U129" s="10">
        <v>111.8710196</v>
      </c>
      <c r="V129" s="10">
        <v>100.8431121875</v>
      </c>
      <c r="W129" s="10">
        <v>97.302041000000003</v>
      </c>
    </row>
    <row r="130" spans="1:23" x14ac:dyDescent="0.35">
      <c r="A130">
        <v>131</v>
      </c>
      <c r="B130" t="s">
        <v>206</v>
      </c>
      <c r="C130" t="s">
        <v>55</v>
      </c>
      <c r="D130" t="s">
        <v>23</v>
      </c>
      <c r="E130" t="s">
        <v>25</v>
      </c>
      <c r="F130" t="s">
        <v>56</v>
      </c>
      <c r="G130" t="s">
        <v>496</v>
      </c>
      <c r="H130" s="10">
        <v>100</v>
      </c>
      <c r="I130" s="10">
        <v>96.627551249999996</v>
      </c>
      <c r="J130" s="10">
        <v>98.920816400000007</v>
      </c>
      <c r="K130" s="10">
        <v>95.953061500000004</v>
      </c>
      <c r="L130" s="10">
        <v>100</v>
      </c>
      <c r="M130" s="10">
        <v>97.751700833333331</v>
      </c>
      <c r="N130" s="10">
        <v>95.953061500000004</v>
      </c>
      <c r="O130" s="10">
        <v>96.627551249999996</v>
      </c>
      <c r="P130" s="10">
        <v>98.313775625000005</v>
      </c>
      <c r="Q130" s="10">
        <v>103.37244875</v>
      </c>
      <c r="R130" s="10">
        <v>97.205685321428575</v>
      </c>
      <c r="S130" s="10">
        <v>101.3489795</v>
      </c>
      <c r="T130" s="10">
        <v>96.945706792452825</v>
      </c>
      <c r="U130" s="10">
        <v>98.920816400000007</v>
      </c>
      <c r="V130" s="10">
        <v>96.627551249999996</v>
      </c>
      <c r="W130" s="10">
        <v>97.302041000000003</v>
      </c>
    </row>
    <row r="131" spans="1:23" x14ac:dyDescent="0.35">
      <c r="A131">
        <v>132</v>
      </c>
      <c r="B131" t="s">
        <v>206</v>
      </c>
      <c r="C131" t="s">
        <v>57</v>
      </c>
      <c r="D131" t="s">
        <v>24</v>
      </c>
      <c r="E131" t="s">
        <v>26</v>
      </c>
      <c r="F131" t="s">
        <v>56</v>
      </c>
      <c r="G131" t="s">
        <v>498</v>
      </c>
      <c r="H131" s="10">
        <v>96.252834722222218</v>
      </c>
      <c r="I131" s="10">
        <v>96.627551249999996</v>
      </c>
      <c r="J131" s="10">
        <v>97.841632799999999</v>
      </c>
      <c r="K131" s="10">
        <v>95.953061500000004</v>
      </c>
      <c r="L131" s="10">
        <v>93.255102500000007</v>
      </c>
      <c r="M131" s="10">
        <v>102.24829916666667</v>
      </c>
      <c r="N131" s="10">
        <v>98.651020500000001</v>
      </c>
      <c r="O131" s="10">
        <v>94.941326875000001</v>
      </c>
      <c r="P131" s="10">
        <v>94.941326875000001</v>
      </c>
      <c r="Q131" s="10">
        <v>96.627551249999996</v>
      </c>
      <c r="R131" s="10">
        <v>93.929592249999999</v>
      </c>
      <c r="S131" s="10">
        <v>95.278571749999998</v>
      </c>
      <c r="T131" s="10">
        <v>94.909511320754717</v>
      </c>
      <c r="U131" s="10">
        <v>97.841632799999999</v>
      </c>
      <c r="V131" s="10">
        <v>96.627551249999996</v>
      </c>
      <c r="W131" s="10">
        <v>99.325510249999994</v>
      </c>
    </row>
    <row r="132" spans="1:23" x14ac:dyDescent="0.35">
      <c r="A132">
        <v>133</v>
      </c>
      <c r="B132" t="s">
        <v>206</v>
      </c>
      <c r="C132" t="s">
        <v>58</v>
      </c>
      <c r="D132" t="s">
        <v>24</v>
      </c>
      <c r="E132" t="s">
        <v>25</v>
      </c>
      <c r="F132" t="s">
        <v>56</v>
      </c>
      <c r="G132" t="s">
        <v>500</v>
      </c>
      <c r="H132" s="10">
        <v>97.002267777777774</v>
      </c>
      <c r="I132" s="10">
        <v>95.784439062499999</v>
      </c>
      <c r="J132" s="10">
        <v>98.920816400000007</v>
      </c>
      <c r="K132" s="10">
        <v>97.302041000000003</v>
      </c>
      <c r="L132" s="10">
        <v>93.255102500000007</v>
      </c>
      <c r="M132" s="10">
        <v>97.751700833333331</v>
      </c>
      <c r="N132" s="10">
        <v>98.651020500000001</v>
      </c>
      <c r="O132" s="10">
        <v>98.313775625000005</v>
      </c>
      <c r="P132" s="10">
        <v>98.313775625000005</v>
      </c>
      <c r="Q132" s="10">
        <v>96.627551249999996</v>
      </c>
      <c r="R132" s="10">
        <v>94.315014964285709</v>
      </c>
      <c r="S132" s="10">
        <v>95.953061500000004</v>
      </c>
      <c r="T132" s="10">
        <v>94.909511320754717</v>
      </c>
      <c r="U132" s="10">
        <v>98.920816400000007</v>
      </c>
      <c r="V132" s="10">
        <v>98.313775625000005</v>
      </c>
      <c r="W132" s="10">
        <v>97.976530749999995</v>
      </c>
    </row>
    <row r="133" spans="1:23" x14ac:dyDescent="0.35">
      <c r="A133">
        <v>134</v>
      </c>
      <c r="B133" t="s">
        <v>206</v>
      </c>
      <c r="C133" t="s">
        <v>59</v>
      </c>
      <c r="D133" t="s">
        <v>24</v>
      </c>
      <c r="E133" t="s">
        <v>21</v>
      </c>
      <c r="F133" t="s">
        <v>56</v>
      </c>
      <c r="G133" t="s">
        <v>502</v>
      </c>
      <c r="H133" s="10">
        <v>94.004535555555549</v>
      </c>
      <c r="I133" s="10">
        <v>92.411990312499995</v>
      </c>
      <c r="J133" s="10">
        <v>97.841632799999999</v>
      </c>
      <c r="K133" s="10">
        <v>101.3489795</v>
      </c>
      <c r="L133" s="10">
        <v>100</v>
      </c>
      <c r="M133" s="10">
        <v>91.006803333333337</v>
      </c>
      <c r="N133" s="10">
        <v>109.4428565</v>
      </c>
      <c r="O133" s="10">
        <v>100</v>
      </c>
      <c r="P133" s="10">
        <v>105.058673125</v>
      </c>
      <c r="Q133" s="10">
        <v>103.37244875</v>
      </c>
      <c r="R133" s="10">
        <v>97.205685321428575</v>
      </c>
      <c r="S133" s="10">
        <v>95.953061500000004</v>
      </c>
      <c r="T133" s="10">
        <v>96.436657924528305</v>
      </c>
      <c r="U133" s="10">
        <v>97.841632799999999</v>
      </c>
      <c r="V133" s="10">
        <v>108.431121875</v>
      </c>
      <c r="W133" s="10">
        <v>94.604082000000005</v>
      </c>
    </row>
    <row r="134" spans="1:23" x14ac:dyDescent="0.35">
      <c r="A134">
        <v>135</v>
      </c>
      <c r="B134" t="s">
        <v>206</v>
      </c>
      <c r="C134" t="s">
        <v>60</v>
      </c>
      <c r="D134" t="s">
        <v>24</v>
      </c>
      <c r="E134" t="s">
        <v>31</v>
      </c>
      <c r="F134" t="s">
        <v>56</v>
      </c>
      <c r="G134" t="s">
        <v>504</v>
      </c>
      <c r="H134" s="10">
        <v>99.250566944444444</v>
      </c>
      <c r="I134" s="10">
        <v>97.470663437499994</v>
      </c>
      <c r="J134" s="10">
        <v>106.4751016</v>
      </c>
      <c r="K134" s="10">
        <v>98.651020500000001</v>
      </c>
      <c r="L134" s="10">
        <v>93.255102500000007</v>
      </c>
      <c r="M134" s="10">
        <v>95.503401666666662</v>
      </c>
      <c r="N134" s="10">
        <v>95.953061500000004</v>
      </c>
      <c r="O134" s="10">
        <v>94.941326875000001</v>
      </c>
      <c r="P134" s="10">
        <v>94.941326875000001</v>
      </c>
      <c r="Q134" s="10">
        <v>96.627551249999996</v>
      </c>
      <c r="R134" s="10">
        <v>95.278571749999998</v>
      </c>
      <c r="S134" s="10">
        <v>97.976530749999995</v>
      </c>
      <c r="T134" s="10">
        <v>96.436657924528305</v>
      </c>
      <c r="U134" s="10">
        <v>106.4751016</v>
      </c>
      <c r="V134" s="10">
        <v>94.941326875000001</v>
      </c>
      <c r="W134" s="10">
        <v>95.278571749999998</v>
      </c>
    </row>
    <row r="135" spans="1:23" x14ac:dyDescent="0.35">
      <c r="A135">
        <v>136</v>
      </c>
      <c r="B135" t="s">
        <v>206</v>
      </c>
      <c r="C135" t="s">
        <v>61</v>
      </c>
      <c r="D135" t="s">
        <v>24</v>
      </c>
      <c r="E135" t="s">
        <v>26</v>
      </c>
      <c r="F135" t="s">
        <v>56</v>
      </c>
      <c r="G135" t="s">
        <v>506</v>
      </c>
      <c r="H135" s="10">
        <v>95.503401666666662</v>
      </c>
      <c r="I135" s="10">
        <v>95.784439062499999</v>
      </c>
      <c r="J135" s="10">
        <v>96.762449200000006</v>
      </c>
      <c r="K135" s="10">
        <v>97.302041000000003</v>
      </c>
      <c r="L135" s="10">
        <v>93.255102500000007</v>
      </c>
      <c r="M135" s="10">
        <v>102.24829916666667</v>
      </c>
      <c r="N135" s="10">
        <v>97.302041000000003</v>
      </c>
      <c r="O135" s="10">
        <v>94.941326875000001</v>
      </c>
      <c r="P135" s="10">
        <v>94.941326875000001</v>
      </c>
      <c r="Q135" s="10">
        <v>96.627551249999996</v>
      </c>
      <c r="R135" s="10">
        <v>93.351458178571434</v>
      </c>
      <c r="S135" s="10">
        <v>94.604082000000005</v>
      </c>
      <c r="T135" s="10">
        <v>94.909511320754717</v>
      </c>
      <c r="U135" s="10">
        <v>96.762449200000006</v>
      </c>
      <c r="V135" s="10">
        <v>95.784439062499999</v>
      </c>
      <c r="W135" s="10">
        <v>99.325510249999994</v>
      </c>
    </row>
    <row r="136" spans="1:23" x14ac:dyDescent="0.35">
      <c r="A136">
        <v>137</v>
      </c>
      <c r="B136" t="s">
        <v>206</v>
      </c>
      <c r="C136" t="s">
        <v>62</v>
      </c>
      <c r="D136" t="s">
        <v>24</v>
      </c>
      <c r="E136" t="s">
        <v>25</v>
      </c>
      <c r="F136" t="s">
        <v>56</v>
      </c>
      <c r="G136" t="s">
        <v>508</v>
      </c>
      <c r="H136" s="10">
        <v>97.002267777777774</v>
      </c>
      <c r="I136" s="10">
        <v>97.470663437499994</v>
      </c>
      <c r="J136" s="10">
        <v>98.920816400000007</v>
      </c>
      <c r="K136" s="10">
        <v>98.651020500000001</v>
      </c>
      <c r="L136" s="10">
        <v>93.255102500000007</v>
      </c>
      <c r="M136" s="10">
        <v>97.751700833333331</v>
      </c>
      <c r="N136" s="10">
        <v>98.651020500000001</v>
      </c>
      <c r="O136" s="10">
        <v>98.313775625000005</v>
      </c>
      <c r="P136" s="10">
        <v>96.627551249999996</v>
      </c>
      <c r="Q136" s="10">
        <v>96.627551249999996</v>
      </c>
      <c r="R136" s="10">
        <v>94.700437678571433</v>
      </c>
      <c r="S136" s="10">
        <v>95.953061500000004</v>
      </c>
      <c r="T136" s="10">
        <v>96.436657924528305</v>
      </c>
      <c r="U136" s="10">
        <v>98.920816400000007</v>
      </c>
      <c r="V136" s="10">
        <v>97.470663437499994</v>
      </c>
      <c r="W136" s="10">
        <v>97.976530749999995</v>
      </c>
    </row>
    <row r="137" spans="1:23" x14ac:dyDescent="0.35">
      <c r="A137">
        <v>138</v>
      </c>
      <c r="B137" t="s">
        <v>1145</v>
      </c>
      <c r="C137" t="s">
        <v>62</v>
      </c>
      <c r="D137" t="s">
        <v>28</v>
      </c>
      <c r="E137" t="s">
        <v>25</v>
      </c>
      <c r="F137" t="s">
        <v>56</v>
      </c>
      <c r="G137" t="s">
        <v>508</v>
      </c>
      <c r="H137" s="10">
        <v>99.250566944444444</v>
      </c>
      <c r="I137" s="10">
        <v>100</v>
      </c>
      <c r="J137" s="10">
        <v>100</v>
      </c>
      <c r="K137" s="10">
        <v>100</v>
      </c>
      <c r="L137" s="10">
        <v>93.255102500000007</v>
      </c>
      <c r="M137" s="10">
        <v>98.875850416666665</v>
      </c>
      <c r="N137" s="10">
        <v>100</v>
      </c>
      <c r="O137" s="10">
        <v>103.37244875</v>
      </c>
      <c r="P137" s="10">
        <v>98.313775625000005</v>
      </c>
      <c r="Q137" s="10">
        <v>96.627551249999996</v>
      </c>
      <c r="R137" s="10">
        <v>97.39839667857143</v>
      </c>
      <c r="S137" s="10">
        <v>97.976530749999995</v>
      </c>
      <c r="T137" s="10">
        <v>98.472853396226412</v>
      </c>
      <c r="U137" s="10">
        <v>100</v>
      </c>
      <c r="V137" s="10">
        <v>99.156887812500003</v>
      </c>
      <c r="W137" s="10">
        <v>100.67448975000001</v>
      </c>
    </row>
    <row r="138" spans="1:23" x14ac:dyDescent="0.35">
      <c r="A138">
        <v>139</v>
      </c>
      <c r="B138" t="s">
        <v>206</v>
      </c>
      <c r="C138" t="s">
        <v>63</v>
      </c>
      <c r="D138" t="s">
        <v>28</v>
      </c>
      <c r="E138" t="s">
        <v>25</v>
      </c>
      <c r="F138" t="s">
        <v>64</v>
      </c>
      <c r="G138" t="s">
        <v>510</v>
      </c>
      <c r="H138" s="10">
        <v>100</v>
      </c>
      <c r="I138" s="10">
        <v>97.470663437499994</v>
      </c>
      <c r="J138" s="10">
        <v>98.920816400000007</v>
      </c>
      <c r="K138" s="10">
        <v>100</v>
      </c>
      <c r="L138" s="10">
        <v>93.255102500000007</v>
      </c>
      <c r="M138" s="10">
        <v>97.751700833333331</v>
      </c>
      <c r="N138" s="10">
        <v>98.651020500000001</v>
      </c>
      <c r="O138" s="10">
        <v>98.313775625000005</v>
      </c>
      <c r="P138" s="10">
        <v>96.627551249999996</v>
      </c>
      <c r="Q138" s="10">
        <v>103.37244875</v>
      </c>
      <c r="R138" s="10">
        <v>97.591108035714285</v>
      </c>
      <c r="S138" s="10">
        <v>98.651020500000001</v>
      </c>
      <c r="T138" s="10">
        <v>96.945706792452825</v>
      </c>
      <c r="U138" s="10">
        <v>98.920816400000007</v>
      </c>
      <c r="V138" s="10">
        <v>97.470663437499994</v>
      </c>
      <c r="W138" s="10">
        <v>97.976530749999995</v>
      </c>
    </row>
    <row r="139" spans="1:23" x14ac:dyDescent="0.35">
      <c r="A139">
        <v>140</v>
      </c>
      <c r="B139" t="s">
        <v>206</v>
      </c>
      <c r="C139" t="s">
        <v>65</v>
      </c>
      <c r="D139" t="s">
        <v>28</v>
      </c>
      <c r="E139" t="s">
        <v>26</v>
      </c>
      <c r="F139" t="s">
        <v>64</v>
      </c>
      <c r="G139" t="s">
        <v>512</v>
      </c>
      <c r="H139" s="10">
        <v>96.252834722222218</v>
      </c>
      <c r="I139" s="10">
        <v>95.784439062499999</v>
      </c>
      <c r="J139" s="10">
        <v>96.762449200000006</v>
      </c>
      <c r="K139" s="10">
        <v>95.953061500000004</v>
      </c>
      <c r="L139" s="10">
        <v>93.255102500000007</v>
      </c>
      <c r="M139" s="10">
        <v>102.24829916666667</v>
      </c>
      <c r="N139" s="10">
        <v>97.302041000000003</v>
      </c>
      <c r="O139" s="10">
        <v>94.941326875000001</v>
      </c>
      <c r="P139" s="10">
        <v>94.941326875000001</v>
      </c>
      <c r="Q139" s="10">
        <v>96.627551249999996</v>
      </c>
      <c r="R139" s="10">
        <v>93.351458178571434</v>
      </c>
      <c r="S139" s="10">
        <v>95.278571749999998</v>
      </c>
      <c r="T139" s="10">
        <v>94.400462452830183</v>
      </c>
      <c r="U139" s="10">
        <v>96.762449200000006</v>
      </c>
      <c r="V139" s="10">
        <v>95.784439062499999</v>
      </c>
      <c r="W139" s="10">
        <v>99.325510249999994</v>
      </c>
    </row>
    <row r="140" spans="1:23" x14ac:dyDescent="0.35">
      <c r="A140">
        <v>141</v>
      </c>
      <c r="B140" t="s">
        <v>206</v>
      </c>
      <c r="C140" t="s">
        <v>66</v>
      </c>
      <c r="D140" t="s">
        <v>24</v>
      </c>
      <c r="E140" t="s">
        <v>25</v>
      </c>
      <c r="F140" t="s">
        <v>64</v>
      </c>
      <c r="G140" t="s">
        <v>514</v>
      </c>
      <c r="H140" s="10">
        <v>100</v>
      </c>
      <c r="I140" s="10">
        <v>98.313775625000005</v>
      </c>
      <c r="J140" s="10">
        <v>98.920816400000007</v>
      </c>
      <c r="K140" s="10">
        <v>100</v>
      </c>
      <c r="L140" s="10">
        <v>93.255102500000007</v>
      </c>
      <c r="M140" s="10">
        <v>98.875850416666665</v>
      </c>
      <c r="N140" s="10">
        <v>100</v>
      </c>
      <c r="O140" s="10">
        <v>98.313775625000005</v>
      </c>
      <c r="P140" s="10">
        <v>98.313775625000005</v>
      </c>
      <c r="Q140" s="10">
        <v>96.627551249999996</v>
      </c>
      <c r="R140" s="10">
        <v>96.434839892857141</v>
      </c>
      <c r="S140" s="10">
        <v>98.651020500000001</v>
      </c>
      <c r="T140" s="10">
        <v>97.454755660377359</v>
      </c>
      <c r="U140" s="10">
        <v>98.920816400000007</v>
      </c>
      <c r="V140" s="10">
        <v>99.156887812500003</v>
      </c>
      <c r="W140" s="10">
        <v>98.651020500000001</v>
      </c>
    </row>
    <row r="141" spans="1:23" x14ac:dyDescent="0.35">
      <c r="A141">
        <v>142</v>
      </c>
      <c r="B141" t="s">
        <v>206</v>
      </c>
      <c r="C141" t="s">
        <v>67</v>
      </c>
      <c r="D141" t="s">
        <v>28</v>
      </c>
      <c r="E141" t="s">
        <v>25</v>
      </c>
      <c r="F141" t="s">
        <v>64</v>
      </c>
      <c r="G141" t="s">
        <v>516</v>
      </c>
      <c r="H141" s="10">
        <v>97.751700833333331</v>
      </c>
      <c r="I141" s="10">
        <v>97.470663437499994</v>
      </c>
      <c r="J141" s="10">
        <v>98.920816400000007</v>
      </c>
      <c r="K141" s="10">
        <v>97.302041000000003</v>
      </c>
      <c r="L141" s="10">
        <v>93.255102500000007</v>
      </c>
      <c r="M141" s="10">
        <v>98.875850416666665</v>
      </c>
      <c r="N141" s="10">
        <v>98.651020500000001</v>
      </c>
      <c r="O141" s="10">
        <v>98.313775625000005</v>
      </c>
      <c r="P141" s="10">
        <v>96.627551249999996</v>
      </c>
      <c r="Q141" s="10">
        <v>96.627551249999996</v>
      </c>
      <c r="R141" s="10">
        <v>94.893149035714288</v>
      </c>
      <c r="S141" s="10">
        <v>96.627551249999996</v>
      </c>
      <c r="T141" s="10">
        <v>95.927609056603771</v>
      </c>
      <c r="U141" s="10">
        <v>98.920816400000007</v>
      </c>
      <c r="V141" s="10">
        <v>97.470663437499994</v>
      </c>
      <c r="W141" s="10">
        <v>98.651020500000001</v>
      </c>
    </row>
    <row r="142" spans="1:23" x14ac:dyDescent="0.35">
      <c r="A142">
        <v>143</v>
      </c>
      <c r="B142" t="s">
        <v>206</v>
      </c>
      <c r="C142" t="s">
        <v>68</v>
      </c>
      <c r="D142" t="s">
        <v>28</v>
      </c>
      <c r="E142" t="s">
        <v>26</v>
      </c>
      <c r="F142" t="s">
        <v>64</v>
      </c>
      <c r="G142" t="s">
        <v>518</v>
      </c>
      <c r="H142" s="10">
        <v>97.751700833333331</v>
      </c>
      <c r="I142" s="10">
        <v>99.156887812500003</v>
      </c>
      <c r="J142" s="10">
        <v>96.762449200000006</v>
      </c>
      <c r="K142" s="10">
        <v>98.651020500000001</v>
      </c>
      <c r="L142" s="10">
        <v>93.255102500000007</v>
      </c>
      <c r="M142" s="10">
        <v>102.24829916666667</v>
      </c>
      <c r="N142" s="10">
        <v>97.302041000000003</v>
      </c>
      <c r="O142" s="10">
        <v>94.941326875000001</v>
      </c>
      <c r="P142" s="10">
        <v>94.941326875000001</v>
      </c>
      <c r="Q142" s="10">
        <v>96.627551249999996</v>
      </c>
      <c r="R142" s="10">
        <v>94.893149035714288</v>
      </c>
      <c r="S142" s="10">
        <v>96.627551249999996</v>
      </c>
      <c r="T142" s="10">
        <v>97.454755660377359</v>
      </c>
      <c r="U142" s="10">
        <v>96.762449200000006</v>
      </c>
      <c r="V142" s="10">
        <v>95.784439062499999</v>
      </c>
      <c r="W142" s="10">
        <v>99.325510249999994</v>
      </c>
    </row>
    <row r="143" spans="1:23" x14ac:dyDescent="0.35">
      <c r="A143">
        <v>144</v>
      </c>
      <c r="B143" t="s">
        <v>206</v>
      </c>
      <c r="C143" t="s">
        <v>69</v>
      </c>
      <c r="D143" t="s">
        <v>28</v>
      </c>
      <c r="E143" t="s">
        <v>21</v>
      </c>
      <c r="F143" t="s">
        <v>64</v>
      </c>
      <c r="G143" t="s">
        <v>520</v>
      </c>
      <c r="H143" s="10">
        <v>94.004535555555549</v>
      </c>
      <c r="I143" s="10">
        <v>92.411990312499995</v>
      </c>
      <c r="J143" s="10">
        <v>97.841632799999999</v>
      </c>
      <c r="K143" s="10">
        <v>101.3489795</v>
      </c>
      <c r="L143" s="10">
        <v>100</v>
      </c>
      <c r="M143" s="10">
        <v>91.006803333333337</v>
      </c>
      <c r="N143" s="10">
        <v>106.74489749999999</v>
      </c>
      <c r="O143" s="10">
        <v>100</v>
      </c>
      <c r="P143" s="10">
        <v>103.37244875</v>
      </c>
      <c r="Q143" s="10">
        <v>103.37244875</v>
      </c>
      <c r="R143" s="10">
        <v>96.627551249999996</v>
      </c>
      <c r="S143" s="10">
        <v>95.953061500000004</v>
      </c>
      <c r="T143" s="10">
        <v>96.436657924528305</v>
      </c>
      <c r="U143" s="10">
        <v>97.841632799999999</v>
      </c>
      <c r="V143" s="10">
        <v>105.9017853125</v>
      </c>
      <c r="W143" s="10">
        <v>94.604082000000005</v>
      </c>
    </row>
    <row r="144" spans="1:23" x14ac:dyDescent="0.35">
      <c r="A144">
        <v>145</v>
      </c>
      <c r="B144" t="s">
        <v>206</v>
      </c>
      <c r="C144" t="s">
        <v>70</v>
      </c>
      <c r="D144" t="s">
        <v>28</v>
      </c>
      <c r="E144" t="s">
        <v>31</v>
      </c>
      <c r="F144" t="s">
        <v>64</v>
      </c>
      <c r="G144" t="s">
        <v>522</v>
      </c>
      <c r="H144" s="10">
        <v>97.002267777777774</v>
      </c>
      <c r="I144" s="10">
        <v>96.627551249999996</v>
      </c>
      <c r="J144" s="10">
        <v>105.39591799999999</v>
      </c>
      <c r="K144" s="10">
        <v>98.651020500000001</v>
      </c>
      <c r="L144" s="10">
        <v>93.255102500000007</v>
      </c>
      <c r="M144" s="10">
        <v>98.875850416666665</v>
      </c>
      <c r="N144" s="10">
        <v>95.953061500000004</v>
      </c>
      <c r="O144" s="10">
        <v>96.627551249999996</v>
      </c>
      <c r="P144" s="10">
        <v>96.627551249999996</v>
      </c>
      <c r="Q144" s="10">
        <v>96.627551249999996</v>
      </c>
      <c r="R144" s="10">
        <v>95.278571749999998</v>
      </c>
      <c r="S144" s="10">
        <v>95.953061500000004</v>
      </c>
      <c r="T144" s="10">
        <v>95.927609056603771</v>
      </c>
      <c r="U144" s="10">
        <v>105.39591799999999</v>
      </c>
      <c r="V144" s="10">
        <v>95.784439062499999</v>
      </c>
      <c r="W144" s="10">
        <v>97.976530749999995</v>
      </c>
    </row>
    <row r="145" spans="1:23" x14ac:dyDescent="0.35">
      <c r="A145">
        <v>146</v>
      </c>
      <c r="B145" t="s">
        <v>206</v>
      </c>
      <c r="C145" t="s">
        <v>937</v>
      </c>
      <c r="D145" t="s">
        <v>28</v>
      </c>
      <c r="E145" t="s">
        <v>31</v>
      </c>
      <c r="F145" t="s">
        <v>64</v>
      </c>
      <c r="G145" t="s">
        <v>939</v>
      </c>
      <c r="H145" s="10">
        <v>97.002267777777774</v>
      </c>
      <c r="I145" s="10">
        <v>100.8431121875</v>
      </c>
      <c r="J145" s="10">
        <v>109.7126524</v>
      </c>
      <c r="K145" s="10">
        <v>102.697959</v>
      </c>
      <c r="L145" s="10">
        <v>93.255102500000007</v>
      </c>
      <c r="M145" s="10">
        <v>101.12414958333333</v>
      </c>
      <c r="N145" s="10">
        <v>101.3489795</v>
      </c>
      <c r="O145" s="10">
        <v>96.627551249999996</v>
      </c>
      <c r="P145" s="10">
        <v>101.68622437499999</v>
      </c>
      <c r="Q145" s="10">
        <v>100</v>
      </c>
      <c r="R145" s="10">
        <v>100.28906703571428</v>
      </c>
      <c r="S145" s="10">
        <v>95.953061500000004</v>
      </c>
      <c r="T145" s="10">
        <v>100</v>
      </c>
      <c r="U145" s="10">
        <v>109.7126524</v>
      </c>
      <c r="V145" s="10">
        <v>101.68622437499999</v>
      </c>
      <c r="W145" s="10">
        <v>99.325510249999994</v>
      </c>
    </row>
    <row r="146" spans="1:23" x14ac:dyDescent="0.35">
      <c r="A146">
        <v>147</v>
      </c>
      <c r="B146" t="s">
        <v>206</v>
      </c>
      <c r="C146" t="s">
        <v>523</v>
      </c>
      <c r="D146" t="s">
        <v>23</v>
      </c>
      <c r="E146" t="s">
        <v>31</v>
      </c>
      <c r="F146" t="s">
        <v>152</v>
      </c>
      <c r="G146" t="s">
        <v>525</v>
      </c>
      <c r="H146" s="10">
        <v>100</v>
      </c>
      <c r="I146" s="10">
        <v>100</v>
      </c>
      <c r="J146" s="10">
        <v>107.5542852</v>
      </c>
      <c r="K146" s="10">
        <v>101.3489795</v>
      </c>
      <c r="L146" s="10">
        <v>100</v>
      </c>
      <c r="M146" s="10">
        <v>97.751700833333331</v>
      </c>
      <c r="N146" s="10">
        <v>98.651020500000001</v>
      </c>
      <c r="O146" s="10">
        <v>103.37244875</v>
      </c>
      <c r="P146" s="10">
        <v>103.37244875</v>
      </c>
      <c r="Q146" s="10">
        <v>103.37244875</v>
      </c>
      <c r="R146" s="10">
        <v>102.02346925000001</v>
      </c>
      <c r="S146" s="10">
        <v>101.3489795</v>
      </c>
      <c r="T146" s="10">
        <v>101.01809773584905</v>
      </c>
      <c r="U146" s="10">
        <v>107.5542852</v>
      </c>
      <c r="V146" s="10">
        <v>100.8431121875</v>
      </c>
      <c r="W146" s="10">
        <v>100</v>
      </c>
    </row>
    <row r="147" spans="1:23" x14ac:dyDescent="0.35">
      <c r="A147">
        <v>148</v>
      </c>
      <c r="B147" t="s">
        <v>811</v>
      </c>
      <c r="C147" t="s">
        <v>523</v>
      </c>
      <c r="D147" t="s">
        <v>24</v>
      </c>
      <c r="E147" t="s">
        <v>31</v>
      </c>
      <c r="F147" t="s">
        <v>152</v>
      </c>
      <c r="G147" t="s">
        <v>525</v>
      </c>
      <c r="H147" s="10">
        <v>100.74943305555556</v>
      </c>
      <c r="I147" s="10">
        <v>102.52933656250001</v>
      </c>
      <c r="J147" s="10">
        <v>110.791836</v>
      </c>
      <c r="K147" s="10">
        <v>105.39591799999999</v>
      </c>
      <c r="L147" s="10">
        <v>100</v>
      </c>
      <c r="M147" s="10">
        <v>98.875850416666665</v>
      </c>
      <c r="N147" s="10">
        <v>100</v>
      </c>
      <c r="O147" s="10">
        <v>105.058673125</v>
      </c>
      <c r="P147" s="10">
        <v>105.058673125</v>
      </c>
      <c r="Q147" s="10">
        <v>103.37244875</v>
      </c>
      <c r="R147" s="10">
        <v>104.72142825</v>
      </c>
      <c r="S147" s="10">
        <v>102.02346925000001</v>
      </c>
      <c r="T147" s="10">
        <v>104.07239094339623</v>
      </c>
      <c r="U147" s="10">
        <v>110.791836</v>
      </c>
      <c r="V147" s="10">
        <v>102.52933656250001</v>
      </c>
      <c r="W147" s="10">
        <v>101.3489795</v>
      </c>
    </row>
    <row r="148" spans="1:23" x14ac:dyDescent="0.35">
      <c r="A148">
        <v>149</v>
      </c>
      <c r="B148" t="s">
        <v>206</v>
      </c>
      <c r="C148" t="s">
        <v>526</v>
      </c>
      <c r="D148" t="s">
        <v>28</v>
      </c>
      <c r="E148" t="s">
        <v>25</v>
      </c>
      <c r="F148" t="s">
        <v>152</v>
      </c>
      <c r="G148" t="s">
        <v>528</v>
      </c>
      <c r="H148" s="10">
        <v>97.751700833333331</v>
      </c>
      <c r="I148" s="10">
        <v>97.470663437499994</v>
      </c>
      <c r="J148" s="10">
        <v>98.920816400000007</v>
      </c>
      <c r="K148" s="10">
        <v>94.604082000000005</v>
      </c>
      <c r="L148" s="10">
        <v>93.255102500000007</v>
      </c>
      <c r="M148" s="10">
        <v>98.875850416666665</v>
      </c>
      <c r="N148" s="10">
        <v>97.302041000000003</v>
      </c>
      <c r="O148" s="10">
        <v>98.313775625000005</v>
      </c>
      <c r="P148" s="10">
        <v>98.313775625000005</v>
      </c>
      <c r="Q148" s="10">
        <v>100</v>
      </c>
      <c r="R148" s="10">
        <v>95.471283107142852</v>
      </c>
      <c r="S148" s="10">
        <v>96.627551249999996</v>
      </c>
      <c r="T148" s="10">
        <v>94.909511320754717</v>
      </c>
      <c r="U148" s="10">
        <v>98.920816400000007</v>
      </c>
      <c r="V148" s="10">
        <v>97.470663437499994</v>
      </c>
      <c r="W148" s="10">
        <v>98.651020500000001</v>
      </c>
    </row>
    <row r="149" spans="1:23" x14ac:dyDescent="0.35">
      <c r="A149">
        <v>150</v>
      </c>
      <c r="B149" t="s">
        <v>206</v>
      </c>
      <c r="C149" t="s">
        <v>529</v>
      </c>
      <c r="D149" t="s">
        <v>23</v>
      </c>
      <c r="E149" t="s">
        <v>21</v>
      </c>
      <c r="F149" t="s">
        <v>152</v>
      </c>
      <c r="G149" t="s">
        <v>531</v>
      </c>
      <c r="H149" s="10">
        <v>93.255102500000007</v>
      </c>
      <c r="I149" s="10">
        <v>92.411990312499995</v>
      </c>
      <c r="J149" s="10">
        <v>98.920816400000007</v>
      </c>
      <c r="K149" s="10">
        <v>100</v>
      </c>
      <c r="L149" s="10">
        <v>100</v>
      </c>
      <c r="M149" s="10">
        <v>91.006803333333337</v>
      </c>
      <c r="N149" s="10">
        <v>106.74489749999999</v>
      </c>
      <c r="O149" s="10">
        <v>100</v>
      </c>
      <c r="P149" s="10">
        <v>103.37244875</v>
      </c>
      <c r="Q149" s="10">
        <v>103.37244875</v>
      </c>
      <c r="R149" s="10">
        <v>96.434839892857141</v>
      </c>
      <c r="S149" s="10">
        <v>95.278571749999998</v>
      </c>
      <c r="T149" s="10">
        <v>95.927609056603771</v>
      </c>
      <c r="U149" s="10">
        <v>98.920816400000007</v>
      </c>
      <c r="V149" s="10">
        <v>105.9017853125</v>
      </c>
      <c r="W149" s="10">
        <v>94.604082000000005</v>
      </c>
    </row>
    <row r="150" spans="1:23" x14ac:dyDescent="0.35">
      <c r="A150">
        <v>151</v>
      </c>
      <c r="B150" t="s">
        <v>206</v>
      </c>
      <c r="C150" t="s">
        <v>532</v>
      </c>
      <c r="D150" t="s">
        <v>23</v>
      </c>
      <c r="E150" t="s">
        <v>26</v>
      </c>
      <c r="F150" t="s">
        <v>152</v>
      </c>
      <c r="G150" t="s">
        <v>534</v>
      </c>
      <c r="H150" s="10">
        <v>96.252834722222218</v>
      </c>
      <c r="I150" s="10">
        <v>97.470663437499994</v>
      </c>
      <c r="J150" s="10">
        <v>96.762449200000006</v>
      </c>
      <c r="K150" s="10">
        <v>98.651020500000001</v>
      </c>
      <c r="L150" s="10">
        <v>93.255102500000007</v>
      </c>
      <c r="M150" s="10">
        <v>102.24829916666667</v>
      </c>
      <c r="N150" s="10">
        <v>97.302041000000003</v>
      </c>
      <c r="O150" s="10">
        <v>96.627551249999996</v>
      </c>
      <c r="P150" s="10">
        <v>96.627551249999996</v>
      </c>
      <c r="Q150" s="10">
        <v>96.627551249999996</v>
      </c>
      <c r="R150" s="10">
        <v>94.507726321428578</v>
      </c>
      <c r="S150" s="10">
        <v>95.278571749999998</v>
      </c>
      <c r="T150" s="10">
        <v>96.436657924528305</v>
      </c>
      <c r="U150" s="10">
        <v>96.762449200000006</v>
      </c>
      <c r="V150" s="10">
        <v>96.627551249999996</v>
      </c>
      <c r="W150" s="10">
        <v>100</v>
      </c>
    </row>
    <row r="151" spans="1:23" x14ac:dyDescent="0.35">
      <c r="A151">
        <v>152</v>
      </c>
      <c r="B151" t="s">
        <v>206</v>
      </c>
      <c r="C151" t="s">
        <v>535</v>
      </c>
      <c r="D151" t="s">
        <v>23</v>
      </c>
      <c r="E151" t="s">
        <v>25</v>
      </c>
      <c r="F151" t="s">
        <v>152</v>
      </c>
      <c r="G151" t="s">
        <v>537</v>
      </c>
      <c r="H151" s="10">
        <v>99.250566944444444</v>
      </c>
      <c r="I151" s="10">
        <v>98.313775625000005</v>
      </c>
      <c r="J151" s="10">
        <v>98.920816400000007</v>
      </c>
      <c r="K151" s="10">
        <v>94.604082000000005</v>
      </c>
      <c r="L151" s="10">
        <v>93.255102500000007</v>
      </c>
      <c r="M151" s="10">
        <v>96.627551249999996</v>
      </c>
      <c r="N151" s="10">
        <v>95.953061500000004</v>
      </c>
      <c r="O151" s="10">
        <v>96.627551249999996</v>
      </c>
      <c r="P151" s="10">
        <v>96.627551249999996</v>
      </c>
      <c r="Q151" s="10">
        <v>96.627551249999996</v>
      </c>
      <c r="R151" s="10">
        <v>94.122303607142854</v>
      </c>
      <c r="S151" s="10">
        <v>97.976530749999995</v>
      </c>
      <c r="T151" s="10">
        <v>95.418560188679251</v>
      </c>
      <c r="U151" s="10">
        <v>98.920816400000007</v>
      </c>
      <c r="V151" s="10">
        <v>95.784439062499999</v>
      </c>
      <c r="W151" s="10">
        <v>96.627551249999996</v>
      </c>
    </row>
    <row r="152" spans="1:23" x14ac:dyDescent="0.35">
      <c r="A152">
        <v>153</v>
      </c>
      <c r="B152" t="s">
        <v>206</v>
      </c>
      <c r="C152" t="s">
        <v>538</v>
      </c>
      <c r="D152" t="s">
        <v>23</v>
      </c>
      <c r="E152" t="s">
        <v>26</v>
      </c>
      <c r="F152" t="s">
        <v>152</v>
      </c>
      <c r="G152" t="s">
        <v>540</v>
      </c>
      <c r="H152" s="10">
        <v>95.503401666666662</v>
      </c>
      <c r="I152" s="10">
        <v>96.627551249999996</v>
      </c>
      <c r="J152" s="10">
        <v>96.762449200000006</v>
      </c>
      <c r="K152" s="10">
        <v>98.651020500000001</v>
      </c>
      <c r="L152" s="10">
        <v>93.255102500000007</v>
      </c>
      <c r="M152" s="10">
        <v>102.24829916666667</v>
      </c>
      <c r="N152" s="10">
        <v>97.302041000000003</v>
      </c>
      <c r="O152" s="10">
        <v>98.313775625000005</v>
      </c>
      <c r="P152" s="10">
        <v>96.627551249999996</v>
      </c>
      <c r="Q152" s="10">
        <v>96.627551249999996</v>
      </c>
      <c r="R152" s="10">
        <v>94.315014964285709</v>
      </c>
      <c r="S152" s="10">
        <v>94.604082000000005</v>
      </c>
      <c r="T152" s="10">
        <v>95.927609056603771</v>
      </c>
      <c r="U152" s="10">
        <v>96.762449200000006</v>
      </c>
      <c r="V152" s="10">
        <v>96.627551249999996</v>
      </c>
      <c r="W152" s="10">
        <v>100.67448975000001</v>
      </c>
    </row>
    <row r="153" spans="1:23" x14ac:dyDescent="0.35">
      <c r="A153">
        <v>154</v>
      </c>
      <c r="B153" t="s">
        <v>206</v>
      </c>
      <c r="C153" t="s">
        <v>541</v>
      </c>
      <c r="D153" t="s">
        <v>23</v>
      </c>
      <c r="E153" t="s">
        <v>25</v>
      </c>
      <c r="F153" t="s">
        <v>152</v>
      </c>
      <c r="G153" t="s">
        <v>543</v>
      </c>
      <c r="H153" s="10">
        <v>98.501133888888887</v>
      </c>
      <c r="I153" s="10">
        <v>99.156887812500003</v>
      </c>
      <c r="J153" s="10">
        <v>100</v>
      </c>
      <c r="K153" s="10">
        <v>94.604082000000005</v>
      </c>
      <c r="L153" s="10">
        <v>93.255102500000007</v>
      </c>
      <c r="M153" s="10">
        <v>97.751700833333331</v>
      </c>
      <c r="N153" s="10">
        <v>97.302041000000003</v>
      </c>
      <c r="O153" s="10">
        <v>96.627551249999996</v>
      </c>
      <c r="P153" s="10">
        <v>96.627551249999996</v>
      </c>
      <c r="Q153" s="10">
        <v>96.627551249999996</v>
      </c>
      <c r="R153" s="10">
        <v>94.700437678571433</v>
      </c>
      <c r="S153" s="10">
        <v>97.302041000000003</v>
      </c>
      <c r="T153" s="10">
        <v>95.927609056603771</v>
      </c>
      <c r="U153" s="10">
        <v>100</v>
      </c>
      <c r="V153" s="10">
        <v>96.627551249999996</v>
      </c>
      <c r="W153" s="10">
        <v>97.302041000000003</v>
      </c>
    </row>
    <row r="154" spans="1:23" x14ac:dyDescent="0.35">
      <c r="A154">
        <v>155</v>
      </c>
      <c r="B154" t="s">
        <v>699</v>
      </c>
      <c r="C154" t="s">
        <v>541</v>
      </c>
      <c r="D154" t="s">
        <v>24</v>
      </c>
      <c r="E154" t="s">
        <v>25</v>
      </c>
      <c r="F154" t="s">
        <v>152</v>
      </c>
      <c r="G154" t="s">
        <v>543</v>
      </c>
      <c r="H154" s="10">
        <v>100.74943305555556</v>
      </c>
      <c r="I154" s="10">
        <v>101.68622437499999</v>
      </c>
      <c r="J154" s="10">
        <v>101.07918359999999</v>
      </c>
      <c r="K154" s="10">
        <v>95.953061500000004</v>
      </c>
      <c r="L154" s="10">
        <v>93.255102500000007</v>
      </c>
      <c r="M154" s="10">
        <v>98.875850416666665</v>
      </c>
      <c r="N154" s="10">
        <v>98.651020500000001</v>
      </c>
      <c r="O154" s="10">
        <v>101.68622437499999</v>
      </c>
      <c r="P154" s="10">
        <v>98.313775625000005</v>
      </c>
      <c r="Q154" s="10">
        <v>96.627551249999996</v>
      </c>
      <c r="R154" s="10">
        <v>97.39839667857143</v>
      </c>
      <c r="S154" s="10">
        <v>99.325510249999994</v>
      </c>
      <c r="T154" s="10">
        <v>97.963804528301893</v>
      </c>
      <c r="U154" s="10">
        <v>101.07918359999999</v>
      </c>
      <c r="V154" s="10">
        <v>98.313775625000005</v>
      </c>
      <c r="W154" s="10">
        <v>100</v>
      </c>
    </row>
    <row r="155" spans="1:23" x14ac:dyDescent="0.35">
      <c r="A155">
        <v>156</v>
      </c>
      <c r="B155" t="s">
        <v>206</v>
      </c>
      <c r="C155" t="s">
        <v>544</v>
      </c>
      <c r="D155" t="s">
        <v>24</v>
      </c>
      <c r="E155" t="s">
        <v>25</v>
      </c>
      <c r="F155" t="s">
        <v>159</v>
      </c>
      <c r="G155" t="s">
        <v>546</v>
      </c>
      <c r="H155" s="10">
        <v>100.74943305555556</v>
      </c>
      <c r="I155" s="10">
        <v>101.68622437499999</v>
      </c>
      <c r="J155" s="10">
        <v>98.920816400000007</v>
      </c>
      <c r="K155" s="10">
        <v>101.3489795</v>
      </c>
      <c r="L155" s="10">
        <v>100</v>
      </c>
      <c r="M155" s="10">
        <v>95.503401666666662</v>
      </c>
      <c r="N155" s="10">
        <v>97.302041000000003</v>
      </c>
      <c r="O155" s="10">
        <v>100</v>
      </c>
      <c r="P155" s="10">
        <v>103.37244875</v>
      </c>
      <c r="Q155" s="10">
        <v>103.37244875</v>
      </c>
      <c r="R155" s="10">
        <v>100.09635567857143</v>
      </c>
      <c r="S155" s="10">
        <v>102.02346925000001</v>
      </c>
      <c r="T155" s="10">
        <v>102.03619547169811</v>
      </c>
      <c r="U155" s="10">
        <v>98.920816400000007</v>
      </c>
      <c r="V155" s="10">
        <v>100</v>
      </c>
      <c r="W155" s="10">
        <v>97.302041000000003</v>
      </c>
    </row>
    <row r="156" spans="1:23" x14ac:dyDescent="0.35">
      <c r="A156">
        <v>157</v>
      </c>
      <c r="B156" t="s">
        <v>208</v>
      </c>
      <c r="C156" t="s">
        <v>544</v>
      </c>
      <c r="D156" t="s">
        <v>28</v>
      </c>
      <c r="E156" t="s">
        <v>25</v>
      </c>
      <c r="F156" t="s">
        <v>159</v>
      </c>
      <c r="G156" t="s">
        <v>546</v>
      </c>
      <c r="H156" s="10">
        <v>102.99773222222223</v>
      </c>
      <c r="I156" s="10">
        <v>104.2155609375</v>
      </c>
      <c r="J156" s="10">
        <v>100</v>
      </c>
      <c r="K156" s="10">
        <v>102.697959</v>
      </c>
      <c r="L156" s="10">
        <v>100</v>
      </c>
      <c r="M156" s="10">
        <v>96.627551249999996</v>
      </c>
      <c r="N156" s="10">
        <v>98.651020500000001</v>
      </c>
      <c r="O156" s="10">
        <v>105.058673125</v>
      </c>
      <c r="P156" s="10">
        <v>105.058673125</v>
      </c>
      <c r="Q156" s="10">
        <v>103.37244875</v>
      </c>
      <c r="R156" s="10">
        <v>102.79431467857142</v>
      </c>
      <c r="S156" s="10">
        <v>104.0469385</v>
      </c>
      <c r="T156" s="10">
        <v>104.07239094339623</v>
      </c>
      <c r="U156" s="10">
        <v>100</v>
      </c>
      <c r="V156" s="10">
        <v>101.68622437499999</v>
      </c>
      <c r="W156" s="10">
        <v>100</v>
      </c>
    </row>
    <row r="157" spans="1:23" x14ac:dyDescent="0.35">
      <c r="A157">
        <v>158</v>
      </c>
      <c r="B157" t="s">
        <v>811</v>
      </c>
      <c r="C157" t="s">
        <v>544</v>
      </c>
      <c r="D157" t="s">
        <v>23</v>
      </c>
      <c r="E157" t="s">
        <v>25</v>
      </c>
      <c r="F157" t="s">
        <v>159</v>
      </c>
      <c r="G157" t="s">
        <v>546</v>
      </c>
      <c r="H157" s="10">
        <v>105.24603138888889</v>
      </c>
      <c r="I157" s="10">
        <v>101.68622437499999</v>
      </c>
      <c r="J157" s="10">
        <v>100</v>
      </c>
      <c r="K157" s="10">
        <v>98.651020500000001</v>
      </c>
      <c r="L157" s="10">
        <v>100</v>
      </c>
      <c r="M157" s="10">
        <v>97.751700833333331</v>
      </c>
      <c r="N157" s="10">
        <v>98.651020500000001</v>
      </c>
      <c r="O157" s="10">
        <v>108.431121875</v>
      </c>
      <c r="P157" s="10">
        <v>105.058673125</v>
      </c>
      <c r="Q157" s="10">
        <v>103.37244875</v>
      </c>
      <c r="R157" s="10">
        <v>102.79431467857142</v>
      </c>
      <c r="S157" s="10">
        <v>106.07040775</v>
      </c>
      <c r="T157" s="10">
        <v>101.01809773584905</v>
      </c>
      <c r="U157" s="10">
        <v>100</v>
      </c>
      <c r="V157" s="10">
        <v>101.68622437499999</v>
      </c>
      <c r="W157" s="10">
        <v>102.02346925000001</v>
      </c>
    </row>
    <row r="158" spans="1:23" x14ac:dyDescent="0.35">
      <c r="A158">
        <v>159</v>
      </c>
      <c r="B158" t="s">
        <v>1063</v>
      </c>
      <c r="C158" t="s">
        <v>544</v>
      </c>
      <c r="D158" t="s">
        <v>24</v>
      </c>
      <c r="E158" t="s">
        <v>25</v>
      </c>
      <c r="F158" t="s">
        <v>159</v>
      </c>
      <c r="G158" t="s">
        <v>546</v>
      </c>
      <c r="H158" s="10">
        <v>103.74716527777778</v>
      </c>
      <c r="I158" s="10">
        <v>106.74489749999999</v>
      </c>
      <c r="J158" s="10">
        <v>100</v>
      </c>
      <c r="K158" s="10">
        <v>105.39591799999999</v>
      </c>
      <c r="L158" s="10">
        <v>100</v>
      </c>
      <c r="M158" s="10">
        <v>96.627551249999996</v>
      </c>
      <c r="N158" s="10">
        <v>101.3489795</v>
      </c>
      <c r="O158" s="10">
        <v>106.74489749999999</v>
      </c>
      <c r="P158" s="10">
        <v>106.74489749999999</v>
      </c>
      <c r="Q158" s="10">
        <v>103.37244875</v>
      </c>
      <c r="R158" s="10">
        <v>104.72142825</v>
      </c>
      <c r="S158" s="10">
        <v>104.72142825</v>
      </c>
      <c r="T158" s="10">
        <v>106.61763528301887</v>
      </c>
      <c r="U158" s="10">
        <v>100</v>
      </c>
      <c r="V158" s="10">
        <v>104.2155609375</v>
      </c>
      <c r="W158" s="10">
        <v>100.67448975000001</v>
      </c>
    </row>
    <row r="159" spans="1:23" x14ac:dyDescent="0.35">
      <c r="A159">
        <v>160</v>
      </c>
      <c r="B159" t="s">
        <v>206</v>
      </c>
      <c r="C159" t="s">
        <v>548</v>
      </c>
      <c r="D159" t="s">
        <v>24</v>
      </c>
      <c r="E159" t="s">
        <v>26</v>
      </c>
      <c r="F159" t="s">
        <v>159</v>
      </c>
      <c r="G159" t="s">
        <v>550</v>
      </c>
      <c r="H159" s="10">
        <v>97.002267777777774</v>
      </c>
      <c r="I159" s="10">
        <v>96.627551249999996</v>
      </c>
      <c r="J159" s="10">
        <v>96.762449200000006</v>
      </c>
      <c r="K159" s="10">
        <v>98.651020500000001</v>
      </c>
      <c r="L159" s="10">
        <v>93.255102500000007</v>
      </c>
      <c r="M159" s="10">
        <v>103.37244875</v>
      </c>
      <c r="N159" s="10">
        <v>97.302041000000003</v>
      </c>
      <c r="O159" s="10">
        <v>98.313775625000005</v>
      </c>
      <c r="P159" s="10">
        <v>98.313775625000005</v>
      </c>
      <c r="Q159" s="10">
        <v>103.37244875</v>
      </c>
      <c r="R159" s="10">
        <v>97.01297396428572</v>
      </c>
      <c r="S159" s="10">
        <v>95.953061500000004</v>
      </c>
      <c r="T159" s="10">
        <v>95.927609056603771</v>
      </c>
      <c r="U159" s="10">
        <v>96.762449200000006</v>
      </c>
      <c r="V159" s="10">
        <v>97.470663437499994</v>
      </c>
      <c r="W159" s="10">
        <v>101.3489795</v>
      </c>
    </row>
    <row r="160" spans="1:23" x14ac:dyDescent="0.35">
      <c r="A160">
        <v>161</v>
      </c>
      <c r="B160" t="s">
        <v>206</v>
      </c>
      <c r="C160" t="s">
        <v>551</v>
      </c>
      <c r="D160" t="s">
        <v>23</v>
      </c>
      <c r="E160" t="s">
        <v>31</v>
      </c>
      <c r="F160" t="s">
        <v>159</v>
      </c>
      <c r="G160" t="s">
        <v>553</v>
      </c>
      <c r="H160" s="10">
        <v>95.503401666666662</v>
      </c>
      <c r="I160" s="10">
        <v>95.784439062499999</v>
      </c>
      <c r="J160" s="10">
        <v>105.39591799999999</v>
      </c>
      <c r="K160" s="10">
        <v>98.651020500000001</v>
      </c>
      <c r="L160" s="10">
        <v>93.255102500000007</v>
      </c>
      <c r="M160" s="10">
        <v>98.875850416666665</v>
      </c>
      <c r="N160" s="10">
        <v>95.953061500000004</v>
      </c>
      <c r="O160" s="10">
        <v>96.627551249999996</v>
      </c>
      <c r="P160" s="10">
        <v>98.313775625000005</v>
      </c>
      <c r="Q160" s="10">
        <v>103.37244875</v>
      </c>
      <c r="R160" s="10">
        <v>96.820262607142851</v>
      </c>
      <c r="S160" s="10">
        <v>94.604082000000005</v>
      </c>
      <c r="T160" s="10">
        <v>95.418560188679251</v>
      </c>
      <c r="U160" s="10">
        <v>105.39591799999999</v>
      </c>
      <c r="V160" s="10">
        <v>96.627551249999996</v>
      </c>
      <c r="W160" s="10">
        <v>97.976530749999995</v>
      </c>
    </row>
    <row r="161" spans="1:23" x14ac:dyDescent="0.35">
      <c r="A161">
        <v>162</v>
      </c>
      <c r="B161" t="s">
        <v>208</v>
      </c>
      <c r="C161" t="s">
        <v>551</v>
      </c>
      <c r="D161" t="s">
        <v>24</v>
      </c>
      <c r="E161" t="s">
        <v>31</v>
      </c>
      <c r="F161" t="s">
        <v>159</v>
      </c>
      <c r="G161" t="s">
        <v>553</v>
      </c>
      <c r="H161" s="10">
        <v>96.252834722222218</v>
      </c>
      <c r="I161" s="10">
        <v>98.313775625000005</v>
      </c>
      <c r="J161" s="10">
        <v>108.6334688</v>
      </c>
      <c r="K161" s="10">
        <v>102.697959</v>
      </c>
      <c r="L161" s="10">
        <v>93.255102500000007</v>
      </c>
      <c r="M161" s="10">
        <v>100</v>
      </c>
      <c r="N161" s="10">
        <v>97.302041000000003</v>
      </c>
      <c r="O161" s="10">
        <v>98.313775625000005</v>
      </c>
      <c r="P161" s="10">
        <v>100</v>
      </c>
      <c r="Q161" s="10">
        <v>103.37244875</v>
      </c>
      <c r="R161" s="10">
        <v>99.518221607142863</v>
      </c>
      <c r="S161" s="10">
        <v>95.278571749999998</v>
      </c>
      <c r="T161" s="10">
        <v>98.472853396226412</v>
      </c>
      <c r="U161" s="10">
        <v>108.6334688</v>
      </c>
      <c r="V161" s="10">
        <v>98.313775625000005</v>
      </c>
      <c r="W161" s="10">
        <v>99.325510249999994</v>
      </c>
    </row>
    <row r="162" spans="1:23" x14ac:dyDescent="0.35">
      <c r="A162">
        <v>163</v>
      </c>
      <c r="B162" t="s">
        <v>206</v>
      </c>
      <c r="C162" t="s">
        <v>555</v>
      </c>
      <c r="D162" t="s">
        <v>23</v>
      </c>
      <c r="E162" t="s">
        <v>25</v>
      </c>
      <c r="F162" t="s">
        <v>159</v>
      </c>
      <c r="G162" t="s">
        <v>557</v>
      </c>
      <c r="H162" s="10">
        <v>99.250566944444444</v>
      </c>
      <c r="I162" s="10">
        <v>100</v>
      </c>
      <c r="J162" s="10">
        <v>97.841632799999999</v>
      </c>
      <c r="K162" s="10">
        <v>95.953061500000004</v>
      </c>
      <c r="L162" s="10">
        <v>93.255102500000007</v>
      </c>
      <c r="M162" s="10">
        <v>96.627551249999996</v>
      </c>
      <c r="N162" s="10">
        <v>97.302041000000003</v>
      </c>
      <c r="O162" s="10">
        <v>96.627551249999996</v>
      </c>
      <c r="P162" s="10">
        <v>96.627551249999996</v>
      </c>
      <c r="Q162" s="10">
        <v>103.37244875</v>
      </c>
      <c r="R162" s="10">
        <v>96.627551249999996</v>
      </c>
      <c r="S162" s="10">
        <v>97.976530749999995</v>
      </c>
      <c r="T162" s="10">
        <v>96.945706792452825</v>
      </c>
      <c r="U162" s="10">
        <v>97.841632799999999</v>
      </c>
      <c r="V162" s="10">
        <v>96.627551249999996</v>
      </c>
      <c r="W162" s="10">
        <v>96.627551249999996</v>
      </c>
    </row>
    <row r="163" spans="1:23" x14ac:dyDescent="0.35">
      <c r="A163">
        <v>164</v>
      </c>
      <c r="B163" t="s">
        <v>206</v>
      </c>
      <c r="C163" t="s">
        <v>558</v>
      </c>
      <c r="D163" t="s">
        <v>24</v>
      </c>
      <c r="E163" t="s">
        <v>26</v>
      </c>
      <c r="F163" t="s">
        <v>159</v>
      </c>
      <c r="G163" t="s">
        <v>560</v>
      </c>
      <c r="H163" s="10">
        <v>96.252834722222218</v>
      </c>
      <c r="I163" s="10">
        <v>96.627551249999996</v>
      </c>
      <c r="J163" s="10">
        <v>97.841632799999999</v>
      </c>
      <c r="K163" s="10">
        <v>94.604082000000005</v>
      </c>
      <c r="L163" s="10">
        <v>93.255102500000007</v>
      </c>
      <c r="M163" s="10">
        <v>103.37244875</v>
      </c>
      <c r="N163" s="10">
        <v>97.302041000000003</v>
      </c>
      <c r="O163" s="10">
        <v>96.627551249999996</v>
      </c>
      <c r="P163" s="10">
        <v>98.313775625000005</v>
      </c>
      <c r="Q163" s="10">
        <v>103.37244875</v>
      </c>
      <c r="R163" s="10">
        <v>96.242128535714286</v>
      </c>
      <c r="S163" s="10">
        <v>95.278571749999998</v>
      </c>
      <c r="T163" s="10">
        <v>94.400462452830183</v>
      </c>
      <c r="U163" s="10">
        <v>97.841632799999999</v>
      </c>
      <c r="V163" s="10">
        <v>97.470663437499994</v>
      </c>
      <c r="W163" s="10">
        <v>100.67448975000001</v>
      </c>
    </row>
    <row r="164" spans="1:23" x14ac:dyDescent="0.35">
      <c r="A164">
        <v>165</v>
      </c>
      <c r="B164" t="s">
        <v>206</v>
      </c>
      <c r="C164" t="s">
        <v>561</v>
      </c>
      <c r="D164" t="s">
        <v>24</v>
      </c>
      <c r="E164" t="s">
        <v>25</v>
      </c>
      <c r="F164" t="s">
        <v>159</v>
      </c>
      <c r="G164" t="s">
        <v>563</v>
      </c>
      <c r="H164" s="10">
        <v>97.751700833333331</v>
      </c>
      <c r="I164" s="10">
        <v>99.156887812500003</v>
      </c>
      <c r="J164" s="10">
        <v>97.841632799999999</v>
      </c>
      <c r="K164" s="10">
        <v>98.651020500000001</v>
      </c>
      <c r="L164" s="10">
        <v>93.255102500000007</v>
      </c>
      <c r="M164" s="10">
        <v>96.627551249999996</v>
      </c>
      <c r="N164" s="10">
        <v>97.302041000000003</v>
      </c>
      <c r="O164" s="10">
        <v>103.37244875</v>
      </c>
      <c r="P164" s="10">
        <v>103.37244875</v>
      </c>
      <c r="Q164" s="10">
        <v>103.37244875</v>
      </c>
      <c r="R164" s="10">
        <v>97.976530749999995</v>
      </c>
      <c r="S164" s="10">
        <v>96.627551249999996</v>
      </c>
      <c r="T164" s="10">
        <v>97.454755660377359</v>
      </c>
      <c r="U164" s="10">
        <v>97.841632799999999</v>
      </c>
      <c r="V164" s="10">
        <v>100</v>
      </c>
      <c r="W164" s="10">
        <v>99.325510249999994</v>
      </c>
    </row>
    <row r="165" spans="1:23" x14ac:dyDescent="0.35">
      <c r="A165">
        <v>166</v>
      </c>
      <c r="B165" t="s">
        <v>206</v>
      </c>
      <c r="C165" t="s">
        <v>564</v>
      </c>
      <c r="D165" t="s">
        <v>24</v>
      </c>
      <c r="E165" t="s">
        <v>21</v>
      </c>
      <c r="F165" t="s">
        <v>159</v>
      </c>
      <c r="G165" t="s">
        <v>566</v>
      </c>
      <c r="H165" s="10">
        <v>93.255102500000007</v>
      </c>
      <c r="I165" s="10">
        <v>92.411990312499995</v>
      </c>
      <c r="J165" s="10">
        <v>98.920816400000007</v>
      </c>
      <c r="K165" s="10">
        <v>98.651020500000001</v>
      </c>
      <c r="L165" s="10">
        <v>100</v>
      </c>
      <c r="M165" s="10">
        <v>91.006803333333337</v>
      </c>
      <c r="N165" s="10">
        <v>104.0469385</v>
      </c>
      <c r="O165" s="10">
        <v>101.68622437499999</v>
      </c>
      <c r="P165" s="10">
        <v>103.37244875</v>
      </c>
      <c r="Q165" s="10">
        <v>103.37244875</v>
      </c>
      <c r="R165" s="10">
        <v>96.049417178571431</v>
      </c>
      <c r="S165" s="10">
        <v>95.278571749999998</v>
      </c>
      <c r="T165" s="10">
        <v>95.418560188679251</v>
      </c>
      <c r="U165" s="10">
        <v>98.920816400000007</v>
      </c>
      <c r="V165" s="10">
        <v>104.2155609375</v>
      </c>
      <c r="W165" s="10">
        <v>95.278571749999998</v>
      </c>
    </row>
    <row r="166" spans="1:23" x14ac:dyDescent="0.35">
      <c r="A166">
        <v>167</v>
      </c>
      <c r="B166" t="s">
        <v>206</v>
      </c>
      <c r="C166" t="s">
        <v>567</v>
      </c>
      <c r="D166" t="s">
        <v>28</v>
      </c>
      <c r="E166" t="s">
        <v>25</v>
      </c>
      <c r="F166" t="s">
        <v>156</v>
      </c>
      <c r="G166" t="s">
        <v>569</v>
      </c>
      <c r="H166" s="10">
        <v>101.49886611111111</v>
      </c>
      <c r="I166" s="10">
        <v>101.68622437499999</v>
      </c>
      <c r="J166" s="10">
        <v>97.841632799999999</v>
      </c>
      <c r="K166" s="10">
        <v>100</v>
      </c>
      <c r="L166" s="10">
        <v>93.255102500000007</v>
      </c>
      <c r="M166" s="10">
        <v>96.627551249999996</v>
      </c>
      <c r="N166" s="10">
        <v>97.302041000000003</v>
      </c>
      <c r="O166" s="10">
        <v>103.37244875</v>
      </c>
      <c r="P166" s="10">
        <v>105.058673125</v>
      </c>
      <c r="Q166" s="10">
        <v>103.37244875</v>
      </c>
      <c r="R166" s="10">
        <v>99.903644321428573</v>
      </c>
      <c r="S166" s="10">
        <v>100</v>
      </c>
      <c r="T166" s="10">
        <v>99.490951132075466</v>
      </c>
      <c r="U166" s="10">
        <v>97.841632799999999</v>
      </c>
      <c r="V166" s="10">
        <v>100.8431121875</v>
      </c>
      <c r="W166" s="10">
        <v>99.325510249999994</v>
      </c>
    </row>
    <row r="167" spans="1:23" x14ac:dyDescent="0.35">
      <c r="A167">
        <v>168</v>
      </c>
      <c r="B167" t="s">
        <v>1063</v>
      </c>
      <c r="C167" t="s">
        <v>567</v>
      </c>
      <c r="D167" t="s">
        <v>23</v>
      </c>
      <c r="E167" t="s">
        <v>25</v>
      </c>
      <c r="F167" t="s">
        <v>156</v>
      </c>
      <c r="G167" t="s">
        <v>569</v>
      </c>
      <c r="H167" s="10">
        <v>103.74716527777778</v>
      </c>
      <c r="I167" s="10">
        <v>104.2155609375</v>
      </c>
      <c r="J167" s="10">
        <v>98.920816400000007</v>
      </c>
      <c r="K167" s="10">
        <v>101.3489795</v>
      </c>
      <c r="L167" s="10">
        <v>93.255102500000007</v>
      </c>
      <c r="M167" s="10">
        <v>97.751700833333331</v>
      </c>
      <c r="N167" s="10">
        <v>98.651020500000001</v>
      </c>
      <c r="O167" s="10">
        <v>108.431121875</v>
      </c>
      <c r="P167" s="10">
        <v>106.74489749999999</v>
      </c>
      <c r="Q167" s="10">
        <v>103.37244875</v>
      </c>
      <c r="R167" s="10">
        <v>102.60160332142857</v>
      </c>
      <c r="S167" s="10">
        <v>102.02346925000001</v>
      </c>
      <c r="T167" s="10">
        <v>101.52714660377359</v>
      </c>
      <c r="U167" s="10">
        <v>98.920816400000007</v>
      </c>
      <c r="V167" s="10">
        <v>102.52933656250001</v>
      </c>
      <c r="W167" s="10">
        <v>102.02346925000001</v>
      </c>
    </row>
    <row r="168" spans="1:23" x14ac:dyDescent="0.35">
      <c r="A168">
        <v>169</v>
      </c>
      <c r="B168" t="s">
        <v>206</v>
      </c>
      <c r="C168" t="s">
        <v>570</v>
      </c>
      <c r="D168" t="s">
        <v>24</v>
      </c>
      <c r="E168" t="s">
        <v>25</v>
      </c>
      <c r="F168" t="s">
        <v>156</v>
      </c>
      <c r="G168" t="s">
        <v>572</v>
      </c>
      <c r="H168" s="10">
        <v>98.501133888888887</v>
      </c>
      <c r="I168" s="10">
        <v>97.470663437499994</v>
      </c>
      <c r="J168" s="10">
        <v>97.841632799999999</v>
      </c>
      <c r="K168" s="10">
        <v>94.604082000000005</v>
      </c>
      <c r="L168" s="10">
        <v>93.255102500000007</v>
      </c>
      <c r="M168" s="10">
        <v>94.379252083333327</v>
      </c>
      <c r="N168" s="10">
        <v>97.302041000000003</v>
      </c>
      <c r="O168" s="10">
        <v>94.941326875000001</v>
      </c>
      <c r="P168" s="10">
        <v>96.627551249999996</v>
      </c>
      <c r="Q168" s="10">
        <v>96.627551249999996</v>
      </c>
      <c r="R168" s="10">
        <v>93.158746821428565</v>
      </c>
      <c r="S168" s="10">
        <v>97.302041000000003</v>
      </c>
      <c r="T168" s="10">
        <v>94.909511320754717</v>
      </c>
      <c r="U168" s="10">
        <v>97.841632799999999</v>
      </c>
      <c r="V168" s="10">
        <v>96.627551249999996</v>
      </c>
      <c r="W168" s="10">
        <v>94.604082000000005</v>
      </c>
    </row>
    <row r="169" spans="1:23" x14ac:dyDescent="0.35">
      <c r="A169">
        <v>170</v>
      </c>
      <c r="B169" t="s">
        <v>206</v>
      </c>
      <c r="C169" t="s">
        <v>573</v>
      </c>
      <c r="D169" t="s">
        <v>28</v>
      </c>
      <c r="E169" t="s">
        <v>31</v>
      </c>
      <c r="F169" t="s">
        <v>156</v>
      </c>
      <c r="G169" t="s">
        <v>575</v>
      </c>
      <c r="H169" s="10">
        <v>98.501133888888887</v>
      </c>
      <c r="I169" s="10">
        <v>101.68622437499999</v>
      </c>
      <c r="J169" s="10">
        <v>107.5542852</v>
      </c>
      <c r="K169" s="10">
        <v>100</v>
      </c>
      <c r="L169" s="10">
        <v>93.255102500000007</v>
      </c>
      <c r="M169" s="10">
        <v>101.12414958333333</v>
      </c>
      <c r="N169" s="10">
        <v>102.697959</v>
      </c>
      <c r="O169" s="10">
        <v>100</v>
      </c>
      <c r="P169" s="10">
        <v>100</v>
      </c>
      <c r="Q169" s="10">
        <v>103.37244875</v>
      </c>
      <c r="R169" s="10">
        <v>101.44533517857143</v>
      </c>
      <c r="S169" s="10">
        <v>97.302041000000003</v>
      </c>
      <c r="T169" s="10">
        <v>99.490951132075466</v>
      </c>
      <c r="U169" s="10">
        <v>107.5542852</v>
      </c>
      <c r="V169" s="10">
        <v>101.68622437499999</v>
      </c>
      <c r="W169" s="10">
        <v>100.67448975000001</v>
      </c>
    </row>
    <row r="170" spans="1:23" x14ac:dyDescent="0.35">
      <c r="A170">
        <v>171</v>
      </c>
      <c r="B170" t="s">
        <v>206</v>
      </c>
      <c r="C170" t="s">
        <v>576</v>
      </c>
      <c r="D170" t="s">
        <v>28</v>
      </c>
      <c r="E170" t="s">
        <v>26</v>
      </c>
      <c r="F170" t="s">
        <v>156</v>
      </c>
      <c r="G170" t="s">
        <v>578</v>
      </c>
      <c r="H170" s="10">
        <v>94.753968611111105</v>
      </c>
      <c r="I170" s="10">
        <v>95.784439062499999</v>
      </c>
      <c r="J170" s="10">
        <v>97.841632799999999</v>
      </c>
      <c r="K170" s="10">
        <v>94.604082000000005</v>
      </c>
      <c r="L170" s="10">
        <v>93.255102500000007</v>
      </c>
      <c r="M170" s="10">
        <v>103.37244875</v>
      </c>
      <c r="N170" s="10">
        <v>97.302041000000003</v>
      </c>
      <c r="O170" s="10">
        <v>96.627551249999996</v>
      </c>
      <c r="P170" s="10">
        <v>98.313775625000005</v>
      </c>
      <c r="Q170" s="10">
        <v>96.627551249999996</v>
      </c>
      <c r="R170" s="10">
        <v>93.736880892857144</v>
      </c>
      <c r="S170" s="10">
        <v>93.929592249999999</v>
      </c>
      <c r="T170" s="10">
        <v>93.891413584905663</v>
      </c>
      <c r="U170" s="10">
        <v>97.841632799999999</v>
      </c>
      <c r="V170" s="10">
        <v>97.470663437499994</v>
      </c>
      <c r="W170" s="10">
        <v>100.67448975000001</v>
      </c>
    </row>
    <row r="171" spans="1:23" x14ac:dyDescent="0.35">
      <c r="A171">
        <v>172</v>
      </c>
      <c r="B171" t="s">
        <v>206</v>
      </c>
      <c r="C171" t="s">
        <v>579</v>
      </c>
      <c r="D171" t="s">
        <v>28</v>
      </c>
      <c r="E171" t="s">
        <v>21</v>
      </c>
      <c r="F171" t="s">
        <v>156</v>
      </c>
      <c r="G171" t="s">
        <v>581</v>
      </c>
      <c r="H171" s="10">
        <v>93.255102500000007</v>
      </c>
      <c r="I171" s="10">
        <v>92.411990312499995</v>
      </c>
      <c r="J171" s="10">
        <v>98.920816400000007</v>
      </c>
      <c r="K171" s="10">
        <v>98.651020500000001</v>
      </c>
      <c r="L171" s="10">
        <v>100</v>
      </c>
      <c r="M171" s="10">
        <v>91.006803333333337</v>
      </c>
      <c r="N171" s="10">
        <v>105.39591799999999</v>
      </c>
      <c r="O171" s="10">
        <v>101.68622437499999</v>
      </c>
      <c r="P171" s="10">
        <v>103.37244875</v>
      </c>
      <c r="Q171" s="10">
        <v>103.37244875</v>
      </c>
      <c r="R171" s="10">
        <v>96.242128535714286</v>
      </c>
      <c r="S171" s="10">
        <v>95.278571749999998</v>
      </c>
      <c r="T171" s="10">
        <v>95.418560188679251</v>
      </c>
      <c r="U171" s="10">
        <v>98.920816400000007</v>
      </c>
      <c r="V171" s="10">
        <v>105.058673125</v>
      </c>
      <c r="W171" s="10">
        <v>95.278571749999998</v>
      </c>
    </row>
    <row r="172" spans="1:23" x14ac:dyDescent="0.35">
      <c r="A172">
        <v>173</v>
      </c>
      <c r="B172" t="s">
        <v>206</v>
      </c>
      <c r="C172" t="s">
        <v>582</v>
      </c>
      <c r="D172" t="s">
        <v>28</v>
      </c>
      <c r="E172" t="s">
        <v>26</v>
      </c>
      <c r="F172" t="s">
        <v>156</v>
      </c>
      <c r="G172" t="s">
        <v>584</v>
      </c>
      <c r="H172" s="10">
        <v>94.753968611111105</v>
      </c>
      <c r="I172" s="10">
        <v>96.627551249999996</v>
      </c>
      <c r="J172" s="10">
        <v>97.841632799999999</v>
      </c>
      <c r="K172" s="10">
        <v>95.953061500000004</v>
      </c>
      <c r="L172" s="10">
        <v>93.255102500000007</v>
      </c>
      <c r="M172" s="10">
        <v>103.37244875</v>
      </c>
      <c r="N172" s="10">
        <v>100</v>
      </c>
      <c r="O172" s="10">
        <v>96.627551249999996</v>
      </c>
      <c r="P172" s="10">
        <v>98.313775625000005</v>
      </c>
      <c r="Q172" s="10">
        <v>96.627551249999996</v>
      </c>
      <c r="R172" s="10">
        <v>94.507726321428578</v>
      </c>
      <c r="S172" s="10">
        <v>93.929592249999999</v>
      </c>
      <c r="T172" s="10">
        <v>94.909511320754717</v>
      </c>
      <c r="U172" s="10">
        <v>97.841632799999999</v>
      </c>
      <c r="V172" s="10">
        <v>99.156887812500003</v>
      </c>
      <c r="W172" s="10">
        <v>100.67448975000001</v>
      </c>
    </row>
    <row r="173" spans="1:23" x14ac:dyDescent="0.35">
      <c r="A173">
        <v>174</v>
      </c>
      <c r="B173" t="s">
        <v>206</v>
      </c>
      <c r="C173" t="s">
        <v>585</v>
      </c>
      <c r="D173" t="s">
        <v>28</v>
      </c>
      <c r="E173" t="s">
        <v>25</v>
      </c>
      <c r="F173" t="s">
        <v>156</v>
      </c>
      <c r="G173" t="s">
        <v>587</v>
      </c>
      <c r="H173" s="10">
        <v>100</v>
      </c>
      <c r="I173" s="10">
        <v>99.156887812500003</v>
      </c>
      <c r="J173" s="10">
        <v>98.920816400000007</v>
      </c>
      <c r="K173" s="10">
        <v>98.651020500000001</v>
      </c>
      <c r="L173" s="10">
        <v>100</v>
      </c>
      <c r="M173" s="10">
        <v>97.751700833333331</v>
      </c>
      <c r="N173" s="10">
        <v>98.651020500000001</v>
      </c>
      <c r="O173" s="10">
        <v>100</v>
      </c>
      <c r="P173" s="10">
        <v>100</v>
      </c>
      <c r="Q173" s="10">
        <v>100</v>
      </c>
      <c r="R173" s="10">
        <v>98.169242107142864</v>
      </c>
      <c r="S173" s="10">
        <v>101.3489795</v>
      </c>
      <c r="T173" s="10">
        <v>99.490951132075466</v>
      </c>
      <c r="U173" s="10">
        <v>98.920816400000007</v>
      </c>
      <c r="V173" s="10">
        <v>99.156887812500003</v>
      </c>
      <c r="W173" s="10">
        <v>98.651020500000001</v>
      </c>
    </row>
    <row r="174" spans="1:23" x14ac:dyDescent="0.35">
      <c r="A174">
        <v>175</v>
      </c>
      <c r="B174" t="s">
        <v>206</v>
      </c>
      <c r="C174" t="s">
        <v>588</v>
      </c>
      <c r="D174" t="s">
        <v>23</v>
      </c>
      <c r="E174" t="s">
        <v>25</v>
      </c>
      <c r="F174" t="s">
        <v>157</v>
      </c>
      <c r="G174" t="s">
        <v>590</v>
      </c>
      <c r="H174" s="10">
        <v>106.74489749999999</v>
      </c>
      <c r="I174" s="10">
        <v>109.2742340625</v>
      </c>
      <c r="J174" s="10">
        <v>98.920816400000007</v>
      </c>
      <c r="K174" s="10">
        <v>102.697959</v>
      </c>
      <c r="L174" s="10">
        <v>100</v>
      </c>
      <c r="M174" s="10">
        <v>97.751700833333331</v>
      </c>
      <c r="N174" s="10">
        <v>98.651020500000001</v>
      </c>
      <c r="O174" s="10">
        <v>103.37244875</v>
      </c>
      <c r="P174" s="10">
        <v>103.37244875</v>
      </c>
      <c r="Q174" s="10">
        <v>103.37244875</v>
      </c>
      <c r="R174" s="10">
        <v>104.52871689285715</v>
      </c>
      <c r="S174" s="10">
        <v>107.41938725</v>
      </c>
      <c r="T174" s="10">
        <v>107.12668415094339</v>
      </c>
      <c r="U174" s="10">
        <v>98.920816400000007</v>
      </c>
      <c r="V174" s="10">
        <v>100.8431121875</v>
      </c>
      <c r="W174" s="10">
        <v>100</v>
      </c>
    </row>
    <row r="175" spans="1:23" x14ac:dyDescent="0.35">
      <c r="A175">
        <v>176</v>
      </c>
      <c r="B175" t="s">
        <v>211</v>
      </c>
      <c r="C175" t="s">
        <v>588</v>
      </c>
      <c r="D175" t="s">
        <v>24</v>
      </c>
      <c r="E175" t="s">
        <v>25</v>
      </c>
      <c r="F175" t="s">
        <v>157</v>
      </c>
      <c r="G175" t="s">
        <v>590</v>
      </c>
      <c r="H175" s="10">
        <v>108.99319666666666</v>
      </c>
      <c r="I175" s="10">
        <v>111.80357062499999</v>
      </c>
      <c r="J175" s="10">
        <v>100</v>
      </c>
      <c r="K175" s="10">
        <v>104.0469385</v>
      </c>
      <c r="L175" s="10">
        <v>100</v>
      </c>
      <c r="M175" s="10">
        <v>98.875850416666665</v>
      </c>
      <c r="N175" s="10">
        <v>100</v>
      </c>
      <c r="O175" s="10">
        <v>108.431121875</v>
      </c>
      <c r="P175" s="10">
        <v>105.058673125</v>
      </c>
      <c r="Q175" s="10">
        <v>103.37244875</v>
      </c>
      <c r="R175" s="10">
        <v>107.22667589285714</v>
      </c>
      <c r="S175" s="10">
        <v>109.4428565</v>
      </c>
      <c r="T175" s="10">
        <v>109.16287962264151</v>
      </c>
      <c r="U175" s="10">
        <v>100</v>
      </c>
      <c r="V175" s="10">
        <v>102.52933656250001</v>
      </c>
      <c r="W175" s="10">
        <v>102.697959</v>
      </c>
    </row>
    <row r="176" spans="1:23" x14ac:dyDescent="0.35">
      <c r="A176">
        <v>177</v>
      </c>
      <c r="B176" t="s">
        <v>794</v>
      </c>
      <c r="C176" t="s">
        <v>588</v>
      </c>
      <c r="D176" t="s">
        <v>28</v>
      </c>
      <c r="E176" t="s">
        <v>25</v>
      </c>
      <c r="F176" t="s">
        <v>157</v>
      </c>
      <c r="G176" t="s">
        <v>590</v>
      </c>
      <c r="H176" s="10">
        <v>111.24149583333333</v>
      </c>
      <c r="I176" s="10">
        <v>113.489795</v>
      </c>
      <c r="J176" s="10">
        <v>100</v>
      </c>
      <c r="K176" s="10">
        <v>105.39591799999999</v>
      </c>
      <c r="L176" s="10">
        <v>100</v>
      </c>
      <c r="M176" s="10">
        <v>96.627551249999996</v>
      </c>
      <c r="N176" s="10">
        <v>97.302041000000003</v>
      </c>
      <c r="O176" s="10">
        <v>106.74489749999999</v>
      </c>
      <c r="P176" s="10">
        <v>103.37244875</v>
      </c>
      <c r="Q176" s="10">
        <v>103.37244875</v>
      </c>
      <c r="R176" s="10">
        <v>107.22667589285714</v>
      </c>
      <c r="S176" s="10">
        <v>111.46632575</v>
      </c>
      <c r="T176" s="10">
        <v>110.6900262264151</v>
      </c>
      <c r="U176" s="10">
        <v>100</v>
      </c>
      <c r="V176" s="10">
        <v>100</v>
      </c>
      <c r="W176" s="10">
        <v>100.67448975000001</v>
      </c>
    </row>
    <row r="177" spans="1:23" x14ac:dyDescent="0.35">
      <c r="A177">
        <v>178</v>
      </c>
      <c r="B177" t="s">
        <v>208</v>
      </c>
      <c r="C177" t="s">
        <v>588</v>
      </c>
      <c r="D177" t="s">
        <v>23</v>
      </c>
      <c r="E177" t="s">
        <v>25</v>
      </c>
      <c r="F177" t="s">
        <v>157</v>
      </c>
      <c r="G177" t="s">
        <v>590</v>
      </c>
      <c r="H177" s="10">
        <v>110.49206277777778</v>
      </c>
      <c r="I177" s="10">
        <v>114.3329071875</v>
      </c>
      <c r="J177" s="10">
        <v>100</v>
      </c>
      <c r="K177" s="10">
        <v>106.74489749999999</v>
      </c>
      <c r="L177" s="10">
        <v>100</v>
      </c>
      <c r="M177" s="10">
        <v>98.875850416666665</v>
      </c>
      <c r="N177" s="10">
        <v>101.3489795</v>
      </c>
      <c r="O177" s="10">
        <v>110.11734625</v>
      </c>
      <c r="P177" s="10">
        <v>106.74489749999999</v>
      </c>
      <c r="Q177" s="10">
        <v>103.37244875</v>
      </c>
      <c r="R177" s="10">
        <v>109.15378946428571</v>
      </c>
      <c r="S177" s="10">
        <v>110.791836</v>
      </c>
      <c r="T177" s="10">
        <v>111.70812396226415</v>
      </c>
      <c r="U177" s="10">
        <v>100</v>
      </c>
      <c r="V177" s="10">
        <v>104.2155609375</v>
      </c>
      <c r="W177" s="10">
        <v>103.37244875</v>
      </c>
    </row>
    <row r="178" spans="1:23" x14ac:dyDescent="0.35">
      <c r="A178">
        <v>179</v>
      </c>
      <c r="B178" t="s">
        <v>1145</v>
      </c>
      <c r="C178" t="s">
        <v>588</v>
      </c>
      <c r="D178" t="s">
        <v>24</v>
      </c>
      <c r="E178" t="s">
        <v>25</v>
      </c>
      <c r="F178" t="s">
        <v>157</v>
      </c>
      <c r="G178" t="s">
        <v>590</v>
      </c>
      <c r="H178" s="10">
        <v>111.24149583333333</v>
      </c>
      <c r="I178" s="10">
        <v>112.6466828125</v>
      </c>
      <c r="J178" s="10">
        <v>101.07918359999999</v>
      </c>
      <c r="K178" s="10">
        <v>105.39591799999999</v>
      </c>
      <c r="L178" s="10">
        <v>100</v>
      </c>
      <c r="M178" s="10">
        <v>101.12414958333333</v>
      </c>
      <c r="N178" s="10">
        <v>100</v>
      </c>
      <c r="O178" s="10">
        <v>111.80357062499999</v>
      </c>
      <c r="P178" s="10">
        <v>105.058673125</v>
      </c>
      <c r="Q178" s="10">
        <v>103.37244875</v>
      </c>
      <c r="R178" s="10">
        <v>109.15378946428571</v>
      </c>
      <c r="S178" s="10">
        <v>111.46632575</v>
      </c>
      <c r="T178" s="10">
        <v>110.18097735849057</v>
      </c>
      <c r="U178" s="10">
        <v>101.07918359999999</v>
      </c>
      <c r="V178" s="10">
        <v>102.52933656250001</v>
      </c>
      <c r="W178" s="10">
        <v>105.39591799999999</v>
      </c>
    </row>
    <row r="179" spans="1:23" x14ac:dyDescent="0.35">
      <c r="A179">
        <v>180</v>
      </c>
      <c r="B179" t="s">
        <v>206</v>
      </c>
      <c r="C179" t="s">
        <v>592</v>
      </c>
      <c r="D179" t="s">
        <v>23</v>
      </c>
      <c r="E179" t="s">
        <v>26</v>
      </c>
      <c r="F179" t="s">
        <v>157</v>
      </c>
      <c r="G179" t="s">
        <v>594</v>
      </c>
      <c r="H179" s="10">
        <v>101.49886611111111</v>
      </c>
      <c r="I179" s="10">
        <v>100.8431121875</v>
      </c>
      <c r="J179" s="10">
        <v>97.841632799999999</v>
      </c>
      <c r="K179" s="10">
        <v>100</v>
      </c>
      <c r="L179" s="10">
        <v>93.255102500000007</v>
      </c>
      <c r="M179" s="10">
        <v>107.86904708333333</v>
      </c>
      <c r="N179" s="10">
        <v>97.302041000000003</v>
      </c>
      <c r="O179" s="10">
        <v>98.313775625000005</v>
      </c>
      <c r="P179" s="10">
        <v>98.313775625000005</v>
      </c>
      <c r="Q179" s="10">
        <v>94.604082000000005</v>
      </c>
      <c r="R179" s="10">
        <v>97.78381939285714</v>
      </c>
      <c r="S179" s="10">
        <v>100</v>
      </c>
      <c r="T179" s="10">
        <v>98.981902264150946</v>
      </c>
      <c r="U179" s="10">
        <v>97.841632799999999</v>
      </c>
      <c r="V179" s="10">
        <v>97.470663437499994</v>
      </c>
      <c r="W179" s="10">
        <v>104.0469385</v>
      </c>
    </row>
    <row r="180" spans="1:23" x14ac:dyDescent="0.35">
      <c r="A180">
        <v>181</v>
      </c>
      <c r="B180" t="s">
        <v>211</v>
      </c>
      <c r="C180" t="s">
        <v>592</v>
      </c>
      <c r="D180" t="s">
        <v>24</v>
      </c>
      <c r="E180" t="s">
        <v>26</v>
      </c>
      <c r="F180" t="s">
        <v>157</v>
      </c>
      <c r="G180" t="s">
        <v>594</v>
      </c>
      <c r="H180" s="10">
        <v>103.74716527777778</v>
      </c>
      <c r="I180" s="10">
        <v>101.68622437499999</v>
      </c>
      <c r="J180" s="10">
        <v>98.920816400000007</v>
      </c>
      <c r="K180" s="10">
        <v>101.3489795</v>
      </c>
      <c r="L180" s="10">
        <v>93.255102500000007</v>
      </c>
      <c r="M180" s="10">
        <v>111.24149583333333</v>
      </c>
      <c r="N180" s="10">
        <v>98.651020500000001</v>
      </c>
      <c r="O180" s="10">
        <v>103.37244875</v>
      </c>
      <c r="P180" s="10">
        <v>100</v>
      </c>
      <c r="Q180" s="10">
        <v>94.604082000000005</v>
      </c>
      <c r="R180" s="10">
        <v>100.48177839285714</v>
      </c>
      <c r="S180" s="10">
        <v>102.02346925000001</v>
      </c>
      <c r="T180" s="10">
        <v>100</v>
      </c>
      <c r="U180" s="10">
        <v>98.920816400000007</v>
      </c>
      <c r="V180" s="10">
        <v>99.156887812500003</v>
      </c>
      <c r="W180" s="10">
        <v>108.09387699999999</v>
      </c>
    </row>
    <row r="181" spans="1:23" x14ac:dyDescent="0.35">
      <c r="A181">
        <v>182</v>
      </c>
      <c r="B181" t="s">
        <v>768</v>
      </c>
      <c r="C181" t="s">
        <v>592</v>
      </c>
      <c r="D181" t="s">
        <v>28</v>
      </c>
      <c r="E181" t="s">
        <v>26</v>
      </c>
      <c r="F181" t="s">
        <v>157</v>
      </c>
      <c r="G181" t="s">
        <v>594</v>
      </c>
      <c r="H181" s="10">
        <v>104.49659833333334</v>
      </c>
      <c r="I181" s="10">
        <v>100</v>
      </c>
      <c r="J181" s="10">
        <v>98.920816400000007</v>
      </c>
      <c r="K181" s="10">
        <v>98.651020500000001</v>
      </c>
      <c r="L181" s="10">
        <v>93.255102500000007</v>
      </c>
      <c r="M181" s="10">
        <v>113.489795</v>
      </c>
      <c r="N181" s="10">
        <v>97.302041000000003</v>
      </c>
      <c r="O181" s="10">
        <v>106.74489749999999</v>
      </c>
      <c r="P181" s="10">
        <v>100</v>
      </c>
      <c r="Q181" s="10">
        <v>94.604082000000005</v>
      </c>
      <c r="R181" s="10">
        <v>100.48177839285714</v>
      </c>
      <c r="S181" s="10">
        <v>102.697959</v>
      </c>
      <c r="T181" s="10">
        <v>97.963804528301893</v>
      </c>
      <c r="U181" s="10">
        <v>98.920816400000007</v>
      </c>
      <c r="V181" s="10">
        <v>98.313775625000005</v>
      </c>
      <c r="W181" s="10">
        <v>110.791836</v>
      </c>
    </row>
    <row r="182" spans="1:23" x14ac:dyDescent="0.35">
      <c r="A182">
        <v>183</v>
      </c>
      <c r="B182" t="s">
        <v>208</v>
      </c>
      <c r="C182" t="s">
        <v>592</v>
      </c>
      <c r="D182" t="s">
        <v>23</v>
      </c>
      <c r="E182" t="s">
        <v>26</v>
      </c>
      <c r="F182" t="s">
        <v>157</v>
      </c>
      <c r="G182" t="s">
        <v>594</v>
      </c>
      <c r="H182" s="10">
        <v>105.99546444444445</v>
      </c>
      <c r="I182" s="10">
        <v>100</v>
      </c>
      <c r="J182" s="10">
        <v>101.07918359999999</v>
      </c>
      <c r="K182" s="10">
        <v>101.3489795</v>
      </c>
      <c r="L182" s="10">
        <v>93.255102500000007</v>
      </c>
      <c r="M182" s="10">
        <v>111.24149583333333</v>
      </c>
      <c r="N182" s="10">
        <v>95.953061500000004</v>
      </c>
      <c r="O182" s="10">
        <v>106.74489749999999</v>
      </c>
      <c r="P182" s="10">
        <v>96.627551249999996</v>
      </c>
      <c r="Q182" s="10">
        <v>94.604082000000005</v>
      </c>
      <c r="R182" s="10">
        <v>100.67448975000001</v>
      </c>
      <c r="S182" s="10">
        <v>104.0469385</v>
      </c>
      <c r="T182" s="10">
        <v>98.981902264150946</v>
      </c>
      <c r="U182" s="10">
        <v>101.07918359999999</v>
      </c>
      <c r="V182" s="10">
        <v>95.784439062499999</v>
      </c>
      <c r="W182" s="10">
        <v>109.4428565</v>
      </c>
    </row>
    <row r="183" spans="1:23" x14ac:dyDescent="0.35">
      <c r="A183">
        <v>184</v>
      </c>
      <c r="B183" t="s">
        <v>1095</v>
      </c>
      <c r="C183" t="s">
        <v>592</v>
      </c>
      <c r="D183" t="s">
        <v>24</v>
      </c>
      <c r="E183" t="s">
        <v>26</v>
      </c>
      <c r="F183" t="s">
        <v>157</v>
      </c>
      <c r="G183" t="s">
        <v>594</v>
      </c>
      <c r="H183" s="10">
        <v>105.24603138888889</v>
      </c>
      <c r="I183" s="10">
        <v>101.68622437499999</v>
      </c>
      <c r="J183" s="10">
        <v>100</v>
      </c>
      <c r="K183" s="10">
        <v>101.3489795</v>
      </c>
      <c r="L183" s="10">
        <v>93.255102500000007</v>
      </c>
      <c r="M183" s="10">
        <v>114.61394458333334</v>
      </c>
      <c r="N183" s="10">
        <v>100</v>
      </c>
      <c r="O183" s="10">
        <v>106.74489749999999</v>
      </c>
      <c r="P183" s="10">
        <v>101.68622437499999</v>
      </c>
      <c r="Q183" s="10">
        <v>94.604082000000005</v>
      </c>
      <c r="R183" s="10">
        <v>102.40889196428571</v>
      </c>
      <c r="S183" s="10">
        <v>103.37244875</v>
      </c>
      <c r="T183" s="10">
        <v>100</v>
      </c>
      <c r="U183" s="10">
        <v>100</v>
      </c>
      <c r="V183" s="10">
        <v>100.8431121875</v>
      </c>
      <c r="W183" s="10">
        <v>111.46632575</v>
      </c>
    </row>
    <row r="184" spans="1:23" x14ac:dyDescent="0.35">
      <c r="A184">
        <v>185</v>
      </c>
      <c r="B184" t="s">
        <v>206</v>
      </c>
      <c r="C184" t="s">
        <v>596</v>
      </c>
      <c r="D184" t="s">
        <v>28</v>
      </c>
      <c r="E184" t="s">
        <v>25</v>
      </c>
      <c r="F184" t="s">
        <v>157</v>
      </c>
      <c r="G184" t="s">
        <v>598</v>
      </c>
      <c r="H184" s="10">
        <v>101.49886611111111</v>
      </c>
      <c r="I184" s="10">
        <v>100.8431121875</v>
      </c>
      <c r="J184" s="10">
        <v>103.23755079999999</v>
      </c>
      <c r="K184" s="10">
        <v>102.697959</v>
      </c>
      <c r="L184" s="10">
        <v>100</v>
      </c>
      <c r="M184" s="10">
        <v>100</v>
      </c>
      <c r="N184" s="10">
        <v>101.3489795</v>
      </c>
      <c r="O184" s="10">
        <v>105.058673125</v>
      </c>
      <c r="P184" s="10">
        <v>105.058673125</v>
      </c>
      <c r="Q184" s="10">
        <v>100</v>
      </c>
      <c r="R184" s="10">
        <v>102.21618060714286</v>
      </c>
      <c r="S184" s="10">
        <v>102.697959</v>
      </c>
      <c r="T184" s="10">
        <v>102.03619547169811</v>
      </c>
      <c r="U184" s="10">
        <v>103.23755079999999</v>
      </c>
      <c r="V184" s="10">
        <v>103.37244875</v>
      </c>
      <c r="W184" s="10">
        <v>102.02346925000001</v>
      </c>
    </row>
    <row r="185" spans="1:23" x14ac:dyDescent="0.35">
      <c r="A185">
        <v>186</v>
      </c>
      <c r="B185" t="s">
        <v>699</v>
      </c>
      <c r="C185" t="s">
        <v>596</v>
      </c>
      <c r="D185" t="s">
        <v>23</v>
      </c>
      <c r="E185" t="s">
        <v>25</v>
      </c>
      <c r="F185" t="s">
        <v>157</v>
      </c>
      <c r="G185" t="s">
        <v>598</v>
      </c>
      <c r="H185" s="10">
        <v>103.74716527777778</v>
      </c>
      <c r="I185" s="10">
        <v>103.37244875</v>
      </c>
      <c r="J185" s="10">
        <v>104.3167344</v>
      </c>
      <c r="K185" s="10">
        <v>104.0469385</v>
      </c>
      <c r="L185" s="10">
        <v>100</v>
      </c>
      <c r="M185" s="10">
        <v>101.12414958333333</v>
      </c>
      <c r="N185" s="10">
        <v>102.697959</v>
      </c>
      <c r="O185" s="10">
        <v>110.11734625</v>
      </c>
      <c r="P185" s="10">
        <v>106.74489749999999</v>
      </c>
      <c r="Q185" s="10">
        <v>103.37244875</v>
      </c>
      <c r="R185" s="10">
        <v>105.87769639285715</v>
      </c>
      <c r="S185" s="10">
        <v>104.72142825</v>
      </c>
      <c r="T185" s="10">
        <v>104.07239094339623</v>
      </c>
      <c r="U185" s="10">
        <v>104.3167344</v>
      </c>
      <c r="V185" s="10">
        <v>105.058673125</v>
      </c>
      <c r="W185" s="10">
        <v>104.72142825</v>
      </c>
    </row>
    <row r="186" spans="1:23" x14ac:dyDescent="0.35">
      <c r="A186">
        <v>187</v>
      </c>
      <c r="B186" t="s">
        <v>208</v>
      </c>
      <c r="C186" t="s">
        <v>596</v>
      </c>
      <c r="D186" t="s">
        <v>24</v>
      </c>
      <c r="E186" t="s">
        <v>25</v>
      </c>
      <c r="F186" t="s">
        <v>157</v>
      </c>
      <c r="G186" t="s">
        <v>598</v>
      </c>
      <c r="H186" s="10">
        <v>105.24603138888889</v>
      </c>
      <c r="I186" s="10">
        <v>105.9017853125</v>
      </c>
      <c r="J186" s="10">
        <v>102.1583672</v>
      </c>
      <c r="K186" s="10">
        <v>106.74489749999999</v>
      </c>
      <c r="L186" s="10">
        <v>100</v>
      </c>
      <c r="M186" s="10">
        <v>98.875850416666665</v>
      </c>
      <c r="N186" s="10">
        <v>102.697959</v>
      </c>
      <c r="O186" s="10">
        <v>106.74489749999999</v>
      </c>
      <c r="P186" s="10">
        <v>106.74489749999999</v>
      </c>
      <c r="Q186" s="10">
        <v>103.37244875</v>
      </c>
      <c r="R186" s="10">
        <v>106.07040775</v>
      </c>
      <c r="S186" s="10">
        <v>106.07040775</v>
      </c>
      <c r="T186" s="10">
        <v>106.61763528301887</v>
      </c>
      <c r="U186" s="10">
        <v>102.1583672</v>
      </c>
      <c r="V186" s="10">
        <v>105.058673125</v>
      </c>
      <c r="W186" s="10">
        <v>102.02346925000001</v>
      </c>
    </row>
    <row r="187" spans="1:23" x14ac:dyDescent="0.35">
      <c r="A187">
        <v>188</v>
      </c>
      <c r="B187" t="s">
        <v>1018</v>
      </c>
      <c r="C187" t="s">
        <v>596</v>
      </c>
      <c r="D187" t="s">
        <v>28</v>
      </c>
      <c r="E187" t="s">
        <v>25</v>
      </c>
      <c r="F187" t="s">
        <v>157</v>
      </c>
      <c r="G187" t="s">
        <v>598</v>
      </c>
      <c r="H187" s="10">
        <v>105.99546444444445</v>
      </c>
      <c r="I187" s="10">
        <v>101.68622437499999</v>
      </c>
      <c r="J187" s="10">
        <v>102.1583672</v>
      </c>
      <c r="K187" s="10">
        <v>101.3489795</v>
      </c>
      <c r="L187" s="10">
        <v>100</v>
      </c>
      <c r="M187" s="10">
        <v>103.37244875</v>
      </c>
      <c r="N187" s="10">
        <v>104.0469385</v>
      </c>
      <c r="O187" s="10">
        <v>113.489795</v>
      </c>
      <c r="P187" s="10">
        <v>106.74489749999999</v>
      </c>
      <c r="Q187" s="10">
        <v>103.37244875</v>
      </c>
      <c r="R187" s="10">
        <v>106.26311910714286</v>
      </c>
      <c r="S187" s="10">
        <v>106.74489749999999</v>
      </c>
      <c r="T187" s="10">
        <v>102.03619547169811</v>
      </c>
      <c r="U187" s="10">
        <v>102.1583672</v>
      </c>
      <c r="V187" s="10">
        <v>105.9017853125</v>
      </c>
      <c r="W187" s="10">
        <v>107.41938725</v>
      </c>
    </row>
    <row r="188" spans="1:23" x14ac:dyDescent="0.35">
      <c r="A188">
        <v>189</v>
      </c>
      <c r="B188" t="s">
        <v>1194</v>
      </c>
      <c r="C188" t="s">
        <v>596</v>
      </c>
      <c r="D188" t="s">
        <v>23</v>
      </c>
      <c r="E188" t="s">
        <v>25</v>
      </c>
      <c r="F188" t="s">
        <v>157</v>
      </c>
      <c r="G188" t="s">
        <v>598</v>
      </c>
      <c r="H188" s="10">
        <v>105.24603138888889</v>
      </c>
      <c r="I188" s="10">
        <v>103.37244875</v>
      </c>
      <c r="J188" s="10">
        <v>105.39591799999999</v>
      </c>
      <c r="K188" s="10">
        <v>104.0469385</v>
      </c>
      <c r="L188" s="10">
        <v>100</v>
      </c>
      <c r="M188" s="10">
        <v>104.49659833333334</v>
      </c>
      <c r="N188" s="10">
        <v>104.0469385</v>
      </c>
      <c r="O188" s="10">
        <v>113.489795</v>
      </c>
      <c r="P188" s="10">
        <v>108.431121875</v>
      </c>
      <c r="Q188" s="10">
        <v>103.37244875</v>
      </c>
      <c r="R188" s="10">
        <v>107.80480996428571</v>
      </c>
      <c r="S188" s="10">
        <v>106.07040775</v>
      </c>
      <c r="T188" s="10">
        <v>104.07239094339623</v>
      </c>
      <c r="U188" s="10">
        <v>105.39591799999999</v>
      </c>
      <c r="V188" s="10">
        <v>106.74489749999999</v>
      </c>
      <c r="W188" s="10">
        <v>108.09387699999999</v>
      </c>
    </row>
    <row r="189" spans="1:23" x14ac:dyDescent="0.35">
      <c r="A189">
        <v>190</v>
      </c>
      <c r="B189" t="s">
        <v>206</v>
      </c>
      <c r="C189" t="s">
        <v>390</v>
      </c>
      <c r="D189" t="s">
        <v>23</v>
      </c>
      <c r="E189" t="s">
        <v>31</v>
      </c>
      <c r="F189" t="s">
        <v>157</v>
      </c>
      <c r="G189" t="s">
        <v>600</v>
      </c>
      <c r="H189" s="10">
        <v>98.501133888888887</v>
      </c>
      <c r="I189" s="10">
        <v>100.8431121875</v>
      </c>
      <c r="J189" s="10">
        <v>112.9502032</v>
      </c>
      <c r="K189" s="10">
        <v>102.697959</v>
      </c>
      <c r="L189" s="10">
        <v>100</v>
      </c>
      <c r="M189" s="10">
        <v>98.875850416666665</v>
      </c>
      <c r="N189" s="10">
        <v>100</v>
      </c>
      <c r="O189" s="10">
        <v>96.627551249999996</v>
      </c>
      <c r="P189" s="10">
        <v>100</v>
      </c>
      <c r="Q189" s="10">
        <v>100</v>
      </c>
      <c r="R189" s="10">
        <v>101.25262382142857</v>
      </c>
      <c r="S189" s="10">
        <v>100</v>
      </c>
      <c r="T189" s="10">
        <v>102.03619547169811</v>
      </c>
      <c r="U189" s="10">
        <v>112.9502032</v>
      </c>
      <c r="V189" s="10">
        <v>100</v>
      </c>
      <c r="W189" s="10">
        <v>97.976530749999995</v>
      </c>
    </row>
    <row r="190" spans="1:23" x14ac:dyDescent="0.35">
      <c r="A190">
        <v>191</v>
      </c>
      <c r="B190" t="s">
        <v>389</v>
      </c>
      <c r="C190" t="s">
        <v>390</v>
      </c>
      <c r="D190" t="s">
        <v>24</v>
      </c>
      <c r="E190" t="s">
        <v>31</v>
      </c>
      <c r="F190" t="s">
        <v>157</v>
      </c>
      <c r="G190" t="s">
        <v>600</v>
      </c>
      <c r="H190" s="10">
        <v>99.250566944444444</v>
      </c>
      <c r="I190" s="10">
        <v>103.37244875</v>
      </c>
      <c r="J190" s="10">
        <v>116.187754</v>
      </c>
      <c r="K190" s="10">
        <v>106.74489749999999</v>
      </c>
      <c r="L190" s="10">
        <v>100</v>
      </c>
      <c r="M190" s="10">
        <v>100</v>
      </c>
      <c r="N190" s="10">
        <v>101.3489795</v>
      </c>
      <c r="O190" s="10">
        <v>98.313775625000005</v>
      </c>
      <c r="P190" s="10">
        <v>101.68622437499999</v>
      </c>
      <c r="Q190" s="10">
        <v>100</v>
      </c>
      <c r="R190" s="10">
        <v>103.95058282142857</v>
      </c>
      <c r="S190" s="10">
        <v>100.67448975000001</v>
      </c>
      <c r="T190" s="10">
        <v>105.09048867924528</v>
      </c>
      <c r="U190" s="10">
        <v>116.187754</v>
      </c>
      <c r="V190" s="10">
        <v>101.68622437499999</v>
      </c>
      <c r="W190" s="10">
        <v>99.325510249999994</v>
      </c>
    </row>
    <row r="191" spans="1:23" x14ac:dyDescent="0.35">
      <c r="A191">
        <v>192</v>
      </c>
      <c r="B191" t="s">
        <v>208</v>
      </c>
      <c r="C191" t="s">
        <v>390</v>
      </c>
      <c r="D191" t="s">
        <v>28</v>
      </c>
      <c r="E191" t="s">
        <v>31</v>
      </c>
      <c r="F191" t="s">
        <v>157</v>
      </c>
      <c r="G191" t="s">
        <v>600</v>
      </c>
      <c r="H191" s="10">
        <v>97.751700833333331</v>
      </c>
      <c r="I191" s="10">
        <v>105.9017853125</v>
      </c>
      <c r="J191" s="10">
        <v>118.3461212</v>
      </c>
      <c r="K191" s="10">
        <v>109.4428565</v>
      </c>
      <c r="L191" s="10">
        <v>100</v>
      </c>
      <c r="M191" s="10">
        <v>97.751700833333331</v>
      </c>
      <c r="N191" s="10">
        <v>101.3489795</v>
      </c>
      <c r="O191" s="10">
        <v>94.941326875000001</v>
      </c>
      <c r="P191" s="10">
        <v>101.68622437499999</v>
      </c>
      <c r="Q191" s="10">
        <v>100</v>
      </c>
      <c r="R191" s="10">
        <v>104.14329417857142</v>
      </c>
      <c r="S191" s="10">
        <v>99.325510249999994</v>
      </c>
      <c r="T191" s="10">
        <v>107.63573301886792</v>
      </c>
      <c r="U191" s="10">
        <v>118.3461212</v>
      </c>
      <c r="V191" s="10">
        <v>101.68622437499999</v>
      </c>
      <c r="W191" s="10">
        <v>96.627551249999996</v>
      </c>
    </row>
    <row r="192" spans="1:23" x14ac:dyDescent="0.35">
      <c r="A192">
        <v>193</v>
      </c>
      <c r="B192" t="s">
        <v>1018</v>
      </c>
      <c r="C192" t="s">
        <v>390</v>
      </c>
      <c r="D192" t="s">
        <v>23</v>
      </c>
      <c r="E192" t="s">
        <v>31</v>
      </c>
      <c r="F192" t="s">
        <v>157</v>
      </c>
      <c r="G192" t="s">
        <v>600</v>
      </c>
      <c r="H192" s="10">
        <v>96.252834722222218</v>
      </c>
      <c r="I192" s="10">
        <v>101.68622437499999</v>
      </c>
      <c r="J192" s="10">
        <v>119.42530479999999</v>
      </c>
      <c r="K192" s="10">
        <v>104.0469385</v>
      </c>
      <c r="L192" s="10">
        <v>100</v>
      </c>
      <c r="M192" s="10">
        <v>102.24829916666667</v>
      </c>
      <c r="N192" s="10">
        <v>104.0469385</v>
      </c>
      <c r="O192" s="10">
        <v>98.313775625000005</v>
      </c>
      <c r="P192" s="10">
        <v>103.37244875</v>
      </c>
      <c r="Q192" s="10">
        <v>100</v>
      </c>
      <c r="R192" s="10">
        <v>103.95058282142857</v>
      </c>
      <c r="S192" s="10">
        <v>97.976530749999995</v>
      </c>
      <c r="T192" s="10">
        <v>103.05429320754718</v>
      </c>
      <c r="U192" s="10">
        <v>119.42530479999999</v>
      </c>
      <c r="V192" s="10">
        <v>104.2155609375</v>
      </c>
      <c r="W192" s="10">
        <v>100.67448975000001</v>
      </c>
    </row>
    <row r="193" spans="1:23" x14ac:dyDescent="0.35">
      <c r="A193">
        <v>194</v>
      </c>
      <c r="B193" t="s">
        <v>206</v>
      </c>
      <c r="C193" t="s">
        <v>602</v>
      </c>
      <c r="D193" t="s">
        <v>23</v>
      </c>
      <c r="E193" t="s">
        <v>25</v>
      </c>
      <c r="F193" t="s">
        <v>157</v>
      </c>
      <c r="G193" t="s">
        <v>604</v>
      </c>
      <c r="H193" s="10">
        <v>101.49886611111111</v>
      </c>
      <c r="I193" s="10">
        <v>100.8431121875</v>
      </c>
      <c r="J193" s="10">
        <v>103.23755079999999</v>
      </c>
      <c r="K193" s="10">
        <v>102.697959</v>
      </c>
      <c r="L193" s="10">
        <v>93.255102500000007</v>
      </c>
      <c r="M193" s="10">
        <v>100</v>
      </c>
      <c r="N193" s="10">
        <v>101.3489795</v>
      </c>
      <c r="O193" s="10">
        <v>105.058673125</v>
      </c>
      <c r="P193" s="10">
        <v>105.058673125</v>
      </c>
      <c r="Q193" s="10">
        <v>96.627551249999996</v>
      </c>
      <c r="R193" s="10">
        <v>100.48177839285714</v>
      </c>
      <c r="S193" s="10">
        <v>100</v>
      </c>
      <c r="T193" s="10">
        <v>100</v>
      </c>
      <c r="U193" s="10">
        <v>103.23755079999999</v>
      </c>
      <c r="V193" s="10">
        <v>103.37244875</v>
      </c>
      <c r="W193" s="10">
        <v>102.02346925000001</v>
      </c>
    </row>
    <row r="194" spans="1:23" x14ac:dyDescent="0.35">
      <c r="A194">
        <v>195</v>
      </c>
      <c r="B194" t="s">
        <v>206</v>
      </c>
      <c r="C194" t="s">
        <v>605</v>
      </c>
      <c r="D194" t="s">
        <v>23</v>
      </c>
      <c r="E194" t="s">
        <v>26</v>
      </c>
      <c r="F194" t="s">
        <v>157</v>
      </c>
      <c r="G194" t="s">
        <v>607</v>
      </c>
      <c r="H194" s="10">
        <v>101.49886611111111</v>
      </c>
      <c r="I194" s="10">
        <v>100.8431121875</v>
      </c>
      <c r="J194" s="10">
        <v>97.841632799999999</v>
      </c>
      <c r="K194" s="10">
        <v>100</v>
      </c>
      <c r="L194" s="10">
        <v>100</v>
      </c>
      <c r="M194" s="10">
        <v>103.37244875</v>
      </c>
      <c r="N194" s="10">
        <v>97.302041000000003</v>
      </c>
      <c r="O194" s="10">
        <v>98.313775625000005</v>
      </c>
      <c r="P194" s="10">
        <v>98.313775625000005</v>
      </c>
      <c r="Q194" s="10">
        <v>96.627551249999996</v>
      </c>
      <c r="R194" s="10">
        <v>98.361953464285719</v>
      </c>
      <c r="S194" s="10">
        <v>102.697959</v>
      </c>
      <c r="T194" s="10">
        <v>101.01809773584905</v>
      </c>
      <c r="U194" s="10">
        <v>97.841632799999999</v>
      </c>
      <c r="V194" s="10">
        <v>97.470663437499994</v>
      </c>
      <c r="W194" s="10">
        <v>101.3489795</v>
      </c>
    </row>
    <row r="195" spans="1:23" x14ac:dyDescent="0.35">
      <c r="A195">
        <v>196</v>
      </c>
      <c r="B195" t="s">
        <v>909</v>
      </c>
      <c r="C195" t="s">
        <v>605</v>
      </c>
      <c r="D195" t="s">
        <v>24</v>
      </c>
      <c r="E195" t="s">
        <v>26</v>
      </c>
      <c r="F195" t="s">
        <v>157</v>
      </c>
      <c r="G195" t="s">
        <v>607</v>
      </c>
      <c r="H195" s="10">
        <v>103.74716527777778</v>
      </c>
      <c r="I195" s="10">
        <v>101.68622437499999</v>
      </c>
      <c r="J195" s="10">
        <v>98.920816400000007</v>
      </c>
      <c r="K195" s="10">
        <v>101.3489795</v>
      </c>
      <c r="L195" s="10">
        <v>100</v>
      </c>
      <c r="M195" s="10">
        <v>106.74489749999999</v>
      </c>
      <c r="N195" s="10">
        <v>98.651020500000001</v>
      </c>
      <c r="O195" s="10">
        <v>103.37244875</v>
      </c>
      <c r="P195" s="10">
        <v>100</v>
      </c>
      <c r="Q195" s="10">
        <v>96.627551249999996</v>
      </c>
      <c r="R195" s="10">
        <v>101.05991246428572</v>
      </c>
      <c r="S195" s="10">
        <v>104.72142825</v>
      </c>
      <c r="T195" s="10">
        <v>102.03619547169811</v>
      </c>
      <c r="U195" s="10">
        <v>98.920816400000007</v>
      </c>
      <c r="V195" s="10">
        <v>99.156887812500003</v>
      </c>
      <c r="W195" s="10">
        <v>105.39591799999999</v>
      </c>
    </row>
    <row r="196" spans="1:23" x14ac:dyDescent="0.35">
      <c r="A196">
        <v>197</v>
      </c>
      <c r="B196" t="s">
        <v>206</v>
      </c>
      <c r="C196" t="s">
        <v>659</v>
      </c>
      <c r="D196" t="s">
        <v>23</v>
      </c>
      <c r="E196" t="s">
        <v>31</v>
      </c>
      <c r="F196" t="s">
        <v>157</v>
      </c>
      <c r="G196" t="s">
        <v>608</v>
      </c>
      <c r="H196" s="10">
        <v>97.002267777777774</v>
      </c>
      <c r="I196" s="10">
        <v>100.8431121875</v>
      </c>
      <c r="J196" s="10">
        <v>106.4751016</v>
      </c>
      <c r="K196" s="10">
        <v>100</v>
      </c>
      <c r="L196" s="10">
        <v>100</v>
      </c>
      <c r="M196" s="10">
        <v>98.875850416666665</v>
      </c>
      <c r="N196" s="10">
        <v>100</v>
      </c>
      <c r="O196" s="10">
        <v>98.313775625000005</v>
      </c>
      <c r="P196" s="10">
        <v>100</v>
      </c>
      <c r="Q196" s="10">
        <v>100</v>
      </c>
      <c r="R196" s="10">
        <v>99.518221607142863</v>
      </c>
      <c r="S196" s="10">
        <v>98.651020500000001</v>
      </c>
      <c r="T196" s="10">
        <v>101.01809773584905</v>
      </c>
      <c r="U196" s="10">
        <v>106.4751016</v>
      </c>
      <c r="V196" s="10">
        <v>100</v>
      </c>
      <c r="W196" s="10">
        <v>98.651020500000001</v>
      </c>
    </row>
    <row r="197" spans="1:23" x14ac:dyDescent="0.35">
      <c r="A197">
        <v>198</v>
      </c>
      <c r="B197" t="s">
        <v>811</v>
      </c>
      <c r="C197" t="s">
        <v>659</v>
      </c>
      <c r="D197" t="s">
        <v>24</v>
      </c>
      <c r="E197" t="s">
        <v>31</v>
      </c>
      <c r="F197" t="s">
        <v>157</v>
      </c>
      <c r="G197" t="s">
        <v>608</v>
      </c>
      <c r="H197" s="10">
        <v>97.751700833333331</v>
      </c>
      <c r="I197" s="10">
        <v>103.37244875</v>
      </c>
      <c r="J197" s="10">
        <v>109.7126524</v>
      </c>
      <c r="K197" s="10">
        <v>104.0469385</v>
      </c>
      <c r="L197" s="10">
        <v>100</v>
      </c>
      <c r="M197" s="10">
        <v>100</v>
      </c>
      <c r="N197" s="10">
        <v>101.3489795</v>
      </c>
      <c r="O197" s="10">
        <v>100</v>
      </c>
      <c r="P197" s="10">
        <v>101.68622437499999</v>
      </c>
      <c r="Q197" s="10">
        <v>100</v>
      </c>
      <c r="R197" s="10">
        <v>102.21618060714286</v>
      </c>
      <c r="S197" s="10">
        <v>99.325510249999994</v>
      </c>
      <c r="T197" s="10">
        <v>104.07239094339623</v>
      </c>
      <c r="U197" s="10">
        <v>109.7126524</v>
      </c>
      <c r="V197" s="10">
        <v>101.68622437499999</v>
      </c>
      <c r="W197" s="10">
        <v>100</v>
      </c>
    </row>
    <row r="198" spans="1:23" x14ac:dyDescent="0.35">
      <c r="A198">
        <v>199</v>
      </c>
      <c r="B198" t="s">
        <v>1018</v>
      </c>
      <c r="C198" t="s">
        <v>659</v>
      </c>
      <c r="D198" t="s">
        <v>28</v>
      </c>
      <c r="E198" t="s">
        <v>31</v>
      </c>
      <c r="F198" t="s">
        <v>157</v>
      </c>
      <c r="G198" t="s">
        <v>608</v>
      </c>
      <c r="H198" s="10">
        <v>96.252834722222218</v>
      </c>
      <c r="I198" s="10">
        <v>105.9017853125</v>
      </c>
      <c r="J198" s="10">
        <v>109.7126524</v>
      </c>
      <c r="K198" s="10">
        <v>106.74489749999999</v>
      </c>
      <c r="L198" s="10">
        <v>100</v>
      </c>
      <c r="M198" s="10">
        <v>97.751700833333331</v>
      </c>
      <c r="N198" s="10">
        <v>104.0469385</v>
      </c>
      <c r="O198" s="10">
        <v>96.627551249999996</v>
      </c>
      <c r="P198" s="10">
        <v>101.68622437499999</v>
      </c>
      <c r="Q198" s="10">
        <v>100</v>
      </c>
      <c r="R198" s="10">
        <v>102.40889196428571</v>
      </c>
      <c r="S198" s="10">
        <v>97.976530749999995</v>
      </c>
      <c r="T198" s="10">
        <v>106.61763528301887</v>
      </c>
      <c r="U198" s="10">
        <v>109.7126524</v>
      </c>
      <c r="V198" s="10">
        <v>103.37244875</v>
      </c>
      <c r="W198" s="10">
        <v>97.302041000000003</v>
      </c>
    </row>
    <row r="199" spans="1:23" x14ac:dyDescent="0.35">
      <c r="A199">
        <v>200</v>
      </c>
      <c r="B199" t="s">
        <v>206</v>
      </c>
      <c r="C199" t="s">
        <v>609</v>
      </c>
      <c r="D199" t="s">
        <v>23</v>
      </c>
      <c r="E199" t="s">
        <v>21</v>
      </c>
      <c r="F199" t="s">
        <v>157</v>
      </c>
      <c r="G199" t="s">
        <v>611</v>
      </c>
      <c r="H199" s="10">
        <v>93.255102500000007</v>
      </c>
      <c r="I199" s="10">
        <v>92.411990312499995</v>
      </c>
      <c r="J199" s="10">
        <v>98.920816400000007</v>
      </c>
      <c r="K199" s="10">
        <v>98.651020500000001</v>
      </c>
      <c r="L199" s="10">
        <v>100</v>
      </c>
      <c r="M199" s="10">
        <v>91.006803333333337</v>
      </c>
      <c r="N199" s="10">
        <v>105.39591799999999</v>
      </c>
      <c r="O199" s="10">
        <v>101.68622437499999</v>
      </c>
      <c r="P199" s="10">
        <v>103.37244875</v>
      </c>
      <c r="Q199" s="10">
        <v>103.37244875</v>
      </c>
      <c r="R199" s="10">
        <v>96.242128535714286</v>
      </c>
      <c r="S199" s="10">
        <v>95.278571749999998</v>
      </c>
      <c r="T199" s="10">
        <v>95.418560188679251</v>
      </c>
      <c r="U199" s="10">
        <v>98.920816400000007</v>
      </c>
      <c r="V199" s="10">
        <v>105.058673125</v>
      </c>
      <c r="W199" s="10">
        <v>95.278571749999998</v>
      </c>
    </row>
    <row r="200" spans="1:23" x14ac:dyDescent="0.35">
      <c r="A200">
        <v>201</v>
      </c>
      <c r="B200" t="s">
        <v>206</v>
      </c>
      <c r="C200" t="s">
        <v>1047</v>
      </c>
      <c r="D200" t="s">
        <v>23</v>
      </c>
      <c r="E200" t="s">
        <v>25</v>
      </c>
      <c r="F200" t="s">
        <v>1048</v>
      </c>
      <c r="G200" t="s">
        <v>1049</v>
      </c>
      <c r="H200" s="10">
        <v>98.501133888888887</v>
      </c>
      <c r="I200" s="10">
        <v>103.37244875</v>
      </c>
      <c r="J200" s="10">
        <v>101.07918359999999</v>
      </c>
      <c r="K200" s="10">
        <v>100</v>
      </c>
      <c r="L200" s="10">
        <v>100</v>
      </c>
      <c r="M200" s="10">
        <v>103.37244875</v>
      </c>
      <c r="N200" s="10">
        <v>102.697959</v>
      </c>
      <c r="O200" s="10">
        <v>100</v>
      </c>
      <c r="P200" s="10">
        <v>100</v>
      </c>
      <c r="Q200" s="10">
        <v>103.37244875</v>
      </c>
      <c r="R200" s="10">
        <v>101.83075789285714</v>
      </c>
      <c r="S200" s="10">
        <v>100</v>
      </c>
      <c r="T200" s="10">
        <v>102.54524433962264</v>
      </c>
      <c r="U200" s="10">
        <v>101.07918359999999</v>
      </c>
      <c r="V200" s="10">
        <v>101.68622437499999</v>
      </c>
      <c r="W200" s="10">
        <v>102.02346925000001</v>
      </c>
    </row>
    <row r="201" spans="1:23" x14ac:dyDescent="0.35">
      <c r="A201">
        <v>202</v>
      </c>
      <c r="B201" t="s">
        <v>206</v>
      </c>
      <c r="C201" t="s">
        <v>1050</v>
      </c>
      <c r="D201" t="s">
        <v>28</v>
      </c>
      <c r="E201" t="s">
        <v>25</v>
      </c>
      <c r="F201" t="s">
        <v>1048</v>
      </c>
      <c r="G201" t="s">
        <v>1052</v>
      </c>
      <c r="H201" s="10">
        <v>98.501133888888887</v>
      </c>
      <c r="I201" s="10">
        <v>97.470663437499994</v>
      </c>
      <c r="J201" s="10">
        <v>104.3167344</v>
      </c>
      <c r="K201" s="10">
        <v>97.302041000000003</v>
      </c>
      <c r="L201" s="10">
        <v>100</v>
      </c>
      <c r="M201" s="10">
        <v>95.503401666666662</v>
      </c>
      <c r="N201" s="10">
        <v>94.604082000000005</v>
      </c>
      <c r="O201" s="10">
        <v>100</v>
      </c>
      <c r="P201" s="10">
        <v>98.313775625000005</v>
      </c>
      <c r="Q201" s="10">
        <v>103.37244875</v>
      </c>
      <c r="R201" s="10">
        <v>97.976530749999995</v>
      </c>
      <c r="S201" s="10">
        <v>100</v>
      </c>
      <c r="T201" s="10">
        <v>97.963804528301893</v>
      </c>
      <c r="U201" s="10">
        <v>104.3167344</v>
      </c>
      <c r="V201" s="10">
        <v>95.784439062499999</v>
      </c>
      <c r="W201" s="10">
        <v>97.302041000000003</v>
      </c>
    </row>
    <row r="202" spans="1:23" x14ac:dyDescent="0.35">
      <c r="A202">
        <v>203</v>
      </c>
      <c r="B202" t="s">
        <v>206</v>
      </c>
      <c r="C202" t="s">
        <v>1058</v>
      </c>
      <c r="D202" t="s">
        <v>23</v>
      </c>
      <c r="E202" t="s">
        <v>26</v>
      </c>
      <c r="F202" t="s">
        <v>1048</v>
      </c>
      <c r="G202" t="s">
        <v>1060</v>
      </c>
      <c r="H202" s="10">
        <v>97.751700833333331</v>
      </c>
      <c r="I202" s="10">
        <v>99.156887812500003</v>
      </c>
      <c r="J202" s="10">
        <v>96.762449200000006</v>
      </c>
      <c r="K202" s="10">
        <v>98.651020500000001</v>
      </c>
      <c r="L202" s="10">
        <v>93.255102500000007</v>
      </c>
      <c r="M202" s="10">
        <v>102.24829916666667</v>
      </c>
      <c r="N202" s="10">
        <v>97.302041000000003</v>
      </c>
      <c r="O202" s="10">
        <v>94.941326875000001</v>
      </c>
      <c r="P202" s="10">
        <v>94.941326875000001</v>
      </c>
      <c r="Q202" s="10">
        <v>96.627551249999996</v>
      </c>
      <c r="R202" s="10">
        <v>94.893149035714288</v>
      </c>
      <c r="S202" s="10">
        <v>96.627551249999996</v>
      </c>
      <c r="T202" s="10">
        <v>97.454755660377359</v>
      </c>
      <c r="U202" s="10">
        <v>96.762449200000006</v>
      </c>
      <c r="V202" s="10">
        <v>95.784439062499999</v>
      </c>
      <c r="W202" s="10">
        <v>99.325510249999994</v>
      </c>
    </row>
    <row r="203" spans="1:23" x14ac:dyDescent="0.35">
      <c r="A203">
        <v>204</v>
      </c>
      <c r="B203" t="s">
        <v>206</v>
      </c>
      <c r="C203" t="s">
        <v>1099</v>
      </c>
      <c r="D203" t="s">
        <v>23</v>
      </c>
      <c r="E203" t="s">
        <v>21</v>
      </c>
      <c r="F203" t="s">
        <v>1048</v>
      </c>
      <c r="G203" t="s">
        <v>1101</v>
      </c>
      <c r="H203" s="10">
        <v>92.50566944444445</v>
      </c>
      <c r="I203" s="10">
        <v>94.098214687500004</v>
      </c>
      <c r="J203" s="10">
        <v>100</v>
      </c>
      <c r="K203" s="10">
        <v>97.302041000000003</v>
      </c>
      <c r="L203" s="10">
        <v>100</v>
      </c>
      <c r="M203" s="10">
        <v>92.130952916666672</v>
      </c>
      <c r="N203" s="10">
        <v>105.39591799999999</v>
      </c>
      <c r="O203" s="10">
        <v>100</v>
      </c>
      <c r="P203" s="10">
        <v>103.37244875</v>
      </c>
      <c r="Q203" s="10">
        <v>103.37244875</v>
      </c>
      <c r="R203" s="10">
        <v>96.434839892857141</v>
      </c>
      <c r="S203" s="10">
        <v>94.604082000000005</v>
      </c>
      <c r="T203" s="10">
        <v>95.927609056603771</v>
      </c>
      <c r="U203" s="10">
        <v>100</v>
      </c>
      <c r="V203" s="10">
        <v>105.058673125</v>
      </c>
      <c r="W203" s="10">
        <v>95.278571749999998</v>
      </c>
    </row>
    <row r="204" spans="1:23" x14ac:dyDescent="0.35">
      <c r="A204">
        <v>205</v>
      </c>
      <c r="B204" t="s">
        <v>206</v>
      </c>
      <c r="C204" t="s">
        <v>1103</v>
      </c>
      <c r="D204" t="s">
        <v>23</v>
      </c>
      <c r="E204" t="s">
        <v>31</v>
      </c>
      <c r="F204" t="s">
        <v>1048</v>
      </c>
      <c r="G204" t="s">
        <v>1105</v>
      </c>
      <c r="H204" s="10">
        <v>93.255102500000007</v>
      </c>
      <c r="I204" s="10">
        <v>98.313775625000005</v>
      </c>
      <c r="J204" s="10">
        <v>104.3167344</v>
      </c>
      <c r="K204" s="10">
        <v>97.302041000000003</v>
      </c>
      <c r="L204" s="10">
        <v>93.255102500000007</v>
      </c>
      <c r="M204" s="10">
        <v>95.503401666666662</v>
      </c>
      <c r="N204" s="10">
        <v>94.604082000000005</v>
      </c>
      <c r="O204" s="10">
        <v>94.941326875000001</v>
      </c>
      <c r="P204" s="10">
        <v>96.627551249999996</v>
      </c>
      <c r="Q204" s="10">
        <v>103.37244875</v>
      </c>
      <c r="R204" s="10">
        <v>95.278571749999998</v>
      </c>
      <c r="S204" s="10">
        <v>92.58061275</v>
      </c>
      <c r="T204" s="10">
        <v>96.436657924528305</v>
      </c>
      <c r="U204" s="10">
        <v>104.3167344</v>
      </c>
      <c r="V204" s="10">
        <v>94.941326875000001</v>
      </c>
      <c r="W204" s="10">
        <v>95.278571749999998</v>
      </c>
    </row>
    <row r="205" spans="1:23" x14ac:dyDescent="0.35">
      <c r="A205">
        <v>206</v>
      </c>
      <c r="B205" t="s">
        <v>206</v>
      </c>
      <c r="C205" t="s">
        <v>1118</v>
      </c>
      <c r="D205" t="s">
        <v>23</v>
      </c>
      <c r="E205" t="s">
        <v>26</v>
      </c>
      <c r="F205" t="s">
        <v>1048</v>
      </c>
      <c r="G205" t="s">
        <v>1119</v>
      </c>
      <c r="H205" s="10">
        <v>97.002267777777774</v>
      </c>
      <c r="I205" s="10">
        <v>95.784439062499999</v>
      </c>
      <c r="J205" s="10">
        <v>96.762449200000006</v>
      </c>
      <c r="K205" s="10">
        <v>94.604082000000005</v>
      </c>
      <c r="L205" s="10">
        <v>93.255102500000007</v>
      </c>
      <c r="M205" s="10">
        <v>102.24829916666667</v>
      </c>
      <c r="N205" s="10">
        <v>97.302041000000003</v>
      </c>
      <c r="O205" s="10">
        <v>94.941326875000001</v>
      </c>
      <c r="P205" s="10">
        <v>94.941326875000001</v>
      </c>
      <c r="Q205" s="10">
        <v>96.627551249999996</v>
      </c>
      <c r="R205" s="10">
        <v>93.351458178571434</v>
      </c>
      <c r="S205" s="10">
        <v>95.953061500000004</v>
      </c>
      <c r="T205" s="10">
        <v>93.891413584905663</v>
      </c>
      <c r="U205" s="10">
        <v>96.762449200000006</v>
      </c>
      <c r="V205" s="10">
        <v>95.784439062499999</v>
      </c>
      <c r="W205" s="10">
        <v>99.325510249999994</v>
      </c>
    </row>
    <row r="206" spans="1:23" x14ac:dyDescent="0.35">
      <c r="A206">
        <v>207</v>
      </c>
      <c r="B206" t="s">
        <v>206</v>
      </c>
      <c r="C206" t="s">
        <v>1122</v>
      </c>
      <c r="D206" t="s">
        <v>23</v>
      </c>
      <c r="E206" t="s">
        <v>25</v>
      </c>
      <c r="F206" t="s">
        <v>1048</v>
      </c>
      <c r="G206" t="s">
        <v>1124</v>
      </c>
      <c r="H206" s="10">
        <v>99.250566944444444</v>
      </c>
      <c r="I206" s="10">
        <v>100</v>
      </c>
      <c r="J206" s="10">
        <v>101.07918359999999</v>
      </c>
      <c r="K206" s="10">
        <v>98.651020500000001</v>
      </c>
      <c r="L206" s="10">
        <v>100</v>
      </c>
      <c r="M206" s="10">
        <v>101.12414958333333</v>
      </c>
      <c r="N206" s="10">
        <v>100</v>
      </c>
      <c r="O206" s="10">
        <v>103.37244875</v>
      </c>
      <c r="P206" s="10">
        <v>98.313775625000005</v>
      </c>
      <c r="Q206" s="10">
        <v>100</v>
      </c>
      <c r="R206" s="10">
        <v>99.518221607142863</v>
      </c>
      <c r="S206" s="10">
        <v>100.67448975000001</v>
      </c>
      <c r="T206" s="10">
        <v>100</v>
      </c>
      <c r="U206" s="10">
        <v>101.07918359999999</v>
      </c>
      <c r="V206" s="10">
        <v>99.156887812500003</v>
      </c>
      <c r="W206" s="10">
        <v>102.02346925000001</v>
      </c>
    </row>
    <row r="207" spans="1:23" x14ac:dyDescent="0.35">
      <c r="A207">
        <v>208</v>
      </c>
      <c r="B207" t="s">
        <v>206</v>
      </c>
      <c r="C207" t="s">
        <v>1171</v>
      </c>
      <c r="D207" t="s">
        <v>28</v>
      </c>
      <c r="E207" t="s">
        <v>26</v>
      </c>
      <c r="F207" t="s">
        <v>1174</v>
      </c>
      <c r="G207" t="s">
        <v>1176</v>
      </c>
      <c r="H207" s="10">
        <v>102.99773222222223</v>
      </c>
      <c r="I207" s="10">
        <v>100.8431121875</v>
      </c>
      <c r="J207" s="10">
        <v>100</v>
      </c>
      <c r="K207" s="10">
        <v>98.651020500000001</v>
      </c>
      <c r="L207" s="10">
        <v>100</v>
      </c>
      <c r="M207" s="10">
        <v>105.62074791666667</v>
      </c>
      <c r="N207" s="10">
        <v>100</v>
      </c>
      <c r="O207" s="10">
        <v>103.37244875</v>
      </c>
      <c r="P207" s="10">
        <v>94.941326875000001</v>
      </c>
      <c r="Q207" s="10">
        <v>103.37244875</v>
      </c>
      <c r="R207" s="10">
        <v>101.83075789285714</v>
      </c>
      <c r="S207" s="10">
        <v>104.0469385</v>
      </c>
      <c r="T207" s="10">
        <v>100.50904886792453</v>
      </c>
      <c r="U207" s="10">
        <v>100</v>
      </c>
      <c r="V207" s="10">
        <v>97.470663437499994</v>
      </c>
      <c r="W207" s="10">
        <v>104.72142825</v>
      </c>
    </row>
    <row r="208" spans="1:23" x14ac:dyDescent="0.35">
      <c r="A208">
        <v>209</v>
      </c>
      <c r="B208" t="s">
        <v>206</v>
      </c>
      <c r="C208" t="s">
        <v>1181</v>
      </c>
      <c r="D208" t="s">
        <v>24</v>
      </c>
      <c r="E208" t="s">
        <v>25</v>
      </c>
      <c r="F208" t="s">
        <v>1174</v>
      </c>
      <c r="G208" t="s">
        <v>1184</v>
      </c>
      <c r="H208" s="10">
        <v>101.49886611111111</v>
      </c>
      <c r="I208" s="10">
        <v>100</v>
      </c>
      <c r="J208" s="10">
        <v>103.23755079999999</v>
      </c>
      <c r="K208" s="10">
        <v>97.302041000000003</v>
      </c>
      <c r="L208" s="10">
        <v>100</v>
      </c>
      <c r="M208" s="10">
        <v>98.875850416666665</v>
      </c>
      <c r="N208" s="10">
        <v>98.651020500000001</v>
      </c>
      <c r="O208" s="10">
        <v>100</v>
      </c>
      <c r="P208" s="10">
        <v>100</v>
      </c>
      <c r="Q208" s="10">
        <v>100</v>
      </c>
      <c r="R208" s="10">
        <v>99.518221607142863</v>
      </c>
      <c r="S208" s="10">
        <v>102.697959</v>
      </c>
      <c r="T208" s="10">
        <v>99.490951132075466</v>
      </c>
      <c r="U208" s="10">
        <v>103.23755079999999</v>
      </c>
      <c r="V208" s="10">
        <v>99.156887812500003</v>
      </c>
      <c r="W208" s="10">
        <v>99.325510249999994</v>
      </c>
    </row>
    <row r="209" spans="1:23" x14ac:dyDescent="0.35">
      <c r="A209">
        <v>210</v>
      </c>
      <c r="B209" t="s">
        <v>206</v>
      </c>
      <c r="C209" t="s">
        <v>1206</v>
      </c>
      <c r="D209" t="s">
        <v>28</v>
      </c>
      <c r="E209" t="s">
        <v>21</v>
      </c>
      <c r="F209" t="s">
        <v>1174</v>
      </c>
      <c r="G209" t="s">
        <v>1208</v>
      </c>
      <c r="H209" s="10">
        <v>92.50566944444445</v>
      </c>
      <c r="I209" s="10">
        <v>92.411990312499995</v>
      </c>
      <c r="J209" s="10">
        <v>102.1583672</v>
      </c>
      <c r="K209" s="10">
        <v>97.302041000000003</v>
      </c>
      <c r="L209" s="10">
        <v>100</v>
      </c>
      <c r="M209" s="10">
        <v>91.006803333333337</v>
      </c>
      <c r="N209" s="10">
        <v>105.39591799999999</v>
      </c>
      <c r="O209" s="10">
        <v>100</v>
      </c>
      <c r="P209" s="10">
        <v>105.058673125</v>
      </c>
      <c r="Q209" s="10">
        <v>103.37244875</v>
      </c>
      <c r="R209" s="10">
        <v>96.434839892857141</v>
      </c>
      <c r="S209" s="10">
        <v>94.604082000000005</v>
      </c>
      <c r="T209" s="10">
        <v>94.909511320754717</v>
      </c>
      <c r="U209" s="10">
        <v>102.1583672</v>
      </c>
      <c r="V209" s="10">
        <v>105.9017853125</v>
      </c>
      <c r="W209" s="10">
        <v>94.604082000000005</v>
      </c>
    </row>
    <row r="210" spans="1:23" x14ac:dyDescent="0.35">
      <c r="A210">
        <v>211</v>
      </c>
      <c r="B210" t="s">
        <v>206</v>
      </c>
      <c r="C210" t="s">
        <v>612</v>
      </c>
      <c r="D210" t="s">
        <v>28</v>
      </c>
      <c r="E210" t="s">
        <v>31</v>
      </c>
      <c r="F210" t="s">
        <v>190</v>
      </c>
      <c r="G210" t="s">
        <v>614</v>
      </c>
      <c r="H210" s="10">
        <v>99.250566944444444</v>
      </c>
      <c r="I210" s="10">
        <v>108.431121875</v>
      </c>
      <c r="J210" s="10">
        <v>116.187754</v>
      </c>
      <c r="K210" s="10">
        <v>108.09387699999999</v>
      </c>
      <c r="L210" s="10">
        <v>100</v>
      </c>
      <c r="M210" s="10">
        <v>95.503401666666662</v>
      </c>
      <c r="N210" s="10">
        <v>102.697959</v>
      </c>
      <c r="O210" s="10">
        <v>93.255102500000007</v>
      </c>
      <c r="P210" s="10">
        <v>100</v>
      </c>
      <c r="Q210" s="10">
        <v>100</v>
      </c>
      <c r="R210" s="10">
        <v>103.95058282142857</v>
      </c>
      <c r="S210" s="10">
        <v>100.67448975000001</v>
      </c>
      <c r="T210" s="10">
        <v>108.65383075471698</v>
      </c>
      <c r="U210" s="10">
        <v>116.187754</v>
      </c>
      <c r="V210" s="10">
        <v>101.68622437499999</v>
      </c>
      <c r="W210" s="10">
        <v>94.604082000000005</v>
      </c>
    </row>
    <row r="211" spans="1:23" x14ac:dyDescent="0.35">
      <c r="A211">
        <v>212</v>
      </c>
      <c r="B211" t="s">
        <v>768</v>
      </c>
      <c r="C211" t="s">
        <v>612</v>
      </c>
      <c r="D211" t="s">
        <v>23</v>
      </c>
      <c r="E211" t="s">
        <v>31</v>
      </c>
      <c r="F211" t="s">
        <v>190</v>
      </c>
      <c r="G211" t="s">
        <v>614</v>
      </c>
      <c r="H211" s="10">
        <v>100</v>
      </c>
      <c r="I211" s="10">
        <v>110.96045843749999</v>
      </c>
      <c r="J211" s="10">
        <v>119.42530479999999</v>
      </c>
      <c r="K211" s="10">
        <v>112.1408155</v>
      </c>
      <c r="L211" s="10">
        <v>100</v>
      </c>
      <c r="M211" s="10">
        <v>96.627551249999996</v>
      </c>
      <c r="N211" s="10">
        <v>104.0469385</v>
      </c>
      <c r="O211" s="10">
        <v>94.941326875000001</v>
      </c>
      <c r="P211" s="10">
        <v>101.68622437499999</v>
      </c>
      <c r="Q211" s="10">
        <v>100</v>
      </c>
      <c r="R211" s="10">
        <v>106.64854182142857</v>
      </c>
      <c r="S211" s="10">
        <v>101.3489795</v>
      </c>
      <c r="T211" s="10">
        <v>111.70812396226415</v>
      </c>
      <c r="U211" s="10">
        <v>119.42530479999999</v>
      </c>
      <c r="V211" s="10">
        <v>103.37244875</v>
      </c>
      <c r="W211" s="10">
        <v>95.953061500000004</v>
      </c>
    </row>
    <row r="212" spans="1:23" x14ac:dyDescent="0.35">
      <c r="A212">
        <v>213</v>
      </c>
      <c r="B212" t="s">
        <v>885</v>
      </c>
      <c r="C212" t="s">
        <v>612</v>
      </c>
      <c r="D212" t="s">
        <v>24</v>
      </c>
      <c r="E212" t="s">
        <v>31</v>
      </c>
      <c r="F212" t="s">
        <v>190</v>
      </c>
      <c r="G212" t="s">
        <v>614</v>
      </c>
      <c r="H212" s="10">
        <v>98.501133888888887</v>
      </c>
      <c r="I212" s="10">
        <v>112.6466828125</v>
      </c>
      <c r="J212" s="10">
        <v>118.3461212</v>
      </c>
      <c r="K212" s="10">
        <v>113.489795</v>
      </c>
      <c r="L212" s="10">
        <v>100</v>
      </c>
      <c r="M212" s="10">
        <v>94.379252083333327</v>
      </c>
      <c r="N212" s="10">
        <v>106.74489749999999</v>
      </c>
      <c r="O212" s="10">
        <v>93.255102500000007</v>
      </c>
      <c r="P212" s="10">
        <v>103.37244875</v>
      </c>
      <c r="Q212" s="10">
        <v>100</v>
      </c>
      <c r="R212" s="10">
        <v>106.64854182142857</v>
      </c>
      <c r="S212" s="10">
        <v>100</v>
      </c>
      <c r="T212" s="10">
        <v>113.23527056603774</v>
      </c>
      <c r="U212" s="10">
        <v>118.3461212</v>
      </c>
      <c r="V212" s="10">
        <v>105.9017853125</v>
      </c>
      <c r="W212" s="10">
        <v>93.929592249999999</v>
      </c>
    </row>
    <row r="213" spans="1:23" x14ac:dyDescent="0.35">
      <c r="A213">
        <v>214</v>
      </c>
      <c r="B213" t="s">
        <v>1080</v>
      </c>
      <c r="C213" t="s">
        <v>612</v>
      </c>
      <c r="D213" t="s">
        <v>28</v>
      </c>
      <c r="E213" t="s">
        <v>31</v>
      </c>
      <c r="F213" t="s">
        <v>190</v>
      </c>
      <c r="G213" t="s">
        <v>614</v>
      </c>
      <c r="H213" s="10">
        <v>101.49886611111111</v>
      </c>
      <c r="I213" s="10">
        <v>109.2742340625</v>
      </c>
      <c r="J213" s="10">
        <v>117.26693760000001</v>
      </c>
      <c r="K213" s="10">
        <v>109.4428565</v>
      </c>
      <c r="L213" s="10">
        <v>100</v>
      </c>
      <c r="M213" s="10">
        <v>100</v>
      </c>
      <c r="N213" s="10">
        <v>105.39591799999999</v>
      </c>
      <c r="O213" s="10">
        <v>98.313775625000005</v>
      </c>
      <c r="P213" s="10">
        <v>101.68622437499999</v>
      </c>
      <c r="Q213" s="10">
        <v>100</v>
      </c>
      <c r="R213" s="10">
        <v>107.03396453571429</v>
      </c>
      <c r="S213" s="10">
        <v>102.697959</v>
      </c>
      <c r="T213" s="10">
        <v>109.67192849056603</v>
      </c>
      <c r="U213" s="10">
        <v>117.26693760000001</v>
      </c>
      <c r="V213" s="10">
        <v>104.2155609375</v>
      </c>
      <c r="W213" s="10">
        <v>99.325510249999994</v>
      </c>
    </row>
    <row r="214" spans="1:23" x14ac:dyDescent="0.35">
      <c r="A214">
        <v>215</v>
      </c>
      <c r="B214" t="s">
        <v>206</v>
      </c>
      <c r="C214" t="s">
        <v>615</v>
      </c>
      <c r="D214" t="s">
        <v>24</v>
      </c>
      <c r="E214" t="s">
        <v>25</v>
      </c>
      <c r="F214" t="s">
        <v>190</v>
      </c>
      <c r="G214" t="s">
        <v>617</v>
      </c>
      <c r="H214" s="10">
        <v>104.49659833333334</v>
      </c>
      <c r="I214" s="10">
        <v>100.8431121875</v>
      </c>
      <c r="J214" s="10">
        <v>101.07918359999999</v>
      </c>
      <c r="K214" s="10">
        <v>100</v>
      </c>
      <c r="L214" s="10">
        <v>100</v>
      </c>
      <c r="M214" s="10">
        <v>105.62074791666667</v>
      </c>
      <c r="N214" s="10">
        <v>102.697959</v>
      </c>
      <c r="O214" s="10">
        <v>106.74489749999999</v>
      </c>
      <c r="P214" s="10">
        <v>101.68622437499999</v>
      </c>
      <c r="Q214" s="10">
        <v>96.627551249999996</v>
      </c>
      <c r="R214" s="10">
        <v>102.21618060714286</v>
      </c>
      <c r="S214" s="10">
        <v>105.39591799999999</v>
      </c>
      <c r="T214" s="10">
        <v>101.01809773584905</v>
      </c>
      <c r="U214" s="10">
        <v>101.07918359999999</v>
      </c>
      <c r="V214" s="10">
        <v>102.52933656250001</v>
      </c>
      <c r="W214" s="10">
        <v>106.07040775</v>
      </c>
    </row>
    <row r="215" spans="1:23" x14ac:dyDescent="0.35">
      <c r="A215">
        <v>216</v>
      </c>
      <c r="B215" t="s">
        <v>885</v>
      </c>
      <c r="C215" t="s">
        <v>615</v>
      </c>
      <c r="D215" t="s">
        <v>24</v>
      </c>
      <c r="E215" t="s">
        <v>25</v>
      </c>
      <c r="F215" t="s">
        <v>190</v>
      </c>
      <c r="G215" t="s">
        <v>617</v>
      </c>
      <c r="H215" s="10">
        <v>106.74489749999999</v>
      </c>
      <c r="I215" s="10">
        <v>103.37244875</v>
      </c>
      <c r="J215" s="10">
        <v>102.1583672</v>
      </c>
      <c r="K215" s="10">
        <v>101.3489795</v>
      </c>
      <c r="L215" s="10">
        <v>100</v>
      </c>
      <c r="M215" s="10">
        <v>106.74489749999999</v>
      </c>
      <c r="N215" s="10">
        <v>104.0469385</v>
      </c>
      <c r="O215" s="10">
        <v>111.80357062499999</v>
      </c>
      <c r="P215" s="10">
        <v>103.37244875</v>
      </c>
      <c r="Q215" s="10">
        <v>96.627551249999996</v>
      </c>
      <c r="R215" s="10">
        <v>104.91413960714286</v>
      </c>
      <c r="S215" s="10">
        <v>107.41938725</v>
      </c>
      <c r="T215" s="10">
        <v>103.05429320754718</v>
      </c>
      <c r="U215" s="10">
        <v>102.1583672</v>
      </c>
      <c r="V215" s="10">
        <v>104.2155609375</v>
      </c>
      <c r="W215" s="10">
        <v>108.76836675</v>
      </c>
    </row>
    <row r="216" spans="1:23" x14ac:dyDescent="0.35">
      <c r="A216">
        <v>217</v>
      </c>
      <c r="B216" t="s">
        <v>1080</v>
      </c>
      <c r="C216" t="s">
        <v>615</v>
      </c>
      <c r="D216" t="s">
        <v>23</v>
      </c>
      <c r="E216" t="s">
        <v>25</v>
      </c>
      <c r="F216" t="s">
        <v>190</v>
      </c>
      <c r="G216" t="s">
        <v>617</v>
      </c>
      <c r="H216" s="10">
        <v>107.49433055555555</v>
      </c>
      <c r="I216" s="10">
        <v>101.68622437499999</v>
      </c>
      <c r="J216" s="10">
        <v>105.39591799999999</v>
      </c>
      <c r="K216" s="10">
        <v>98.651020500000001</v>
      </c>
      <c r="L216" s="10">
        <v>100</v>
      </c>
      <c r="M216" s="10">
        <v>104.49659833333334</v>
      </c>
      <c r="N216" s="10">
        <v>106.74489749999999</v>
      </c>
      <c r="O216" s="10">
        <v>111.80357062499999</v>
      </c>
      <c r="P216" s="10">
        <v>106.74489749999999</v>
      </c>
      <c r="Q216" s="10">
        <v>96.627551249999996</v>
      </c>
      <c r="R216" s="10">
        <v>105.29956232142857</v>
      </c>
      <c r="S216" s="10">
        <v>108.09387699999999</v>
      </c>
      <c r="T216" s="10">
        <v>101.01809773584905</v>
      </c>
      <c r="U216" s="10">
        <v>105.39591799999999</v>
      </c>
      <c r="V216" s="10">
        <v>107.5880096875</v>
      </c>
      <c r="W216" s="10">
        <v>107.41938725</v>
      </c>
    </row>
    <row r="217" spans="1:23" x14ac:dyDescent="0.35">
      <c r="A217">
        <v>218</v>
      </c>
      <c r="B217" t="s">
        <v>206</v>
      </c>
      <c r="C217" t="s">
        <v>618</v>
      </c>
      <c r="D217" t="s">
        <v>28</v>
      </c>
      <c r="E217" t="s">
        <v>26</v>
      </c>
      <c r="F217" t="s">
        <v>190</v>
      </c>
      <c r="G217" t="s">
        <v>620</v>
      </c>
      <c r="H217" s="10">
        <v>103.74716527777778</v>
      </c>
      <c r="I217" s="10">
        <v>99.156887812500003</v>
      </c>
      <c r="J217" s="10">
        <v>96.762449200000006</v>
      </c>
      <c r="K217" s="10">
        <v>100</v>
      </c>
      <c r="L217" s="10">
        <v>100</v>
      </c>
      <c r="M217" s="10">
        <v>111.24149583333333</v>
      </c>
      <c r="N217" s="10">
        <v>95.953061500000004</v>
      </c>
      <c r="O217" s="10">
        <v>98.313775625000005</v>
      </c>
      <c r="P217" s="10">
        <v>98.313775625000005</v>
      </c>
      <c r="Q217" s="10">
        <v>100</v>
      </c>
      <c r="R217" s="10">
        <v>100.48177839285714</v>
      </c>
      <c r="S217" s="10">
        <v>104.72142825</v>
      </c>
      <c r="T217" s="10">
        <v>100</v>
      </c>
      <c r="U217" s="10">
        <v>96.762449200000006</v>
      </c>
      <c r="V217" s="10">
        <v>96.627551249999996</v>
      </c>
      <c r="W217" s="10">
        <v>106.07040775</v>
      </c>
    </row>
    <row r="218" spans="1:23" x14ac:dyDescent="0.35">
      <c r="A218">
        <v>219</v>
      </c>
      <c r="B218" t="s">
        <v>875</v>
      </c>
      <c r="C218" t="s">
        <v>618</v>
      </c>
      <c r="D218" t="s">
        <v>23</v>
      </c>
      <c r="E218" t="s">
        <v>26</v>
      </c>
      <c r="F218" t="s">
        <v>190</v>
      </c>
      <c r="G218" t="s">
        <v>620</v>
      </c>
      <c r="H218" s="10">
        <v>105.99546444444445</v>
      </c>
      <c r="I218" s="10">
        <v>100</v>
      </c>
      <c r="J218" s="10">
        <v>97.841632799999999</v>
      </c>
      <c r="K218" s="10">
        <v>101.3489795</v>
      </c>
      <c r="L218" s="10">
        <v>100</v>
      </c>
      <c r="M218" s="10">
        <v>114.61394458333334</v>
      </c>
      <c r="N218" s="10">
        <v>97.302041000000003</v>
      </c>
      <c r="O218" s="10">
        <v>103.37244875</v>
      </c>
      <c r="P218" s="10">
        <v>100</v>
      </c>
      <c r="Q218" s="10">
        <v>100</v>
      </c>
      <c r="R218" s="10">
        <v>103.17973739285715</v>
      </c>
      <c r="S218" s="10">
        <v>106.74489749999999</v>
      </c>
      <c r="T218" s="10">
        <v>101.01809773584905</v>
      </c>
      <c r="U218" s="10">
        <v>97.841632799999999</v>
      </c>
      <c r="V218" s="10">
        <v>98.313775625000005</v>
      </c>
      <c r="W218" s="10">
        <v>110.11734625</v>
      </c>
    </row>
    <row r="219" spans="1:23" x14ac:dyDescent="0.35">
      <c r="A219">
        <v>220</v>
      </c>
      <c r="B219" t="s">
        <v>1005</v>
      </c>
      <c r="C219" t="s">
        <v>618</v>
      </c>
      <c r="D219" t="s">
        <v>24</v>
      </c>
      <c r="E219" t="s">
        <v>26</v>
      </c>
      <c r="F219" t="s">
        <v>190</v>
      </c>
      <c r="G219" t="s">
        <v>620</v>
      </c>
      <c r="H219" s="10">
        <v>107.49433055555555</v>
      </c>
      <c r="I219" s="10">
        <v>98.313775625000005</v>
      </c>
      <c r="J219" s="10">
        <v>95.683265599999999</v>
      </c>
      <c r="K219" s="10">
        <v>98.651020500000001</v>
      </c>
      <c r="L219" s="10">
        <v>100</v>
      </c>
      <c r="M219" s="10">
        <v>117.98639333333333</v>
      </c>
      <c r="N219" s="10">
        <v>97.302041000000003</v>
      </c>
      <c r="O219" s="10">
        <v>106.74489749999999</v>
      </c>
      <c r="P219" s="10">
        <v>100</v>
      </c>
      <c r="Q219" s="10">
        <v>100</v>
      </c>
      <c r="R219" s="10">
        <v>103.37244875</v>
      </c>
      <c r="S219" s="10">
        <v>108.09387699999999</v>
      </c>
      <c r="T219" s="10">
        <v>98.981902264150946</v>
      </c>
      <c r="U219" s="10">
        <v>95.683265599999999</v>
      </c>
      <c r="V219" s="10">
        <v>98.313775625000005</v>
      </c>
      <c r="W219" s="10">
        <v>113.489795</v>
      </c>
    </row>
    <row r="220" spans="1:23" x14ac:dyDescent="0.35">
      <c r="A220">
        <v>221</v>
      </c>
      <c r="B220" t="s">
        <v>206</v>
      </c>
      <c r="C220" t="s">
        <v>621</v>
      </c>
      <c r="D220" t="s">
        <v>28</v>
      </c>
      <c r="E220" t="s">
        <v>25</v>
      </c>
      <c r="F220" t="s">
        <v>190</v>
      </c>
      <c r="G220" t="s">
        <v>623</v>
      </c>
      <c r="H220" s="10">
        <v>102.99773222222223</v>
      </c>
      <c r="I220" s="10">
        <v>100</v>
      </c>
      <c r="J220" s="10">
        <v>100</v>
      </c>
      <c r="K220" s="10">
        <v>97.302041000000003</v>
      </c>
      <c r="L220" s="10">
        <v>93.255102500000007</v>
      </c>
      <c r="M220" s="10">
        <v>100</v>
      </c>
      <c r="N220" s="10">
        <v>105.39591799999999</v>
      </c>
      <c r="O220" s="10">
        <v>103.37244875</v>
      </c>
      <c r="P220" s="10">
        <v>105.058673125</v>
      </c>
      <c r="Q220" s="10">
        <v>100</v>
      </c>
      <c r="R220" s="10">
        <v>100.67448975000001</v>
      </c>
      <c r="S220" s="10">
        <v>101.3489795</v>
      </c>
      <c r="T220" s="10">
        <v>97.454755660377359</v>
      </c>
      <c r="U220" s="10">
        <v>100</v>
      </c>
      <c r="V220" s="10">
        <v>105.9017853125</v>
      </c>
      <c r="W220" s="10">
        <v>101.3489795</v>
      </c>
    </row>
    <row r="221" spans="1:23" x14ac:dyDescent="0.35">
      <c r="A221">
        <v>222</v>
      </c>
      <c r="B221" t="s">
        <v>781</v>
      </c>
      <c r="C221" t="s">
        <v>621</v>
      </c>
      <c r="D221" t="s">
        <v>23</v>
      </c>
      <c r="E221" t="s">
        <v>25</v>
      </c>
      <c r="F221" t="s">
        <v>190</v>
      </c>
      <c r="G221" t="s">
        <v>623</v>
      </c>
      <c r="H221" s="10">
        <v>105.24603138888889</v>
      </c>
      <c r="I221" s="10">
        <v>102.52933656250001</v>
      </c>
      <c r="J221" s="10">
        <v>101.07918359999999</v>
      </c>
      <c r="K221" s="10">
        <v>98.651020500000001</v>
      </c>
      <c r="L221" s="10">
        <v>93.255102500000007</v>
      </c>
      <c r="M221" s="10">
        <v>101.12414958333333</v>
      </c>
      <c r="N221" s="10">
        <v>106.74489749999999</v>
      </c>
      <c r="O221" s="10">
        <v>108.431121875</v>
      </c>
      <c r="P221" s="10">
        <v>106.74489749999999</v>
      </c>
      <c r="Q221" s="10">
        <v>100</v>
      </c>
      <c r="R221" s="10">
        <v>103.37244875</v>
      </c>
      <c r="S221" s="10">
        <v>103.37244875</v>
      </c>
      <c r="T221" s="10">
        <v>99.490951132075466</v>
      </c>
      <c r="U221" s="10">
        <v>101.07918359999999</v>
      </c>
      <c r="V221" s="10">
        <v>107.5880096875</v>
      </c>
      <c r="W221" s="10">
        <v>104.0469385</v>
      </c>
    </row>
    <row r="222" spans="1:23" x14ac:dyDescent="0.35">
      <c r="A222">
        <v>223</v>
      </c>
      <c r="B222" t="s">
        <v>1063</v>
      </c>
      <c r="C222" t="s">
        <v>621</v>
      </c>
      <c r="D222" t="s">
        <v>24</v>
      </c>
      <c r="E222" t="s">
        <v>25</v>
      </c>
      <c r="F222" t="s">
        <v>190</v>
      </c>
      <c r="G222" t="s">
        <v>623</v>
      </c>
      <c r="H222" s="10">
        <v>105.24603138888889</v>
      </c>
      <c r="I222" s="10">
        <v>105.058673125</v>
      </c>
      <c r="J222" s="10">
        <v>98.920816400000007</v>
      </c>
      <c r="K222" s="10">
        <v>101.3489795</v>
      </c>
      <c r="L222" s="10">
        <v>93.255102500000007</v>
      </c>
      <c r="M222" s="10">
        <v>98.875850416666665</v>
      </c>
      <c r="N222" s="10">
        <v>109.4428565</v>
      </c>
      <c r="O222" s="10">
        <v>105.058673125</v>
      </c>
      <c r="P222" s="10">
        <v>106.74489749999999</v>
      </c>
      <c r="Q222" s="10">
        <v>100</v>
      </c>
      <c r="R222" s="10">
        <v>103.56516010714286</v>
      </c>
      <c r="S222" s="10">
        <v>103.37244875</v>
      </c>
      <c r="T222" s="10">
        <v>102.03619547169811</v>
      </c>
      <c r="U222" s="10">
        <v>98.920816400000007</v>
      </c>
      <c r="V222" s="10">
        <v>109.2742340625</v>
      </c>
      <c r="W222" s="10">
        <v>101.3489795</v>
      </c>
    </row>
    <row r="223" spans="1:23" x14ac:dyDescent="0.35">
      <c r="A223">
        <v>224</v>
      </c>
      <c r="B223" t="s">
        <v>206</v>
      </c>
      <c r="C223" t="s">
        <v>671</v>
      </c>
      <c r="D223" t="s">
        <v>28</v>
      </c>
      <c r="E223" t="s">
        <v>25</v>
      </c>
      <c r="F223" t="s">
        <v>190</v>
      </c>
      <c r="G223" t="s">
        <v>673</v>
      </c>
      <c r="H223" s="10">
        <v>104.49659833333334</v>
      </c>
      <c r="I223" s="10">
        <v>102.52933656250001</v>
      </c>
      <c r="J223" s="10">
        <v>97.841632799999999</v>
      </c>
      <c r="K223" s="10">
        <v>94.604082000000005</v>
      </c>
      <c r="L223" s="10">
        <v>100</v>
      </c>
      <c r="M223" s="10">
        <v>98.875850416666665</v>
      </c>
      <c r="N223" s="10">
        <v>97.302041000000003</v>
      </c>
      <c r="O223" s="10">
        <v>103.37244875</v>
      </c>
      <c r="P223" s="10">
        <v>94.941326875000001</v>
      </c>
      <c r="Q223" s="10">
        <v>96.627551249999996</v>
      </c>
      <c r="R223" s="10">
        <v>98.169242107142864</v>
      </c>
      <c r="S223" s="10">
        <v>105.39591799999999</v>
      </c>
      <c r="T223" s="10">
        <v>100</v>
      </c>
      <c r="U223" s="10">
        <v>97.841632799999999</v>
      </c>
      <c r="V223" s="10">
        <v>95.784439062499999</v>
      </c>
      <c r="W223" s="10">
        <v>100.67448975000001</v>
      </c>
    </row>
    <row r="224" spans="1:23" x14ac:dyDescent="0.35">
      <c r="A224">
        <v>225</v>
      </c>
      <c r="B224" t="s">
        <v>811</v>
      </c>
      <c r="C224" t="s">
        <v>671</v>
      </c>
      <c r="D224" t="s">
        <v>28</v>
      </c>
      <c r="E224" t="s">
        <v>25</v>
      </c>
      <c r="F224" t="s">
        <v>190</v>
      </c>
      <c r="G224" t="s">
        <v>673</v>
      </c>
      <c r="H224" s="10">
        <v>106.74489749999999</v>
      </c>
      <c r="I224" s="10">
        <v>105.058673125</v>
      </c>
      <c r="J224" s="10">
        <v>98.920816400000007</v>
      </c>
      <c r="K224" s="10">
        <v>95.953061500000004</v>
      </c>
      <c r="L224" s="10">
        <v>100</v>
      </c>
      <c r="M224" s="10">
        <v>100</v>
      </c>
      <c r="N224" s="10">
        <v>98.651020500000001</v>
      </c>
      <c r="O224" s="10">
        <v>108.431121875</v>
      </c>
      <c r="P224" s="10">
        <v>96.627551249999996</v>
      </c>
      <c r="Q224" s="10">
        <v>96.627551249999996</v>
      </c>
      <c r="R224" s="10">
        <v>100.86720110714286</v>
      </c>
      <c r="S224" s="10">
        <v>107.41938725</v>
      </c>
      <c r="T224" s="10">
        <v>102.03619547169811</v>
      </c>
      <c r="U224" s="10">
        <v>98.920816400000007</v>
      </c>
      <c r="V224" s="10">
        <v>97.470663437499994</v>
      </c>
      <c r="W224" s="10">
        <v>103.37244875</v>
      </c>
    </row>
    <row r="225" spans="1:23" x14ac:dyDescent="0.35">
      <c r="A225">
        <v>226</v>
      </c>
      <c r="B225" t="s">
        <v>206</v>
      </c>
      <c r="C225" t="s">
        <v>674</v>
      </c>
      <c r="D225" t="s">
        <v>28</v>
      </c>
      <c r="E225" t="s">
        <v>21</v>
      </c>
      <c r="F225" t="s">
        <v>190</v>
      </c>
      <c r="G225" t="s">
        <v>676</v>
      </c>
      <c r="H225" s="10">
        <v>96.252834722222218</v>
      </c>
      <c r="I225" s="10">
        <v>92.411990312499995</v>
      </c>
      <c r="J225" s="10">
        <v>101.07918359999999</v>
      </c>
      <c r="K225" s="10">
        <v>101.3489795</v>
      </c>
      <c r="L225" s="10">
        <v>100</v>
      </c>
      <c r="M225" s="10">
        <v>91.006803333333337</v>
      </c>
      <c r="N225" s="10">
        <v>109.4428565</v>
      </c>
      <c r="O225" s="10">
        <v>100</v>
      </c>
      <c r="P225" s="10">
        <v>106.74489749999999</v>
      </c>
      <c r="Q225" s="10">
        <v>103.37244875</v>
      </c>
      <c r="R225" s="10">
        <v>98.554664821428574</v>
      </c>
      <c r="S225" s="10">
        <v>97.976530749999995</v>
      </c>
      <c r="T225" s="10">
        <v>96.436657924528305</v>
      </c>
      <c r="U225" s="10">
        <v>101.07918359999999</v>
      </c>
      <c r="V225" s="10">
        <v>109.2742340625</v>
      </c>
      <c r="W225" s="10">
        <v>94.604082000000005</v>
      </c>
    </row>
    <row r="226" spans="1:23" x14ac:dyDescent="0.35">
      <c r="A226">
        <v>227</v>
      </c>
      <c r="B226" t="s">
        <v>1194</v>
      </c>
      <c r="C226" t="s">
        <v>674</v>
      </c>
      <c r="D226" t="s">
        <v>23</v>
      </c>
      <c r="E226" t="s">
        <v>21</v>
      </c>
      <c r="F226" t="s">
        <v>190</v>
      </c>
      <c r="G226" t="s">
        <v>676</v>
      </c>
      <c r="H226" s="10">
        <v>97.002267777777774</v>
      </c>
      <c r="I226" s="10">
        <v>93.255102500000007</v>
      </c>
      <c r="J226" s="10">
        <v>104.3167344</v>
      </c>
      <c r="K226" s="10">
        <v>102.697959</v>
      </c>
      <c r="L226" s="10">
        <v>100</v>
      </c>
      <c r="M226" s="10">
        <v>92.130952916666672</v>
      </c>
      <c r="N226" s="10">
        <v>113.489795</v>
      </c>
      <c r="O226" s="10">
        <v>101.68622437499999</v>
      </c>
      <c r="P226" s="10">
        <v>111.80357062499999</v>
      </c>
      <c r="Q226" s="10">
        <v>103.37244875</v>
      </c>
      <c r="R226" s="10">
        <v>101.25262382142857</v>
      </c>
      <c r="S226" s="10">
        <v>98.651020500000001</v>
      </c>
      <c r="T226" s="10">
        <v>97.454755660377359</v>
      </c>
      <c r="U226" s="10">
        <v>104.3167344</v>
      </c>
      <c r="V226" s="10">
        <v>114.3329071875</v>
      </c>
      <c r="W226" s="10">
        <v>95.953061500000004</v>
      </c>
    </row>
    <row r="227" spans="1:23" x14ac:dyDescent="0.35">
      <c r="A227">
        <v>228</v>
      </c>
      <c r="B227" t="s">
        <v>206</v>
      </c>
      <c r="C227" t="s">
        <v>677</v>
      </c>
      <c r="D227" t="s">
        <v>28</v>
      </c>
      <c r="E227" t="s">
        <v>26</v>
      </c>
      <c r="F227" t="s">
        <v>190</v>
      </c>
      <c r="G227" t="s">
        <v>679</v>
      </c>
      <c r="H227" s="10">
        <v>97.751700833333331</v>
      </c>
      <c r="I227" s="10">
        <v>95.784439062499999</v>
      </c>
      <c r="J227" s="10">
        <v>98.920816400000007</v>
      </c>
      <c r="K227" s="10">
        <v>98.651020500000001</v>
      </c>
      <c r="L227" s="10">
        <v>93.255102500000007</v>
      </c>
      <c r="M227" s="10">
        <v>112.36564541666667</v>
      </c>
      <c r="N227" s="10">
        <v>97.302041000000003</v>
      </c>
      <c r="O227" s="10">
        <v>94.941326875000001</v>
      </c>
      <c r="P227" s="10">
        <v>98.313775625000005</v>
      </c>
      <c r="Q227" s="10">
        <v>96.627551249999996</v>
      </c>
      <c r="R227" s="10">
        <v>96.627551249999996</v>
      </c>
      <c r="S227" s="10">
        <v>96.627551249999996</v>
      </c>
      <c r="T227" s="10">
        <v>95.418560188679251</v>
      </c>
      <c r="U227" s="10">
        <v>98.920816400000007</v>
      </c>
      <c r="V227" s="10">
        <v>97.470663437499994</v>
      </c>
      <c r="W227" s="10">
        <v>105.39591799999999</v>
      </c>
    </row>
    <row r="228" spans="1:23" x14ac:dyDescent="0.35">
      <c r="A228">
        <v>229</v>
      </c>
      <c r="B228" t="s">
        <v>206</v>
      </c>
      <c r="C228" t="s">
        <v>680</v>
      </c>
      <c r="D228" t="s">
        <v>28</v>
      </c>
      <c r="E228" t="s">
        <v>25</v>
      </c>
      <c r="F228" t="s">
        <v>190</v>
      </c>
      <c r="G228" t="s">
        <v>682</v>
      </c>
      <c r="H228" s="10">
        <v>100</v>
      </c>
      <c r="I228" s="10">
        <v>105.9017853125</v>
      </c>
      <c r="J228" s="10">
        <v>96.762449200000006</v>
      </c>
      <c r="K228" s="10">
        <v>91.906123000000008</v>
      </c>
      <c r="L228" s="10">
        <v>93.255102500000007</v>
      </c>
      <c r="M228" s="10">
        <v>96.627551249999996</v>
      </c>
      <c r="N228" s="10">
        <v>97.302041000000003</v>
      </c>
      <c r="O228" s="10">
        <v>100</v>
      </c>
      <c r="P228" s="10">
        <v>98.313775625000005</v>
      </c>
      <c r="Q228" s="10">
        <v>96.627551249999996</v>
      </c>
      <c r="R228" s="10">
        <v>96.049417178571431</v>
      </c>
      <c r="S228" s="10">
        <v>98.651020500000001</v>
      </c>
      <c r="T228" s="10">
        <v>98.981902264150946</v>
      </c>
      <c r="U228" s="10">
        <v>96.762449200000006</v>
      </c>
      <c r="V228" s="10">
        <v>97.470663437499994</v>
      </c>
      <c r="W228" s="10">
        <v>97.976530749999995</v>
      </c>
    </row>
    <row r="229" spans="1:23" x14ac:dyDescent="0.35">
      <c r="A229">
        <v>230</v>
      </c>
      <c r="B229" t="s">
        <v>206</v>
      </c>
      <c r="C229" t="s">
        <v>950</v>
      </c>
      <c r="D229" t="s">
        <v>28</v>
      </c>
      <c r="E229" t="s">
        <v>25</v>
      </c>
      <c r="F229" t="s">
        <v>190</v>
      </c>
      <c r="G229" t="s">
        <v>952</v>
      </c>
      <c r="H229" s="10">
        <v>100.74943305555556</v>
      </c>
      <c r="I229" s="10">
        <v>98.313775625000005</v>
      </c>
      <c r="J229" s="10">
        <v>97.841632799999999</v>
      </c>
      <c r="K229" s="10">
        <v>95.953061500000004</v>
      </c>
      <c r="L229" s="10">
        <v>100</v>
      </c>
      <c r="M229" s="10">
        <v>98.875850416666665</v>
      </c>
      <c r="N229" s="10">
        <v>100</v>
      </c>
      <c r="O229" s="10">
        <v>98.313775625000005</v>
      </c>
      <c r="P229" s="10">
        <v>100</v>
      </c>
      <c r="Q229" s="10">
        <v>100</v>
      </c>
      <c r="R229" s="10">
        <v>97.78381939285714</v>
      </c>
      <c r="S229" s="10">
        <v>102.02346925000001</v>
      </c>
      <c r="T229" s="10">
        <v>97.963804528301893</v>
      </c>
      <c r="U229" s="10">
        <v>97.841632799999999</v>
      </c>
      <c r="V229" s="10">
        <v>100</v>
      </c>
      <c r="W229" s="10">
        <v>98.651020500000001</v>
      </c>
    </row>
    <row r="230" spans="1:23" x14ac:dyDescent="0.35">
      <c r="A230">
        <v>231</v>
      </c>
      <c r="B230" t="s">
        <v>1194</v>
      </c>
      <c r="C230" t="s">
        <v>950</v>
      </c>
      <c r="D230" t="s">
        <v>23</v>
      </c>
      <c r="E230" t="s">
        <v>25</v>
      </c>
      <c r="F230" t="s">
        <v>190</v>
      </c>
      <c r="G230" t="s">
        <v>952</v>
      </c>
      <c r="H230" s="10">
        <v>102.99773222222223</v>
      </c>
      <c r="I230" s="10">
        <v>100.8431121875</v>
      </c>
      <c r="J230" s="10">
        <v>98.920816400000007</v>
      </c>
      <c r="K230" s="10">
        <v>97.302041000000003</v>
      </c>
      <c r="L230" s="10">
        <v>100</v>
      </c>
      <c r="M230" s="10">
        <v>100</v>
      </c>
      <c r="N230" s="10">
        <v>101.3489795</v>
      </c>
      <c r="O230" s="10">
        <v>103.37244875</v>
      </c>
      <c r="P230" s="10">
        <v>101.68622437499999</v>
      </c>
      <c r="Q230" s="10">
        <v>100</v>
      </c>
      <c r="R230" s="10">
        <v>100.48177839285714</v>
      </c>
      <c r="S230" s="10">
        <v>104.0469385</v>
      </c>
      <c r="T230" s="10">
        <v>100</v>
      </c>
      <c r="U230" s="10">
        <v>98.920816400000007</v>
      </c>
      <c r="V230" s="10">
        <v>101.68622437499999</v>
      </c>
      <c r="W230" s="10">
        <v>101.3489795</v>
      </c>
    </row>
    <row r="231" spans="1:23" x14ac:dyDescent="0.35">
      <c r="A231">
        <v>232</v>
      </c>
      <c r="B231" t="s">
        <v>206</v>
      </c>
      <c r="C231" t="s">
        <v>624</v>
      </c>
      <c r="D231" t="s">
        <v>24</v>
      </c>
      <c r="E231" t="s">
        <v>25</v>
      </c>
      <c r="F231" t="s">
        <v>154</v>
      </c>
      <c r="G231" t="s">
        <v>626</v>
      </c>
      <c r="H231" s="10">
        <v>105.24603138888889</v>
      </c>
      <c r="I231" s="10">
        <v>106.74489749999999</v>
      </c>
      <c r="J231" s="10">
        <v>98.920816400000007</v>
      </c>
      <c r="K231" s="10">
        <v>97.302041000000003</v>
      </c>
      <c r="L231" s="10">
        <v>100</v>
      </c>
      <c r="M231" s="10">
        <v>100</v>
      </c>
      <c r="N231" s="10">
        <v>105.39591799999999</v>
      </c>
      <c r="O231" s="10">
        <v>105.058673125</v>
      </c>
      <c r="P231" s="10">
        <v>105.058673125</v>
      </c>
      <c r="Q231" s="10">
        <v>93.255102500000007</v>
      </c>
      <c r="R231" s="10">
        <v>101.63804653571428</v>
      </c>
      <c r="S231" s="10">
        <v>106.07040775</v>
      </c>
      <c r="T231" s="10">
        <v>103.5633420754717</v>
      </c>
      <c r="U231" s="10">
        <v>98.920816400000007</v>
      </c>
      <c r="V231" s="10">
        <v>105.9017853125</v>
      </c>
      <c r="W231" s="10">
        <v>102.02346925000001</v>
      </c>
    </row>
    <row r="232" spans="1:23" x14ac:dyDescent="0.35">
      <c r="A232">
        <v>233</v>
      </c>
      <c r="B232" t="s">
        <v>209</v>
      </c>
      <c r="C232" t="s">
        <v>624</v>
      </c>
      <c r="D232" t="s">
        <v>28</v>
      </c>
      <c r="E232" t="s">
        <v>25</v>
      </c>
      <c r="F232" t="s">
        <v>154</v>
      </c>
      <c r="G232" t="s">
        <v>626</v>
      </c>
      <c r="H232" s="10">
        <v>107.49433055555555</v>
      </c>
      <c r="I232" s="10">
        <v>109.2742340625</v>
      </c>
      <c r="J232" s="10">
        <v>100</v>
      </c>
      <c r="K232" s="10">
        <v>98.651020500000001</v>
      </c>
      <c r="L232" s="10">
        <v>100</v>
      </c>
      <c r="M232" s="10">
        <v>101.12414958333333</v>
      </c>
      <c r="N232" s="10">
        <v>106.74489749999999</v>
      </c>
      <c r="O232" s="10">
        <v>110.11734625</v>
      </c>
      <c r="P232" s="10">
        <v>106.74489749999999</v>
      </c>
      <c r="Q232" s="10">
        <v>93.255102500000007</v>
      </c>
      <c r="R232" s="10">
        <v>104.33600553571429</v>
      </c>
      <c r="S232" s="10">
        <v>108.09387699999999</v>
      </c>
      <c r="T232" s="10">
        <v>105.59953754716982</v>
      </c>
      <c r="U232" s="10">
        <v>100</v>
      </c>
      <c r="V232" s="10">
        <v>107.5880096875</v>
      </c>
      <c r="W232" s="10">
        <v>104.72142825</v>
      </c>
    </row>
    <row r="233" spans="1:23" x14ac:dyDescent="0.35">
      <c r="A233">
        <v>234</v>
      </c>
      <c r="B233" t="s">
        <v>781</v>
      </c>
      <c r="C233" t="s">
        <v>624</v>
      </c>
      <c r="D233" t="s">
        <v>23</v>
      </c>
      <c r="E233" t="s">
        <v>25</v>
      </c>
      <c r="F233" t="s">
        <v>154</v>
      </c>
      <c r="G233" t="s">
        <v>626</v>
      </c>
      <c r="H233" s="10">
        <v>108.99319666666666</v>
      </c>
      <c r="I233" s="10">
        <v>107.5880096875</v>
      </c>
      <c r="J233" s="10">
        <v>100</v>
      </c>
      <c r="K233" s="10">
        <v>95.953061500000004</v>
      </c>
      <c r="L233" s="10">
        <v>100</v>
      </c>
      <c r="M233" s="10">
        <v>103.37244875</v>
      </c>
      <c r="N233" s="10">
        <v>106.74489749999999</v>
      </c>
      <c r="O233" s="10">
        <v>113.489795</v>
      </c>
      <c r="P233" s="10">
        <v>105.058673125</v>
      </c>
      <c r="Q233" s="10">
        <v>93.255102500000007</v>
      </c>
      <c r="R233" s="10">
        <v>104.52871689285715</v>
      </c>
      <c r="S233" s="10">
        <v>109.4428565</v>
      </c>
      <c r="T233" s="10">
        <v>103.5633420754717</v>
      </c>
      <c r="U233" s="10">
        <v>100</v>
      </c>
      <c r="V233" s="10">
        <v>106.74489749999999</v>
      </c>
      <c r="W233" s="10">
        <v>107.41938725</v>
      </c>
    </row>
    <row r="234" spans="1:23" x14ac:dyDescent="0.35">
      <c r="A234">
        <v>235</v>
      </c>
      <c r="B234" t="s">
        <v>208</v>
      </c>
      <c r="C234" t="s">
        <v>624</v>
      </c>
      <c r="D234" t="s">
        <v>24</v>
      </c>
      <c r="E234" t="s">
        <v>25</v>
      </c>
      <c r="F234" t="s">
        <v>154</v>
      </c>
      <c r="G234" t="s">
        <v>626</v>
      </c>
      <c r="H234" s="10">
        <v>109.74262972222222</v>
      </c>
      <c r="I234" s="10">
        <v>106.74489749999999</v>
      </c>
      <c r="J234" s="10">
        <v>100</v>
      </c>
      <c r="K234" s="10">
        <v>94.604082000000005</v>
      </c>
      <c r="L234" s="10">
        <v>100</v>
      </c>
      <c r="M234" s="10">
        <v>101.12414958333333</v>
      </c>
      <c r="N234" s="10">
        <v>110.791836</v>
      </c>
      <c r="O234" s="10">
        <v>110.11734625</v>
      </c>
      <c r="P234" s="10">
        <v>110.11734625</v>
      </c>
      <c r="Q234" s="10">
        <v>93.255102500000007</v>
      </c>
      <c r="R234" s="10">
        <v>104.72142825</v>
      </c>
      <c r="S234" s="10">
        <v>110.11734625</v>
      </c>
      <c r="T234" s="10">
        <v>102.54524433962264</v>
      </c>
      <c r="U234" s="10">
        <v>100</v>
      </c>
      <c r="V234" s="10">
        <v>111.80357062499999</v>
      </c>
      <c r="W234" s="10">
        <v>104.72142825</v>
      </c>
    </row>
    <row r="235" spans="1:23" x14ac:dyDescent="0.35">
      <c r="A235">
        <v>236</v>
      </c>
      <c r="B235" t="s">
        <v>967</v>
      </c>
      <c r="C235" t="s">
        <v>624</v>
      </c>
      <c r="D235" t="s">
        <v>28</v>
      </c>
      <c r="E235" t="s">
        <v>25</v>
      </c>
      <c r="F235" t="s">
        <v>154</v>
      </c>
      <c r="G235" t="s">
        <v>626</v>
      </c>
      <c r="H235" s="10">
        <v>109.74262972222222</v>
      </c>
      <c r="I235" s="10">
        <v>110.11734625</v>
      </c>
      <c r="J235" s="10">
        <v>100</v>
      </c>
      <c r="K235" s="10">
        <v>98.651020500000001</v>
      </c>
      <c r="L235" s="10">
        <v>100</v>
      </c>
      <c r="M235" s="10">
        <v>103.37244875</v>
      </c>
      <c r="N235" s="10">
        <v>109.4428565</v>
      </c>
      <c r="O235" s="10">
        <v>111.80357062499999</v>
      </c>
      <c r="P235" s="10">
        <v>108.431121875</v>
      </c>
      <c r="Q235" s="10">
        <v>93.255102500000007</v>
      </c>
      <c r="R235" s="10">
        <v>106.26311910714286</v>
      </c>
      <c r="S235" s="10">
        <v>110.11734625</v>
      </c>
      <c r="T235" s="10">
        <v>106.10858641509434</v>
      </c>
      <c r="U235" s="10">
        <v>100</v>
      </c>
      <c r="V235" s="10">
        <v>110.11734625</v>
      </c>
      <c r="W235" s="10">
        <v>106.74489749999999</v>
      </c>
    </row>
    <row r="236" spans="1:23" x14ac:dyDescent="0.35">
      <c r="A236">
        <v>237</v>
      </c>
      <c r="B236" t="s">
        <v>206</v>
      </c>
      <c r="C236" t="s">
        <v>628</v>
      </c>
      <c r="D236" t="s">
        <v>24</v>
      </c>
      <c r="E236" t="s">
        <v>25</v>
      </c>
      <c r="F236" t="s">
        <v>154</v>
      </c>
      <c r="G236" t="s">
        <v>630</v>
      </c>
      <c r="H236" s="10">
        <v>101.49886611111111</v>
      </c>
      <c r="I236" s="10">
        <v>98.313775625000005</v>
      </c>
      <c r="J236" s="10">
        <v>105.39591799999999</v>
      </c>
      <c r="K236" s="10">
        <v>102.697959</v>
      </c>
      <c r="L236" s="10">
        <v>100</v>
      </c>
      <c r="M236" s="10">
        <v>97.751700833333331</v>
      </c>
      <c r="N236" s="10">
        <v>105.39591799999999</v>
      </c>
      <c r="O236" s="10">
        <v>105.058673125</v>
      </c>
      <c r="P236" s="10">
        <v>105.058673125</v>
      </c>
      <c r="Q236" s="10">
        <v>100</v>
      </c>
      <c r="R236" s="10">
        <v>102.21618060714286</v>
      </c>
      <c r="S236" s="10">
        <v>102.697959</v>
      </c>
      <c r="T236" s="10">
        <v>100.50904886792453</v>
      </c>
      <c r="U236" s="10">
        <v>105.39591799999999</v>
      </c>
      <c r="V236" s="10">
        <v>105.9017853125</v>
      </c>
      <c r="W236" s="10">
        <v>100.67448975000001</v>
      </c>
    </row>
    <row r="237" spans="1:23" x14ac:dyDescent="0.35">
      <c r="A237">
        <v>238</v>
      </c>
      <c r="B237" t="s">
        <v>389</v>
      </c>
      <c r="C237" t="s">
        <v>628</v>
      </c>
      <c r="D237" t="s">
        <v>28</v>
      </c>
      <c r="E237" t="s">
        <v>25</v>
      </c>
      <c r="F237" t="s">
        <v>154</v>
      </c>
      <c r="G237" t="s">
        <v>630</v>
      </c>
      <c r="H237" s="10">
        <v>103.74716527777778</v>
      </c>
      <c r="I237" s="10">
        <v>100.8431121875</v>
      </c>
      <c r="J237" s="10">
        <v>106.4751016</v>
      </c>
      <c r="K237" s="10">
        <v>104.0469385</v>
      </c>
      <c r="L237" s="10">
        <v>100</v>
      </c>
      <c r="M237" s="10">
        <v>98.875850416666665</v>
      </c>
      <c r="N237" s="10">
        <v>106.74489749999999</v>
      </c>
      <c r="O237" s="10">
        <v>110.11734625</v>
      </c>
      <c r="P237" s="10">
        <v>106.74489749999999</v>
      </c>
      <c r="Q237" s="10">
        <v>100</v>
      </c>
      <c r="R237" s="10">
        <v>104.91413960714286</v>
      </c>
      <c r="S237" s="10">
        <v>104.72142825</v>
      </c>
      <c r="T237" s="10">
        <v>102.54524433962264</v>
      </c>
      <c r="U237" s="10">
        <v>106.4751016</v>
      </c>
      <c r="V237" s="10">
        <v>107.5880096875</v>
      </c>
      <c r="W237" s="10">
        <v>103.37244875</v>
      </c>
    </row>
    <row r="238" spans="1:23" x14ac:dyDescent="0.35">
      <c r="A238">
        <v>239</v>
      </c>
      <c r="B238" t="s">
        <v>955</v>
      </c>
      <c r="C238" t="s">
        <v>628</v>
      </c>
      <c r="D238" t="s">
        <v>23</v>
      </c>
      <c r="E238" t="s">
        <v>25</v>
      </c>
      <c r="F238" t="s">
        <v>154</v>
      </c>
      <c r="G238" t="s">
        <v>630</v>
      </c>
      <c r="H238" s="10">
        <v>104.49659833333334</v>
      </c>
      <c r="I238" s="10">
        <v>98.313775625000005</v>
      </c>
      <c r="J238" s="10">
        <v>108.6334688</v>
      </c>
      <c r="K238" s="10">
        <v>101.3489795</v>
      </c>
      <c r="L238" s="10">
        <v>100</v>
      </c>
      <c r="M238" s="10">
        <v>98.875850416666665</v>
      </c>
      <c r="N238" s="10">
        <v>110.791836</v>
      </c>
      <c r="O238" s="10">
        <v>106.74489749999999</v>
      </c>
      <c r="P238" s="10">
        <v>110.11734625</v>
      </c>
      <c r="Q238" s="10">
        <v>100</v>
      </c>
      <c r="R238" s="10">
        <v>105.10685096428571</v>
      </c>
      <c r="S238" s="10">
        <v>105.39591799999999</v>
      </c>
      <c r="T238" s="10">
        <v>100</v>
      </c>
      <c r="U238" s="10">
        <v>108.6334688</v>
      </c>
      <c r="V238" s="10">
        <v>111.80357062499999</v>
      </c>
      <c r="W238" s="10">
        <v>102.02346925000001</v>
      </c>
    </row>
    <row r="239" spans="1:23" x14ac:dyDescent="0.35">
      <c r="A239">
        <v>240</v>
      </c>
      <c r="B239" t="s">
        <v>206</v>
      </c>
      <c r="C239" t="s">
        <v>631</v>
      </c>
      <c r="D239" t="s">
        <v>24</v>
      </c>
      <c r="E239" t="s">
        <v>25</v>
      </c>
      <c r="F239" t="s">
        <v>154</v>
      </c>
      <c r="G239" t="s">
        <v>633</v>
      </c>
      <c r="H239" s="10">
        <v>101.49886611111111</v>
      </c>
      <c r="I239" s="10">
        <v>100</v>
      </c>
      <c r="J239" s="10">
        <v>101.07918359999999</v>
      </c>
      <c r="K239" s="10">
        <v>100</v>
      </c>
      <c r="L239" s="10">
        <v>93.255102500000007</v>
      </c>
      <c r="M239" s="10">
        <v>103.37244875</v>
      </c>
      <c r="N239" s="10">
        <v>105.39591799999999</v>
      </c>
      <c r="O239" s="10">
        <v>108.431121875</v>
      </c>
      <c r="P239" s="10">
        <v>100</v>
      </c>
      <c r="Q239" s="10">
        <v>103.37244875</v>
      </c>
      <c r="R239" s="10">
        <v>102.40889196428571</v>
      </c>
      <c r="S239" s="10">
        <v>100</v>
      </c>
      <c r="T239" s="10">
        <v>98.472853396226412</v>
      </c>
      <c r="U239" s="10">
        <v>101.07918359999999</v>
      </c>
      <c r="V239" s="10">
        <v>103.37244875</v>
      </c>
      <c r="W239" s="10">
        <v>105.39591799999999</v>
      </c>
    </row>
    <row r="240" spans="1:23" x14ac:dyDescent="0.35">
      <c r="A240">
        <v>241</v>
      </c>
      <c r="B240" t="s">
        <v>206</v>
      </c>
      <c r="C240" t="s">
        <v>634</v>
      </c>
      <c r="D240" t="s">
        <v>24</v>
      </c>
      <c r="E240" t="s">
        <v>21</v>
      </c>
      <c r="F240" t="s">
        <v>154</v>
      </c>
      <c r="G240" t="s">
        <v>636</v>
      </c>
      <c r="H240" s="10">
        <v>94.004535555555549</v>
      </c>
      <c r="I240" s="10">
        <v>92.411990312499995</v>
      </c>
      <c r="J240" s="10">
        <v>97.841632799999999</v>
      </c>
      <c r="K240" s="10">
        <v>98.651020500000001</v>
      </c>
      <c r="L240" s="10">
        <v>100</v>
      </c>
      <c r="M240" s="10">
        <v>91.006803333333337</v>
      </c>
      <c r="N240" s="10">
        <v>108.09387699999999</v>
      </c>
      <c r="O240" s="10">
        <v>101.68622437499999</v>
      </c>
      <c r="P240" s="10">
        <v>106.74489749999999</v>
      </c>
      <c r="Q240" s="10">
        <v>103.37244875</v>
      </c>
      <c r="R240" s="10">
        <v>97.01297396428572</v>
      </c>
      <c r="S240" s="10">
        <v>95.953061500000004</v>
      </c>
      <c r="T240" s="10">
        <v>95.418560188679251</v>
      </c>
      <c r="U240" s="10">
        <v>97.841632799999999</v>
      </c>
      <c r="V240" s="10">
        <v>108.431121875</v>
      </c>
      <c r="W240" s="10">
        <v>95.278571749999998</v>
      </c>
    </row>
    <row r="241" spans="1:23" x14ac:dyDescent="0.35">
      <c r="A241">
        <v>242</v>
      </c>
      <c r="B241" t="s">
        <v>206</v>
      </c>
      <c r="C241" t="s">
        <v>637</v>
      </c>
      <c r="D241" t="s">
        <v>24</v>
      </c>
      <c r="E241" t="s">
        <v>26</v>
      </c>
      <c r="F241" t="s">
        <v>154</v>
      </c>
      <c r="G241" t="s">
        <v>639</v>
      </c>
      <c r="H241" s="10">
        <v>97.002267777777774</v>
      </c>
      <c r="I241" s="10">
        <v>98.313775625000005</v>
      </c>
      <c r="J241" s="10">
        <v>96.762449200000006</v>
      </c>
      <c r="K241" s="10">
        <v>93.255102500000007</v>
      </c>
      <c r="L241" s="10">
        <v>93.255102500000007</v>
      </c>
      <c r="M241" s="10">
        <v>103.37244875</v>
      </c>
      <c r="N241" s="10">
        <v>94.604082000000005</v>
      </c>
      <c r="O241" s="10">
        <v>93.255102500000007</v>
      </c>
      <c r="P241" s="10">
        <v>94.941326875000001</v>
      </c>
      <c r="Q241" s="10">
        <v>100</v>
      </c>
      <c r="R241" s="10">
        <v>94.315014964285709</v>
      </c>
      <c r="S241" s="10">
        <v>95.953061500000004</v>
      </c>
      <c r="T241" s="10">
        <v>94.909511320754717</v>
      </c>
      <c r="U241" s="10">
        <v>96.762449200000006</v>
      </c>
      <c r="V241" s="10">
        <v>94.098214687500004</v>
      </c>
      <c r="W241" s="10">
        <v>99.325510249999994</v>
      </c>
    </row>
    <row r="242" spans="1:23" x14ac:dyDescent="0.35">
      <c r="A242">
        <v>243</v>
      </c>
      <c r="B242" t="s">
        <v>206</v>
      </c>
      <c r="C242" t="s">
        <v>640</v>
      </c>
      <c r="D242" t="s">
        <v>24</v>
      </c>
      <c r="E242" t="s">
        <v>26</v>
      </c>
      <c r="F242" t="s">
        <v>154</v>
      </c>
      <c r="G242" t="s">
        <v>642</v>
      </c>
      <c r="H242" s="10">
        <v>100</v>
      </c>
      <c r="I242" s="10">
        <v>101.68622437499999</v>
      </c>
      <c r="J242" s="10">
        <v>96.762449200000006</v>
      </c>
      <c r="K242" s="10">
        <v>101.3489795</v>
      </c>
      <c r="L242" s="10">
        <v>93.255102500000007</v>
      </c>
      <c r="M242" s="10">
        <v>107.86904708333333</v>
      </c>
      <c r="N242" s="10">
        <v>97.302041000000003</v>
      </c>
      <c r="O242" s="10">
        <v>96.627551249999996</v>
      </c>
      <c r="P242" s="10">
        <v>94.941326875000001</v>
      </c>
      <c r="Q242" s="10">
        <v>100</v>
      </c>
      <c r="R242" s="10">
        <v>98.554664821428574</v>
      </c>
      <c r="S242" s="10">
        <v>98.651020500000001</v>
      </c>
      <c r="T242" s="10">
        <v>100</v>
      </c>
      <c r="U242" s="10">
        <v>96.762449200000006</v>
      </c>
      <c r="V242" s="10">
        <v>95.784439062499999</v>
      </c>
      <c r="W242" s="10">
        <v>103.37244875</v>
      </c>
    </row>
    <row r="243" spans="1:23" x14ac:dyDescent="0.35">
      <c r="A243">
        <v>244</v>
      </c>
      <c r="B243" t="s">
        <v>206</v>
      </c>
      <c r="C243" t="s">
        <v>643</v>
      </c>
      <c r="D243" t="s">
        <v>23</v>
      </c>
      <c r="E243" t="s">
        <v>31</v>
      </c>
      <c r="F243" t="s">
        <v>154</v>
      </c>
      <c r="G243" t="s">
        <v>645</v>
      </c>
      <c r="H243" s="10">
        <v>98.501133888888887</v>
      </c>
      <c r="I243" s="10">
        <v>101.68622437499999</v>
      </c>
      <c r="J243" s="10">
        <v>111.8710196</v>
      </c>
      <c r="K243" s="10">
        <v>106.74489749999999</v>
      </c>
      <c r="L243" s="10">
        <v>100</v>
      </c>
      <c r="M243" s="10">
        <v>95.503401666666662</v>
      </c>
      <c r="N243" s="10">
        <v>105.39591799999999</v>
      </c>
      <c r="O243" s="10">
        <v>100</v>
      </c>
      <c r="P243" s="10">
        <v>101.68622437499999</v>
      </c>
      <c r="Q243" s="10">
        <v>103.37244875</v>
      </c>
      <c r="R243" s="10">
        <v>103.56516010714286</v>
      </c>
      <c r="S243" s="10">
        <v>100</v>
      </c>
      <c r="T243" s="10">
        <v>104.07239094339623</v>
      </c>
      <c r="U243" s="10">
        <v>111.8710196</v>
      </c>
      <c r="V243" s="10">
        <v>104.2155609375</v>
      </c>
      <c r="W243" s="10">
        <v>97.302041000000003</v>
      </c>
    </row>
    <row r="244" spans="1:23" x14ac:dyDescent="0.35">
      <c r="A244">
        <v>245</v>
      </c>
      <c r="B244" t="s">
        <v>209</v>
      </c>
      <c r="C244" t="s">
        <v>643</v>
      </c>
      <c r="D244" t="s">
        <v>24</v>
      </c>
      <c r="E244" t="s">
        <v>31</v>
      </c>
      <c r="F244" t="s">
        <v>154</v>
      </c>
      <c r="G244" t="s">
        <v>645</v>
      </c>
      <c r="H244" s="10">
        <v>99.250566944444444</v>
      </c>
      <c r="I244" s="10">
        <v>104.2155609375</v>
      </c>
      <c r="J244" s="10">
        <v>115.10857039999999</v>
      </c>
      <c r="K244" s="10">
        <v>110.791836</v>
      </c>
      <c r="L244" s="10">
        <v>100</v>
      </c>
      <c r="M244" s="10">
        <v>96.627551249999996</v>
      </c>
      <c r="N244" s="10">
        <v>106.74489749999999</v>
      </c>
      <c r="O244" s="10">
        <v>101.68622437499999</v>
      </c>
      <c r="P244" s="10">
        <v>103.37244875</v>
      </c>
      <c r="Q244" s="10">
        <v>103.37244875</v>
      </c>
      <c r="R244" s="10">
        <v>106.26311910714286</v>
      </c>
      <c r="S244" s="10">
        <v>100.67448975000001</v>
      </c>
      <c r="T244" s="10">
        <v>107.12668415094339</v>
      </c>
      <c r="U244" s="10">
        <v>115.10857039999999</v>
      </c>
      <c r="V244" s="10">
        <v>105.9017853125</v>
      </c>
      <c r="W244" s="10">
        <v>98.651020500000001</v>
      </c>
    </row>
    <row r="245" spans="1:23" x14ac:dyDescent="0.35">
      <c r="A245">
        <v>246</v>
      </c>
      <c r="B245" t="s">
        <v>208</v>
      </c>
      <c r="C245" t="s">
        <v>643</v>
      </c>
      <c r="D245" t="s">
        <v>28</v>
      </c>
      <c r="E245" t="s">
        <v>31</v>
      </c>
      <c r="F245" t="s">
        <v>154</v>
      </c>
      <c r="G245" t="s">
        <v>645</v>
      </c>
      <c r="H245" s="10">
        <v>97.751700833333331</v>
      </c>
      <c r="I245" s="10">
        <v>105.9017853125</v>
      </c>
      <c r="J245" s="10">
        <v>118.3461212</v>
      </c>
      <c r="K245" s="10">
        <v>113.489795</v>
      </c>
      <c r="L245" s="10">
        <v>100</v>
      </c>
      <c r="M245" s="10">
        <v>93.255102500000007</v>
      </c>
      <c r="N245" s="10">
        <v>106.74489749999999</v>
      </c>
      <c r="O245" s="10">
        <v>98.313775625000005</v>
      </c>
      <c r="P245" s="10">
        <v>103.37244875</v>
      </c>
      <c r="Q245" s="10">
        <v>103.37244875</v>
      </c>
      <c r="R245" s="10">
        <v>106.26311910714286</v>
      </c>
      <c r="S245" s="10">
        <v>99.325510249999994</v>
      </c>
      <c r="T245" s="10">
        <v>109.16287962264151</v>
      </c>
      <c r="U245" s="10">
        <v>118.3461212</v>
      </c>
      <c r="V245" s="10">
        <v>105.9017853125</v>
      </c>
      <c r="W245" s="10">
        <v>95.278571749999998</v>
      </c>
    </row>
    <row r="246" spans="1:23" x14ac:dyDescent="0.35">
      <c r="A246">
        <v>247</v>
      </c>
      <c r="B246" t="s">
        <v>942</v>
      </c>
      <c r="C246" t="s">
        <v>643</v>
      </c>
      <c r="D246" t="s">
        <v>23</v>
      </c>
      <c r="E246" t="s">
        <v>31</v>
      </c>
      <c r="F246" t="s">
        <v>154</v>
      </c>
      <c r="G246" t="s">
        <v>645</v>
      </c>
      <c r="H246" s="10">
        <v>97.751700833333331</v>
      </c>
      <c r="I246" s="10">
        <v>101.68622437499999</v>
      </c>
      <c r="J246" s="10">
        <v>117.26693760000001</v>
      </c>
      <c r="K246" s="10">
        <v>109.4428565</v>
      </c>
      <c r="L246" s="10">
        <v>100</v>
      </c>
      <c r="M246" s="10">
        <v>100</v>
      </c>
      <c r="N246" s="10">
        <v>106.74489749999999</v>
      </c>
      <c r="O246" s="10">
        <v>105.058673125</v>
      </c>
      <c r="P246" s="10">
        <v>103.37244875</v>
      </c>
      <c r="Q246" s="10">
        <v>103.37244875</v>
      </c>
      <c r="R246" s="10">
        <v>106.45583046428571</v>
      </c>
      <c r="S246" s="10">
        <v>99.325510249999994</v>
      </c>
      <c r="T246" s="10">
        <v>105.09048867924528</v>
      </c>
      <c r="U246" s="10">
        <v>117.26693760000001</v>
      </c>
      <c r="V246" s="10">
        <v>105.9017853125</v>
      </c>
      <c r="W246" s="10">
        <v>102.02346925000001</v>
      </c>
    </row>
    <row r="247" spans="1:23" x14ac:dyDescent="0.35">
      <c r="A247">
        <v>248</v>
      </c>
      <c r="B247" t="s">
        <v>1095</v>
      </c>
      <c r="C247" t="s">
        <v>643</v>
      </c>
      <c r="D247" t="s">
        <v>24</v>
      </c>
      <c r="E247" t="s">
        <v>31</v>
      </c>
      <c r="F247" t="s">
        <v>154</v>
      </c>
      <c r="G247" t="s">
        <v>645</v>
      </c>
      <c r="H247" s="10">
        <v>100</v>
      </c>
      <c r="I247" s="10">
        <v>105.9017853125</v>
      </c>
      <c r="J247" s="10">
        <v>118.3461212</v>
      </c>
      <c r="K247" s="10">
        <v>113.489795</v>
      </c>
      <c r="L247" s="10">
        <v>100</v>
      </c>
      <c r="M247" s="10">
        <v>96.627551249999996</v>
      </c>
      <c r="N247" s="10">
        <v>108.09387699999999</v>
      </c>
      <c r="O247" s="10">
        <v>101.68622437499999</v>
      </c>
      <c r="P247" s="10">
        <v>105.058673125</v>
      </c>
      <c r="Q247" s="10">
        <v>103.37244875</v>
      </c>
      <c r="R247" s="10">
        <v>108.19023267857143</v>
      </c>
      <c r="S247" s="10">
        <v>101.3489795</v>
      </c>
      <c r="T247" s="10">
        <v>109.16287962264151</v>
      </c>
      <c r="U247" s="10">
        <v>118.3461212</v>
      </c>
      <c r="V247" s="10">
        <v>107.5880096875</v>
      </c>
      <c r="W247" s="10">
        <v>98.651020500000001</v>
      </c>
    </row>
    <row r="248" spans="1:23" x14ac:dyDescent="0.35">
      <c r="A248">
        <v>249</v>
      </c>
      <c r="B248" t="s">
        <v>206</v>
      </c>
      <c r="C248" t="s">
        <v>904</v>
      </c>
      <c r="D248" t="s">
        <v>24</v>
      </c>
      <c r="E248" t="s">
        <v>25</v>
      </c>
      <c r="F248" t="s">
        <v>892</v>
      </c>
      <c r="G248" t="s">
        <v>906</v>
      </c>
      <c r="H248" s="10">
        <v>97.751700833333331</v>
      </c>
      <c r="I248" s="10">
        <v>105.058673125</v>
      </c>
      <c r="J248" s="10">
        <v>100</v>
      </c>
      <c r="K248" s="10">
        <v>102.697959</v>
      </c>
      <c r="L248" s="10">
        <v>100</v>
      </c>
      <c r="M248" s="10">
        <v>95.503401666666662</v>
      </c>
      <c r="N248" s="10">
        <v>98.651020500000001</v>
      </c>
      <c r="O248" s="10">
        <v>94.941326875000001</v>
      </c>
      <c r="P248" s="10">
        <v>100</v>
      </c>
      <c r="Q248" s="10">
        <v>96.627551249999996</v>
      </c>
      <c r="R248" s="10">
        <v>97.78381939285714</v>
      </c>
      <c r="S248" s="10">
        <v>99.325510249999994</v>
      </c>
      <c r="T248" s="10">
        <v>104.58143981132075</v>
      </c>
      <c r="U248" s="10">
        <v>100</v>
      </c>
      <c r="V248" s="10">
        <v>99.156887812500003</v>
      </c>
      <c r="W248" s="10">
        <v>95.278571749999998</v>
      </c>
    </row>
    <row r="249" spans="1:23" x14ac:dyDescent="0.35">
      <c r="A249">
        <v>250</v>
      </c>
      <c r="B249" t="s">
        <v>1005</v>
      </c>
      <c r="C249" t="s">
        <v>904</v>
      </c>
      <c r="D249" t="s">
        <v>28</v>
      </c>
      <c r="E249" t="s">
        <v>25</v>
      </c>
      <c r="F249" t="s">
        <v>892</v>
      </c>
      <c r="G249" t="s">
        <v>906</v>
      </c>
      <c r="H249" s="10">
        <v>100</v>
      </c>
      <c r="I249" s="10">
        <v>107.5880096875</v>
      </c>
      <c r="J249" s="10">
        <v>101.07918359999999</v>
      </c>
      <c r="K249" s="10">
        <v>104.0469385</v>
      </c>
      <c r="L249" s="10">
        <v>100</v>
      </c>
      <c r="M249" s="10">
        <v>96.627551249999996</v>
      </c>
      <c r="N249" s="10">
        <v>100</v>
      </c>
      <c r="O249" s="10">
        <v>100</v>
      </c>
      <c r="P249" s="10">
        <v>101.68622437499999</v>
      </c>
      <c r="Q249" s="10">
        <v>96.627551249999996</v>
      </c>
      <c r="R249" s="10">
        <v>100.48177839285714</v>
      </c>
      <c r="S249" s="10">
        <v>101.3489795</v>
      </c>
      <c r="T249" s="10">
        <v>106.61763528301887</v>
      </c>
      <c r="U249" s="10">
        <v>101.07918359999999</v>
      </c>
      <c r="V249" s="10">
        <v>100.8431121875</v>
      </c>
      <c r="W249" s="10">
        <v>97.976530749999995</v>
      </c>
    </row>
    <row r="250" spans="1:23" x14ac:dyDescent="0.35">
      <c r="A250">
        <v>251</v>
      </c>
      <c r="B250" t="s">
        <v>206</v>
      </c>
      <c r="C250" t="s">
        <v>914</v>
      </c>
      <c r="D250" t="s">
        <v>24</v>
      </c>
      <c r="E250" t="s">
        <v>26</v>
      </c>
      <c r="F250" t="s">
        <v>892</v>
      </c>
      <c r="G250" t="s">
        <v>916</v>
      </c>
      <c r="H250" s="10">
        <v>94.753968611111105</v>
      </c>
      <c r="I250" s="10">
        <v>94.941326875000001</v>
      </c>
      <c r="J250" s="10">
        <v>96.762449200000006</v>
      </c>
      <c r="K250" s="10">
        <v>95.953061500000004</v>
      </c>
      <c r="L250" s="10">
        <v>93.255102500000007</v>
      </c>
      <c r="M250" s="10">
        <v>105.62074791666667</v>
      </c>
      <c r="N250" s="10">
        <v>94.604082000000005</v>
      </c>
      <c r="O250" s="10">
        <v>96.627551249999996</v>
      </c>
      <c r="P250" s="10">
        <v>98.313775625000005</v>
      </c>
      <c r="Q250" s="10">
        <v>96.627551249999996</v>
      </c>
      <c r="R250" s="10">
        <v>93.544169535714289</v>
      </c>
      <c r="S250" s="10">
        <v>93.929592249999999</v>
      </c>
      <c r="T250" s="10">
        <v>93.891413584905663</v>
      </c>
      <c r="U250" s="10">
        <v>96.762449200000006</v>
      </c>
      <c r="V250" s="10">
        <v>95.784439062499999</v>
      </c>
      <c r="W250" s="10">
        <v>102.02346925000001</v>
      </c>
    </row>
    <row r="251" spans="1:23" x14ac:dyDescent="0.35">
      <c r="A251">
        <v>252</v>
      </c>
      <c r="B251" t="s">
        <v>206</v>
      </c>
      <c r="C251" t="s">
        <v>890</v>
      </c>
      <c r="D251" t="s">
        <v>24</v>
      </c>
      <c r="E251" t="s">
        <v>31</v>
      </c>
      <c r="F251" t="s">
        <v>892</v>
      </c>
      <c r="G251" t="s">
        <v>894</v>
      </c>
      <c r="H251" s="10">
        <v>97.751700833333331</v>
      </c>
      <c r="I251" s="10">
        <v>100.8431121875</v>
      </c>
      <c r="J251" s="10">
        <v>110.791836</v>
      </c>
      <c r="K251" s="10">
        <v>106.74489749999999</v>
      </c>
      <c r="L251" s="10">
        <v>100</v>
      </c>
      <c r="M251" s="10">
        <v>95.503401666666662</v>
      </c>
      <c r="N251" s="10">
        <v>102.697959</v>
      </c>
      <c r="O251" s="10">
        <v>100</v>
      </c>
      <c r="P251" s="10">
        <v>98.313775625000005</v>
      </c>
      <c r="Q251" s="10">
        <v>103.37244875</v>
      </c>
      <c r="R251" s="10">
        <v>102.21618060714286</v>
      </c>
      <c r="S251" s="10">
        <v>99.325510249999994</v>
      </c>
      <c r="T251" s="10">
        <v>103.5633420754717</v>
      </c>
      <c r="U251" s="10">
        <v>110.791836</v>
      </c>
      <c r="V251" s="10">
        <v>100.8431121875</v>
      </c>
      <c r="W251" s="10">
        <v>97.302041000000003</v>
      </c>
    </row>
    <row r="252" spans="1:23" x14ac:dyDescent="0.35">
      <c r="A252">
        <v>253</v>
      </c>
      <c r="B252" t="s">
        <v>206</v>
      </c>
      <c r="C252" t="s">
        <v>919</v>
      </c>
      <c r="D252" t="s">
        <v>24</v>
      </c>
      <c r="E252" t="s">
        <v>21</v>
      </c>
      <c r="F252" t="s">
        <v>892</v>
      </c>
      <c r="G252" t="s">
        <v>921</v>
      </c>
      <c r="H252" s="10">
        <v>94.004535555555549</v>
      </c>
      <c r="I252" s="10">
        <v>92.411990312499995</v>
      </c>
      <c r="J252" s="10">
        <v>96.762449200000006</v>
      </c>
      <c r="K252" s="10">
        <v>100</v>
      </c>
      <c r="L252" s="10">
        <v>100</v>
      </c>
      <c r="M252" s="10">
        <v>91.006803333333337</v>
      </c>
      <c r="N252" s="10">
        <v>108.09387699999999</v>
      </c>
      <c r="O252" s="10">
        <v>101.68622437499999</v>
      </c>
      <c r="P252" s="10">
        <v>105.058673125</v>
      </c>
      <c r="Q252" s="10">
        <v>103.37244875</v>
      </c>
      <c r="R252" s="10">
        <v>96.820262607142851</v>
      </c>
      <c r="S252" s="10">
        <v>95.953061500000004</v>
      </c>
      <c r="T252" s="10">
        <v>95.927609056603771</v>
      </c>
      <c r="U252" s="10">
        <v>96.762449200000006</v>
      </c>
      <c r="V252" s="10">
        <v>107.5880096875</v>
      </c>
      <c r="W252" s="10">
        <v>95.278571749999998</v>
      </c>
    </row>
    <row r="253" spans="1:23" x14ac:dyDescent="0.35">
      <c r="A253">
        <v>254</v>
      </c>
      <c r="B253" t="s">
        <v>206</v>
      </c>
      <c r="C253" t="s">
        <v>927</v>
      </c>
      <c r="D253" t="s">
        <v>23</v>
      </c>
      <c r="E253" t="s">
        <v>25</v>
      </c>
      <c r="F253" t="s">
        <v>892</v>
      </c>
      <c r="G253" t="s">
        <v>929</v>
      </c>
      <c r="H253" s="10">
        <v>99.250566944444444</v>
      </c>
      <c r="I253" s="10">
        <v>98.313775625000005</v>
      </c>
      <c r="J253" s="10">
        <v>97.841632799999999</v>
      </c>
      <c r="K253" s="10">
        <v>97.302041000000003</v>
      </c>
      <c r="L253" s="10">
        <v>100</v>
      </c>
      <c r="M253" s="10">
        <v>101.12414958333333</v>
      </c>
      <c r="N253" s="10">
        <v>100</v>
      </c>
      <c r="O253" s="10">
        <v>100</v>
      </c>
      <c r="P253" s="10">
        <v>98.313775625000005</v>
      </c>
      <c r="Q253" s="10">
        <v>100</v>
      </c>
      <c r="R253" s="10">
        <v>97.976530749999995</v>
      </c>
      <c r="S253" s="10">
        <v>100.67448975000001</v>
      </c>
      <c r="T253" s="10">
        <v>98.472853396226412</v>
      </c>
      <c r="U253" s="10">
        <v>97.841632799999999</v>
      </c>
      <c r="V253" s="10">
        <v>99.156887812500003</v>
      </c>
      <c r="W253" s="10">
        <v>100.67448975000001</v>
      </c>
    </row>
    <row r="254" spans="1:23" x14ac:dyDescent="0.35">
      <c r="A254">
        <v>255</v>
      </c>
      <c r="B254" t="s">
        <v>206</v>
      </c>
      <c r="C254" t="s">
        <v>935</v>
      </c>
      <c r="D254" t="s">
        <v>24</v>
      </c>
      <c r="E254" t="s">
        <v>25</v>
      </c>
      <c r="F254" t="s">
        <v>892</v>
      </c>
      <c r="G254" t="s">
        <v>936</v>
      </c>
      <c r="H254" s="10">
        <v>99.250566944444444</v>
      </c>
      <c r="I254" s="10">
        <v>94.941326875000001</v>
      </c>
      <c r="J254" s="10">
        <v>96.762449200000006</v>
      </c>
      <c r="K254" s="10">
        <v>97.302041000000003</v>
      </c>
      <c r="L254" s="10">
        <v>93.255102500000007</v>
      </c>
      <c r="M254" s="10">
        <v>100</v>
      </c>
      <c r="N254" s="10">
        <v>101.3489795</v>
      </c>
      <c r="O254" s="10">
        <v>98.313775625000005</v>
      </c>
      <c r="P254" s="10">
        <v>98.313775625000005</v>
      </c>
      <c r="Q254" s="10">
        <v>103.37244875</v>
      </c>
      <c r="R254" s="10">
        <v>97.01297396428572</v>
      </c>
      <c r="S254" s="10">
        <v>97.976530749999995</v>
      </c>
      <c r="T254" s="10">
        <v>94.400462452830183</v>
      </c>
      <c r="U254" s="10">
        <v>96.762449200000006</v>
      </c>
      <c r="V254" s="10">
        <v>100</v>
      </c>
      <c r="W254" s="10">
        <v>99.325510249999994</v>
      </c>
    </row>
    <row r="255" spans="1:23" x14ac:dyDescent="0.35">
      <c r="A255">
        <v>256</v>
      </c>
      <c r="B255" t="s">
        <v>206</v>
      </c>
      <c r="C255" t="s">
        <v>899</v>
      </c>
      <c r="D255" t="s">
        <v>24</v>
      </c>
      <c r="E255" t="s">
        <v>25</v>
      </c>
      <c r="F255" t="s">
        <v>892</v>
      </c>
      <c r="G255" t="s">
        <v>901</v>
      </c>
      <c r="H255" s="10">
        <v>104.49659833333334</v>
      </c>
      <c r="I255" s="10">
        <v>97.470663437499994</v>
      </c>
      <c r="J255" s="10">
        <v>96.762449200000006</v>
      </c>
      <c r="K255" s="10">
        <v>97.302041000000003</v>
      </c>
      <c r="L255" s="10">
        <v>93.255102500000007</v>
      </c>
      <c r="M255" s="10">
        <v>98.875850416666665</v>
      </c>
      <c r="N255" s="10">
        <v>95.953061500000004</v>
      </c>
      <c r="O255" s="10">
        <v>100</v>
      </c>
      <c r="P255" s="10">
        <v>96.627551249999996</v>
      </c>
      <c r="Q255" s="10">
        <v>100</v>
      </c>
      <c r="R255" s="10">
        <v>97.01297396428572</v>
      </c>
      <c r="S255" s="10">
        <v>102.697959</v>
      </c>
      <c r="T255" s="10">
        <v>95.927609056603771</v>
      </c>
      <c r="U255" s="10">
        <v>96.762449200000006</v>
      </c>
      <c r="V255" s="10">
        <v>95.784439062499999</v>
      </c>
      <c r="W255" s="10">
        <v>99.325510249999994</v>
      </c>
    </row>
    <row r="256" spans="1:23" x14ac:dyDescent="0.35">
      <c r="A256">
        <v>257</v>
      </c>
      <c r="B256" t="s">
        <v>206</v>
      </c>
      <c r="C256" t="s">
        <v>647</v>
      </c>
      <c r="D256" t="s">
        <v>28</v>
      </c>
      <c r="E256" t="s">
        <v>25</v>
      </c>
      <c r="F256" t="s">
        <v>155</v>
      </c>
      <c r="G256" t="s">
        <v>649</v>
      </c>
      <c r="H256" s="10">
        <v>106.74489749999999</v>
      </c>
      <c r="I256" s="10">
        <v>105.058673125</v>
      </c>
      <c r="J256" s="10">
        <v>100</v>
      </c>
      <c r="K256" s="10">
        <v>100</v>
      </c>
      <c r="L256" s="10">
        <v>100</v>
      </c>
      <c r="M256" s="10">
        <v>100</v>
      </c>
      <c r="N256" s="10">
        <v>101.3489795</v>
      </c>
      <c r="O256" s="10">
        <v>113.489795</v>
      </c>
      <c r="P256" s="10">
        <v>105.058673125</v>
      </c>
      <c r="Q256" s="10">
        <v>100</v>
      </c>
      <c r="R256" s="10">
        <v>104.52871689285715</v>
      </c>
      <c r="S256" s="10">
        <v>107.41938725</v>
      </c>
      <c r="T256" s="10">
        <v>103.5633420754717</v>
      </c>
      <c r="U256" s="10">
        <v>100</v>
      </c>
      <c r="V256" s="10">
        <v>103.37244875</v>
      </c>
      <c r="W256" s="10">
        <v>105.39591799999999</v>
      </c>
    </row>
    <row r="257" spans="1:23" x14ac:dyDescent="0.35">
      <c r="A257">
        <v>258</v>
      </c>
      <c r="B257" t="s">
        <v>768</v>
      </c>
      <c r="C257" t="s">
        <v>647</v>
      </c>
      <c r="D257" t="s">
        <v>23</v>
      </c>
      <c r="E257" t="s">
        <v>25</v>
      </c>
      <c r="F257" t="s">
        <v>155</v>
      </c>
      <c r="G257" t="s">
        <v>649</v>
      </c>
      <c r="H257" s="10">
        <v>108.99319666666666</v>
      </c>
      <c r="I257" s="10">
        <v>107.5880096875</v>
      </c>
      <c r="J257" s="10">
        <v>101.07918359999999</v>
      </c>
      <c r="K257" s="10">
        <v>101.3489795</v>
      </c>
      <c r="L257" s="10">
        <v>100</v>
      </c>
      <c r="M257" s="10">
        <v>101.12414958333333</v>
      </c>
      <c r="N257" s="10">
        <v>102.697959</v>
      </c>
      <c r="O257" s="10">
        <v>118.548468125</v>
      </c>
      <c r="P257" s="10">
        <v>106.74489749999999</v>
      </c>
      <c r="Q257" s="10">
        <v>100</v>
      </c>
      <c r="R257" s="10">
        <v>107.22667589285714</v>
      </c>
      <c r="S257" s="10">
        <v>109.4428565</v>
      </c>
      <c r="T257" s="10">
        <v>105.59953754716982</v>
      </c>
      <c r="U257" s="10">
        <v>101.07918359999999</v>
      </c>
      <c r="V257" s="10">
        <v>105.058673125</v>
      </c>
      <c r="W257" s="10">
        <v>108.09387699999999</v>
      </c>
    </row>
    <row r="258" spans="1:23" x14ac:dyDescent="0.35">
      <c r="A258">
        <v>259</v>
      </c>
      <c r="B258" t="s">
        <v>875</v>
      </c>
      <c r="C258" t="s">
        <v>647</v>
      </c>
      <c r="D258" t="s">
        <v>24</v>
      </c>
      <c r="E258" t="s">
        <v>25</v>
      </c>
      <c r="F258" t="s">
        <v>155</v>
      </c>
      <c r="G258" t="s">
        <v>649</v>
      </c>
      <c r="H258" s="10">
        <v>108.24376361111111</v>
      </c>
      <c r="I258" s="10">
        <v>109.2742340625</v>
      </c>
      <c r="J258" s="10">
        <v>100</v>
      </c>
      <c r="K258" s="10">
        <v>102.697959</v>
      </c>
      <c r="L258" s="10">
        <v>100</v>
      </c>
      <c r="M258" s="10">
        <v>98.875850416666665</v>
      </c>
      <c r="N258" s="10">
        <v>105.39591799999999</v>
      </c>
      <c r="O258" s="10">
        <v>116.86224375</v>
      </c>
      <c r="P258" s="10">
        <v>108.431121875</v>
      </c>
      <c r="Q258" s="10">
        <v>100</v>
      </c>
      <c r="R258" s="10">
        <v>107.41938725</v>
      </c>
      <c r="S258" s="10">
        <v>108.76836675</v>
      </c>
      <c r="T258" s="10">
        <v>107.12668415094339</v>
      </c>
      <c r="U258" s="10">
        <v>100</v>
      </c>
      <c r="V258" s="10">
        <v>107.5880096875</v>
      </c>
      <c r="W258" s="10">
        <v>106.07040775</v>
      </c>
    </row>
    <row r="259" spans="1:23" x14ac:dyDescent="0.35">
      <c r="A259">
        <v>260</v>
      </c>
      <c r="B259" t="s">
        <v>1005</v>
      </c>
      <c r="C259" t="s">
        <v>647</v>
      </c>
      <c r="D259" t="s">
        <v>28</v>
      </c>
      <c r="E259" t="s">
        <v>25</v>
      </c>
      <c r="F259" t="s">
        <v>155</v>
      </c>
      <c r="G259" t="s">
        <v>649</v>
      </c>
      <c r="H259" s="10">
        <v>108.99319666666666</v>
      </c>
      <c r="I259" s="10">
        <v>105.058673125</v>
      </c>
      <c r="J259" s="10">
        <v>100</v>
      </c>
      <c r="K259" s="10">
        <v>98.651020500000001</v>
      </c>
      <c r="L259" s="10">
        <v>100</v>
      </c>
      <c r="M259" s="10">
        <v>104.49659833333334</v>
      </c>
      <c r="N259" s="10">
        <v>105.39591799999999</v>
      </c>
      <c r="O259" s="10">
        <v>121.920916875</v>
      </c>
      <c r="P259" s="10">
        <v>108.431121875</v>
      </c>
      <c r="Q259" s="10">
        <v>100</v>
      </c>
      <c r="R259" s="10">
        <v>107.61209860714285</v>
      </c>
      <c r="S259" s="10">
        <v>109.4428565</v>
      </c>
      <c r="T259" s="10">
        <v>103.05429320754718</v>
      </c>
      <c r="U259" s="10">
        <v>100</v>
      </c>
      <c r="V259" s="10">
        <v>107.5880096875</v>
      </c>
      <c r="W259" s="10">
        <v>111.46632575</v>
      </c>
    </row>
    <row r="260" spans="1:23" x14ac:dyDescent="0.35">
      <c r="A260">
        <v>261</v>
      </c>
      <c r="B260" t="s">
        <v>206</v>
      </c>
      <c r="C260" t="s">
        <v>656</v>
      </c>
      <c r="D260" t="s">
        <v>28</v>
      </c>
      <c r="E260" t="s">
        <v>26</v>
      </c>
      <c r="F260" t="s">
        <v>155</v>
      </c>
      <c r="G260" t="s">
        <v>658</v>
      </c>
      <c r="H260" s="10">
        <v>102.99773222222223</v>
      </c>
      <c r="I260" s="10">
        <v>102.52933656250001</v>
      </c>
      <c r="J260" s="10">
        <v>96.762449200000006</v>
      </c>
      <c r="K260" s="10">
        <v>100</v>
      </c>
      <c r="L260" s="10">
        <v>100</v>
      </c>
      <c r="M260" s="10">
        <v>114.61394458333334</v>
      </c>
      <c r="N260" s="10">
        <v>97.302041000000003</v>
      </c>
      <c r="O260" s="10">
        <v>94.941326875000001</v>
      </c>
      <c r="P260" s="10">
        <v>98.313775625000005</v>
      </c>
      <c r="Q260" s="10">
        <v>103.37244875</v>
      </c>
      <c r="R260" s="10">
        <v>102.40889196428571</v>
      </c>
      <c r="S260" s="10">
        <v>104.0469385</v>
      </c>
      <c r="T260" s="10">
        <v>102.03619547169811</v>
      </c>
      <c r="U260" s="10">
        <v>96.762449200000006</v>
      </c>
      <c r="V260" s="10">
        <v>97.470663437499994</v>
      </c>
      <c r="W260" s="10">
        <v>106.74489749999999</v>
      </c>
    </row>
    <row r="261" spans="1:23" x14ac:dyDescent="0.35">
      <c r="A261">
        <v>262</v>
      </c>
      <c r="B261" t="s">
        <v>781</v>
      </c>
      <c r="C261" t="s">
        <v>656</v>
      </c>
      <c r="D261" t="s">
        <v>23</v>
      </c>
      <c r="E261" t="s">
        <v>26</v>
      </c>
      <c r="F261" t="s">
        <v>155</v>
      </c>
      <c r="G261" t="s">
        <v>658</v>
      </c>
      <c r="H261" s="10">
        <v>105.24603138888889</v>
      </c>
      <c r="I261" s="10">
        <v>103.37244875</v>
      </c>
      <c r="J261" s="10">
        <v>97.841632799999999</v>
      </c>
      <c r="K261" s="10">
        <v>101.3489795</v>
      </c>
      <c r="L261" s="10">
        <v>100</v>
      </c>
      <c r="M261" s="10">
        <v>117.98639333333333</v>
      </c>
      <c r="N261" s="10">
        <v>98.651020500000001</v>
      </c>
      <c r="O261" s="10">
        <v>100</v>
      </c>
      <c r="P261" s="10">
        <v>100</v>
      </c>
      <c r="Q261" s="10">
        <v>103.37244875</v>
      </c>
      <c r="R261" s="10">
        <v>105.10685096428571</v>
      </c>
      <c r="S261" s="10">
        <v>106.07040775</v>
      </c>
      <c r="T261" s="10">
        <v>103.05429320754718</v>
      </c>
      <c r="U261" s="10">
        <v>97.841632799999999</v>
      </c>
      <c r="V261" s="10">
        <v>99.156887812500003</v>
      </c>
      <c r="W261" s="10">
        <v>110.791836</v>
      </c>
    </row>
    <row r="262" spans="1:23" x14ac:dyDescent="0.35">
      <c r="A262">
        <v>263</v>
      </c>
      <c r="B262" t="s">
        <v>206</v>
      </c>
      <c r="C262" t="s">
        <v>650</v>
      </c>
      <c r="D262" t="s">
        <v>28</v>
      </c>
      <c r="E262" t="s">
        <v>25</v>
      </c>
      <c r="F262" t="s">
        <v>158</v>
      </c>
      <c r="G262" t="s">
        <v>652</v>
      </c>
      <c r="H262" s="10">
        <v>105.99546444444445</v>
      </c>
      <c r="I262" s="10">
        <v>105.9017853125</v>
      </c>
      <c r="J262" s="10">
        <v>98.920816400000007</v>
      </c>
      <c r="K262" s="10">
        <v>100</v>
      </c>
      <c r="L262" s="10">
        <v>100</v>
      </c>
      <c r="M262" s="10">
        <v>100</v>
      </c>
      <c r="N262" s="10">
        <v>108.09387699999999</v>
      </c>
      <c r="O262" s="10">
        <v>101.68622437499999</v>
      </c>
      <c r="P262" s="10">
        <v>103.37244875</v>
      </c>
      <c r="Q262" s="10">
        <v>103.37244875</v>
      </c>
      <c r="R262" s="10">
        <v>104.72142825</v>
      </c>
      <c r="S262" s="10">
        <v>106.74489749999999</v>
      </c>
      <c r="T262" s="10">
        <v>104.07239094339623</v>
      </c>
      <c r="U262" s="10">
        <v>98.920816400000007</v>
      </c>
      <c r="V262" s="10">
        <v>106.74489749999999</v>
      </c>
      <c r="W262" s="10">
        <v>100.67448975000001</v>
      </c>
    </row>
    <row r="263" spans="1:23" x14ac:dyDescent="0.35">
      <c r="A263">
        <v>264</v>
      </c>
      <c r="B263" t="s">
        <v>875</v>
      </c>
      <c r="C263" t="s">
        <v>650</v>
      </c>
      <c r="D263" t="s">
        <v>23</v>
      </c>
      <c r="E263" t="s">
        <v>25</v>
      </c>
      <c r="F263" t="s">
        <v>158</v>
      </c>
      <c r="G263" t="s">
        <v>652</v>
      </c>
      <c r="H263" s="10">
        <v>108.24376361111111</v>
      </c>
      <c r="I263" s="10">
        <v>108.431121875</v>
      </c>
      <c r="J263" s="10">
        <v>100</v>
      </c>
      <c r="K263" s="10">
        <v>101.3489795</v>
      </c>
      <c r="L263" s="10">
        <v>100</v>
      </c>
      <c r="M263" s="10">
        <v>101.12414958333333</v>
      </c>
      <c r="N263" s="10">
        <v>109.4428565</v>
      </c>
      <c r="O263" s="10">
        <v>106.74489749999999</v>
      </c>
      <c r="P263" s="10">
        <v>105.058673125</v>
      </c>
      <c r="Q263" s="10">
        <v>103.37244875</v>
      </c>
      <c r="R263" s="10">
        <v>107.41938725</v>
      </c>
      <c r="S263" s="10">
        <v>108.76836675</v>
      </c>
      <c r="T263" s="10">
        <v>106.10858641509434</v>
      </c>
      <c r="U263" s="10">
        <v>100</v>
      </c>
      <c r="V263" s="10">
        <v>108.431121875</v>
      </c>
      <c r="W263" s="10">
        <v>103.37244875</v>
      </c>
    </row>
    <row r="264" spans="1:23" x14ac:dyDescent="0.35">
      <c r="A264">
        <v>265</v>
      </c>
      <c r="B264" t="s">
        <v>206</v>
      </c>
      <c r="C264" t="s">
        <v>653</v>
      </c>
      <c r="D264" t="s">
        <v>28</v>
      </c>
      <c r="E264" t="s">
        <v>21</v>
      </c>
      <c r="F264" t="s">
        <v>158</v>
      </c>
      <c r="G264" t="s">
        <v>655</v>
      </c>
      <c r="H264" s="10">
        <v>95.503401666666662</v>
      </c>
      <c r="I264" s="10">
        <v>93.255102500000007</v>
      </c>
      <c r="J264" s="10">
        <v>104.3167344</v>
      </c>
      <c r="K264" s="10">
        <v>104.0469385</v>
      </c>
      <c r="L264" s="10">
        <v>100</v>
      </c>
      <c r="M264" s="10">
        <v>91.006803333333337</v>
      </c>
      <c r="N264" s="10">
        <v>118.885713</v>
      </c>
      <c r="O264" s="10">
        <v>96.627551249999996</v>
      </c>
      <c r="P264" s="10">
        <v>105.058673125</v>
      </c>
      <c r="Q264" s="10">
        <v>100</v>
      </c>
      <c r="R264" s="10">
        <v>99.325510249999994</v>
      </c>
      <c r="S264" s="10">
        <v>97.302041000000003</v>
      </c>
      <c r="T264" s="10">
        <v>97.963804528301893</v>
      </c>
      <c r="U264" s="10">
        <v>104.3167344</v>
      </c>
      <c r="V264" s="10">
        <v>114.3329071875</v>
      </c>
      <c r="W264" s="10">
        <v>93.255102500000007</v>
      </c>
    </row>
    <row r="265" spans="1:23" x14ac:dyDescent="0.35">
      <c r="A265">
        <v>266</v>
      </c>
      <c r="B265" t="s">
        <v>967</v>
      </c>
      <c r="C265" t="s">
        <v>653</v>
      </c>
      <c r="D265" t="s">
        <v>23</v>
      </c>
      <c r="E265" t="s">
        <v>21</v>
      </c>
      <c r="F265" t="s">
        <v>158</v>
      </c>
      <c r="G265" t="s">
        <v>655</v>
      </c>
      <c r="H265" s="10">
        <v>96.252834722222218</v>
      </c>
      <c r="I265" s="10">
        <v>94.098214687500004</v>
      </c>
      <c r="J265" s="10">
        <v>107.5542852</v>
      </c>
      <c r="K265" s="10">
        <v>105.39591799999999</v>
      </c>
      <c r="L265" s="10">
        <v>100</v>
      </c>
      <c r="M265" s="10">
        <v>92.130952916666672</v>
      </c>
      <c r="N265" s="10">
        <v>122.93265149999999</v>
      </c>
      <c r="O265" s="10">
        <v>98.313775625000005</v>
      </c>
      <c r="P265" s="10">
        <v>110.11734625</v>
      </c>
      <c r="Q265" s="10">
        <v>100</v>
      </c>
      <c r="R265" s="10">
        <v>102.02346925000001</v>
      </c>
      <c r="S265" s="10">
        <v>97.976530749999995</v>
      </c>
      <c r="T265" s="10">
        <v>98.981902264150946</v>
      </c>
      <c r="U265" s="10">
        <v>107.5542852</v>
      </c>
      <c r="V265" s="10">
        <v>119.3915803125</v>
      </c>
      <c r="W265" s="10">
        <v>94.604082000000005</v>
      </c>
    </row>
    <row r="266" spans="1:23" x14ac:dyDescent="0.35">
      <c r="A266">
        <v>267</v>
      </c>
      <c r="B266" t="s">
        <v>206</v>
      </c>
      <c r="C266" t="s">
        <v>684</v>
      </c>
      <c r="D266" t="s">
        <v>24</v>
      </c>
      <c r="E266" t="s">
        <v>25</v>
      </c>
      <c r="F266" t="s">
        <v>686</v>
      </c>
      <c r="G266" t="s">
        <v>691</v>
      </c>
      <c r="H266" s="10">
        <v>101.49886611111111</v>
      </c>
      <c r="I266" s="10">
        <v>100</v>
      </c>
      <c r="J266" s="10">
        <v>103.23755079999999</v>
      </c>
      <c r="K266" s="10">
        <v>102.697959</v>
      </c>
      <c r="L266" s="10">
        <v>100</v>
      </c>
      <c r="M266" s="10">
        <v>97.751700833333331</v>
      </c>
      <c r="N266" s="10">
        <v>106.74489749999999</v>
      </c>
      <c r="O266" s="10">
        <v>108.431121875</v>
      </c>
      <c r="P266" s="10">
        <v>100</v>
      </c>
      <c r="Q266" s="10">
        <v>100</v>
      </c>
      <c r="R266" s="10">
        <v>102.21618060714286</v>
      </c>
      <c r="S266" s="10">
        <v>102.697959</v>
      </c>
      <c r="T266" s="10">
        <v>101.52714660377359</v>
      </c>
      <c r="U266" s="10">
        <v>103.23755079999999</v>
      </c>
      <c r="V266" s="10">
        <v>104.2155609375</v>
      </c>
      <c r="W266" s="10">
        <v>102.02346925000001</v>
      </c>
    </row>
    <row r="267" spans="1:23" x14ac:dyDescent="0.35">
      <c r="A267">
        <v>268</v>
      </c>
      <c r="B267" t="s">
        <v>794</v>
      </c>
      <c r="C267" t="s">
        <v>684</v>
      </c>
      <c r="D267" t="s">
        <v>28</v>
      </c>
      <c r="E267" t="s">
        <v>25</v>
      </c>
      <c r="F267" t="s">
        <v>686</v>
      </c>
      <c r="G267" t="s">
        <v>691</v>
      </c>
      <c r="H267" s="10">
        <v>103.74716527777778</v>
      </c>
      <c r="I267" s="10">
        <v>102.52933656250001</v>
      </c>
      <c r="J267" s="10">
        <v>104.3167344</v>
      </c>
      <c r="K267" s="10">
        <v>104.0469385</v>
      </c>
      <c r="L267" s="10">
        <v>100</v>
      </c>
      <c r="M267" s="10">
        <v>98.875850416666665</v>
      </c>
      <c r="N267" s="10">
        <v>108.09387699999999</v>
      </c>
      <c r="O267" s="10">
        <v>113.489795</v>
      </c>
      <c r="P267" s="10">
        <v>101.68622437499999</v>
      </c>
      <c r="Q267" s="10">
        <v>100</v>
      </c>
      <c r="R267" s="10">
        <v>104.91413960714286</v>
      </c>
      <c r="S267" s="10">
        <v>104.72142825</v>
      </c>
      <c r="T267" s="10">
        <v>103.5633420754717</v>
      </c>
      <c r="U267" s="10">
        <v>104.3167344</v>
      </c>
      <c r="V267" s="10">
        <v>105.9017853125</v>
      </c>
      <c r="W267" s="10">
        <v>104.72142825</v>
      </c>
    </row>
    <row r="268" spans="1:23" x14ac:dyDescent="0.35">
      <c r="A268">
        <v>269</v>
      </c>
      <c r="B268" t="s">
        <v>1080</v>
      </c>
      <c r="C268" t="s">
        <v>684</v>
      </c>
      <c r="D268" t="s">
        <v>23</v>
      </c>
      <c r="E268" t="s">
        <v>25</v>
      </c>
      <c r="F268" t="s">
        <v>686</v>
      </c>
      <c r="G268" t="s">
        <v>691</v>
      </c>
      <c r="H268" s="10">
        <v>103.74716527777778</v>
      </c>
      <c r="I268" s="10">
        <v>105.058673125</v>
      </c>
      <c r="J268" s="10">
        <v>102.1583672</v>
      </c>
      <c r="K268" s="10">
        <v>106.74489749999999</v>
      </c>
      <c r="L268" s="10">
        <v>100</v>
      </c>
      <c r="M268" s="10">
        <v>96.627551249999996</v>
      </c>
      <c r="N268" s="10">
        <v>110.791836</v>
      </c>
      <c r="O268" s="10">
        <v>110.11734625</v>
      </c>
      <c r="P268" s="10">
        <v>101.68622437499999</v>
      </c>
      <c r="Q268" s="10">
        <v>100</v>
      </c>
      <c r="R268" s="10">
        <v>105.10685096428571</v>
      </c>
      <c r="S268" s="10">
        <v>104.72142825</v>
      </c>
      <c r="T268" s="10">
        <v>106.10858641509434</v>
      </c>
      <c r="U268" s="10">
        <v>102.1583672</v>
      </c>
      <c r="V268" s="10">
        <v>107.5880096875</v>
      </c>
      <c r="W268" s="10">
        <v>102.02346925000001</v>
      </c>
    </row>
    <row r="269" spans="1:23" x14ac:dyDescent="0.35">
      <c r="A269">
        <v>270</v>
      </c>
      <c r="B269" t="s">
        <v>206</v>
      </c>
      <c r="C269" t="s">
        <v>689</v>
      </c>
      <c r="D269" t="s">
        <v>24</v>
      </c>
      <c r="E269" t="s">
        <v>25</v>
      </c>
      <c r="F269" t="s">
        <v>686</v>
      </c>
      <c r="G269" t="s">
        <v>693</v>
      </c>
      <c r="H269" s="10">
        <v>102.99773222222223</v>
      </c>
      <c r="I269" s="10">
        <v>100</v>
      </c>
      <c r="J269" s="10">
        <v>101.07918359999999</v>
      </c>
      <c r="K269" s="10">
        <v>97.302041000000003</v>
      </c>
      <c r="L269" s="10">
        <v>93.255102500000007</v>
      </c>
      <c r="M269" s="10">
        <v>100</v>
      </c>
      <c r="N269" s="10">
        <v>102.697959</v>
      </c>
      <c r="O269" s="10">
        <v>105.058673125</v>
      </c>
      <c r="P269" s="10">
        <v>101.68622437499999</v>
      </c>
      <c r="Q269" s="10">
        <v>100</v>
      </c>
      <c r="R269" s="10">
        <v>100.28906703571428</v>
      </c>
      <c r="S269" s="10">
        <v>101.3489795</v>
      </c>
      <c r="T269" s="10">
        <v>97.454755660377359</v>
      </c>
      <c r="U269" s="10">
        <v>101.07918359999999</v>
      </c>
      <c r="V269" s="10">
        <v>102.52933656250001</v>
      </c>
      <c r="W269" s="10">
        <v>102.02346925000001</v>
      </c>
    </row>
    <row r="270" spans="1:23" x14ac:dyDescent="0.35">
      <c r="A270">
        <v>271</v>
      </c>
      <c r="B270" t="s">
        <v>206</v>
      </c>
      <c r="C270" t="s">
        <v>737</v>
      </c>
      <c r="D270" t="s">
        <v>24</v>
      </c>
      <c r="E270" t="s">
        <v>25</v>
      </c>
      <c r="F270" t="s">
        <v>686</v>
      </c>
      <c r="G270" t="s">
        <v>749</v>
      </c>
      <c r="H270" s="10">
        <v>101.49886611111111</v>
      </c>
      <c r="I270" s="10">
        <v>99.156887812500003</v>
      </c>
      <c r="J270" s="10">
        <v>98.920816400000007</v>
      </c>
      <c r="K270" s="10">
        <v>100</v>
      </c>
      <c r="L270" s="10">
        <v>93.255102500000007</v>
      </c>
      <c r="M270" s="10">
        <v>98.875850416666665</v>
      </c>
      <c r="N270" s="10">
        <v>97.302041000000003</v>
      </c>
      <c r="O270" s="10">
        <v>103.37244875</v>
      </c>
      <c r="P270" s="10">
        <v>98.313775625000005</v>
      </c>
      <c r="Q270" s="10">
        <v>96.627551249999996</v>
      </c>
      <c r="R270" s="10">
        <v>97.205685321428575</v>
      </c>
      <c r="S270" s="10">
        <v>100</v>
      </c>
      <c r="T270" s="10">
        <v>97.963804528301893</v>
      </c>
      <c r="U270" s="10">
        <v>98.920816400000007</v>
      </c>
      <c r="V270" s="10">
        <v>97.470663437499994</v>
      </c>
      <c r="W270" s="10">
        <v>100.67448975000001</v>
      </c>
    </row>
    <row r="271" spans="1:23" x14ac:dyDescent="0.35">
      <c r="A271">
        <v>272</v>
      </c>
      <c r="B271" t="s">
        <v>942</v>
      </c>
      <c r="C271" t="s">
        <v>737</v>
      </c>
      <c r="D271" t="s">
        <v>28</v>
      </c>
      <c r="E271" t="s">
        <v>25</v>
      </c>
      <c r="F271" t="s">
        <v>686</v>
      </c>
      <c r="G271" t="s">
        <v>749</v>
      </c>
      <c r="H271" s="10">
        <v>103.74716527777778</v>
      </c>
      <c r="I271" s="10">
        <v>101.68622437499999</v>
      </c>
      <c r="J271" s="10">
        <v>100</v>
      </c>
      <c r="K271" s="10">
        <v>101.3489795</v>
      </c>
      <c r="L271" s="10">
        <v>93.255102500000007</v>
      </c>
      <c r="M271" s="10">
        <v>100</v>
      </c>
      <c r="N271" s="10">
        <v>98.651020500000001</v>
      </c>
      <c r="O271" s="10">
        <v>108.431121875</v>
      </c>
      <c r="P271" s="10">
        <v>100</v>
      </c>
      <c r="Q271" s="10">
        <v>96.627551249999996</v>
      </c>
      <c r="R271" s="10">
        <v>99.903644321428573</v>
      </c>
      <c r="S271" s="10">
        <v>102.02346925000001</v>
      </c>
      <c r="T271" s="10">
        <v>100</v>
      </c>
      <c r="U271" s="10">
        <v>100</v>
      </c>
      <c r="V271" s="10">
        <v>99.156887812500003</v>
      </c>
      <c r="W271" s="10">
        <v>103.37244875</v>
      </c>
    </row>
    <row r="272" spans="1:23" x14ac:dyDescent="0.35">
      <c r="A272">
        <v>273</v>
      </c>
      <c r="B272" t="s">
        <v>206</v>
      </c>
      <c r="C272" t="s">
        <v>739</v>
      </c>
      <c r="D272" t="s">
        <v>24</v>
      </c>
      <c r="E272" t="s">
        <v>25</v>
      </c>
      <c r="F272" t="s">
        <v>686</v>
      </c>
      <c r="G272" t="s">
        <v>751</v>
      </c>
      <c r="H272" s="10">
        <v>100</v>
      </c>
      <c r="I272" s="10">
        <v>100.8431121875</v>
      </c>
      <c r="J272" s="10">
        <v>98.920816400000007</v>
      </c>
      <c r="K272" s="10">
        <v>100</v>
      </c>
      <c r="L272" s="10">
        <v>100</v>
      </c>
      <c r="M272" s="10">
        <v>97.751700833333331</v>
      </c>
      <c r="N272" s="10">
        <v>98.651020500000001</v>
      </c>
      <c r="O272" s="10">
        <v>100</v>
      </c>
      <c r="P272" s="10">
        <v>94.941326875000001</v>
      </c>
      <c r="Q272" s="10">
        <v>100</v>
      </c>
      <c r="R272" s="10">
        <v>98.169242107142864</v>
      </c>
      <c r="S272" s="10">
        <v>101.3489795</v>
      </c>
      <c r="T272" s="10">
        <v>101.01809773584905</v>
      </c>
      <c r="U272" s="10">
        <v>98.920816400000007</v>
      </c>
      <c r="V272" s="10">
        <v>96.627551249999996</v>
      </c>
      <c r="W272" s="10">
        <v>98.651020500000001</v>
      </c>
    </row>
    <row r="273" spans="1:23" x14ac:dyDescent="0.35">
      <c r="A273">
        <v>274</v>
      </c>
      <c r="B273" t="s">
        <v>206</v>
      </c>
      <c r="C273" t="s">
        <v>741</v>
      </c>
      <c r="D273" t="s">
        <v>24</v>
      </c>
      <c r="E273" t="s">
        <v>26</v>
      </c>
      <c r="F273" t="s">
        <v>686</v>
      </c>
      <c r="G273" t="s">
        <v>753</v>
      </c>
      <c r="H273" s="10">
        <v>96.252834722222218</v>
      </c>
      <c r="I273" s="10">
        <v>94.098214687500004</v>
      </c>
      <c r="J273" s="10">
        <v>96.762449200000006</v>
      </c>
      <c r="K273" s="10">
        <v>106.74489749999999</v>
      </c>
      <c r="L273" s="10">
        <v>93.255102500000007</v>
      </c>
      <c r="M273" s="10">
        <v>103.37244875</v>
      </c>
      <c r="N273" s="10">
        <v>97.302041000000003</v>
      </c>
      <c r="O273" s="10">
        <v>96.627551249999996</v>
      </c>
      <c r="P273" s="10">
        <v>96.627551249999996</v>
      </c>
      <c r="Q273" s="10">
        <v>96.627551249999996</v>
      </c>
      <c r="R273" s="10">
        <v>95.085860392857143</v>
      </c>
      <c r="S273" s="10">
        <v>95.278571749999998</v>
      </c>
      <c r="T273" s="10">
        <v>97.454755660377359</v>
      </c>
      <c r="U273" s="10">
        <v>96.762449200000006</v>
      </c>
      <c r="V273" s="10">
        <v>96.627551249999996</v>
      </c>
      <c r="W273" s="10">
        <v>100.67448975000001</v>
      </c>
    </row>
    <row r="274" spans="1:23" x14ac:dyDescent="0.35">
      <c r="A274">
        <v>275</v>
      </c>
      <c r="B274" t="s">
        <v>1080</v>
      </c>
      <c r="C274" t="s">
        <v>741</v>
      </c>
      <c r="D274" t="s">
        <v>28</v>
      </c>
      <c r="E274" t="s">
        <v>26</v>
      </c>
      <c r="F274" t="s">
        <v>686</v>
      </c>
      <c r="G274" t="s">
        <v>753</v>
      </c>
      <c r="H274" s="10">
        <v>98.501133888888887</v>
      </c>
      <c r="I274" s="10">
        <v>94.941326875000001</v>
      </c>
      <c r="J274" s="10">
        <v>97.841632799999999</v>
      </c>
      <c r="K274" s="10">
        <v>108.09387699999999</v>
      </c>
      <c r="L274" s="10">
        <v>93.255102500000007</v>
      </c>
      <c r="M274" s="10">
        <v>106.74489749999999</v>
      </c>
      <c r="N274" s="10">
        <v>98.651020500000001</v>
      </c>
      <c r="O274" s="10">
        <v>101.68622437499999</v>
      </c>
      <c r="P274" s="10">
        <v>98.313775625000005</v>
      </c>
      <c r="Q274" s="10">
        <v>96.627551249999996</v>
      </c>
      <c r="R274" s="10">
        <v>97.78381939285714</v>
      </c>
      <c r="S274" s="10">
        <v>97.302041000000003</v>
      </c>
      <c r="T274" s="10">
        <v>98.472853396226412</v>
      </c>
      <c r="U274" s="10">
        <v>97.841632799999999</v>
      </c>
      <c r="V274" s="10">
        <v>98.313775625000005</v>
      </c>
      <c r="W274" s="10">
        <v>104.72142825</v>
      </c>
    </row>
    <row r="275" spans="1:23" x14ac:dyDescent="0.35">
      <c r="A275">
        <v>276</v>
      </c>
      <c r="B275" t="s">
        <v>206</v>
      </c>
      <c r="C275" t="s">
        <v>743</v>
      </c>
      <c r="D275" t="s">
        <v>24</v>
      </c>
      <c r="E275" t="s">
        <v>31</v>
      </c>
      <c r="F275" t="s">
        <v>686</v>
      </c>
      <c r="G275" t="s">
        <v>755</v>
      </c>
      <c r="H275" s="10">
        <v>95.503401666666662</v>
      </c>
      <c r="I275" s="10">
        <v>97.470663437499994</v>
      </c>
      <c r="J275" s="10">
        <v>105.39591799999999</v>
      </c>
      <c r="K275" s="10">
        <v>98.651020500000001</v>
      </c>
      <c r="L275" s="10">
        <v>93.255102500000007</v>
      </c>
      <c r="M275" s="10">
        <v>96.627551249999996</v>
      </c>
      <c r="N275" s="10">
        <v>95.953061500000004</v>
      </c>
      <c r="O275" s="10">
        <v>96.627551249999996</v>
      </c>
      <c r="P275" s="10">
        <v>98.313775625000005</v>
      </c>
      <c r="Q275" s="10">
        <v>103.37244875</v>
      </c>
      <c r="R275" s="10">
        <v>96.820262607142851</v>
      </c>
      <c r="S275" s="10">
        <v>94.604082000000005</v>
      </c>
      <c r="T275" s="10">
        <v>96.436657924528305</v>
      </c>
      <c r="U275" s="10">
        <v>105.39591799999999</v>
      </c>
      <c r="V275" s="10">
        <v>96.627551249999996</v>
      </c>
      <c r="W275" s="10">
        <v>96.627551249999996</v>
      </c>
    </row>
    <row r="276" spans="1:23" x14ac:dyDescent="0.35">
      <c r="A276">
        <v>277</v>
      </c>
      <c r="B276" t="s">
        <v>206</v>
      </c>
      <c r="C276" t="s">
        <v>745</v>
      </c>
      <c r="D276" t="s">
        <v>24</v>
      </c>
      <c r="E276" t="s">
        <v>26</v>
      </c>
      <c r="F276" t="s">
        <v>686</v>
      </c>
      <c r="G276" t="s">
        <v>757</v>
      </c>
      <c r="H276" s="10">
        <v>97.002267777777774</v>
      </c>
      <c r="I276" s="10">
        <v>94.941326875000001</v>
      </c>
      <c r="J276" s="10">
        <v>96.762449200000006</v>
      </c>
      <c r="K276" s="10">
        <v>93.255102500000007</v>
      </c>
      <c r="L276" s="10">
        <v>93.255102500000007</v>
      </c>
      <c r="M276" s="10">
        <v>103.37244875</v>
      </c>
      <c r="N276" s="10">
        <v>97.302041000000003</v>
      </c>
      <c r="O276" s="10">
        <v>96.627551249999996</v>
      </c>
      <c r="P276" s="10">
        <v>94.941326875000001</v>
      </c>
      <c r="Q276" s="10">
        <v>96.627551249999996</v>
      </c>
      <c r="R276" s="10">
        <v>93.351458178571434</v>
      </c>
      <c r="S276" s="10">
        <v>95.953061500000004</v>
      </c>
      <c r="T276" s="10">
        <v>92.87331584905661</v>
      </c>
      <c r="U276" s="10">
        <v>96.762449200000006</v>
      </c>
      <c r="V276" s="10">
        <v>95.784439062499999</v>
      </c>
      <c r="W276" s="10">
        <v>100.67448975000001</v>
      </c>
    </row>
    <row r="277" spans="1:23" x14ac:dyDescent="0.35">
      <c r="A277">
        <v>278</v>
      </c>
      <c r="B277" t="s">
        <v>206</v>
      </c>
      <c r="C277" t="s">
        <v>747</v>
      </c>
      <c r="D277" t="s">
        <v>24</v>
      </c>
      <c r="E277" t="s">
        <v>21</v>
      </c>
      <c r="F277" t="s">
        <v>686</v>
      </c>
      <c r="G277" t="s">
        <v>759</v>
      </c>
      <c r="H277" s="10">
        <v>93.255102500000007</v>
      </c>
      <c r="I277" s="10">
        <v>92.411990312499995</v>
      </c>
      <c r="J277" s="10">
        <v>98.920816400000007</v>
      </c>
      <c r="K277" s="10">
        <v>98.651020500000001</v>
      </c>
      <c r="L277" s="10">
        <v>100</v>
      </c>
      <c r="M277" s="10">
        <v>91.006803333333337</v>
      </c>
      <c r="N277" s="10">
        <v>105.39591799999999</v>
      </c>
      <c r="O277" s="10">
        <v>101.68622437499999</v>
      </c>
      <c r="P277" s="10">
        <v>103.37244875</v>
      </c>
      <c r="Q277" s="10">
        <v>103.37244875</v>
      </c>
      <c r="R277" s="10">
        <v>96.242128535714286</v>
      </c>
      <c r="S277" s="10">
        <v>95.278571749999998</v>
      </c>
      <c r="T277" s="10">
        <v>95.418560188679251</v>
      </c>
      <c r="U277" s="10">
        <v>98.920816400000007</v>
      </c>
      <c r="V277" s="10">
        <v>105.058673125</v>
      </c>
      <c r="W277" s="10">
        <v>95.278571749999998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7D9A-4EBC-4871-8BE1-40C70FD610D1}">
  <dimension ref="A1:X119"/>
  <sheetViews>
    <sheetView topLeftCell="A49" workbookViewId="0">
      <selection activeCell="A71" sqref="A71:XFD71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1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5.88671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0" bestFit="1" customWidth="1"/>
    <col min="26" max="26" width="8.21875" bestFit="1" customWidth="1"/>
    <col min="27" max="27" width="12.77734375" bestFit="1" customWidth="1"/>
    <col min="28" max="29" width="7.77734375" bestFit="1" customWidth="1"/>
    <col min="30" max="31" width="9.77734375" bestFit="1" customWidth="1"/>
    <col min="32" max="32" width="7.21875" bestFit="1" customWidth="1"/>
    <col min="33" max="33" width="9.5546875" bestFit="1" customWidth="1"/>
    <col min="34" max="34" width="10" bestFit="1" customWidth="1"/>
    <col min="35" max="36" width="9.77734375" bestFit="1" customWidth="1"/>
    <col min="37" max="37" width="12" bestFit="1" customWidth="1"/>
    <col min="38" max="38" width="12.44140625" bestFit="1" customWidth="1"/>
    <col min="39" max="39" width="11.77734375" bestFit="1" customWidth="1"/>
    <col min="40" max="40" width="10.77734375" bestFit="1" customWidth="1"/>
    <col min="41" max="41" width="13.77734375" bestFit="1" customWidth="1"/>
    <col min="42" max="42" width="11.77734375" bestFit="1" customWidth="1"/>
    <col min="43" max="43" width="15.77734375" bestFit="1" customWidth="1"/>
  </cols>
  <sheetData>
    <row r="1" spans="1:24" x14ac:dyDescent="0.3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989</v>
      </c>
      <c r="J1" t="s">
        <v>990</v>
      </c>
      <c r="K1" t="s">
        <v>991</v>
      </c>
      <c r="L1" t="s">
        <v>992</v>
      </c>
      <c r="M1" t="s">
        <v>993</v>
      </c>
      <c r="N1" t="s">
        <v>994</v>
      </c>
      <c r="O1" t="s">
        <v>995</v>
      </c>
      <c r="P1" t="s">
        <v>996</v>
      </c>
      <c r="Q1" t="s">
        <v>997</v>
      </c>
      <c r="R1" t="s">
        <v>998</v>
      </c>
      <c r="S1" t="s">
        <v>999</v>
      </c>
      <c r="T1" t="s">
        <v>1000</v>
      </c>
      <c r="U1" t="s">
        <v>1001</v>
      </c>
      <c r="V1" t="s">
        <v>1002</v>
      </c>
      <c r="W1" t="s">
        <v>1003</v>
      </c>
      <c r="X1" t="s">
        <v>1004</v>
      </c>
    </row>
    <row r="2" spans="1:24" x14ac:dyDescent="0.35">
      <c r="A2">
        <v>28</v>
      </c>
      <c r="B2" t="s">
        <v>206</v>
      </c>
      <c r="C2" t="s">
        <v>214</v>
      </c>
      <c r="D2" t="s">
        <v>24</v>
      </c>
      <c r="E2" t="s">
        <v>25</v>
      </c>
      <c r="F2" t="s">
        <v>153</v>
      </c>
      <c r="G2" t="s">
        <v>71</v>
      </c>
      <c r="H2" t="s">
        <v>415</v>
      </c>
      <c r="I2" s="10">
        <v>100.48177839285714</v>
      </c>
      <c r="J2" s="10">
        <v>97.302041000000003</v>
      </c>
      <c r="K2" s="10">
        <v>93.255102500000007</v>
      </c>
      <c r="L2" s="10">
        <v>88.196429375000008</v>
      </c>
      <c r="M2" s="10">
        <v>93.255102500000007</v>
      </c>
      <c r="N2" s="10">
        <v>97.751700833333331</v>
      </c>
      <c r="O2" s="10">
        <v>100</v>
      </c>
      <c r="P2" s="10">
        <v>94.604082000000005</v>
      </c>
      <c r="Q2" s="10">
        <v>94.941326875000001</v>
      </c>
      <c r="R2" s="10">
        <v>93.929592249999999</v>
      </c>
      <c r="S2" s="10">
        <v>94.231337664473685</v>
      </c>
      <c r="T2" s="10">
        <v>98.501133888888887</v>
      </c>
      <c r="U2" s="10">
        <v>93.111594042553193</v>
      </c>
      <c r="V2" s="10">
        <v>93.255102500000007</v>
      </c>
      <c r="W2" s="10">
        <v>97.109329642857148</v>
      </c>
      <c r="X2" s="10">
        <v>94.218659285714281</v>
      </c>
    </row>
    <row r="3" spans="1:24" x14ac:dyDescent="0.35">
      <c r="A3">
        <v>29</v>
      </c>
      <c r="B3" t="s">
        <v>208</v>
      </c>
      <c r="C3" t="s">
        <v>214</v>
      </c>
      <c r="D3" t="s">
        <v>28</v>
      </c>
      <c r="E3" t="s">
        <v>25</v>
      </c>
      <c r="F3" t="s">
        <v>153</v>
      </c>
      <c r="G3" t="s">
        <v>71</v>
      </c>
      <c r="H3" t="s">
        <v>415</v>
      </c>
      <c r="I3" s="10">
        <v>103.37244875</v>
      </c>
      <c r="J3" s="10">
        <v>100</v>
      </c>
      <c r="K3" s="10">
        <v>96.627551249999996</v>
      </c>
      <c r="L3" s="10">
        <v>89.882653750000003</v>
      </c>
      <c r="M3" s="10">
        <v>93.255102500000007</v>
      </c>
      <c r="N3" s="10">
        <v>100</v>
      </c>
      <c r="O3" s="10">
        <v>101.68622437499999</v>
      </c>
      <c r="P3" s="10">
        <v>98.651020500000001</v>
      </c>
      <c r="Q3" s="10">
        <v>96.627551249999996</v>
      </c>
      <c r="R3" s="10">
        <v>93.929592249999999</v>
      </c>
      <c r="S3" s="10">
        <v>96.716299901315793</v>
      </c>
      <c r="T3" s="10">
        <v>100.74943305555556</v>
      </c>
      <c r="U3" s="10">
        <v>95.407729361702124</v>
      </c>
      <c r="V3" s="10">
        <v>96.627551249999996</v>
      </c>
      <c r="W3" s="10">
        <v>99.036443214285711</v>
      </c>
      <c r="X3" s="10">
        <v>98.072886428571422</v>
      </c>
    </row>
    <row r="4" spans="1:24" x14ac:dyDescent="0.35">
      <c r="A4">
        <v>30</v>
      </c>
      <c r="B4" t="s">
        <v>794</v>
      </c>
      <c r="C4" t="s">
        <v>214</v>
      </c>
      <c r="D4" t="s">
        <v>23</v>
      </c>
      <c r="E4" t="s">
        <v>25</v>
      </c>
      <c r="F4" t="s">
        <v>153</v>
      </c>
      <c r="G4" t="s">
        <v>71</v>
      </c>
      <c r="H4" t="s">
        <v>415</v>
      </c>
      <c r="I4" s="10">
        <v>106.26311910714286</v>
      </c>
      <c r="J4" s="10">
        <v>97.302041000000003</v>
      </c>
      <c r="K4" s="10">
        <v>96.627551249999996</v>
      </c>
      <c r="L4" s="10">
        <v>84.823980625000004</v>
      </c>
      <c r="M4" s="10">
        <v>93.255102500000007</v>
      </c>
      <c r="N4" s="10">
        <v>102.24829916666667</v>
      </c>
      <c r="O4" s="10">
        <v>101.68622437499999</v>
      </c>
      <c r="P4" s="10">
        <v>101.3489795</v>
      </c>
      <c r="Q4" s="10">
        <v>96.627551249999996</v>
      </c>
      <c r="R4" s="10">
        <v>93.929592249999999</v>
      </c>
      <c r="S4" s="10">
        <v>96.716299901315793</v>
      </c>
      <c r="T4" s="10">
        <v>102.99773222222223</v>
      </c>
      <c r="U4" s="10">
        <v>91.963526382978728</v>
      </c>
      <c r="V4" s="10">
        <v>96.627551249999996</v>
      </c>
      <c r="W4" s="10">
        <v>99.036443214285711</v>
      </c>
      <c r="X4" s="10">
        <v>100.96355678571429</v>
      </c>
    </row>
    <row r="5" spans="1:24" x14ac:dyDescent="0.35">
      <c r="A5">
        <v>31</v>
      </c>
      <c r="B5" t="s">
        <v>885</v>
      </c>
      <c r="C5" t="s">
        <v>214</v>
      </c>
      <c r="D5" t="s">
        <v>24</v>
      </c>
      <c r="E5" t="s">
        <v>25</v>
      </c>
      <c r="F5" t="s">
        <v>153</v>
      </c>
      <c r="G5" t="s">
        <v>71</v>
      </c>
      <c r="H5" t="s">
        <v>415</v>
      </c>
      <c r="I5" s="10">
        <v>102.40889196428571</v>
      </c>
      <c r="J5" s="10">
        <v>98.201360666666673</v>
      </c>
      <c r="K5" s="10">
        <v>93.255102500000007</v>
      </c>
      <c r="L5" s="10">
        <v>86.510204999999999</v>
      </c>
      <c r="M5" s="10">
        <v>93.255102500000007</v>
      </c>
      <c r="N5" s="10">
        <v>106.74489749999999</v>
      </c>
      <c r="O5" s="10">
        <v>105.058673125</v>
      </c>
      <c r="P5" s="10">
        <v>100</v>
      </c>
      <c r="Q5" s="10">
        <v>98.313775625000005</v>
      </c>
      <c r="R5" s="10">
        <v>93.929592249999999</v>
      </c>
      <c r="S5" s="10">
        <v>96.893797203947372</v>
      </c>
      <c r="T5" s="10">
        <v>100</v>
      </c>
      <c r="U5" s="10">
        <v>93.111594042553193</v>
      </c>
      <c r="V5" s="10">
        <v>93.255102500000007</v>
      </c>
      <c r="W5" s="10">
        <v>101.92711357142858</v>
      </c>
      <c r="X5" s="10">
        <v>101.92711357142858</v>
      </c>
    </row>
    <row r="6" spans="1:24" x14ac:dyDescent="0.35">
      <c r="A6">
        <v>32</v>
      </c>
      <c r="B6" t="s">
        <v>1095</v>
      </c>
      <c r="C6" t="s">
        <v>214</v>
      </c>
      <c r="D6" t="s">
        <v>24</v>
      </c>
      <c r="E6" t="s">
        <v>25</v>
      </c>
      <c r="F6" t="s">
        <v>153</v>
      </c>
      <c r="G6" t="s">
        <v>71</v>
      </c>
      <c r="H6" t="s">
        <v>415</v>
      </c>
      <c r="I6" s="10">
        <v>106.26311910714286</v>
      </c>
      <c r="J6" s="10">
        <v>100</v>
      </c>
      <c r="K6" s="10">
        <v>100</v>
      </c>
      <c r="L6" s="10">
        <v>89.882653750000003</v>
      </c>
      <c r="M6" s="10">
        <v>93.255102500000007</v>
      </c>
      <c r="N6" s="10">
        <v>104.49659833333334</v>
      </c>
      <c r="O6" s="10">
        <v>103.37244875</v>
      </c>
      <c r="P6" s="10">
        <v>101.3489795</v>
      </c>
      <c r="Q6" s="10">
        <v>98.313775625000005</v>
      </c>
      <c r="R6" s="10">
        <v>93.929592249999999</v>
      </c>
      <c r="S6" s="10">
        <v>98.491272927631584</v>
      </c>
      <c r="T6" s="10">
        <v>102.99773222222223</v>
      </c>
      <c r="U6" s="10">
        <v>95.407729361702124</v>
      </c>
      <c r="V6" s="10">
        <v>100</v>
      </c>
      <c r="W6" s="10">
        <v>100.96355678571429</v>
      </c>
      <c r="X6" s="10">
        <v>101.92711357142858</v>
      </c>
    </row>
    <row r="7" spans="1:24" x14ac:dyDescent="0.35">
      <c r="A7">
        <v>33</v>
      </c>
      <c r="B7" t="s">
        <v>206</v>
      </c>
      <c r="C7" t="s">
        <v>215</v>
      </c>
      <c r="D7" t="s">
        <v>28</v>
      </c>
      <c r="E7" t="s">
        <v>25</v>
      </c>
      <c r="F7" t="s">
        <v>153</v>
      </c>
      <c r="G7" t="s">
        <v>71</v>
      </c>
      <c r="H7" t="s">
        <v>418</v>
      </c>
      <c r="I7" s="10">
        <v>93.736880892857144</v>
      </c>
      <c r="J7" s="10">
        <v>96.402721333333332</v>
      </c>
      <c r="K7" s="10">
        <v>103.37244875</v>
      </c>
      <c r="L7" s="10">
        <v>103.37244875</v>
      </c>
      <c r="M7" s="10">
        <v>100</v>
      </c>
      <c r="N7" s="10">
        <v>97.751700833333331</v>
      </c>
      <c r="O7" s="10">
        <v>115.176019375</v>
      </c>
      <c r="P7" s="10">
        <v>94.604082000000005</v>
      </c>
      <c r="Q7" s="10">
        <v>103.37244875</v>
      </c>
      <c r="R7" s="10">
        <v>110.11734625</v>
      </c>
      <c r="S7" s="10">
        <v>102.39621358552631</v>
      </c>
      <c r="T7" s="10">
        <v>96.252834722222218</v>
      </c>
      <c r="U7" s="10">
        <v>100</v>
      </c>
      <c r="V7" s="10">
        <v>103.37244875</v>
      </c>
      <c r="W7" s="10">
        <v>110.59912464285713</v>
      </c>
      <c r="X7" s="10">
        <v>94.218659285714281</v>
      </c>
    </row>
    <row r="8" spans="1:24" x14ac:dyDescent="0.35">
      <c r="A8">
        <v>34</v>
      </c>
      <c r="B8" t="s">
        <v>216</v>
      </c>
      <c r="C8" t="s">
        <v>215</v>
      </c>
      <c r="D8" t="s">
        <v>23</v>
      </c>
      <c r="E8" t="s">
        <v>25</v>
      </c>
      <c r="F8" t="s">
        <v>153</v>
      </c>
      <c r="G8" t="s">
        <v>71</v>
      </c>
      <c r="H8" t="s">
        <v>418</v>
      </c>
      <c r="I8" s="10">
        <v>96.627551249999996</v>
      </c>
      <c r="J8" s="10">
        <v>99.100680333333329</v>
      </c>
      <c r="K8" s="10">
        <v>106.74489749999999</v>
      </c>
      <c r="L8" s="10">
        <v>105.058673125</v>
      </c>
      <c r="M8" s="10">
        <v>100</v>
      </c>
      <c r="N8" s="10">
        <v>100</v>
      </c>
      <c r="O8" s="10">
        <v>116.86224375</v>
      </c>
      <c r="P8" s="10">
        <v>98.651020500000001</v>
      </c>
      <c r="Q8" s="10">
        <v>105.058673125</v>
      </c>
      <c r="R8" s="10">
        <v>110.11734625</v>
      </c>
      <c r="S8" s="10">
        <v>104.88117582236842</v>
      </c>
      <c r="T8" s="10">
        <v>98.501133888888887</v>
      </c>
      <c r="U8" s="10">
        <v>102.29613531914893</v>
      </c>
      <c r="V8" s="10">
        <v>106.74489749999999</v>
      </c>
      <c r="W8" s="10">
        <v>112.52623821428571</v>
      </c>
      <c r="X8" s="10">
        <v>98.072886428571422</v>
      </c>
    </row>
    <row r="9" spans="1:24" x14ac:dyDescent="0.35">
      <c r="A9">
        <v>35</v>
      </c>
      <c r="B9" t="s">
        <v>768</v>
      </c>
      <c r="C9" t="s">
        <v>215</v>
      </c>
      <c r="D9" t="s">
        <v>24</v>
      </c>
      <c r="E9" t="s">
        <v>25</v>
      </c>
      <c r="F9" t="s">
        <v>153</v>
      </c>
      <c r="G9" t="s">
        <v>71</v>
      </c>
      <c r="H9" t="s">
        <v>418</v>
      </c>
      <c r="I9" s="10">
        <v>98.554664821428574</v>
      </c>
      <c r="J9" s="10">
        <v>97.302041000000003</v>
      </c>
      <c r="K9" s="10">
        <v>106.74489749999999</v>
      </c>
      <c r="L9" s="10">
        <v>101.68622437499999</v>
      </c>
      <c r="M9" s="10">
        <v>100</v>
      </c>
      <c r="N9" s="10">
        <v>102.24829916666667</v>
      </c>
      <c r="O9" s="10">
        <v>116.86224375</v>
      </c>
      <c r="P9" s="10">
        <v>100</v>
      </c>
      <c r="Q9" s="10">
        <v>105.058673125</v>
      </c>
      <c r="R9" s="10">
        <v>110.11734625</v>
      </c>
      <c r="S9" s="10">
        <v>104.88117582236842</v>
      </c>
      <c r="T9" s="10">
        <v>100</v>
      </c>
      <c r="U9" s="10">
        <v>100</v>
      </c>
      <c r="V9" s="10">
        <v>106.74489749999999</v>
      </c>
      <c r="W9" s="10">
        <v>112.52623821428571</v>
      </c>
      <c r="X9" s="10">
        <v>100</v>
      </c>
    </row>
    <row r="10" spans="1:24" x14ac:dyDescent="0.35">
      <c r="A10">
        <v>36</v>
      </c>
      <c r="B10" t="s">
        <v>885</v>
      </c>
      <c r="C10" t="s">
        <v>215</v>
      </c>
      <c r="D10" t="s">
        <v>28</v>
      </c>
      <c r="E10" t="s">
        <v>25</v>
      </c>
      <c r="F10" t="s">
        <v>153</v>
      </c>
      <c r="G10" t="s">
        <v>71</v>
      </c>
      <c r="H10" t="s">
        <v>418</v>
      </c>
      <c r="I10" s="10">
        <v>94.700437678571433</v>
      </c>
      <c r="J10" s="10">
        <v>101.79863933333333</v>
      </c>
      <c r="K10" s="10">
        <v>103.37244875</v>
      </c>
      <c r="L10" s="10">
        <v>108.431121875</v>
      </c>
      <c r="M10" s="10">
        <v>100</v>
      </c>
      <c r="N10" s="10">
        <v>95.503401666666662</v>
      </c>
      <c r="O10" s="10">
        <v>118.548468125</v>
      </c>
      <c r="P10" s="10">
        <v>97.302041000000003</v>
      </c>
      <c r="Q10" s="10">
        <v>106.74489749999999</v>
      </c>
      <c r="R10" s="10">
        <v>110.11734625</v>
      </c>
      <c r="S10" s="10">
        <v>105.058673125</v>
      </c>
      <c r="T10" s="10">
        <v>97.002267777777774</v>
      </c>
      <c r="U10" s="10">
        <v>105.1663044680851</v>
      </c>
      <c r="V10" s="10">
        <v>103.37244875</v>
      </c>
      <c r="W10" s="10">
        <v>114.45335178571429</v>
      </c>
      <c r="X10" s="10">
        <v>95.18221607142857</v>
      </c>
    </row>
    <row r="11" spans="1:24" x14ac:dyDescent="0.35">
      <c r="A11">
        <v>42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71</v>
      </c>
      <c r="H11" t="s">
        <v>424</v>
      </c>
      <c r="I11" s="10">
        <v>102.40889196428571</v>
      </c>
      <c r="J11" s="10">
        <v>104.49659833333334</v>
      </c>
      <c r="K11" s="10">
        <v>93.255102500000007</v>
      </c>
      <c r="L11" s="10">
        <v>98.313775625000005</v>
      </c>
      <c r="M11" s="10">
        <v>93.255102500000007</v>
      </c>
      <c r="N11" s="10">
        <v>108.99319666666666</v>
      </c>
      <c r="O11" s="10">
        <v>96.627551249999996</v>
      </c>
      <c r="P11" s="10">
        <v>94.604082000000005</v>
      </c>
      <c r="Q11" s="10">
        <v>93.255102500000007</v>
      </c>
      <c r="R11" s="10">
        <v>95.278571749999998</v>
      </c>
      <c r="S11" s="10">
        <v>97.781283717105268</v>
      </c>
      <c r="T11" s="10">
        <v>100</v>
      </c>
      <c r="U11" s="10">
        <v>101.14806765957447</v>
      </c>
      <c r="V11" s="10">
        <v>93.255102500000007</v>
      </c>
      <c r="W11" s="10">
        <v>94.218659285714281</v>
      </c>
      <c r="X11" s="10">
        <v>99.036443214285711</v>
      </c>
    </row>
    <row r="12" spans="1:24" x14ac:dyDescent="0.35">
      <c r="A12">
        <v>43</v>
      </c>
      <c r="B12" t="s">
        <v>216</v>
      </c>
      <c r="C12" t="s">
        <v>218</v>
      </c>
      <c r="D12" t="s">
        <v>23</v>
      </c>
      <c r="E12" t="s">
        <v>25</v>
      </c>
      <c r="F12" t="s">
        <v>153</v>
      </c>
      <c r="G12" t="s">
        <v>71</v>
      </c>
      <c r="H12" t="s">
        <v>424</v>
      </c>
      <c r="I12" s="10">
        <v>99.518221607142863</v>
      </c>
      <c r="J12" s="10">
        <v>103.59727866666667</v>
      </c>
      <c r="K12" s="10">
        <v>83.137756249999995</v>
      </c>
      <c r="L12" s="10">
        <v>96.627551249999996</v>
      </c>
      <c r="M12" s="10">
        <v>93.255102500000007</v>
      </c>
      <c r="N12" s="10">
        <v>102.24829916666667</v>
      </c>
      <c r="O12" s="10">
        <v>91.568878124999998</v>
      </c>
      <c r="P12" s="10">
        <v>90.557143499999995</v>
      </c>
      <c r="Q12" s="10">
        <v>88.196429375000008</v>
      </c>
      <c r="R12" s="10">
        <v>95.278571749999998</v>
      </c>
      <c r="S12" s="10">
        <v>94.231337664473685</v>
      </c>
      <c r="T12" s="10">
        <v>97.751700833333331</v>
      </c>
      <c r="U12" s="10">
        <v>100</v>
      </c>
      <c r="V12" s="10">
        <v>83.137756249999995</v>
      </c>
      <c r="W12" s="10">
        <v>88.437318571428577</v>
      </c>
      <c r="X12" s="10">
        <v>93.255102500000007</v>
      </c>
    </row>
    <row r="13" spans="1:24" x14ac:dyDescent="0.35">
      <c r="A13">
        <v>44</v>
      </c>
      <c r="B13" t="s">
        <v>875</v>
      </c>
      <c r="C13" t="s">
        <v>218</v>
      </c>
      <c r="D13" t="s">
        <v>24</v>
      </c>
      <c r="E13" t="s">
        <v>25</v>
      </c>
      <c r="F13" t="s">
        <v>153</v>
      </c>
      <c r="G13" t="s">
        <v>71</v>
      </c>
      <c r="H13" t="s">
        <v>424</v>
      </c>
      <c r="I13" s="10">
        <v>108.19023267857143</v>
      </c>
      <c r="J13" s="10">
        <v>104.49659833333334</v>
      </c>
      <c r="K13" s="10">
        <v>96.627551249999996</v>
      </c>
      <c r="L13" s="10">
        <v>94.941326875000001</v>
      </c>
      <c r="M13" s="10">
        <v>93.255102500000007</v>
      </c>
      <c r="N13" s="10">
        <v>113.489795</v>
      </c>
      <c r="O13" s="10">
        <v>98.313775625000005</v>
      </c>
      <c r="P13" s="10">
        <v>101.3489795</v>
      </c>
      <c r="Q13" s="10">
        <v>94.941326875000001</v>
      </c>
      <c r="R13" s="10">
        <v>95.278571749999998</v>
      </c>
      <c r="S13" s="10">
        <v>100.26624595394736</v>
      </c>
      <c r="T13" s="10">
        <v>104.49659833333334</v>
      </c>
      <c r="U13" s="10">
        <v>100</v>
      </c>
      <c r="V13" s="10">
        <v>96.627551249999996</v>
      </c>
      <c r="W13" s="10">
        <v>96.145772857142859</v>
      </c>
      <c r="X13" s="10">
        <v>105.78134071428572</v>
      </c>
    </row>
    <row r="14" spans="1:24" x14ac:dyDescent="0.35">
      <c r="A14">
        <v>46</v>
      </c>
      <c r="B14" t="s">
        <v>206</v>
      </c>
      <c r="C14" t="s">
        <v>220</v>
      </c>
      <c r="D14" t="s">
        <v>24</v>
      </c>
      <c r="E14" t="s">
        <v>25</v>
      </c>
      <c r="F14" t="s">
        <v>153</v>
      </c>
      <c r="G14" t="s">
        <v>71</v>
      </c>
      <c r="H14" t="s">
        <v>428</v>
      </c>
      <c r="I14" s="10">
        <v>88.919096964285714</v>
      </c>
      <c r="J14" s="10">
        <v>95.503401666666662</v>
      </c>
      <c r="K14" s="10">
        <v>86.510204999999999</v>
      </c>
      <c r="L14" s="10">
        <v>98.313775625000005</v>
      </c>
      <c r="M14" s="10">
        <v>96.627551249999996</v>
      </c>
      <c r="N14" s="10">
        <v>91.006803333333337</v>
      </c>
      <c r="O14" s="10">
        <v>105.058673125</v>
      </c>
      <c r="P14" s="10">
        <v>93.255102500000007</v>
      </c>
      <c r="Q14" s="10">
        <v>93.255102500000007</v>
      </c>
      <c r="R14" s="10">
        <v>103.37244875</v>
      </c>
      <c r="S14" s="10">
        <v>94.941326875000001</v>
      </c>
      <c r="T14" s="10">
        <v>91.006803333333337</v>
      </c>
      <c r="U14" s="10">
        <v>96.555797021276589</v>
      </c>
      <c r="V14" s="10">
        <v>86.510204999999999</v>
      </c>
      <c r="W14" s="10">
        <v>99.036443214285711</v>
      </c>
      <c r="X14" s="10">
        <v>90.36443214285714</v>
      </c>
    </row>
    <row r="15" spans="1:24" x14ac:dyDescent="0.35">
      <c r="A15">
        <v>47</v>
      </c>
      <c r="B15" t="s">
        <v>389</v>
      </c>
      <c r="C15" t="s">
        <v>220</v>
      </c>
      <c r="D15" t="s">
        <v>28</v>
      </c>
      <c r="E15" t="s">
        <v>25</v>
      </c>
      <c r="F15" t="s">
        <v>153</v>
      </c>
      <c r="G15" t="s">
        <v>71</v>
      </c>
      <c r="H15" t="s">
        <v>428</v>
      </c>
      <c r="I15" s="10">
        <v>91.809767321428566</v>
      </c>
      <c r="J15" s="10">
        <v>98.201360666666673</v>
      </c>
      <c r="K15" s="10">
        <v>93.255102500000007</v>
      </c>
      <c r="L15" s="10">
        <v>100</v>
      </c>
      <c r="M15" s="10">
        <v>96.627551249999996</v>
      </c>
      <c r="N15" s="10">
        <v>93.255102500000007</v>
      </c>
      <c r="O15" s="10">
        <v>106.74489749999999</v>
      </c>
      <c r="P15" s="10">
        <v>97.302041000000003</v>
      </c>
      <c r="Q15" s="10">
        <v>94.941326875000001</v>
      </c>
      <c r="R15" s="10">
        <v>103.37244875</v>
      </c>
      <c r="S15" s="10">
        <v>97.603786414473689</v>
      </c>
      <c r="T15" s="10">
        <v>93.255102500000007</v>
      </c>
      <c r="U15" s="10">
        <v>98.851932340425535</v>
      </c>
      <c r="V15" s="10">
        <v>93.255102500000007</v>
      </c>
      <c r="W15" s="10">
        <v>100.96355678571429</v>
      </c>
      <c r="X15" s="10">
        <v>94.218659285714281</v>
      </c>
    </row>
    <row r="16" spans="1:24" x14ac:dyDescent="0.35">
      <c r="A16">
        <v>48</v>
      </c>
      <c r="B16" t="s">
        <v>885</v>
      </c>
      <c r="C16" t="s">
        <v>220</v>
      </c>
      <c r="D16" t="s">
        <v>23</v>
      </c>
      <c r="E16" t="s">
        <v>25</v>
      </c>
      <c r="F16" t="s">
        <v>153</v>
      </c>
      <c r="G16" t="s">
        <v>71</v>
      </c>
      <c r="H16" t="s">
        <v>428</v>
      </c>
      <c r="I16" s="10">
        <v>89.882653750000003</v>
      </c>
      <c r="J16" s="10">
        <v>99.100680333333329</v>
      </c>
      <c r="K16" s="10">
        <v>86.510204999999999</v>
      </c>
      <c r="L16" s="10">
        <v>101.68622437499999</v>
      </c>
      <c r="M16" s="10">
        <v>96.627551249999996</v>
      </c>
      <c r="N16" s="10">
        <v>91.006803333333337</v>
      </c>
      <c r="O16" s="10">
        <v>110.11734625</v>
      </c>
      <c r="P16" s="10">
        <v>95.953061500000004</v>
      </c>
      <c r="Q16" s="10">
        <v>98.313775625000005</v>
      </c>
      <c r="R16" s="10">
        <v>103.37244875</v>
      </c>
      <c r="S16" s="10">
        <v>97.603786414473689</v>
      </c>
      <c r="T16" s="10">
        <v>91.756236388888894</v>
      </c>
      <c r="U16" s="10">
        <v>100</v>
      </c>
      <c r="V16" s="10">
        <v>86.510204999999999</v>
      </c>
      <c r="W16" s="10">
        <v>104.81778392857143</v>
      </c>
      <c r="X16" s="10">
        <v>92.291545714285718</v>
      </c>
    </row>
    <row r="17" spans="1:24" x14ac:dyDescent="0.35">
      <c r="A17">
        <v>49</v>
      </c>
      <c r="B17" t="s">
        <v>1005</v>
      </c>
      <c r="C17" t="s">
        <v>220</v>
      </c>
      <c r="D17" t="s">
        <v>24</v>
      </c>
      <c r="E17" t="s">
        <v>25</v>
      </c>
      <c r="F17" t="s">
        <v>153</v>
      </c>
      <c r="G17" t="s">
        <v>71</v>
      </c>
      <c r="H17" t="s">
        <v>428</v>
      </c>
      <c r="I17" s="10">
        <v>94.700437678571433</v>
      </c>
      <c r="J17" s="10">
        <v>98.201360666666673</v>
      </c>
      <c r="K17" s="10">
        <v>96.627551249999996</v>
      </c>
      <c r="L17" s="10">
        <v>100</v>
      </c>
      <c r="M17" s="10">
        <v>96.627551249999996</v>
      </c>
      <c r="N17" s="10">
        <v>95.503401666666662</v>
      </c>
      <c r="O17" s="10">
        <v>110.11734625</v>
      </c>
      <c r="P17" s="10">
        <v>98.651020500000001</v>
      </c>
      <c r="Q17" s="10">
        <v>98.313775625000005</v>
      </c>
      <c r="R17" s="10">
        <v>103.37244875</v>
      </c>
      <c r="S17" s="10">
        <v>99.37875944078948</v>
      </c>
      <c r="T17" s="10">
        <v>95.503401666666662</v>
      </c>
      <c r="U17" s="10">
        <v>98.851932340425535</v>
      </c>
      <c r="V17" s="10">
        <v>96.627551249999996</v>
      </c>
      <c r="W17" s="10">
        <v>104.81778392857143</v>
      </c>
      <c r="X17" s="10">
        <v>96.145772857142859</v>
      </c>
    </row>
    <row r="18" spans="1:24" x14ac:dyDescent="0.35">
      <c r="A18">
        <v>50</v>
      </c>
      <c r="B18" t="s">
        <v>206</v>
      </c>
      <c r="C18" t="s">
        <v>221</v>
      </c>
      <c r="D18" t="s">
        <v>24</v>
      </c>
      <c r="E18" t="s">
        <v>25</v>
      </c>
      <c r="F18" t="s">
        <v>153</v>
      </c>
      <c r="G18" t="s">
        <v>71</v>
      </c>
      <c r="H18" t="s">
        <v>431</v>
      </c>
      <c r="I18" s="10">
        <v>92.773324107142855</v>
      </c>
      <c r="J18" s="10">
        <v>101.79863933333333</v>
      </c>
      <c r="K18" s="10">
        <v>93.255102500000007</v>
      </c>
      <c r="L18" s="10">
        <v>93.255102500000007</v>
      </c>
      <c r="M18" s="10">
        <v>100</v>
      </c>
      <c r="N18" s="10">
        <v>95.503401666666662</v>
      </c>
      <c r="O18" s="10">
        <v>96.627551249999996</v>
      </c>
      <c r="P18" s="10">
        <v>94.604082000000005</v>
      </c>
      <c r="Q18" s="10">
        <v>94.941326875000001</v>
      </c>
      <c r="R18" s="10">
        <v>96.627551249999996</v>
      </c>
      <c r="S18" s="10">
        <v>95.118824177631581</v>
      </c>
      <c r="T18" s="10">
        <v>95.503401666666662</v>
      </c>
      <c r="U18" s="10">
        <v>100</v>
      </c>
      <c r="V18" s="10">
        <v>93.255102500000007</v>
      </c>
      <c r="W18" s="10">
        <v>95.18221607142857</v>
      </c>
      <c r="X18" s="10">
        <v>93.255102500000007</v>
      </c>
    </row>
    <row r="19" spans="1:24" x14ac:dyDescent="0.35">
      <c r="A19">
        <v>70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448</v>
      </c>
      <c r="I19" s="10">
        <v>92.773324107142855</v>
      </c>
      <c r="J19" s="10">
        <v>93.704762333333335</v>
      </c>
      <c r="K19" s="10">
        <v>96.627551249999996</v>
      </c>
      <c r="L19" s="10">
        <v>89.882653750000003</v>
      </c>
      <c r="M19" s="10">
        <v>93.255102500000007</v>
      </c>
      <c r="N19" s="10">
        <v>95.503401666666662</v>
      </c>
      <c r="O19" s="10">
        <v>98.313775625000005</v>
      </c>
      <c r="P19" s="10">
        <v>94.604082000000005</v>
      </c>
      <c r="Q19" s="10">
        <v>94.941326875000001</v>
      </c>
      <c r="R19" s="10">
        <v>95.278571749999998</v>
      </c>
      <c r="S19" s="10">
        <v>92.456364638157893</v>
      </c>
      <c r="T19" s="10">
        <v>92.50566944444445</v>
      </c>
      <c r="U19" s="10">
        <v>91.389492553191488</v>
      </c>
      <c r="V19" s="10">
        <v>96.627551249999996</v>
      </c>
      <c r="W19" s="10">
        <v>96.145772857142859</v>
      </c>
      <c r="X19" s="10">
        <v>93.255102500000007</v>
      </c>
    </row>
    <row r="20" spans="1:24" x14ac:dyDescent="0.35">
      <c r="A20">
        <v>71</v>
      </c>
      <c r="B20" t="s">
        <v>942</v>
      </c>
      <c r="C20" t="s">
        <v>43</v>
      </c>
      <c r="D20" t="s">
        <v>28</v>
      </c>
      <c r="E20" t="s">
        <v>25</v>
      </c>
      <c r="F20" t="s">
        <v>27</v>
      </c>
      <c r="G20" t="s">
        <v>71</v>
      </c>
      <c r="H20" t="s">
        <v>448</v>
      </c>
      <c r="I20" s="10">
        <v>95.663994464285707</v>
      </c>
      <c r="J20" s="10">
        <v>96.402721333333332</v>
      </c>
      <c r="K20" s="10">
        <v>100</v>
      </c>
      <c r="L20" s="10">
        <v>91.568878124999998</v>
      </c>
      <c r="M20" s="10">
        <v>93.255102500000007</v>
      </c>
      <c r="N20" s="10">
        <v>97.751700833333331</v>
      </c>
      <c r="O20" s="10">
        <v>100</v>
      </c>
      <c r="P20" s="10">
        <v>98.651020500000001</v>
      </c>
      <c r="Q20" s="10">
        <v>96.627551249999996</v>
      </c>
      <c r="R20" s="10">
        <v>95.278571749999998</v>
      </c>
      <c r="S20" s="10">
        <v>94.941326875000001</v>
      </c>
      <c r="T20" s="10">
        <v>94.753968611111105</v>
      </c>
      <c r="U20" s="10">
        <v>93.685627872340419</v>
      </c>
      <c r="V20" s="10">
        <v>100</v>
      </c>
      <c r="W20" s="10">
        <v>98.072886428571422</v>
      </c>
      <c r="X20" s="10">
        <v>97.109329642857148</v>
      </c>
    </row>
    <row r="21" spans="1:24" x14ac:dyDescent="0.35">
      <c r="A21">
        <v>74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452</v>
      </c>
      <c r="I21" s="10">
        <v>98.554664821428574</v>
      </c>
      <c r="J21" s="10">
        <v>100</v>
      </c>
      <c r="K21" s="10">
        <v>96.627551249999996</v>
      </c>
      <c r="L21" s="10">
        <v>101.68622437499999</v>
      </c>
      <c r="M21" s="10">
        <v>100</v>
      </c>
      <c r="N21" s="10">
        <v>95.503401666666662</v>
      </c>
      <c r="O21" s="10">
        <v>98.313775625000005</v>
      </c>
      <c r="P21" s="10">
        <v>94.604082000000005</v>
      </c>
      <c r="Q21" s="10">
        <v>94.941326875000001</v>
      </c>
      <c r="R21" s="10">
        <v>95.278571749999998</v>
      </c>
      <c r="S21" s="10">
        <v>96.716299901315793</v>
      </c>
      <c r="T21" s="10">
        <v>100</v>
      </c>
      <c r="U21" s="10">
        <v>101.72210148936171</v>
      </c>
      <c r="V21" s="10">
        <v>96.627551249999996</v>
      </c>
      <c r="W21" s="10">
        <v>96.145772857142859</v>
      </c>
      <c r="X21" s="10">
        <v>93.255102500000007</v>
      </c>
    </row>
    <row r="22" spans="1:24" x14ac:dyDescent="0.35">
      <c r="A22">
        <v>75</v>
      </c>
      <c r="B22" t="s">
        <v>794</v>
      </c>
      <c r="C22" t="s">
        <v>45</v>
      </c>
      <c r="D22" t="s">
        <v>28</v>
      </c>
      <c r="E22" t="s">
        <v>25</v>
      </c>
      <c r="F22" t="s">
        <v>27</v>
      </c>
      <c r="G22" t="s">
        <v>71</v>
      </c>
      <c r="H22" t="s">
        <v>452</v>
      </c>
      <c r="I22" s="10">
        <v>101.44533517857143</v>
      </c>
      <c r="J22" s="10">
        <v>101.79863933333333</v>
      </c>
      <c r="K22" s="10">
        <v>100</v>
      </c>
      <c r="L22" s="10">
        <v>103.37244875</v>
      </c>
      <c r="M22" s="10">
        <v>100</v>
      </c>
      <c r="N22" s="10">
        <v>97.751700833333331</v>
      </c>
      <c r="O22" s="10">
        <v>100</v>
      </c>
      <c r="P22" s="10">
        <v>98.651020500000001</v>
      </c>
      <c r="Q22" s="10">
        <v>96.627551249999996</v>
      </c>
      <c r="R22" s="10">
        <v>95.278571749999998</v>
      </c>
      <c r="S22" s="10">
        <v>99.023764835526322</v>
      </c>
      <c r="T22" s="10">
        <v>102.24829916666667</v>
      </c>
      <c r="U22" s="10">
        <v>103.44420297872341</v>
      </c>
      <c r="V22" s="10">
        <v>100</v>
      </c>
      <c r="W22" s="10">
        <v>98.072886428571422</v>
      </c>
      <c r="X22" s="10">
        <v>97.109329642857148</v>
      </c>
    </row>
    <row r="23" spans="1:24" x14ac:dyDescent="0.35">
      <c r="A23">
        <v>77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456</v>
      </c>
      <c r="I23" s="10">
        <v>99.518221607142863</v>
      </c>
      <c r="J23" s="10">
        <v>100.89931966666667</v>
      </c>
      <c r="K23" s="10">
        <v>96.627551249999996</v>
      </c>
      <c r="L23" s="10">
        <v>101.68622437499999</v>
      </c>
      <c r="M23" s="10">
        <v>100</v>
      </c>
      <c r="N23" s="10">
        <v>97.751700833333331</v>
      </c>
      <c r="O23" s="10">
        <v>101.68622437499999</v>
      </c>
      <c r="P23" s="10">
        <v>95.953061500000004</v>
      </c>
      <c r="Q23" s="10">
        <v>96.627551249999996</v>
      </c>
      <c r="R23" s="10">
        <v>110.11734625</v>
      </c>
      <c r="S23" s="10">
        <v>101.86372167763157</v>
      </c>
      <c r="T23" s="10">
        <v>100.74943305555556</v>
      </c>
      <c r="U23" s="10">
        <v>102.29613531914893</v>
      </c>
      <c r="V23" s="10">
        <v>96.627551249999996</v>
      </c>
      <c r="W23" s="10">
        <v>99.036443214285711</v>
      </c>
      <c r="X23" s="10">
        <v>95.18221607142857</v>
      </c>
    </row>
    <row r="24" spans="1:24" x14ac:dyDescent="0.35">
      <c r="A24">
        <v>85</v>
      </c>
      <c r="B24" t="s">
        <v>206</v>
      </c>
      <c r="C24" t="s">
        <v>50</v>
      </c>
      <c r="D24" t="s">
        <v>28</v>
      </c>
      <c r="E24" t="s">
        <v>25</v>
      </c>
      <c r="F24" t="s">
        <v>49</v>
      </c>
      <c r="G24" t="s">
        <v>71</v>
      </c>
      <c r="H24" t="s">
        <v>463</v>
      </c>
      <c r="I24" s="10">
        <v>99.518221607142863</v>
      </c>
      <c r="J24" s="10">
        <v>99.100680333333329</v>
      </c>
      <c r="K24" s="10">
        <v>96.627551249999996</v>
      </c>
      <c r="L24" s="10">
        <v>110.11734625</v>
      </c>
      <c r="M24" s="10">
        <v>100</v>
      </c>
      <c r="N24" s="10">
        <v>122.48299166666666</v>
      </c>
      <c r="O24" s="10">
        <v>98.313775625000005</v>
      </c>
      <c r="P24" s="10">
        <v>95.953061500000004</v>
      </c>
      <c r="Q24" s="10">
        <v>101.68622437499999</v>
      </c>
      <c r="R24" s="10">
        <v>100</v>
      </c>
      <c r="S24" s="10">
        <v>101.86372167763157</v>
      </c>
      <c r="T24" s="10">
        <v>100.74943305555556</v>
      </c>
      <c r="U24" s="10">
        <v>104.01823680851064</v>
      </c>
      <c r="V24" s="10">
        <v>96.627551249999996</v>
      </c>
      <c r="W24" s="10">
        <v>100</v>
      </c>
      <c r="X24" s="10">
        <v>105.78134071428572</v>
      </c>
    </row>
    <row r="25" spans="1:24" x14ac:dyDescent="0.35">
      <c r="A25">
        <v>86</v>
      </c>
      <c r="B25" t="s">
        <v>208</v>
      </c>
      <c r="C25" t="s">
        <v>50</v>
      </c>
      <c r="D25" t="s">
        <v>28</v>
      </c>
      <c r="E25" t="s">
        <v>25</v>
      </c>
      <c r="F25" t="s">
        <v>49</v>
      </c>
      <c r="G25" t="s">
        <v>71</v>
      </c>
      <c r="H25" t="s">
        <v>463</v>
      </c>
      <c r="I25" s="10">
        <v>102.40889196428571</v>
      </c>
      <c r="J25" s="10">
        <v>101.79863933333333</v>
      </c>
      <c r="K25" s="10">
        <v>100</v>
      </c>
      <c r="L25" s="10">
        <v>111.80357062499999</v>
      </c>
      <c r="M25" s="10">
        <v>100</v>
      </c>
      <c r="N25" s="10">
        <v>124.73129083333333</v>
      </c>
      <c r="O25" s="10">
        <v>100</v>
      </c>
      <c r="P25" s="10">
        <v>100</v>
      </c>
      <c r="Q25" s="10">
        <v>103.37244875</v>
      </c>
      <c r="R25" s="10">
        <v>100</v>
      </c>
      <c r="S25" s="10">
        <v>104.34868391447368</v>
      </c>
      <c r="T25" s="10">
        <v>102.99773222222223</v>
      </c>
      <c r="U25" s="10">
        <v>106.31437212765958</v>
      </c>
      <c r="V25" s="10">
        <v>100</v>
      </c>
      <c r="W25" s="10">
        <v>101.92711357142858</v>
      </c>
      <c r="X25" s="10">
        <v>109.63556785714286</v>
      </c>
    </row>
    <row r="26" spans="1:24" x14ac:dyDescent="0.35">
      <c r="A26">
        <v>87</v>
      </c>
      <c r="B26" t="s">
        <v>216</v>
      </c>
      <c r="C26" t="s">
        <v>50</v>
      </c>
      <c r="D26" t="s">
        <v>23</v>
      </c>
      <c r="E26" t="s">
        <v>25</v>
      </c>
      <c r="F26" t="s">
        <v>49</v>
      </c>
      <c r="G26" t="s">
        <v>71</v>
      </c>
      <c r="H26" t="s">
        <v>463</v>
      </c>
      <c r="I26" s="10">
        <v>99.518221607142863</v>
      </c>
      <c r="J26" s="10">
        <v>99.100680333333329</v>
      </c>
      <c r="K26" s="10">
        <v>100</v>
      </c>
      <c r="L26" s="10">
        <v>108.431121875</v>
      </c>
      <c r="M26" s="10">
        <v>100</v>
      </c>
      <c r="N26" s="10">
        <v>131.47618833333334</v>
      </c>
      <c r="O26" s="10">
        <v>105.058673125</v>
      </c>
      <c r="P26" s="10">
        <v>100</v>
      </c>
      <c r="Q26" s="10">
        <v>106.74489749999999</v>
      </c>
      <c r="R26" s="10">
        <v>100</v>
      </c>
      <c r="S26" s="10">
        <v>104.34868391447368</v>
      </c>
      <c r="T26" s="10">
        <v>100.74943305555556</v>
      </c>
      <c r="U26" s="10">
        <v>103.44420297872341</v>
      </c>
      <c r="V26" s="10">
        <v>100</v>
      </c>
      <c r="W26" s="10">
        <v>106.74489749999999</v>
      </c>
      <c r="X26" s="10">
        <v>112.52623821428571</v>
      </c>
    </row>
    <row r="27" spans="1:24" x14ac:dyDescent="0.35">
      <c r="A27">
        <v>88</v>
      </c>
      <c r="B27" t="s">
        <v>909</v>
      </c>
      <c r="C27" t="s">
        <v>50</v>
      </c>
      <c r="D27" t="s">
        <v>24</v>
      </c>
      <c r="E27" t="s">
        <v>25</v>
      </c>
      <c r="F27" t="s">
        <v>49</v>
      </c>
      <c r="G27" t="s">
        <v>71</v>
      </c>
      <c r="H27" t="s">
        <v>463</v>
      </c>
      <c r="I27" s="10">
        <v>105.29956232142857</v>
      </c>
      <c r="J27" s="10">
        <v>100</v>
      </c>
      <c r="K27" s="10">
        <v>100</v>
      </c>
      <c r="L27" s="10">
        <v>108.431121875</v>
      </c>
      <c r="M27" s="10">
        <v>100</v>
      </c>
      <c r="N27" s="10">
        <v>129.22788916666667</v>
      </c>
      <c r="O27" s="10">
        <v>98.313775625000005</v>
      </c>
      <c r="P27" s="10">
        <v>102.697959</v>
      </c>
      <c r="Q27" s="10">
        <v>101.68622437499999</v>
      </c>
      <c r="R27" s="10">
        <v>102.02346925000001</v>
      </c>
      <c r="S27" s="10">
        <v>105.058673125</v>
      </c>
      <c r="T27" s="10">
        <v>105.24603138888889</v>
      </c>
      <c r="U27" s="10">
        <v>104.01823680851064</v>
      </c>
      <c r="V27" s="10">
        <v>100</v>
      </c>
      <c r="W27" s="10">
        <v>100</v>
      </c>
      <c r="X27" s="10">
        <v>113.489795</v>
      </c>
    </row>
    <row r="28" spans="1:24" x14ac:dyDescent="0.35">
      <c r="A28">
        <v>89</v>
      </c>
      <c r="B28" t="s">
        <v>1127</v>
      </c>
      <c r="C28" t="s">
        <v>50</v>
      </c>
      <c r="D28" t="s">
        <v>28</v>
      </c>
      <c r="E28" t="s">
        <v>25</v>
      </c>
      <c r="F28" t="s">
        <v>49</v>
      </c>
      <c r="G28" t="s">
        <v>71</v>
      </c>
      <c r="H28" t="s">
        <v>463</v>
      </c>
      <c r="I28" s="10">
        <v>101.44533517857143</v>
      </c>
      <c r="J28" s="10">
        <v>104.49659833333334</v>
      </c>
      <c r="K28" s="10">
        <v>96.627551249999996</v>
      </c>
      <c r="L28" s="10">
        <v>115.176019375</v>
      </c>
      <c r="M28" s="10">
        <v>100</v>
      </c>
      <c r="N28" s="10">
        <v>120.23469249999999</v>
      </c>
      <c r="O28" s="10">
        <v>103.37244875</v>
      </c>
      <c r="P28" s="10">
        <v>97.302041000000003</v>
      </c>
      <c r="Q28" s="10">
        <v>105.058673125</v>
      </c>
      <c r="R28" s="10">
        <v>100</v>
      </c>
      <c r="S28" s="10">
        <v>104.70367851973684</v>
      </c>
      <c r="T28" s="10">
        <v>102.24829916666667</v>
      </c>
      <c r="U28" s="10">
        <v>109.18454127659575</v>
      </c>
      <c r="V28" s="10">
        <v>96.627551249999996</v>
      </c>
      <c r="W28" s="10">
        <v>104.81778392857143</v>
      </c>
      <c r="X28" s="10">
        <v>105.78134071428572</v>
      </c>
    </row>
    <row r="29" spans="1:24" x14ac:dyDescent="0.35">
      <c r="A29">
        <v>94</v>
      </c>
      <c r="B29" t="s">
        <v>206</v>
      </c>
      <c r="C29" t="s">
        <v>51</v>
      </c>
      <c r="D29" t="s">
        <v>23</v>
      </c>
      <c r="E29" t="s">
        <v>25</v>
      </c>
      <c r="F29" t="s">
        <v>49</v>
      </c>
      <c r="G29" t="s">
        <v>71</v>
      </c>
      <c r="H29" t="s">
        <v>470</v>
      </c>
      <c r="I29" s="10">
        <v>96.627551249999996</v>
      </c>
      <c r="J29" s="10">
        <v>97.302041000000003</v>
      </c>
      <c r="K29" s="10">
        <v>89.882653750000003</v>
      </c>
      <c r="L29" s="10">
        <v>96.627551249999996</v>
      </c>
      <c r="M29" s="10">
        <v>93.255102500000007</v>
      </c>
      <c r="N29" s="10">
        <v>97.751700833333331</v>
      </c>
      <c r="O29" s="10">
        <v>94.941326875000001</v>
      </c>
      <c r="P29" s="10">
        <v>95.953061500000004</v>
      </c>
      <c r="Q29" s="10">
        <v>101.68622437499999</v>
      </c>
      <c r="R29" s="10">
        <v>96.627551249999996</v>
      </c>
      <c r="S29" s="10">
        <v>95.29632148026316</v>
      </c>
      <c r="T29" s="10">
        <v>95.503401666666662</v>
      </c>
      <c r="U29" s="10">
        <v>95.981763191489364</v>
      </c>
      <c r="V29" s="10">
        <v>89.882653750000003</v>
      </c>
      <c r="W29" s="10">
        <v>98.072886428571422</v>
      </c>
      <c r="X29" s="10">
        <v>95.18221607142857</v>
      </c>
    </row>
    <row r="30" spans="1:24" x14ac:dyDescent="0.35">
      <c r="A30">
        <v>95</v>
      </c>
      <c r="B30" t="s">
        <v>206</v>
      </c>
      <c r="C30" t="s">
        <v>52</v>
      </c>
      <c r="D30" t="s">
        <v>23</v>
      </c>
      <c r="E30" t="s">
        <v>25</v>
      </c>
      <c r="F30" t="s">
        <v>49</v>
      </c>
      <c r="G30" t="s">
        <v>71</v>
      </c>
      <c r="H30" t="s">
        <v>472</v>
      </c>
      <c r="I30" s="10">
        <v>97.591108035714285</v>
      </c>
      <c r="J30" s="10">
        <v>98.201360666666673</v>
      </c>
      <c r="K30" s="10">
        <v>93.255102500000007</v>
      </c>
      <c r="L30" s="10">
        <v>98.313775625000005</v>
      </c>
      <c r="M30" s="10">
        <v>93.255102500000007</v>
      </c>
      <c r="N30" s="10">
        <v>108.99319666666666</v>
      </c>
      <c r="O30" s="10">
        <v>96.627551249999996</v>
      </c>
      <c r="P30" s="10">
        <v>97.302041000000003</v>
      </c>
      <c r="Q30" s="10">
        <v>103.37244875</v>
      </c>
      <c r="R30" s="10">
        <v>96.627551249999996</v>
      </c>
      <c r="S30" s="10">
        <v>97.426289111842109</v>
      </c>
      <c r="T30" s="10">
        <v>96.252834722222218</v>
      </c>
      <c r="U30" s="10">
        <v>97.129830851063829</v>
      </c>
      <c r="V30" s="10">
        <v>93.255102500000007</v>
      </c>
      <c r="W30" s="10">
        <v>100</v>
      </c>
      <c r="X30" s="10">
        <v>100.96355678571429</v>
      </c>
    </row>
    <row r="31" spans="1:24" x14ac:dyDescent="0.35">
      <c r="A31">
        <v>101</v>
      </c>
      <c r="B31" t="s">
        <v>206</v>
      </c>
      <c r="C31" t="s">
        <v>856</v>
      </c>
      <c r="D31" t="s">
        <v>23</v>
      </c>
      <c r="E31" t="s">
        <v>25</v>
      </c>
      <c r="F31" t="s">
        <v>49</v>
      </c>
      <c r="G31" t="s">
        <v>71</v>
      </c>
      <c r="H31" t="s">
        <v>864</v>
      </c>
      <c r="I31" s="10">
        <v>95.663994464285707</v>
      </c>
      <c r="J31" s="10">
        <v>97.302041000000003</v>
      </c>
      <c r="K31" s="10">
        <v>89.882653750000003</v>
      </c>
      <c r="L31" s="10">
        <v>96.627551249999996</v>
      </c>
      <c r="M31" s="10">
        <v>93.255102500000007</v>
      </c>
      <c r="N31" s="10">
        <v>104.49659833333334</v>
      </c>
      <c r="O31" s="10">
        <v>94.941326875000001</v>
      </c>
      <c r="P31" s="10">
        <v>95.953061500000004</v>
      </c>
      <c r="Q31" s="10">
        <v>101.68622437499999</v>
      </c>
      <c r="R31" s="10">
        <v>96.627551249999996</v>
      </c>
      <c r="S31" s="10">
        <v>95.651316085526318</v>
      </c>
      <c r="T31" s="10">
        <v>94.753968611111105</v>
      </c>
      <c r="U31" s="10">
        <v>95.981763191489364</v>
      </c>
      <c r="V31" s="10">
        <v>89.882653750000003</v>
      </c>
      <c r="W31" s="10">
        <v>98.072886428571422</v>
      </c>
      <c r="X31" s="10">
        <v>98.072886428571422</v>
      </c>
    </row>
    <row r="32" spans="1:24" x14ac:dyDescent="0.35">
      <c r="A32">
        <v>108</v>
      </c>
      <c r="B32" t="s">
        <v>206</v>
      </c>
      <c r="C32" t="s">
        <v>32</v>
      </c>
      <c r="D32" t="s">
        <v>28</v>
      </c>
      <c r="E32" t="s">
        <v>25</v>
      </c>
      <c r="F32" t="s">
        <v>20</v>
      </c>
      <c r="G32" t="s">
        <v>71</v>
      </c>
      <c r="H32" t="s">
        <v>481</v>
      </c>
      <c r="I32" s="10">
        <v>100.48177839285714</v>
      </c>
      <c r="J32" s="10">
        <v>100.89931966666667</v>
      </c>
      <c r="K32" s="10">
        <v>96.627551249999996</v>
      </c>
      <c r="L32" s="10">
        <v>101.68622437499999</v>
      </c>
      <c r="M32" s="10">
        <v>100</v>
      </c>
      <c r="N32" s="10">
        <v>100</v>
      </c>
      <c r="O32" s="10">
        <v>96.627551249999996</v>
      </c>
      <c r="P32" s="10">
        <v>95.953061500000004</v>
      </c>
      <c r="Q32" s="10">
        <v>96.627551249999996</v>
      </c>
      <c r="R32" s="10">
        <v>100</v>
      </c>
      <c r="S32" s="10">
        <v>99.023764835526322</v>
      </c>
      <c r="T32" s="10">
        <v>101.49886611111111</v>
      </c>
      <c r="U32" s="10">
        <v>102.29613531914893</v>
      </c>
      <c r="V32" s="10">
        <v>96.627551249999996</v>
      </c>
      <c r="W32" s="10">
        <v>96.145772857142859</v>
      </c>
      <c r="X32" s="10">
        <v>96.145772857142859</v>
      </c>
    </row>
    <row r="33" spans="1:24" x14ac:dyDescent="0.35">
      <c r="A33">
        <v>109</v>
      </c>
      <c r="B33" t="s">
        <v>216</v>
      </c>
      <c r="C33" t="s">
        <v>32</v>
      </c>
      <c r="D33" t="s">
        <v>23</v>
      </c>
      <c r="E33" t="s">
        <v>25</v>
      </c>
      <c r="F33" t="s">
        <v>20</v>
      </c>
      <c r="G33" t="s">
        <v>71</v>
      </c>
      <c r="H33" t="s">
        <v>481</v>
      </c>
      <c r="I33" s="10">
        <v>103.37244875</v>
      </c>
      <c r="J33" s="10">
        <v>103.59727866666667</v>
      </c>
      <c r="K33" s="10">
        <v>100</v>
      </c>
      <c r="L33" s="10">
        <v>103.37244875</v>
      </c>
      <c r="M33" s="10">
        <v>100</v>
      </c>
      <c r="N33" s="10">
        <v>102.24829916666667</v>
      </c>
      <c r="O33" s="10">
        <v>98.313775625000005</v>
      </c>
      <c r="P33" s="10">
        <v>100</v>
      </c>
      <c r="Q33" s="10">
        <v>98.313775625000005</v>
      </c>
      <c r="R33" s="10">
        <v>100</v>
      </c>
      <c r="S33" s="10">
        <v>101.50872707236842</v>
      </c>
      <c r="T33" s="10">
        <v>103.74716527777778</v>
      </c>
      <c r="U33" s="10">
        <v>104.59227063829788</v>
      </c>
      <c r="V33" s="10">
        <v>100</v>
      </c>
      <c r="W33" s="10">
        <v>98.072886428571422</v>
      </c>
      <c r="X33" s="10">
        <v>100</v>
      </c>
    </row>
    <row r="34" spans="1:24" x14ac:dyDescent="0.35">
      <c r="A34">
        <v>110</v>
      </c>
      <c r="B34" t="s">
        <v>208</v>
      </c>
      <c r="C34" t="s">
        <v>32</v>
      </c>
      <c r="D34" t="s">
        <v>24</v>
      </c>
      <c r="E34" t="s">
        <v>25</v>
      </c>
      <c r="F34" t="s">
        <v>20</v>
      </c>
      <c r="G34" t="s">
        <v>71</v>
      </c>
      <c r="H34" t="s">
        <v>481</v>
      </c>
      <c r="I34" s="10">
        <v>102.40889196428571</v>
      </c>
      <c r="J34" s="10">
        <v>105.39591799999999</v>
      </c>
      <c r="K34" s="10">
        <v>96.627551249999996</v>
      </c>
      <c r="L34" s="10">
        <v>106.74489749999999</v>
      </c>
      <c r="M34" s="10">
        <v>100</v>
      </c>
      <c r="N34" s="10">
        <v>97.751700833333331</v>
      </c>
      <c r="O34" s="10">
        <v>100</v>
      </c>
      <c r="P34" s="10">
        <v>97.302041000000003</v>
      </c>
      <c r="Q34" s="10">
        <v>100</v>
      </c>
      <c r="R34" s="10">
        <v>100</v>
      </c>
      <c r="S34" s="10">
        <v>101.50872707236842</v>
      </c>
      <c r="T34" s="10">
        <v>102.99773222222223</v>
      </c>
      <c r="U34" s="10">
        <v>106.88840595744681</v>
      </c>
      <c r="V34" s="10">
        <v>96.627551249999996</v>
      </c>
      <c r="W34" s="10">
        <v>100</v>
      </c>
      <c r="X34" s="10">
        <v>96.145772857142859</v>
      </c>
    </row>
    <row r="35" spans="1:24" x14ac:dyDescent="0.35">
      <c r="A35">
        <v>111</v>
      </c>
      <c r="B35" t="s">
        <v>875</v>
      </c>
      <c r="C35" t="s">
        <v>32</v>
      </c>
      <c r="D35" t="s">
        <v>28</v>
      </c>
      <c r="E35" t="s">
        <v>25</v>
      </c>
      <c r="F35" t="s">
        <v>20</v>
      </c>
      <c r="G35" t="s">
        <v>71</v>
      </c>
      <c r="H35" t="s">
        <v>481</v>
      </c>
      <c r="I35" s="10">
        <v>102.40889196428571</v>
      </c>
      <c r="J35" s="10">
        <v>101.79863933333333</v>
      </c>
      <c r="K35" s="10">
        <v>96.627551249999996</v>
      </c>
      <c r="L35" s="10">
        <v>101.68622437499999</v>
      </c>
      <c r="M35" s="10">
        <v>100</v>
      </c>
      <c r="N35" s="10">
        <v>106.74489749999999</v>
      </c>
      <c r="O35" s="10">
        <v>101.68622437499999</v>
      </c>
      <c r="P35" s="10">
        <v>101.3489795</v>
      </c>
      <c r="Q35" s="10">
        <v>100</v>
      </c>
      <c r="R35" s="10">
        <v>100</v>
      </c>
      <c r="S35" s="10">
        <v>101.68622437499999</v>
      </c>
      <c r="T35" s="10">
        <v>102.99773222222223</v>
      </c>
      <c r="U35" s="10">
        <v>102.87016914893617</v>
      </c>
      <c r="V35" s="10">
        <v>96.627551249999996</v>
      </c>
      <c r="W35" s="10">
        <v>100.96355678571429</v>
      </c>
      <c r="X35" s="10">
        <v>102.89067035714285</v>
      </c>
    </row>
    <row r="36" spans="1:24" x14ac:dyDescent="0.35">
      <c r="A36">
        <v>112</v>
      </c>
      <c r="B36" t="s">
        <v>1018</v>
      </c>
      <c r="C36" t="s">
        <v>32</v>
      </c>
      <c r="D36" t="s">
        <v>23</v>
      </c>
      <c r="E36" t="s">
        <v>25</v>
      </c>
      <c r="F36" t="s">
        <v>20</v>
      </c>
      <c r="G36" t="s">
        <v>71</v>
      </c>
      <c r="H36" t="s">
        <v>481</v>
      </c>
      <c r="I36" s="10">
        <v>105.29956232142857</v>
      </c>
      <c r="J36" s="10">
        <v>101.79863933333333</v>
      </c>
      <c r="K36" s="10">
        <v>93.255102500000007</v>
      </c>
      <c r="L36" s="10">
        <v>100</v>
      </c>
      <c r="M36" s="10">
        <v>100</v>
      </c>
      <c r="N36" s="10">
        <v>106.74489749999999</v>
      </c>
      <c r="O36" s="10">
        <v>98.313775625000005</v>
      </c>
      <c r="P36" s="10">
        <v>101.3489795</v>
      </c>
      <c r="Q36" s="10">
        <v>100</v>
      </c>
      <c r="R36" s="10">
        <v>100</v>
      </c>
      <c r="S36" s="10">
        <v>101.50872707236842</v>
      </c>
      <c r="T36" s="10">
        <v>105.24603138888889</v>
      </c>
      <c r="U36" s="10">
        <v>102.29613531914893</v>
      </c>
      <c r="V36" s="10">
        <v>93.255102500000007</v>
      </c>
      <c r="W36" s="10">
        <v>99.036443214285711</v>
      </c>
      <c r="X36" s="10">
        <v>102.89067035714285</v>
      </c>
    </row>
    <row r="37" spans="1:24" x14ac:dyDescent="0.35">
      <c r="A37">
        <v>116</v>
      </c>
      <c r="B37" t="s">
        <v>206</v>
      </c>
      <c r="C37" t="s">
        <v>34</v>
      </c>
      <c r="D37" t="s">
        <v>28</v>
      </c>
      <c r="E37" t="s">
        <v>25</v>
      </c>
      <c r="F37" t="s">
        <v>20</v>
      </c>
      <c r="G37" t="s">
        <v>71</v>
      </c>
      <c r="H37" t="s">
        <v>486</v>
      </c>
      <c r="I37" s="10">
        <v>103.37244875</v>
      </c>
      <c r="J37" s="10">
        <v>104.49659833333334</v>
      </c>
      <c r="K37" s="10">
        <v>89.882653750000003</v>
      </c>
      <c r="L37" s="10">
        <v>96.627551249999996</v>
      </c>
      <c r="M37" s="10">
        <v>93.255102500000007</v>
      </c>
      <c r="N37" s="10">
        <v>93.255102500000007</v>
      </c>
      <c r="O37" s="10">
        <v>88.196429375000008</v>
      </c>
      <c r="P37" s="10">
        <v>95.953061500000004</v>
      </c>
      <c r="Q37" s="10">
        <v>105.058673125</v>
      </c>
      <c r="R37" s="10">
        <v>93.929592249999999</v>
      </c>
      <c r="S37" s="10">
        <v>96.538802598684214</v>
      </c>
      <c r="T37" s="10">
        <v>100.74943305555556</v>
      </c>
      <c r="U37" s="10">
        <v>100.57403382978724</v>
      </c>
      <c r="V37" s="10">
        <v>89.882653750000003</v>
      </c>
      <c r="W37" s="10">
        <v>96.145772857142859</v>
      </c>
      <c r="X37" s="10">
        <v>93.255102500000007</v>
      </c>
    </row>
    <row r="38" spans="1:24" x14ac:dyDescent="0.35">
      <c r="A38">
        <v>117</v>
      </c>
      <c r="B38" t="s">
        <v>955</v>
      </c>
      <c r="C38" t="s">
        <v>34</v>
      </c>
      <c r="D38" t="s">
        <v>23</v>
      </c>
      <c r="E38" t="s">
        <v>25</v>
      </c>
      <c r="F38" t="s">
        <v>20</v>
      </c>
      <c r="G38" t="s">
        <v>71</v>
      </c>
      <c r="H38" t="s">
        <v>486</v>
      </c>
      <c r="I38" s="10">
        <v>106.26311910714286</v>
      </c>
      <c r="J38" s="10">
        <v>107.19455733333334</v>
      </c>
      <c r="K38" s="10">
        <v>93.255102500000007</v>
      </c>
      <c r="L38" s="10">
        <v>98.313775625000005</v>
      </c>
      <c r="M38" s="10">
        <v>93.255102500000007</v>
      </c>
      <c r="N38" s="10">
        <v>95.503401666666662</v>
      </c>
      <c r="O38" s="10">
        <v>89.882653750000003</v>
      </c>
      <c r="P38" s="10">
        <v>100</v>
      </c>
      <c r="Q38" s="10">
        <v>106.74489749999999</v>
      </c>
      <c r="R38" s="10">
        <v>93.929592249999999</v>
      </c>
      <c r="S38" s="10">
        <v>99.023764835526322</v>
      </c>
      <c r="T38" s="10">
        <v>102.99773222222223</v>
      </c>
      <c r="U38" s="10">
        <v>102.87016914893617</v>
      </c>
      <c r="V38" s="10">
        <v>93.255102500000007</v>
      </c>
      <c r="W38" s="10">
        <v>98.072886428571422</v>
      </c>
      <c r="X38" s="10">
        <v>97.109329642857148</v>
      </c>
    </row>
    <row r="39" spans="1:24" x14ac:dyDescent="0.35">
      <c r="A39">
        <v>118</v>
      </c>
      <c r="B39" t="s">
        <v>206</v>
      </c>
      <c r="C39" t="s">
        <v>35</v>
      </c>
      <c r="D39" t="s">
        <v>23</v>
      </c>
      <c r="E39" t="s">
        <v>25</v>
      </c>
      <c r="F39" t="s">
        <v>20</v>
      </c>
      <c r="G39" t="s">
        <v>71</v>
      </c>
      <c r="H39" t="s">
        <v>488</v>
      </c>
      <c r="I39" s="10">
        <v>94.700437678571433</v>
      </c>
      <c r="J39" s="10">
        <v>95.503401666666662</v>
      </c>
      <c r="K39" s="10">
        <v>96.627551249999996</v>
      </c>
      <c r="L39" s="10">
        <v>96.627551249999996</v>
      </c>
      <c r="M39" s="10">
        <v>93.255102500000007</v>
      </c>
      <c r="N39" s="10">
        <v>93.255102500000007</v>
      </c>
      <c r="O39" s="10">
        <v>98.313775625000005</v>
      </c>
      <c r="P39" s="10">
        <v>95.953061500000004</v>
      </c>
      <c r="Q39" s="10">
        <v>96.627551249999996</v>
      </c>
      <c r="R39" s="10">
        <v>96.627551249999996</v>
      </c>
      <c r="S39" s="10">
        <v>94.408834967105264</v>
      </c>
      <c r="T39" s="10">
        <v>94.004535555555549</v>
      </c>
      <c r="U39" s="10">
        <v>94.833695531914898</v>
      </c>
      <c r="V39" s="10">
        <v>96.627551249999996</v>
      </c>
      <c r="W39" s="10">
        <v>97.109329642857148</v>
      </c>
      <c r="X39" s="10">
        <v>93.255102500000007</v>
      </c>
    </row>
    <row r="40" spans="1:24" x14ac:dyDescent="0.35">
      <c r="A40">
        <v>119</v>
      </c>
      <c r="B40" t="s">
        <v>699</v>
      </c>
      <c r="C40" t="s">
        <v>35</v>
      </c>
      <c r="D40" t="s">
        <v>24</v>
      </c>
      <c r="E40" t="s">
        <v>25</v>
      </c>
      <c r="F40" t="s">
        <v>20</v>
      </c>
      <c r="G40" t="s">
        <v>71</v>
      </c>
      <c r="H40" t="s">
        <v>488</v>
      </c>
      <c r="I40" s="10">
        <v>97.591108035714285</v>
      </c>
      <c r="J40" s="10">
        <v>98.201360666666673</v>
      </c>
      <c r="K40" s="10">
        <v>100</v>
      </c>
      <c r="L40" s="10">
        <v>98.313775625000005</v>
      </c>
      <c r="M40" s="10">
        <v>93.255102500000007</v>
      </c>
      <c r="N40" s="10">
        <v>95.503401666666662</v>
      </c>
      <c r="O40" s="10">
        <v>100</v>
      </c>
      <c r="P40" s="10">
        <v>100</v>
      </c>
      <c r="Q40" s="10">
        <v>98.313775625000005</v>
      </c>
      <c r="R40" s="10">
        <v>96.627551249999996</v>
      </c>
      <c r="S40" s="10">
        <v>96.893797203947372</v>
      </c>
      <c r="T40" s="10">
        <v>96.252834722222218</v>
      </c>
      <c r="U40" s="10">
        <v>97.129830851063829</v>
      </c>
      <c r="V40" s="10">
        <v>100</v>
      </c>
      <c r="W40" s="10">
        <v>99.036443214285711</v>
      </c>
      <c r="X40" s="10">
        <v>97.109329642857148</v>
      </c>
    </row>
    <row r="41" spans="1:24" x14ac:dyDescent="0.35">
      <c r="A41">
        <v>120</v>
      </c>
      <c r="B41" t="s">
        <v>909</v>
      </c>
      <c r="C41" t="s">
        <v>35</v>
      </c>
      <c r="D41" t="s">
        <v>28</v>
      </c>
      <c r="E41" t="s">
        <v>25</v>
      </c>
      <c r="F41" t="s">
        <v>20</v>
      </c>
      <c r="G41" t="s">
        <v>71</v>
      </c>
      <c r="H41" t="s">
        <v>488</v>
      </c>
      <c r="I41" s="10">
        <v>96.627551249999996</v>
      </c>
      <c r="J41" s="10">
        <v>96.402721333333332</v>
      </c>
      <c r="K41" s="10">
        <v>96.627551249999996</v>
      </c>
      <c r="L41" s="10">
        <v>96.627551249999996</v>
      </c>
      <c r="M41" s="10">
        <v>93.255102500000007</v>
      </c>
      <c r="N41" s="10">
        <v>102.24829916666667</v>
      </c>
      <c r="O41" s="10">
        <v>103.37244875</v>
      </c>
      <c r="P41" s="10">
        <v>101.3489795</v>
      </c>
      <c r="Q41" s="10">
        <v>100</v>
      </c>
      <c r="R41" s="10">
        <v>96.627551249999996</v>
      </c>
      <c r="S41" s="10">
        <v>97.24879180921053</v>
      </c>
      <c r="T41" s="10">
        <v>95.503401666666662</v>
      </c>
      <c r="U41" s="10">
        <v>95.407729361702124</v>
      </c>
      <c r="V41" s="10">
        <v>96.627551249999996</v>
      </c>
      <c r="W41" s="10">
        <v>101.92711357142858</v>
      </c>
      <c r="X41" s="10">
        <v>100.96355678571429</v>
      </c>
    </row>
    <row r="42" spans="1:24" x14ac:dyDescent="0.35">
      <c r="A42">
        <v>121</v>
      </c>
      <c r="B42" t="s">
        <v>1080</v>
      </c>
      <c r="C42" t="s">
        <v>35</v>
      </c>
      <c r="D42" t="s">
        <v>23</v>
      </c>
      <c r="E42" t="s">
        <v>25</v>
      </c>
      <c r="F42" t="s">
        <v>20</v>
      </c>
      <c r="G42" t="s">
        <v>71</v>
      </c>
      <c r="H42" t="s">
        <v>488</v>
      </c>
      <c r="I42" s="10">
        <v>101.44533517857143</v>
      </c>
      <c r="J42" s="10">
        <v>96.402721333333332</v>
      </c>
      <c r="K42" s="10">
        <v>106.74489749999999</v>
      </c>
      <c r="L42" s="10">
        <v>94.941326875000001</v>
      </c>
      <c r="M42" s="10">
        <v>93.255102500000007</v>
      </c>
      <c r="N42" s="10">
        <v>95.503401666666662</v>
      </c>
      <c r="O42" s="10">
        <v>100</v>
      </c>
      <c r="P42" s="10">
        <v>102.697959</v>
      </c>
      <c r="Q42" s="10">
        <v>94.941326875000001</v>
      </c>
      <c r="R42" s="10">
        <v>96.627551249999996</v>
      </c>
      <c r="S42" s="10">
        <v>97.24879180921053</v>
      </c>
      <c r="T42" s="10">
        <v>99.250566944444444</v>
      </c>
      <c r="U42" s="10">
        <v>94.833695531914898</v>
      </c>
      <c r="V42" s="10">
        <v>106.74489749999999</v>
      </c>
      <c r="W42" s="10">
        <v>97.109329642857148</v>
      </c>
      <c r="X42" s="10">
        <v>99.036443214285711</v>
      </c>
    </row>
    <row r="43" spans="1:24" x14ac:dyDescent="0.35">
      <c r="A43">
        <v>126</v>
      </c>
      <c r="B43" t="s">
        <v>206</v>
      </c>
      <c r="C43" t="s">
        <v>38</v>
      </c>
      <c r="D43" t="s">
        <v>23</v>
      </c>
      <c r="E43" t="s">
        <v>25</v>
      </c>
      <c r="F43" t="s">
        <v>20</v>
      </c>
      <c r="G43" t="s">
        <v>71</v>
      </c>
      <c r="H43" t="s">
        <v>494</v>
      </c>
      <c r="I43" s="10">
        <v>93.736880892857144</v>
      </c>
      <c r="J43" s="10">
        <v>96.402721333333332</v>
      </c>
      <c r="K43" s="10">
        <v>103.37244875</v>
      </c>
      <c r="L43" s="10">
        <v>96.627551249999996</v>
      </c>
      <c r="M43" s="10">
        <v>93.255102500000007</v>
      </c>
      <c r="N43" s="10">
        <v>100</v>
      </c>
      <c r="O43" s="10">
        <v>98.313775625000005</v>
      </c>
      <c r="P43" s="10">
        <v>95.953061500000004</v>
      </c>
      <c r="Q43" s="10">
        <v>100</v>
      </c>
      <c r="R43" s="10">
        <v>96.627551249999996</v>
      </c>
      <c r="S43" s="10">
        <v>95.651316085526318</v>
      </c>
      <c r="T43" s="10">
        <v>93.255102500000007</v>
      </c>
      <c r="U43" s="10">
        <v>95.407729361702124</v>
      </c>
      <c r="V43" s="10">
        <v>103.37244875</v>
      </c>
      <c r="W43" s="10">
        <v>99.036443214285711</v>
      </c>
      <c r="X43" s="10">
        <v>96.145772857142859</v>
      </c>
    </row>
    <row r="44" spans="1:24" x14ac:dyDescent="0.35">
      <c r="A44">
        <v>127</v>
      </c>
      <c r="B44" t="s">
        <v>776</v>
      </c>
      <c r="C44" t="s">
        <v>38</v>
      </c>
      <c r="D44" t="s">
        <v>24</v>
      </c>
      <c r="E44" t="s">
        <v>25</v>
      </c>
      <c r="F44" t="s">
        <v>20</v>
      </c>
      <c r="G44" t="s">
        <v>71</v>
      </c>
      <c r="H44" t="s">
        <v>494</v>
      </c>
      <c r="I44" s="10">
        <v>96.627551249999996</v>
      </c>
      <c r="J44" s="10">
        <v>99.100680333333329</v>
      </c>
      <c r="K44" s="10">
        <v>106.74489749999999</v>
      </c>
      <c r="L44" s="10">
        <v>98.313775625000005</v>
      </c>
      <c r="M44" s="10">
        <v>93.255102500000007</v>
      </c>
      <c r="N44" s="10">
        <v>102.24829916666667</v>
      </c>
      <c r="O44" s="10">
        <v>100</v>
      </c>
      <c r="P44" s="10">
        <v>100</v>
      </c>
      <c r="Q44" s="10">
        <v>101.68622437499999</v>
      </c>
      <c r="R44" s="10">
        <v>96.627551249999996</v>
      </c>
      <c r="S44" s="10">
        <v>98.136278322368426</v>
      </c>
      <c r="T44" s="10">
        <v>95.503401666666662</v>
      </c>
      <c r="U44" s="10">
        <v>97.703864680851069</v>
      </c>
      <c r="V44" s="10">
        <v>106.74489749999999</v>
      </c>
      <c r="W44" s="10">
        <v>100.96355678571429</v>
      </c>
      <c r="X44" s="10">
        <v>100</v>
      </c>
    </row>
    <row r="45" spans="1:24" x14ac:dyDescent="0.35">
      <c r="A45">
        <v>128</v>
      </c>
      <c r="B45" t="s">
        <v>942</v>
      </c>
      <c r="C45" t="s">
        <v>38</v>
      </c>
      <c r="D45" t="s">
        <v>28</v>
      </c>
      <c r="E45" t="s">
        <v>25</v>
      </c>
      <c r="F45" t="s">
        <v>20</v>
      </c>
      <c r="G45" t="s">
        <v>71</v>
      </c>
      <c r="H45" t="s">
        <v>494</v>
      </c>
      <c r="I45" s="10">
        <v>99.518221607142863</v>
      </c>
      <c r="J45" s="10">
        <v>97.302041000000003</v>
      </c>
      <c r="K45" s="10">
        <v>113.489795</v>
      </c>
      <c r="L45" s="10">
        <v>94.941326875000001</v>
      </c>
      <c r="M45" s="10">
        <v>93.255102500000007</v>
      </c>
      <c r="N45" s="10">
        <v>102.24829916666667</v>
      </c>
      <c r="O45" s="10">
        <v>100</v>
      </c>
      <c r="P45" s="10">
        <v>102.697959</v>
      </c>
      <c r="Q45" s="10">
        <v>98.313775625000005</v>
      </c>
      <c r="R45" s="10">
        <v>96.627551249999996</v>
      </c>
      <c r="S45" s="10">
        <v>98.313775625000005</v>
      </c>
      <c r="T45" s="10">
        <v>97.751700833333331</v>
      </c>
      <c r="U45" s="10">
        <v>95.407729361702124</v>
      </c>
      <c r="V45" s="10">
        <v>113.489795</v>
      </c>
      <c r="W45" s="10">
        <v>99.036443214285711</v>
      </c>
      <c r="X45" s="10">
        <v>101.92711357142858</v>
      </c>
    </row>
    <row r="46" spans="1:24" x14ac:dyDescent="0.35">
      <c r="A46">
        <v>131</v>
      </c>
      <c r="B46" t="s">
        <v>206</v>
      </c>
      <c r="C46" t="s">
        <v>55</v>
      </c>
      <c r="D46" t="s">
        <v>23</v>
      </c>
      <c r="E46" t="s">
        <v>25</v>
      </c>
      <c r="F46" t="s">
        <v>56</v>
      </c>
      <c r="G46" t="s">
        <v>71</v>
      </c>
      <c r="H46" t="s">
        <v>496</v>
      </c>
      <c r="I46" s="10">
        <v>96.627551249999996</v>
      </c>
      <c r="J46" s="10">
        <v>95.503401666666662</v>
      </c>
      <c r="K46" s="10">
        <v>96.627551249999996</v>
      </c>
      <c r="L46" s="10">
        <v>94.941326875000001</v>
      </c>
      <c r="M46" s="10">
        <v>100</v>
      </c>
      <c r="N46" s="10">
        <v>97.751700833333331</v>
      </c>
      <c r="O46" s="10">
        <v>94.941326875000001</v>
      </c>
      <c r="P46" s="10">
        <v>95.953061500000004</v>
      </c>
      <c r="Q46" s="10">
        <v>98.313775625000005</v>
      </c>
      <c r="R46" s="10">
        <v>103.37244875</v>
      </c>
      <c r="S46" s="10">
        <v>97.24879180921053</v>
      </c>
      <c r="T46" s="10">
        <v>98.501133888888887</v>
      </c>
      <c r="U46" s="10">
        <v>96.555797021276589</v>
      </c>
      <c r="V46" s="10">
        <v>96.627551249999996</v>
      </c>
      <c r="W46" s="10">
        <v>96.145772857142859</v>
      </c>
      <c r="X46" s="10">
        <v>95.18221607142857</v>
      </c>
    </row>
    <row r="47" spans="1:24" x14ac:dyDescent="0.35">
      <c r="A47">
        <v>133</v>
      </c>
      <c r="B47" t="s">
        <v>206</v>
      </c>
      <c r="C47" t="s">
        <v>58</v>
      </c>
      <c r="D47" t="s">
        <v>24</v>
      </c>
      <c r="E47" t="s">
        <v>25</v>
      </c>
      <c r="F47" t="s">
        <v>56</v>
      </c>
      <c r="G47" t="s">
        <v>71</v>
      </c>
      <c r="H47" t="s">
        <v>500</v>
      </c>
      <c r="I47" s="10">
        <v>92.773324107142855</v>
      </c>
      <c r="J47" s="10">
        <v>94.604082000000005</v>
      </c>
      <c r="K47" s="10">
        <v>96.627551249999996</v>
      </c>
      <c r="L47" s="10">
        <v>96.627551249999996</v>
      </c>
      <c r="M47" s="10">
        <v>93.255102500000007</v>
      </c>
      <c r="N47" s="10">
        <v>97.751700833333331</v>
      </c>
      <c r="O47" s="10">
        <v>98.313775625000005</v>
      </c>
      <c r="P47" s="10">
        <v>97.302041000000003</v>
      </c>
      <c r="Q47" s="10">
        <v>98.313775625000005</v>
      </c>
      <c r="R47" s="10">
        <v>96.627551249999996</v>
      </c>
      <c r="S47" s="10">
        <v>94.586332269736843</v>
      </c>
      <c r="T47" s="10">
        <v>92.50566944444445</v>
      </c>
      <c r="U47" s="10">
        <v>94.259661702127659</v>
      </c>
      <c r="V47" s="10">
        <v>96.627551249999996</v>
      </c>
      <c r="W47" s="10">
        <v>98.072886428571422</v>
      </c>
      <c r="X47" s="10">
        <v>96.145772857142859</v>
      </c>
    </row>
    <row r="48" spans="1:24" x14ac:dyDescent="0.35">
      <c r="A48">
        <v>137</v>
      </c>
      <c r="B48" t="s">
        <v>206</v>
      </c>
      <c r="C48" t="s">
        <v>62</v>
      </c>
      <c r="D48" t="s">
        <v>24</v>
      </c>
      <c r="E48" t="s">
        <v>25</v>
      </c>
      <c r="F48" t="s">
        <v>56</v>
      </c>
      <c r="G48" t="s">
        <v>71</v>
      </c>
      <c r="H48" t="s">
        <v>508</v>
      </c>
      <c r="I48" s="10">
        <v>92.773324107142855</v>
      </c>
      <c r="J48" s="10">
        <v>96.402721333333332</v>
      </c>
      <c r="K48" s="10">
        <v>96.627551249999996</v>
      </c>
      <c r="L48" s="10">
        <v>98.313775625000005</v>
      </c>
      <c r="M48" s="10">
        <v>93.255102500000007</v>
      </c>
      <c r="N48" s="10">
        <v>97.751700833333331</v>
      </c>
      <c r="O48" s="10">
        <v>98.313775625000005</v>
      </c>
      <c r="P48" s="10">
        <v>97.302041000000003</v>
      </c>
      <c r="Q48" s="10">
        <v>96.627551249999996</v>
      </c>
      <c r="R48" s="10">
        <v>96.627551249999996</v>
      </c>
      <c r="S48" s="10">
        <v>94.941326875000001</v>
      </c>
      <c r="T48" s="10">
        <v>92.50566944444445</v>
      </c>
      <c r="U48" s="10">
        <v>95.981763191489364</v>
      </c>
      <c r="V48" s="10">
        <v>96.627551249999996</v>
      </c>
      <c r="W48" s="10">
        <v>97.109329642857148</v>
      </c>
      <c r="X48" s="10">
        <v>96.145772857142859</v>
      </c>
    </row>
    <row r="49" spans="1:24" x14ac:dyDescent="0.35">
      <c r="A49">
        <v>138</v>
      </c>
      <c r="B49" t="s">
        <v>1145</v>
      </c>
      <c r="C49" t="s">
        <v>62</v>
      </c>
      <c r="D49" t="s">
        <v>28</v>
      </c>
      <c r="E49" t="s">
        <v>25</v>
      </c>
      <c r="F49" t="s">
        <v>56</v>
      </c>
      <c r="G49" t="s">
        <v>71</v>
      </c>
      <c r="H49" t="s">
        <v>508</v>
      </c>
      <c r="I49" s="10">
        <v>95.663994464285707</v>
      </c>
      <c r="J49" s="10">
        <v>99.100680333333329</v>
      </c>
      <c r="K49" s="10">
        <v>100</v>
      </c>
      <c r="L49" s="10">
        <v>100</v>
      </c>
      <c r="M49" s="10">
        <v>93.255102500000007</v>
      </c>
      <c r="N49" s="10">
        <v>100</v>
      </c>
      <c r="O49" s="10">
        <v>100</v>
      </c>
      <c r="P49" s="10">
        <v>101.3489795</v>
      </c>
      <c r="Q49" s="10">
        <v>98.313775625000005</v>
      </c>
      <c r="R49" s="10">
        <v>96.627551249999996</v>
      </c>
      <c r="S49" s="10">
        <v>97.426289111842109</v>
      </c>
      <c r="T49" s="10">
        <v>94.753968611111105</v>
      </c>
      <c r="U49" s="10">
        <v>98.277898510638295</v>
      </c>
      <c r="V49" s="10">
        <v>100</v>
      </c>
      <c r="W49" s="10">
        <v>99.036443214285711</v>
      </c>
      <c r="X49" s="10">
        <v>100</v>
      </c>
    </row>
    <row r="50" spans="1:24" x14ac:dyDescent="0.35">
      <c r="A50">
        <v>139</v>
      </c>
      <c r="B50" t="s">
        <v>206</v>
      </c>
      <c r="C50" t="s">
        <v>63</v>
      </c>
      <c r="D50" t="s">
        <v>28</v>
      </c>
      <c r="E50" t="s">
        <v>25</v>
      </c>
      <c r="F50" t="s">
        <v>64</v>
      </c>
      <c r="G50" t="s">
        <v>71</v>
      </c>
      <c r="H50" t="s">
        <v>510</v>
      </c>
      <c r="I50" s="10">
        <v>96.627551249999996</v>
      </c>
      <c r="J50" s="10">
        <v>96.402721333333332</v>
      </c>
      <c r="K50" s="10">
        <v>96.627551249999996</v>
      </c>
      <c r="L50" s="10">
        <v>100</v>
      </c>
      <c r="M50" s="10">
        <v>93.255102500000007</v>
      </c>
      <c r="N50" s="10">
        <v>97.751700833333331</v>
      </c>
      <c r="O50" s="10">
        <v>98.313775625000005</v>
      </c>
      <c r="P50" s="10">
        <v>97.302041000000003</v>
      </c>
      <c r="Q50" s="10">
        <v>96.627551249999996</v>
      </c>
      <c r="R50" s="10">
        <v>103.37244875</v>
      </c>
      <c r="S50" s="10">
        <v>97.603786414473689</v>
      </c>
      <c r="T50" s="10">
        <v>95.503401666666662</v>
      </c>
      <c r="U50" s="10">
        <v>96.555797021276589</v>
      </c>
      <c r="V50" s="10">
        <v>96.627551249999996</v>
      </c>
      <c r="W50" s="10">
        <v>97.109329642857148</v>
      </c>
      <c r="X50" s="10">
        <v>96.145772857142859</v>
      </c>
    </row>
    <row r="51" spans="1:24" x14ac:dyDescent="0.35">
      <c r="A51">
        <v>141</v>
      </c>
      <c r="B51" t="s">
        <v>206</v>
      </c>
      <c r="C51" t="s">
        <v>66</v>
      </c>
      <c r="D51" t="s">
        <v>24</v>
      </c>
      <c r="E51" t="s">
        <v>25</v>
      </c>
      <c r="F51" t="s">
        <v>64</v>
      </c>
      <c r="G51" t="s">
        <v>71</v>
      </c>
      <c r="H51" t="s">
        <v>514</v>
      </c>
      <c r="I51" s="10">
        <v>96.627551249999996</v>
      </c>
      <c r="J51" s="10">
        <v>97.302041000000003</v>
      </c>
      <c r="K51" s="10">
        <v>96.627551249999996</v>
      </c>
      <c r="L51" s="10">
        <v>100</v>
      </c>
      <c r="M51" s="10">
        <v>93.255102500000007</v>
      </c>
      <c r="N51" s="10">
        <v>100</v>
      </c>
      <c r="O51" s="10">
        <v>100</v>
      </c>
      <c r="P51" s="10">
        <v>97.302041000000003</v>
      </c>
      <c r="Q51" s="10">
        <v>98.313775625000005</v>
      </c>
      <c r="R51" s="10">
        <v>96.627551249999996</v>
      </c>
      <c r="S51" s="10">
        <v>96.538802598684214</v>
      </c>
      <c r="T51" s="10">
        <v>95.503401666666662</v>
      </c>
      <c r="U51" s="10">
        <v>97.129830851063829</v>
      </c>
      <c r="V51" s="10">
        <v>96.627551249999996</v>
      </c>
      <c r="W51" s="10">
        <v>99.036443214285711</v>
      </c>
      <c r="X51" s="10">
        <v>97.109329642857148</v>
      </c>
    </row>
    <row r="52" spans="1:24" x14ac:dyDescent="0.35">
      <c r="A52">
        <v>142</v>
      </c>
      <c r="B52" t="s">
        <v>206</v>
      </c>
      <c r="C52" t="s">
        <v>67</v>
      </c>
      <c r="D52" t="s">
        <v>28</v>
      </c>
      <c r="E52" t="s">
        <v>25</v>
      </c>
      <c r="F52" t="s">
        <v>64</v>
      </c>
      <c r="G52" t="s">
        <v>71</v>
      </c>
      <c r="H52" t="s">
        <v>516</v>
      </c>
      <c r="I52" s="10">
        <v>93.736880892857144</v>
      </c>
      <c r="J52" s="10">
        <v>96.402721333333332</v>
      </c>
      <c r="K52" s="10">
        <v>96.627551249999996</v>
      </c>
      <c r="L52" s="10">
        <v>96.627551249999996</v>
      </c>
      <c r="M52" s="10">
        <v>93.255102500000007</v>
      </c>
      <c r="N52" s="10">
        <v>100</v>
      </c>
      <c r="O52" s="10">
        <v>98.313775625000005</v>
      </c>
      <c r="P52" s="10">
        <v>97.302041000000003</v>
      </c>
      <c r="Q52" s="10">
        <v>96.627551249999996</v>
      </c>
      <c r="R52" s="10">
        <v>96.627551249999996</v>
      </c>
      <c r="S52" s="10">
        <v>95.118824177631581</v>
      </c>
      <c r="T52" s="10">
        <v>93.255102500000007</v>
      </c>
      <c r="U52" s="10">
        <v>95.407729361702124</v>
      </c>
      <c r="V52" s="10">
        <v>96.627551249999996</v>
      </c>
      <c r="W52" s="10">
        <v>97.109329642857148</v>
      </c>
      <c r="X52" s="10">
        <v>97.109329642857148</v>
      </c>
    </row>
    <row r="53" spans="1:24" x14ac:dyDescent="0.35">
      <c r="A53">
        <v>149</v>
      </c>
      <c r="B53" t="s">
        <v>206</v>
      </c>
      <c r="C53" t="s">
        <v>526</v>
      </c>
      <c r="D53" t="s">
        <v>28</v>
      </c>
      <c r="E53" t="s">
        <v>25</v>
      </c>
      <c r="F53" t="s">
        <v>152</v>
      </c>
      <c r="G53" t="s">
        <v>71</v>
      </c>
      <c r="H53" t="s">
        <v>528</v>
      </c>
      <c r="I53" s="10">
        <v>93.736880892857144</v>
      </c>
      <c r="J53" s="10">
        <v>96.402721333333332</v>
      </c>
      <c r="K53" s="10">
        <v>96.627551249999996</v>
      </c>
      <c r="L53" s="10">
        <v>93.255102500000007</v>
      </c>
      <c r="M53" s="10">
        <v>93.255102500000007</v>
      </c>
      <c r="N53" s="10">
        <v>100</v>
      </c>
      <c r="O53" s="10">
        <v>96.627551249999996</v>
      </c>
      <c r="P53" s="10">
        <v>97.302041000000003</v>
      </c>
      <c r="Q53" s="10">
        <v>98.313775625000005</v>
      </c>
      <c r="R53" s="10">
        <v>100</v>
      </c>
      <c r="S53" s="10">
        <v>95.651316085526318</v>
      </c>
      <c r="T53" s="10">
        <v>93.255102500000007</v>
      </c>
      <c r="U53" s="10">
        <v>94.259661702127659</v>
      </c>
      <c r="V53" s="10">
        <v>96.627551249999996</v>
      </c>
      <c r="W53" s="10">
        <v>97.109329642857148</v>
      </c>
      <c r="X53" s="10">
        <v>97.109329642857148</v>
      </c>
    </row>
    <row r="54" spans="1:24" x14ac:dyDescent="0.35">
      <c r="A54">
        <v>152</v>
      </c>
      <c r="B54" t="s">
        <v>206</v>
      </c>
      <c r="C54" t="s">
        <v>535</v>
      </c>
      <c r="D54" t="s">
        <v>23</v>
      </c>
      <c r="E54" t="s">
        <v>25</v>
      </c>
      <c r="F54" t="s">
        <v>152</v>
      </c>
      <c r="G54" t="s">
        <v>71</v>
      </c>
      <c r="H54" t="s">
        <v>537</v>
      </c>
      <c r="I54" s="10">
        <v>95.663994464285707</v>
      </c>
      <c r="J54" s="10">
        <v>97.302041000000003</v>
      </c>
      <c r="K54" s="10">
        <v>96.627551249999996</v>
      </c>
      <c r="L54" s="10">
        <v>93.255102500000007</v>
      </c>
      <c r="M54" s="10">
        <v>93.255102500000007</v>
      </c>
      <c r="N54" s="10">
        <v>95.503401666666662</v>
      </c>
      <c r="O54" s="10">
        <v>94.941326875000001</v>
      </c>
      <c r="P54" s="10">
        <v>95.953061500000004</v>
      </c>
      <c r="Q54" s="10">
        <v>96.627551249999996</v>
      </c>
      <c r="R54" s="10">
        <v>96.627551249999996</v>
      </c>
      <c r="S54" s="10">
        <v>94.408834967105264</v>
      </c>
      <c r="T54" s="10">
        <v>94.753968611111105</v>
      </c>
      <c r="U54" s="10">
        <v>94.833695531914898</v>
      </c>
      <c r="V54" s="10">
        <v>96.627551249999996</v>
      </c>
      <c r="W54" s="10">
        <v>95.18221607142857</v>
      </c>
      <c r="X54" s="10">
        <v>94.218659285714281</v>
      </c>
    </row>
    <row r="55" spans="1:24" x14ac:dyDescent="0.35">
      <c r="A55">
        <v>154</v>
      </c>
      <c r="B55" t="s">
        <v>206</v>
      </c>
      <c r="C55" t="s">
        <v>541</v>
      </c>
      <c r="D55" t="s">
        <v>23</v>
      </c>
      <c r="E55" t="s">
        <v>25</v>
      </c>
      <c r="F55" t="s">
        <v>152</v>
      </c>
      <c r="G55" t="s">
        <v>71</v>
      </c>
      <c r="H55" t="s">
        <v>543</v>
      </c>
      <c r="I55" s="10">
        <v>94.700437678571433</v>
      </c>
      <c r="J55" s="10">
        <v>98.201360666666673</v>
      </c>
      <c r="K55" s="10">
        <v>100</v>
      </c>
      <c r="L55" s="10">
        <v>93.255102500000007</v>
      </c>
      <c r="M55" s="10">
        <v>93.255102500000007</v>
      </c>
      <c r="N55" s="10">
        <v>97.751700833333331</v>
      </c>
      <c r="O55" s="10">
        <v>96.627551249999996</v>
      </c>
      <c r="P55" s="10">
        <v>95.953061500000004</v>
      </c>
      <c r="Q55" s="10">
        <v>96.627551249999996</v>
      </c>
      <c r="R55" s="10">
        <v>96.627551249999996</v>
      </c>
      <c r="S55" s="10">
        <v>94.941326875000001</v>
      </c>
      <c r="T55" s="10">
        <v>94.004535555555549</v>
      </c>
      <c r="U55" s="10">
        <v>95.407729361702124</v>
      </c>
      <c r="V55" s="10">
        <v>100</v>
      </c>
      <c r="W55" s="10">
        <v>96.145772857142859</v>
      </c>
      <c r="X55" s="10">
        <v>95.18221607142857</v>
      </c>
    </row>
    <row r="56" spans="1:24" x14ac:dyDescent="0.35">
      <c r="A56">
        <v>155</v>
      </c>
      <c r="B56" t="s">
        <v>699</v>
      </c>
      <c r="C56" t="s">
        <v>541</v>
      </c>
      <c r="D56" t="s">
        <v>24</v>
      </c>
      <c r="E56" t="s">
        <v>25</v>
      </c>
      <c r="F56" t="s">
        <v>152</v>
      </c>
      <c r="G56" t="s">
        <v>71</v>
      </c>
      <c r="H56" t="s">
        <v>543</v>
      </c>
      <c r="I56" s="10">
        <v>97.591108035714285</v>
      </c>
      <c r="J56" s="10">
        <v>100.89931966666667</v>
      </c>
      <c r="K56" s="10">
        <v>103.37244875</v>
      </c>
      <c r="L56" s="10">
        <v>94.941326875000001</v>
      </c>
      <c r="M56" s="10">
        <v>93.255102500000007</v>
      </c>
      <c r="N56" s="10">
        <v>100</v>
      </c>
      <c r="O56" s="10">
        <v>98.313775625000005</v>
      </c>
      <c r="P56" s="10">
        <v>100</v>
      </c>
      <c r="Q56" s="10">
        <v>98.313775625000005</v>
      </c>
      <c r="R56" s="10">
        <v>96.627551249999996</v>
      </c>
      <c r="S56" s="10">
        <v>97.426289111842109</v>
      </c>
      <c r="T56" s="10">
        <v>96.252834722222218</v>
      </c>
      <c r="U56" s="10">
        <v>97.703864680851069</v>
      </c>
      <c r="V56" s="10">
        <v>103.37244875</v>
      </c>
      <c r="W56" s="10">
        <v>98.072886428571422</v>
      </c>
      <c r="X56" s="10">
        <v>99.036443214285711</v>
      </c>
    </row>
    <row r="57" spans="1:24" x14ac:dyDescent="0.35">
      <c r="A57">
        <v>156</v>
      </c>
      <c r="B57" t="s">
        <v>206</v>
      </c>
      <c r="C57" t="s">
        <v>544</v>
      </c>
      <c r="D57" t="s">
        <v>24</v>
      </c>
      <c r="E57" t="s">
        <v>25</v>
      </c>
      <c r="F57" t="s">
        <v>159</v>
      </c>
      <c r="G57" t="s">
        <v>71</v>
      </c>
      <c r="H57" t="s">
        <v>546</v>
      </c>
      <c r="I57" s="10">
        <v>97.591108035714285</v>
      </c>
      <c r="J57" s="10">
        <v>100.89931966666667</v>
      </c>
      <c r="K57" s="10">
        <v>96.627551249999996</v>
      </c>
      <c r="L57" s="10">
        <v>101.68622437499999</v>
      </c>
      <c r="M57" s="10">
        <v>100</v>
      </c>
      <c r="N57" s="10">
        <v>93.255102500000007</v>
      </c>
      <c r="O57" s="10">
        <v>96.627551249999996</v>
      </c>
      <c r="P57" s="10">
        <v>98.651020500000001</v>
      </c>
      <c r="Q57" s="10">
        <v>103.37244875</v>
      </c>
      <c r="R57" s="10">
        <v>103.37244875</v>
      </c>
      <c r="S57" s="10">
        <v>99.911251348684218</v>
      </c>
      <c r="T57" s="10">
        <v>99.250566944444444</v>
      </c>
      <c r="U57" s="10">
        <v>102.29613531914893</v>
      </c>
      <c r="V57" s="10">
        <v>96.627551249999996</v>
      </c>
      <c r="W57" s="10">
        <v>100</v>
      </c>
      <c r="X57" s="10">
        <v>95.18221607142857</v>
      </c>
    </row>
    <row r="58" spans="1:24" x14ac:dyDescent="0.35">
      <c r="A58">
        <v>157</v>
      </c>
      <c r="B58" t="s">
        <v>208</v>
      </c>
      <c r="C58" t="s">
        <v>544</v>
      </c>
      <c r="D58" t="s">
        <v>28</v>
      </c>
      <c r="E58" t="s">
        <v>25</v>
      </c>
      <c r="F58" t="s">
        <v>159</v>
      </c>
      <c r="G58" t="s">
        <v>71</v>
      </c>
      <c r="H58" t="s">
        <v>546</v>
      </c>
      <c r="I58" s="10">
        <v>100.48177839285714</v>
      </c>
      <c r="J58" s="10">
        <v>103.59727866666667</v>
      </c>
      <c r="K58" s="10">
        <v>100</v>
      </c>
      <c r="L58" s="10">
        <v>103.37244875</v>
      </c>
      <c r="M58" s="10">
        <v>100</v>
      </c>
      <c r="N58" s="10">
        <v>95.503401666666662</v>
      </c>
      <c r="O58" s="10">
        <v>98.313775625000005</v>
      </c>
      <c r="P58" s="10">
        <v>102.697959</v>
      </c>
      <c r="Q58" s="10">
        <v>105.058673125</v>
      </c>
      <c r="R58" s="10">
        <v>103.37244875</v>
      </c>
      <c r="S58" s="10">
        <v>102.39621358552631</v>
      </c>
      <c r="T58" s="10">
        <v>101.49886611111111</v>
      </c>
      <c r="U58" s="10">
        <v>104.59227063829788</v>
      </c>
      <c r="V58" s="10">
        <v>100</v>
      </c>
      <c r="W58" s="10">
        <v>101.92711357142858</v>
      </c>
      <c r="X58" s="10">
        <v>99.036443214285711</v>
      </c>
    </row>
    <row r="59" spans="1:24" x14ac:dyDescent="0.35">
      <c r="A59">
        <v>158</v>
      </c>
      <c r="B59" t="s">
        <v>811</v>
      </c>
      <c r="C59" t="s">
        <v>544</v>
      </c>
      <c r="D59" t="s">
        <v>23</v>
      </c>
      <c r="E59" t="s">
        <v>25</v>
      </c>
      <c r="F59" t="s">
        <v>159</v>
      </c>
      <c r="G59" t="s">
        <v>71</v>
      </c>
      <c r="H59" t="s">
        <v>546</v>
      </c>
      <c r="I59" s="10">
        <v>103.37244875</v>
      </c>
      <c r="J59" s="10">
        <v>100.89931966666667</v>
      </c>
      <c r="K59" s="10">
        <v>100</v>
      </c>
      <c r="L59" s="10">
        <v>98.313775625000005</v>
      </c>
      <c r="M59" s="10">
        <v>100</v>
      </c>
      <c r="N59" s="10">
        <v>97.751700833333331</v>
      </c>
      <c r="O59" s="10">
        <v>98.313775625000005</v>
      </c>
      <c r="P59" s="10">
        <v>105.39591799999999</v>
      </c>
      <c r="Q59" s="10">
        <v>105.058673125</v>
      </c>
      <c r="R59" s="10">
        <v>103.37244875</v>
      </c>
      <c r="S59" s="10">
        <v>102.39621358552631</v>
      </c>
      <c r="T59" s="10">
        <v>103.74716527777778</v>
      </c>
      <c r="U59" s="10">
        <v>101.14806765957447</v>
      </c>
      <c r="V59" s="10">
        <v>100</v>
      </c>
      <c r="W59" s="10">
        <v>101.92711357142858</v>
      </c>
      <c r="X59" s="10">
        <v>101.92711357142858</v>
      </c>
    </row>
    <row r="60" spans="1:24" x14ac:dyDescent="0.35">
      <c r="A60">
        <v>159</v>
      </c>
      <c r="B60" t="s">
        <v>1063</v>
      </c>
      <c r="C60" t="s">
        <v>544</v>
      </c>
      <c r="D60" t="s">
        <v>24</v>
      </c>
      <c r="E60" t="s">
        <v>25</v>
      </c>
      <c r="F60" t="s">
        <v>159</v>
      </c>
      <c r="G60" t="s">
        <v>71</v>
      </c>
      <c r="H60" t="s">
        <v>546</v>
      </c>
      <c r="I60" s="10">
        <v>101.44533517857143</v>
      </c>
      <c r="J60" s="10">
        <v>106.29523766666667</v>
      </c>
      <c r="K60" s="10">
        <v>100</v>
      </c>
      <c r="L60" s="10">
        <v>106.74489749999999</v>
      </c>
      <c r="M60" s="10">
        <v>100</v>
      </c>
      <c r="N60" s="10">
        <v>95.503401666666662</v>
      </c>
      <c r="O60" s="10">
        <v>101.68622437499999</v>
      </c>
      <c r="P60" s="10">
        <v>104.0469385</v>
      </c>
      <c r="Q60" s="10">
        <v>106.74489749999999</v>
      </c>
      <c r="R60" s="10">
        <v>103.37244875</v>
      </c>
      <c r="S60" s="10">
        <v>104.1711866118421</v>
      </c>
      <c r="T60" s="10">
        <v>102.24829916666667</v>
      </c>
      <c r="U60" s="10">
        <v>107.46243978723405</v>
      </c>
      <c r="V60" s="10">
        <v>100</v>
      </c>
      <c r="W60" s="10">
        <v>104.81778392857143</v>
      </c>
      <c r="X60" s="10">
        <v>100</v>
      </c>
    </row>
    <row r="61" spans="1:24" x14ac:dyDescent="0.35">
      <c r="A61">
        <v>163</v>
      </c>
      <c r="B61" t="s">
        <v>206</v>
      </c>
      <c r="C61" t="s">
        <v>555</v>
      </c>
      <c r="D61" t="s">
        <v>23</v>
      </c>
      <c r="E61" t="s">
        <v>25</v>
      </c>
      <c r="F61" t="s">
        <v>159</v>
      </c>
      <c r="G61" t="s">
        <v>71</v>
      </c>
      <c r="H61" t="s">
        <v>557</v>
      </c>
      <c r="I61" s="10">
        <v>95.663994464285707</v>
      </c>
      <c r="J61" s="10">
        <v>99.100680333333329</v>
      </c>
      <c r="K61" s="10">
        <v>93.255102500000007</v>
      </c>
      <c r="L61" s="10">
        <v>94.941326875000001</v>
      </c>
      <c r="M61" s="10">
        <v>93.255102500000007</v>
      </c>
      <c r="N61" s="10">
        <v>95.503401666666662</v>
      </c>
      <c r="O61" s="10">
        <v>96.627551249999996</v>
      </c>
      <c r="P61" s="10">
        <v>95.953061500000004</v>
      </c>
      <c r="Q61" s="10">
        <v>96.627551249999996</v>
      </c>
      <c r="R61" s="10">
        <v>103.37244875</v>
      </c>
      <c r="S61" s="10">
        <v>96.716299901315793</v>
      </c>
      <c r="T61" s="10">
        <v>94.753968611111105</v>
      </c>
      <c r="U61" s="10">
        <v>96.555797021276589</v>
      </c>
      <c r="V61" s="10">
        <v>93.255102500000007</v>
      </c>
      <c r="W61" s="10">
        <v>96.145772857142859</v>
      </c>
      <c r="X61" s="10">
        <v>94.218659285714281</v>
      </c>
    </row>
    <row r="62" spans="1:24" x14ac:dyDescent="0.35">
      <c r="A62">
        <v>165</v>
      </c>
      <c r="B62" t="s">
        <v>206</v>
      </c>
      <c r="C62" t="s">
        <v>561</v>
      </c>
      <c r="D62" t="s">
        <v>24</v>
      </c>
      <c r="E62" t="s">
        <v>25</v>
      </c>
      <c r="F62" t="s">
        <v>159</v>
      </c>
      <c r="G62" t="s">
        <v>71</v>
      </c>
      <c r="H62" t="s">
        <v>563</v>
      </c>
      <c r="I62" s="10">
        <v>93.736880892857144</v>
      </c>
      <c r="J62" s="10">
        <v>98.201360666666673</v>
      </c>
      <c r="K62" s="10">
        <v>93.255102500000007</v>
      </c>
      <c r="L62" s="10">
        <v>98.313775625000005</v>
      </c>
      <c r="M62" s="10">
        <v>93.255102500000007</v>
      </c>
      <c r="N62" s="10">
        <v>95.503401666666662</v>
      </c>
      <c r="O62" s="10">
        <v>96.627551249999996</v>
      </c>
      <c r="P62" s="10">
        <v>101.3489795</v>
      </c>
      <c r="Q62" s="10">
        <v>103.37244875</v>
      </c>
      <c r="R62" s="10">
        <v>103.37244875</v>
      </c>
      <c r="S62" s="10">
        <v>97.958781019736847</v>
      </c>
      <c r="T62" s="10">
        <v>93.255102500000007</v>
      </c>
      <c r="U62" s="10">
        <v>97.129830851063829</v>
      </c>
      <c r="V62" s="10">
        <v>93.255102500000007</v>
      </c>
      <c r="W62" s="10">
        <v>100</v>
      </c>
      <c r="X62" s="10">
        <v>98.072886428571422</v>
      </c>
    </row>
    <row r="63" spans="1:24" x14ac:dyDescent="0.35">
      <c r="A63">
        <v>167</v>
      </c>
      <c r="B63" t="s">
        <v>206</v>
      </c>
      <c r="C63" t="s">
        <v>567</v>
      </c>
      <c r="D63" t="s">
        <v>28</v>
      </c>
      <c r="E63" t="s">
        <v>25</v>
      </c>
      <c r="F63" t="s">
        <v>156</v>
      </c>
      <c r="G63" t="s">
        <v>71</v>
      </c>
      <c r="H63" t="s">
        <v>569</v>
      </c>
      <c r="I63" s="10">
        <v>98.554664821428574</v>
      </c>
      <c r="J63" s="10">
        <v>100.89931966666667</v>
      </c>
      <c r="K63" s="10">
        <v>93.255102500000007</v>
      </c>
      <c r="L63" s="10">
        <v>100</v>
      </c>
      <c r="M63" s="10">
        <v>93.255102500000007</v>
      </c>
      <c r="N63" s="10">
        <v>95.503401666666662</v>
      </c>
      <c r="O63" s="10">
        <v>96.627551249999996</v>
      </c>
      <c r="P63" s="10">
        <v>101.3489795</v>
      </c>
      <c r="Q63" s="10">
        <v>105.058673125</v>
      </c>
      <c r="R63" s="10">
        <v>103.37244875</v>
      </c>
      <c r="S63" s="10">
        <v>99.733754046052638</v>
      </c>
      <c r="T63" s="10">
        <v>97.002267777777774</v>
      </c>
      <c r="U63" s="10">
        <v>99.42596617021276</v>
      </c>
      <c r="V63" s="10">
        <v>93.255102500000007</v>
      </c>
      <c r="W63" s="10">
        <v>100.96355678571429</v>
      </c>
      <c r="X63" s="10">
        <v>98.072886428571422</v>
      </c>
    </row>
    <row r="64" spans="1:24" x14ac:dyDescent="0.35">
      <c r="A64">
        <v>168</v>
      </c>
      <c r="B64" t="s">
        <v>1063</v>
      </c>
      <c r="C64" t="s">
        <v>567</v>
      </c>
      <c r="D64" t="s">
        <v>23</v>
      </c>
      <c r="E64" t="s">
        <v>25</v>
      </c>
      <c r="F64" t="s">
        <v>156</v>
      </c>
      <c r="G64" t="s">
        <v>71</v>
      </c>
      <c r="H64" t="s">
        <v>569</v>
      </c>
      <c r="I64" s="10">
        <v>101.44533517857143</v>
      </c>
      <c r="J64" s="10">
        <v>103.59727866666667</v>
      </c>
      <c r="K64" s="10">
        <v>96.627551249999996</v>
      </c>
      <c r="L64" s="10">
        <v>101.68622437499999</v>
      </c>
      <c r="M64" s="10">
        <v>93.255102500000007</v>
      </c>
      <c r="N64" s="10">
        <v>97.751700833333331</v>
      </c>
      <c r="O64" s="10">
        <v>98.313775625000005</v>
      </c>
      <c r="P64" s="10">
        <v>105.39591799999999</v>
      </c>
      <c r="Q64" s="10">
        <v>106.74489749999999</v>
      </c>
      <c r="R64" s="10">
        <v>103.37244875</v>
      </c>
      <c r="S64" s="10">
        <v>102.21871628289473</v>
      </c>
      <c r="T64" s="10">
        <v>99.250566944444444</v>
      </c>
      <c r="U64" s="10">
        <v>101.72210148936171</v>
      </c>
      <c r="V64" s="10">
        <v>96.627551249999996</v>
      </c>
      <c r="W64" s="10">
        <v>102.89067035714285</v>
      </c>
      <c r="X64" s="10">
        <v>101.92711357142858</v>
      </c>
    </row>
    <row r="65" spans="1:24" x14ac:dyDescent="0.35">
      <c r="A65">
        <v>169</v>
      </c>
      <c r="B65" t="s">
        <v>206</v>
      </c>
      <c r="C65" t="s">
        <v>570</v>
      </c>
      <c r="D65" t="s">
        <v>24</v>
      </c>
      <c r="E65" t="s">
        <v>25</v>
      </c>
      <c r="F65" t="s">
        <v>156</v>
      </c>
      <c r="G65" t="s">
        <v>71</v>
      </c>
      <c r="H65" t="s">
        <v>572</v>
      </c>
      <c r="I65" s="10">
        <v>94.700437678571433</v>
      </c>
      <c r="J65" s="10">
        <v>96.402721333333332</v>
      </c>
      <c r="K65" s="10">
        <v>93.255102500000007</v>
      </c>
      <c r="L65" s="10">
        <v>93.255102500000007</v>
      </c>
      <c r="M65" s="10">
        <v>93.255102500000007</v>
      </c>
      <c r="N65" s="10">
        <v>91.006803333333337</v>
      </c>
      <c r="O65" s="10">
        <v>96.627551249999996</v>
      </c>
      <c r="P65" s="10">
        <v>94.604082000000005</v>
      </c>
      <c r="Q65" s="10">
        <v>96.627551249999996</v>
      </c>
      <c r="R65" s="10">
        <v>96.627551249999996</v>
      </c>
      <c r="S65" s="10">
        <v>93.521348453947368</v>
      </c>
      <c r="T65" s="10">
        <v>94.004535555555549</v>
      </c>
      <c r="U65" s="10">
        <v>94.259661702127659</v>
      </c>
      <c r="V65" s="10">
        <v>93.255102500000007</v>
      </c>
      <c r="W65" s="10">
        <v>96.145772857142859</v>
      </c>
      <c r="X65" s="10">
        <v>91.327988928571429</v>
      </c>
    </row>
    <row r="66" spans="1:24" x14ac:dyDescent="0.35">
      <c r="A66">
        <v>174</v>
      </c>
      <c r="B66" t="s">
        <v>206</v>
      </c>
      <c r="C66" t="s">
        <v>585</v>
      </c>
      <c r="D66" t="s">
        <v>28</v>
      </c>
      <c r="E66" t="s">
        <v>25</v>
      </c>
      <c r="F66" t="s">
        <v>156</v>
      </c>
      <c r="G66" t="s">
        <v>71</v>
      </c>
      <c r="H66" t="s">
        <v>587</v>
      </c>
      <c r="I66" s="10">
        <v>96.627551249999996</v>
      </c>
      <c r="J66" s="10">
        <v>98.201360666666673</v>
      </c>
      <c r="K66" s="10">
        <v>96.627551249999996</v>
      </c>
      <c r="L66" s="10">
        <v>98.313775625000005</v>
      </c>
      <c r="M66" s="10">
        <v>100</v>
      </c>
      <c r="N66" s="10">
        <v>97.751700833333331</v>
      </c>
      <c r="O66" s="10">
        <v>98.313775625000005</v>
      </c>
      <c r="P66" s="10">
        <v>98.651020500000001</v>
      </c>
      <c r="Q66" s="10">
        <v>100</v>
      </c>
      <c r="R66" s="10">
        <v>100</v>
      </c>
      <c r="S66" s="10">
        <v>98.136278322368426</v>
      </c>
      <c r="T66" s="10">
        <v>98.501133888888887</v>
      </c>
      <c r="U66" s="10">
        <v>99.42596617021276</v>
      </c>
      <c r="V66" s="10">
        <v>96.627551249999996</v>
      </c>
      <c r="W66" s="10">
        <v>99.036443214285711</v>
      </c>
      <c r="X66" s="10">
        <v>97.109329642857148</v>
      </c>
    </row>
    <row r="67" spans="1:24" x14ac:dyDescent="0.35">
      <c r="A67">
        <v>175</v>
      </c>
      <c r="B67" t="s">
        <v>206</v>
      </c>
      <c r="C67" t="s">
        <v>588</v>
      </c>
      <c r="D67" t="s">
        <v>23</v>
      </c>
      <c r="E67" t="s">
        <v>25</v>
      </c>
      <c r="F67" t="s">
        <v>157</v>
      </c>
      <c r="G67" t="s">
        <v>71</v>
      </c>
      <c r="H67" t="s">
        <v>590</v>
      </c>
      <c r="I67" s="10">
        <v>105.29956232142857</v>
      </c>
      <c r="J67" s="10">
        <v>108.99319666666666</v>
      </c>
      <c r="K67" s="10">
        <v>96.627551249999996</v>
      </c>
      <c r="L67" s="10">
        <v>103.37244875</v>
      </c>
      <c r="M67" s="10">
        <v>100</v>
      </c>
      <c r="N67" s="10">
        <v>97.751700833333331</v>
      </c>
      <c r="O67" s="10">
        <v>98.313775625000005</v>
      </c>
      <c r="P67" s="10">
        <v>101.3489795</v>
      </c>
      <c r="Q67" s="10">
        <v>103.37244875</v>
      </c>
      <c r="R67" s="10">
        <v>103.37244875</v>
      </c>
      <c r="S67" s="10">
        <v>103.99368930921052</v>
      </c>
      <c r="T67" s="10">
        <v>105.24603138888889</v>
      </c>
      <c r="U67" s="10">
        <v>108.03647361702127</v>
      </c>
      <c r="V67" s="10">
        <v>96.627551249999996</v>
      </c>
      <c r="W67" s="10">
        <v>100.96355678571429</v>
      </c>
      <c r="X67" s="10">
        <v>99.036443214285711</v>
      </c>
    </row>
    <row r="68" spans="1:24" x14ac:dyDescent="0.35">
      <c r="A68">
        <v>176</v>
      </c>
      <c r="B68" t="s">
        <v>211</v>
      </c>
      <c r="C68" t="s">
        <v>588</v>
      </c>
      <c r="D68" t="s">
        <v>24</v>
      </c>
      <c r="E68" t="s">
        <v>25</v>
      </c>
      <c r="F68" t="s">
        <v>157</v>
      </c>
      <c r="G68" t="s">
        <v>71</v>
      </c>
      <c r="H68" t="s">
        <v>590</v>
      </c>
      <c r="I68" s="10">
        <v>108.19023267857143</v>
      </c>
      <c r="J68" s="10">
        <v>111.69115566666667</v>
      </c>
      <c r="K68" s="10">
        <v>100</v>
      </c>
      <c r="L68" s="10">
        <v>105.058673125</v>
      </c>
      <c r="M68" s="10">
        <v>100</v>
      </c>
      <c r="N68" s="10">
        <v>100</v>
      </c>
      <c r="O68" s="10">
        <v>100</v>
      </c>
      <c r="P68" s="10">
        <v>105.39591799999999</v>
      </c>
      <c r="Q68" s="10">
        <v>105.058673125</v>
      </c>
      <c r="R68" s="10">
        <v>103.37244875</v>
      </c>
      <c r="S68" s="10">
        <v>106.47865154605263</v>
      </c>
      <c r="T68" s="10">
        <v>107.49433055555555</v>
      </c>
      <c r="U68" s="10">
        <v>110.33260893617022</v>
      </c>
      <c r="V68" s="10">
        <v>100</v>
      </c>
      <c r="W68" s="10">
        <v>102.89067035714285</v>
      </c>
      <c r="X68" s="10">
        <v>102.89067035714285</v>
      </c>
    </row>
    <row r="69" spans="1:24" x14ac:dyDescent="0.35">
      <c r="A69">
        <v>177</v>
      </c>
      <c r="B69" t="s">
        <v>794</v>
      </c>
      <c r="C69" t="s">
        <v>588</v>
      </c>
      <c r="D69" t="s">
        <v>28</v>
      </c>
      <c r="E69" t="s">
        <v>25</v>
      </c>
      <c r="F69" t="s">
        <v>157</v>
      </c>
      <c r="G69" t="s">
        <v>71</v>
      </c>
      <c r="H69" t="s">
        <v>590</v>
      </c>
      <c r="I69" s="10">
        <v>111.08090303571429</v>
      </c>
      <c r="J69" s="10">
        <v>113.489795</v>
      </c>
      <c r="K69" s="10">
        <v>100</v>
      </c>
      <c r="L69" s="10">
        <v>106.74489749999999</v>
      </c>
      <c r="M69" s="10">
        <v>100</v>
      </c>
      <c r="N69" s="10">
        <v>95.503401666666662</v>
      </c>
      <c r="O69" s="10">
        <v>96.627551249999996</v>
      </c>
      <c r="P69" s="10">
        <v>104.0469385</v>
      </c>
      <c r="Q69" s="10">
        <v>103.37244875</v>
      </c>
      <c r="R69" s="10">
        <v>103.37244875</v>
      </c>
      <c r="S69" s="10">
        <v>106.47865154605263</v>
      </c>
      <c r="T69" s="10">
        <v>109.74262972222222</v>
      </c>
      <c r="U69" s="10">
        <v>112.05471042553191</v>
      </c>
      <c r="V69" s="10">
        <v>100</v>
      </c>
      <c r="W69" s="10">
        <v>100</v>
      </c>
      <c r="X69" s="10">
        <v>100</v>
      </c>
    </row>
    <row r="70" spans="1:24" x14ac:dyDescent="0.35">
      <c r="A70">
        <v>178</v>
      </c>
      <c r="B70" t="s">
        <v>208</v>
      </c>
      <c r="C70" t="s">
        <v>588</v>
      </c>
      <c r="D70" t="s">
        <v>23</v>
      </c>
      <c r="E70" t="s">
        <v>25</v>
      </c>
      <c r="F70" t="s">
        <v>157</v>
      </c>
      <c r="G70" t="s">
        <v>71</v>
      </c>
      <c r="H70" t="s">
        <v>590</v>
      </c>
      <c r="I70" s="10">
        <v>110.11734625</v>
      </c>
      <c r="J70" s="10">
        <v>114.38911466666667</v>
      </c>
      <c r="K70" s="10">
        <v>100</v>
      </c>
      <c r="L70" s="10">
        <v>108.431121875</v>
      </c>
      <c r="M70" s="10">
        <v>100</v>
      </c>
      <c r="N70" s="10">
        <v>100</v>
      </c>
      <c r="O70" s="10">
        <v>101.68622437499999</v>
      </c>
      <c r="P70" s="10">
        <v>106.74489749999999</v>
      </c>
      <c r="Q70" s="10">
        <v>106.74489749999999</v>
      </c>
      <c r="R70" s="10">
        <v>103.37244875</v>
      </c>
      <c r="S70" s="10">
        <v>108.25362457236842</v>
      </c>
      <c r="T70" s="10">
        <v>108.99319666666666</v>
      </c>
      <c r="U70" s="10">
        <v>113.20277808510639</v>
      </c>
      <c r="V70" s="10">
        <v>100</v>
      </c>
      <c r="W70" s="10">
        <v>104.81778392857143</v>
      </c>
      <c r="X70" s="10">
        <v>103.85422714285714</v>
      </c>
    </row>
    <row r="71" spans="1:24" x14ac:dyDescent="0.35">
      <c r="A71">
        <v>179</v>
      </c>
      <c r="B71" t="s">
        <v>1145</v>
      </c>
      <c r="C71" t="s">
        <v>588</v>
      </c>
      <c r="D71" t="s">
        <v>24</v>
      </c>
      <c r="E71" t="s">
        <v>25</v>
      </c>
      <c r="F71" t="s">
        <v>157</v>
      </c>
      <c r="G71" t="s">
        <v>71</v>
      </c>
      <c r="H71" t="s">
        <v>590</v>
      </c>
      <c r="I71" s="10">
        <v>111.08090303571429</v>
      </c>
      <c r="J71" s="10">
        <v>112.59047533333333</v>
      </c>
      <c r="K71" s="10">
        <v>103.37244875</v>
      </c>
      <c r="L71" s="10">
        <v>106.74489749999999</v>
      </c>
      <c r="M71" s="10">
        <v>100</v>
      </c>
      <c r="N71" s="10">
        <v>104.49659833333334</v>
      </c>
      <c r="O71" s="10">
        <v>100</v>
      </c>
      <c r="P71" s="10">
        <v>108.09387699999999</v>
      </c>
      <c r="Q71" s="10">
        <v>105.058673125</v>
      </c>
      <c r="R71" s="10">
        <v>103.37244875</v>
      </c>
      <c r="S71" s="10">
        <v>108.25362457236842</v>
      </c>
      <c r="T71" s="10">
        <v>109.74262972222222</v>
      </c>
      <c r="U71" s="10">
        <v>111.48067659574468</v>
      </c>
      <c r="V71" s="10">
        <v>103.37244875</v>
      </c>
      <c r="W71" s="10">
        <v>102.89067035714285</v>
      </c>
      <c r="X71" s="10">
        <v>106.74489749999999</v>
      </c>
    </row>
    <row r="72" spans="1:24" x14ac:dyDescent="0.35">
      <c r="A72">
        <v>185</v>
      </c>
      <c r="B72" t="s">
        <v>206</v>
      </c>
      <c r="C72" t="s">
        <v>596</v>
      </c>
      <c r="D72" t="s">
        <v>28</v>
      </c>
      <c r="E72" t="s">
        <v>25</v>
      </c>
      <c r="F72" t="s">
        <v>157</v>
      </c>
      <c r="G72" t="s">
        <v>71</v>
      </c>
      <c r="H72" t="s">
        <v>598</v>
      </c>
      <c r="I72" s="10">
        <v>98.554664821428574</v>
      </c>
      <c r="J72" s="10">
        <v>100</v>
      </c>
      <c r="K72" s="10">
        <v>110.11734625</v>
      </c>
      <c r="L72" s="10">
        <v>103.37244875</v>
      </c>
      <c r="M72" s="10">
        <v>100</v>
      </c>
      <c r="N72" s="10">
        <v>102.24829916666667</v>
      </c>
      <c r="O72" s="10">
        <v>101.68622437499999</v>
      </c>
      <c r="P72" s="10">
        <v>102.697959</v>
      </c>
      <c r="Q72" s="10">
        <v>105.058673125</v>
      </c>
      <c r="R72" s="10">
        <v>100</v>
      </c>
      <c r="S72" s="10">
        <v>101.86372167763157</v>
      </c>
      <c r="T72" s="10">
        <v>100</v>
      </c>
      <c r="U72" s="10">
        <v>102.29613531914893</v>
      </c>
      <c r="V72" s="10">
        <v>110.11734625</v>
      </c>
      <c r="W72" s="10">
        <v>103.85422714285714</v>
      </c>
      <c r="X72" s="10">
        <v>101.92711357142858</v>
      </c>
    </row>
    <row r="73" spans="1:24" x14ac:dyDescent="0.35">
      <c r="A73">
        <v>186</v>
      </c>
      <c r="B73" t="s">
        <v>699</v>
      </c>
      <c r="C73" t="s">
        <v>596</v>
      </c>
      <c r="D73" t="s">
        <v>23</v>
      </c>
      <c r="E73" t="s">
        <v>25</v>
      </c>
      <c r="F73" t="s">
        <v>157</v>
      </c>
      <c r="G73" t="s">
        <v>71</v>
      </c>
      <c r="H73" t="s">
        <v>598</v>
      </c>
      <c r="I73" s="10">
        <v>101.44533517857143</v>
      </c>
      <c r="J73" s="10">
        <v>102.697959</v>
      </c>
      <c r="K73" s="10">
        <v>113.489795</v>
      </c>
      <c r="L73" s="10">
        <v>105.058673125</v>
      </c>
      <c r="M73" s="10">
        <v>100</v>
      </c>
      <c r="N73" s="10">
        <v>104.49659833333334</v>
      </c>
      <c r="O73" s="10">
        <v>103.37244875</v>
      </c>
      <c r="P73" s="10">
        <v>106.74489749999999</v>
      </c>
      <c r="Q73" s="10">
        <v>106.74489749999999</v>
      </c>
      <c r="R73" s="10">
        <v>103.37244875</v>
      </c>
      <c r="S73" s="10">
        <v>105.23617042763158</v>
      </c>
      <c r="T73" s="10">
        <v>102.24829916666667</v>
      </c>
      <c r="U73" s="10">
        <v>104.59227063829788</v>
      </c>
      <c r="V73" s="10">
        <v>113.489795</v>
      </c>
      <c r="W73" s="10">
        <v>105.78134071428572</v>
      </c>
      <c r="X73" s="10">
        <v>105.78134071428572</v>
      </c>
    </row>
    <row r="74" spans="1:24" x14ac:dyDescent="0.35">
      <c r="A74">
        <v>187</v>
      </c>
      <c r="B74" t="s">
        <v>208</v>
      </c>
      <c r="C74" t="s">
        <v>596</v>
      </c>
      <c r="D74" t="s">
        <v>24</v>
      </c>
      <c r="E74" t="s">
        <v>25</v>
      </c>
      <c r="F74" t="s">
        <v>157</v>
      </c>
      <c r="G74" t="s">
        <v>71</v>
      </c>
      <c r="H74" t="s">
        <v>598</v>
      </c>
      <c r="I74" s="10">
        <v>103.37244875</v>
      </c>
      <c r="J74" s="10">
        <v>105.39591799999999</v>
      </c>
      <c r="K74" s="10">
        <v>106.74489749999999</v>
      </c>
      <c r="L74" s="10">
        <v>108.431121875</v>
      </c>
      <c r="M74" s="10">
        <v>100</v>
      </c>
      <c r="N74" s="10">
        <v>100</v>
      </c>
      <c r="O74" s="10">
        <v>103.37244875</v>
      </c>
      <c r="P74" s="10">
        <v>104.0469385</v>
      </c>
      <c r="Q74" s="10">
        <v>106.74489749999999</v>
      </c>
      <c r="R74" s="10">
        <v>103.37244875</v>
      </c>
      <c r="S74" s="10">
        <v>105.41366773026316</v>
      </c>
      <c r="T74" s="10">
        <v>103.74716527777778</v>
      </c>
      <c r="U74" s="10">
        <v>107.46243978723405</v>
      </c>
      <c r="V74" s="10">
        <v>106.74489749999999</v>
      </c>
      <c r="W74" s="10">
        <v>105.78134071428572</v>
      </c>
      <c r="X74" s="10">
        <v>101.92711357142858</v>
      </c>
    </row>
    <row r="75" spans="1:24" x14ac:dyDescent="0.35">
      <c r="A75">
        <v>188</v>
      </c>
      <c r="B75" t="s">
        <v>1018</v>
      </c>
      <c r="C75" t="s">
        <v>596</v>
      </c>
      <c r="D75" t="s">
        <v>28</v>
      </c>
      <c r="E75" t="s">
        <v>25</v>
      </c>
      <c r="F75" t="s">
        <v>157</v>
      </c>
      <c r="G75" t="s">
        <v>71</v>
      </c>
      <c r="H75" t="s">
        <v>598</v>
      </c>
      <c r="I75" s="10">
        <v>104.33600553571429</v>
      </c>
      <c r="J75" s="10">
        <v>100.89931966666667</v>
      </c>
      <c r="K75" s="10">
        <v>106.74489749999999</v>
      </c>
      <c r="L75" s="10">
        <v>101.68622437499999</v>
      </c>
      <c r="M75" s="10">
        <v>100</v>
      </c>
      <c r="N75" s="10">
        <v>108.99319666666666</v>
      </c>
      <c r="O75" s="10">
        <v>105.058673125</v>
      </c>
      <c r="P75" s="10">
        <v>109.4428565</v>
      </c>
      <c r="Q75" s="10">
        <v>106.74489749999999</v>
      </c>
      <c r="R75" s="10">
        <v>103.37244875</v>
      </c>
      <c r="S75" s="10">
        <v>105.59116503289474</v>
      </c>
      <c r="T75" s="10">
        <v>104.49659833333334</v>
      </c>
      <c r="U75" s="10">
        <v>102.29613531914893</v>
      </c>
      <c r="V75" s="10">
        <v>106.74489749999999</v>
      </c>
      <c r="W75" s="10">
        <v>106.74489749999999</v>
      </c>
      <c r="X75" s="10">
        <v>109.63556785714286</v>
      </c>
    </row>
    <row r="76" spans="1:24" x14ac:dyDescent="0.35">
      <c r="A76">
        <v>189</v>
      </c>
      <c r="B76" t="s">
        <v>1194</v>
      </c>
      <c r="C76" t="s">
        <v>596</v>
      </c>
      <c r="D76" t="s">
        <v>23</v>
      </c>
      <c r="E76" t="s">
        <v>25</v>
      </c>
      <c r="F76" t="s">
        <v>157</v>
      </c>
      <c r="G76" t="s">
        <v>71</v>
      </c>
      <c r="H76" t="s">
        <v>598</v>
      </c>
      <c r="I76" s="10">
        <v>103.37244875</v>
      </c>
      <c r="J76" s="10">
        <v>102.697959</v>
      </c>
      <c r="K76" s="10">
        <v>116.86224375</v>
      </c>
      <c r="L76" s="10">
        <v>105.058673125</v>
      </c>
      <c r="M76" s="10">
        <v>100</v>
      </c>
      <c r="N76" s="10">
        <v>111.24149583333333</v>
      </c>
      <c r="O76" s="10">
        <v>105.058673125</v>
      </c>
      <c r="P76" s="10">
        <v>109.4428565</v>
      </c>
      <c r="Q76" s="10">
        <v>108.431121875</v>
      </c>
      <c r="R76" s="10">
        <v>103.37244875</v>
      </c>
      <c r="S76" s="10">
        <v>107.01114345394737</v>
      </c>
      <c r="T76" s="10">
        <v>103.74716527777778</v>
      </c>
      <c r="U76" s="10">
        <v>104.59227063829788</v>
      </c>
      <c r="V76" s="10">
        <v>116.86224375</v>
      </c>
      <c r="W76" s="10">
        <v>107.70845428571428</v>
      </c>
      <c r="X76" s="10">
        <v>110.59912464285713</v>
      </c>
    </row>
    <row r="77" spans="1:24" x14ac:dyDescent="0.35">
      <c r="A77">
        <v>194</v>
      </c>
      <c r="B77" t="s">
        <v>206</v>
      </c>
      <c r="C77" t="s">
        <v>602</v>
      </c>
      <c r="D77" t="s">
        <v>23</v>
      </c>
      <c r="E77" t="s">
        <v>25</v>
      </c>
      <c r="F77" t="s">
        <v>157</v>
      </c>
      <c r="G77" t="s">
        <v>71</v>
      </c>
      <c r="H77" t="s">
        <v>604</v>
      </c>
      <c r="I77" s="10">
        <v>98.554664821428574</v>
      </c>
      <c r="J77" s="10">
        <v>100</v>
      </c>
      <c r="K77" s="10">
        <v>110.11734625</v>
      </c>
      <c r="L77" s="10">
        <v>103.37244875</v>
      </c>
      <c r="M77" s="10">
        <v>93.255102500000007</v>
      </c>
      <c r="N77" s="10">
        <v>102.24829916666667</v>
      </c>
      <c r="O77" s="10">
        <v>101.68622437499999</v>
      </c>
      <c r="P77" s="10">
        <v>102.697959</v>
      </c>
      <c r="Q77" s="10">
        <v>105.058673125</v>
      </c>
      <c r="R77" s="10">
        <v>96.627551249999996</v>
      </c>
      <c r="S77" s="10">
        <v>100.26624595394736</v>
      </c>
      <c r="T77" s="10">
        <v>97.002267777777774</v>
      </c>
      <c r="U77" s="10">
        <v>100</v>
      </c>
      <c r="V77" s="10">
        <v>110.11734625</v>
      </c>
      <c r="W77" s="10">
        <v>103.85422714285714</v>
      </c>
      <c r="X77" s="10">
        <v>101.92711357142858</v>
      </c>
    </row>
    <row r="78" spans="1:24" x14ac:dyDescent="0.35">
      <c r="A78">
        <v>201</v>
      </c>
      <c r="B78" t="s">
        <v>206</v>
      </c>
      <c r="C78" t="s">
        <v>1047</v>
      </c>
      <c r="D78" t="s">
        <v>23</v>
      </c>
      <c r="E78" t="s">
        <v>25</v>
      </c>
      <c r="F78" t="s">
        <v>1048</v>
      </c>
      <c r="G78" t="s">
        <v>71</v>
      </c>
      <c r="H78" t="s">
        <v>1049</v>
      </c>
      <c r="I78" s="10">
        <v>94.700437678571433</v>
      </c>
      <c r="J78" s="10">
        <v>102.697959</v>
      </c>
      <c r="K78" s="10">
        <v>103.37244875</v>
      </c>
      <c r="L78" s="10">
        <v>100</v>
      </c>
      <c r="M78" s="10">
        <v>100</v>
      </c>
      <c r="N78" s="10">
        <v>108.99319666666666</v>
      </c>
      <c r="O78" s="10">
        <v>103.37244875</v>
      </c>
      <c r="P78" s="10">
        <v>98.651020500000001</v>
      </c>
      <c r="Q78" s="10">
        <v>100</v>
      </c>
      <c r="R78" s="10">
        <v>103.37244875</v>
      </c>
      <c r="S78" s="10">
        <v>101.50872707236842</v>
      </c>
      <c r="T78" s="10">
        <v>97.002267777777774</v>
      </c>
      <c r="U78" s="10">
        <v>102.87016914893617</v>
      </c>
      <c r="V78" s="10">
        <v>103.37244875</v>
      </c>
      <c r="W78" s="10">
        <v>101.92711357142858</v>
      </c>
      <c r="X78" s="10">
        <v>101.92711357142858</v>
      </c>
    </row>
    <row r="79" spans="1:24" x14ac:dyDescent="0.35">
      <c r="A79">
        <v>202</v>
      </c>
      <c r="B79" t="s">
        <v>206</v>
      </c>
      <c r="C79" t="s">
        <v>1050</v>
      </c>
      <c r="D79" t="s">
        <v>28</v>
      </c>
      <c r="E79" t="s">
        <v>25</v>
      </c>
      <c r="F79" t="s">
        <v>1048</v>
      </c>
      <c r="G79" t="s">
        <v>71</v>
      </c>
      <c r="H79" t="s">
        <v>1052</v>
      </c>
      <c r="I79" s="10">
        <v>94.700437678571433</v>
      </c>
      <c r="J79" s="10">
        <v>96.402721333333332</v>
      </c>
      <c r="K79" s="10">
        <v>113.489795</v>
      </c>
      <c r="L79" s="10">
        <v>96.627551249999996</v>
      </c>
      <c r="M79" s="10">
        <v>100</v>
      </c>
      <c r="N79" s="10">
        <v>93.255102500000007</v>
      </c>
      <c r="O79" s="10">
        <v>93.255102500000007</v>
      </c>
      <c r="P79" s="10">
        <v>98.651020500000001</v>
      </c>
      <c r="Q79" s="10">
        <v>98.313775625000005</v>
      </c>
      <c r="R79" s="10">
        <v>103.37244875</v>
      </c>
      <c r="S79" s="10">
        <v>97.958781019736847</v>
      </c>
      <c r="T79" s="10">
        <v>97.002267777777774</v>
      </c>
      <c r="U79" s="10">
        <v>97.703864680851069</v>
      </c>
      <c r="V79" s="10">
        <v>113.489795</v>
      </c>
      <c r="W79" s="10">
        <v>95.18221607142857</v>
      </c>
      <c r="X79" s="10">
        <v>95.18221607142857</v>
      </c>
    </row>
    <row r="80" spans="1:24" x14ac:dyDescent="0.35">
      <c r="A80">
        <v>207</v>
      </c>
      <c r="B80" t="s">
        <v>206</v>
      </c>
      <c r="C80" t="s">
        <v>1122</v>
      </c>
      <c r="D80" t="s">
        <v>23</v>
      </c>
      <c r="E80" t="s">
        <v>25</v>
      </c>
      <c r="F80" t="s">
        <v>1048</v>
      </c>
      <c r="G80" t="s">
        <v>71</v>
      </c>
      <c r="H80" t="s">
        <v>1124</v>
      </c>
      <c r="I80" s="10">
        <v>95.663994464285707</v>
      </c>
      <c r="J80" s="10">
        <v>99.100680333333329</v>
      </c>
      <c r="K80" s="10">
        <v>103.37244875</v>
      </c>
      <c r="L80" s="10">
        <v>98.313775625000005</v>
      </c>
      <c r="M80" s="10">
        <v>100</v>
      </c>
      <c r="N80" s="10">
        <v>104.49659833333334</v>
      </c>
      <c r="O80" s="10">
        <v>100</v>
      </c>
      <c r="P80" s="10">
        <v>101.3489795</v>
      </c>
      <c r="Q80" s="10">
        <v>98.313775625000005</v>
      </c>
      <c r="R80" s="10">
        <v>100</v>
      </c>
      <c r="S80" s="10">
        <v>99.37875944078948</v>
      </c>
      <c r="T80" s="10">
        <v>97.751700833333331</v>
      </c>
      <c r="U80" s="10">
        <v>100</v>
      </c>
      <c r="V80" s="10">
        <v>103.37244875</v>
      </c>
      <c r="W80" s="10">
        <v>99.036443214285711</v>
      </c>
      <c r="X80" s="10">
        <v>101.92711357142858</v>
      </c>
    </row>
    <row r="81" spans="1:24" x14ac:dyDescent="0.35">
      <c r="A81">
        <v>209</v>
      </c>
      <c r="B81" t="s">
        <v>206</v>
      </c>
      <c r="C81" t="s">
        <v>1181</v>
      </c>
      <c r="D81" t="s">
        <v>24</v>
      </c>
      <c r="E81" t="s">
        <v>25</v>
      </c>
      <c r="F81" t="s">
        <v>1174</v>
      </c>
      <c r="G81" t="s">
        <v>71</v>
      </c>
      <c r="H81" t="s">
        <v>1184</v>
      </c>
      <c r="I81" s="10">
        <v>98.554664821428574</v>
      </c>
      <c r="J81" s="10">
        <v>99.100680333333329</v>
      </c>
      <c r="K81" s="10">
        <v>110.11734625</v>
      </c>
      <c r="L81" s="10">
        <v>96.627551249999996</v>
      </c>
      <c r="M81" s="10">
        <v>100</v>
      </c>
      <c r="N81" s="10">
        <v>100</v>
      </c>
      <c r="O81" s="10">
        <v>98.313775625000005</v>
      </c>
      <c r="P81" s="10">
        <v>98.651020500000001</v>
      </c>
      <c r="Q81" s="10">
        <v>100</v>
      </c>
      <c r="R81" s="10">
        <v>100</v>
      </c>
      <c r="S81" s="10">
        <v>99.37875944078948</v>
      </c>
      <c r="T81" s="10">
        <v>100</v>
      </c>
      <c r="U81" s="10">
        <v>99.42596617021276</v>
      </c>
      <c r="V81" s="10">
        <v>110.11734625</v>
      </c>
      <c r="W81" s="10">
        <v>99.036443214285711</v>
      </c>
      <c r="X81" s="10">
        <v>98.072886428571422</v>
      </c>
    </row>
    <row r="82" spans="1:24" x14ac:dyDescent="0.35">
      <c r="A82">
        <v>215</v>
      </c>
      <c r="B82" t="s">
        <v>206</v>
      </c>
      <c r="C82" t="s">
        <v>615</v>
      </c>
      <c r="D82" t="s">
        <v>24</v>
      </c>
      <c r="E82" t="s">
        <v>25</v>
      </c>
      <c r="F82" t="s">
        <v>190</v>
      </c>
      <c r="G82" t="s">
        <v>71</v>
      </c>
      <c r="H82" t="s">
        <v>617</v>
      </c>
      <c r="I82" s="10">
        <v>102.40889196428571</v>
      </c>
      <c r="J82" s="10">
        <v>100</v>
      </c>
      <c r="K82" s="10">
        <v>103.37244875</v>
      </c>
      <c r="L82" s="10">
        <v>100</v>
      </c>
      <c r="M82" s="10">
        <v>100</v>
      </c>
      <c r="N82" s="10">
        <v>113.489795</v>
      </c>
      <c r="O82" s="10">
        <v>103.37244875</v>
      </c>
      <c r="P82" s="10">
        <v>104.0469385</v>
      </c>
      <c r="Q82" s="10">
        <v>101.68622437499999</v>
      </c>
      <c r="R82" s="10">
        <v>96.627551249999996</v>
      </c>
      <c r="S82" s="10">
        <v>101.86372167763157</v>
      </c>
      <c r="T82" s="10">
        <v>102.99773222222223</v>
      </c>
      <c r="U82" s="10">
        <v>101.14806765957447</v>
      </c>
      <c r="V82" s="10">
        <v>103.37244875</v>
      </c>
      <c r="W82" s="10">
        <v>102.89067035714285</v>
      </c>
      <c r="X82" s="10">
        <v>107.70845428571428</v>
      </c>
    </row>
    <row r="83" spans="1:24" x14ac:dyDescent="0.35">
      <c r="A83">
        <v>216</v>
      </c>
      <c r="B83" t="s">
        <v>885</v>
      </c>
      <c r="C83" t="s">
        <v>615</v>
      </c>
      <c r="D83" t="s">
        <v>24</v>
      </c>
      <c r="E83" t="s">
        <v>25</v>
      </c>
      <c r="F83" t="s">
        <v>190</v>
      </c>
      <c r="G83" t="s">
        <v>71</v>
      </c>
      <c r="H83" t="s">
        <v>617</v>
      </c>
      <c r="I83" s="10">
        <v>105.29956232142857</v>
      </c>
      <c r="J83" s="10">
        <v>102.697959</v>
      </c>
      <c r="K83" s="10">
        <v>106.74489749999999</v>
      </c>
      <c r="L83" s="10">
        <v>101.68622437499999</v>
      </c>
      <c r="M83" s="10">
        <v>100</v>
      </c>
      <c r="N83" s="10">
        <v>115.73809416666667</v>
      </c>
      <c r="O83" s="10">
        <v>105.058673125</v>
      </c>
      <c r="P83" s="10">
        <v>108.09387699999999</v>
      </c>
      <c r="Q83" s="10">
        <v>103.37244875</v>
      </c>
      <c r="R83" s="10">
        <v>96.627551249999996</v>
      </c>
      <c r="S83" s="10">
        <v>104.34868391447368</v>
      </c>
      <c r="T83" s="10">
        <v>105.24603138888889</v>
      </c>
      <c r="U83" s="10">
        <v>103.44420297872341</v>
      </c>
      <c r="V83" s="10">
        <v>106.74489749999999</v>
      </c>
      <c r="W83" s="10">
        <v>104.81778392857143</v>
      </c>
      <c r="X83" s="10">
        <v>111.56268142857142</v>
      </c>
    </row>
    <row r="84" spans="1:24" x14ac:dyDescent="0.35">
      <c r="A84">
        <v>217</v>
      </c>
      <c r="B84" t="s">
        <v>1080</v>
      </c>
      <c r="C84" t="s">
        <v>615</v>
      </c>
      <c r="D84" t="s">
        <v>23</v>
      </c>
      <c r="E84" t="s">
        <v>25</v>
      </c>
      <c r="F84" t="s">
        <v>190</v>
      </c>
      <c r="G84" t="s">
        <v>71</v>
      </c>
      <c r="H84" t="s">
        <v>617</v>
      </c>
      <c r="I84" s="10">
        <v>106.26311910714286</v>
      </c>
      <c r="J84" s="10">
        <v>100.89931966666667</v>
      </c>
      <c r="K84" s="10">
        <v>116.86224375</v>
      </c>
      <c r="L84" s="10">
        <v>98.313775625000005</v>
      </c>
      <c r="M84" s="10">
        <v>100</v>
      </c>
      <c r="N84" s="10">
        <v>111.24149583333333</v>
      </c>
      <c r="O84" s="10">
        <v>108.431121875</v>
      </c>
      <c r="P84" s="10">
        <v>108.09387699999999</v>
      </c>
      <c r="Q84" s="10">
        <v>106.74489749999999</v>
      </c>
      <c r="R84" s="10">
        <v>96.627551249999996</v>
      </c>
      <c r="S84" s="10">
        <v>104.70367851973684</v>
      </c>
      <c r="T84" s="10">
        <v>105.99546444444445</v>
      </c>
      <c r="U84" s="10">
        <v>101.14806765957447</v>
      </c>
      <c r="V84" s="10">
        <v>116.86224375</v>
      </c>
      <c r="W84" s="10">
        <v>108.67201107142857</v>
      </c>
      <c r="X84" s="10">
        <v>109.63556785714286</v>
      </c>
    </row>
    <row r="85" spans="1:24" x14ac:dyDescent="0.35">
      <c r="A85">
        <v>221</v>
      </c>
      <c r="B85" t="s">
        <v>206</v>
      </c>
      <c r="C85" t="s">
        <v>621</v>
      </c>
      <c r="D85" t="s">
        <v>28</v>
      </c>
      <c r="E85" t="s">
        <v>25</v>
      </c>
      <c r="F85" t="s">
        <v>190</v>
      </c>
      <c r="G85" t="s">
        <v>71</v>
      </c>
      <c r="H85" t="s">
        <v>623</v>
      </c>
      <c r="I85" s="10">
        <v>100.48177839285714</v>
      </c>
      <c r="J85" s="10">
        <v>99.100680333333329</v>
      </c>
      <c r="K85" s="10">
        <v>100</v>
      </c>
      <c r="L85" s="10">
        <v>96.627551249999996</v>
      </c>
      <c r="M85" s="10">
        <v>93.255102500000007</v>
      </c>
      <c r="N85" s="10">
        <v>102.24829916666667</v>
      </c>
      <c r="O85" s="10">
        <v>106.74489749999999</v>
      </c>
      <c r="P85" s="10">
        <v>101.3489795</v>
      </c>
      <c r="Q85" s="10">
        <v>105.058673125</v>
      </c>
      <c r="R85" s="10">
        <v>100</v>
      </c>
      <c r="S85" s="10">
        <v>100.44374325657894</v>
      </c>
      <c r="T85" s="10">
        <v>98.501133888888887</v>
      </c>
      <c r="U85" s="10">
        <v>97.129830851063829</v>
      </c>
      <c r="V85" s="10">
        <v>100</v>
      </c>
      <c r="W85" s="10">
        <v>106.74489749999999</v>
      </c>
      <c r="X85" s="10">
        <v>100.96355678571429</v>
      </c>
    </row>
    <row r="86" spans="1:24" x14ac:dyDescent="0.35">
      <c r="A86">
        <v>222</v>
      </c>
      <c r="B86" t="s">
        <v>781</v>
      </c>
      <c r="C86" t="s">
        <v>621</v>
      </c>
      <c r="D86" t="s">
        <v>23</v>
      </c>
      <c r="E86" t="s">
        <v>25</v>
      </c>
      <c r="F86" t="s">
        <v>190</v>
      </c>
      <c r="G86" t="s">
        <v>71</v>
      </c>
      <c r="H86" t="s">
        <v>623</v>
      </c>
      <c r="I86" s="10">
        <v>103.37244875</v>
      </c>
      <c r="J86" s="10">
        <v>101.79863933333333</v>
      </c>
      <c r="K86" s="10">
        <v>103.37244875</v>
      </c>
      <c r="L86" s="10">
        <v>98.313775625000005</v>
      </c>
      <c r="M86" s="10">
        <v>93.255102500000007</v>
      </c>
      <c r="N86" s="10">
        <v>104.49659833333334</v>
      </c>
      <c r="O86" s="10">
        <v>108.431121875</v>
      </c>
      <c r="P86" s="10">
        <v>105.39591799999999</v>
      </c>
      <c r="Q86" s="10">
        <v>106.74489749999999</v>
      </c>
      <c r="R86" s="10">
        <v>100</v>
      </c>
      <c r="S86" s="10">
        <v>102.92870549342105</v>
      </c>
      <c r="T86" s="10">
        <v>100.74943305555556</v>
      </c>
      <c r="U86" s="10">
        <v>99.42596617021276</v>
      </c>
      <c r="V86" s="10">
        <v>103.37244875</v>
      </c>
      <c r="W86" s="10">
        <v>108.67201107142857</v>
      </c>
      <c r="X86" s="10">
        <v>104.81778392857143</v>
      </c>
    </row>
    <row r="87" spans="1:24" x14ac:dyDescent="0.35">
      <c r="A87">
        <v>223</v>
      </c>
      <c r="B87" t="s">
        <v>1063</v>
      </c>
      <c r="C87" t="s">
        <v>621</v>
      </c>
      <c r="D87" t="s">
        <v>24</v>
      </c>
      <c r="E87" t="s">
        <v>25</v>
      </c>
      <c r="F87" t="s">
        <v>190</v>
      </c>
      <c r="G87" t="s">
        <v>71</v>
      </c>
      <c r="H87" t="s">
        <v>623</v>
      </c>
      <c r="I87" s="10">
        <v>103.37244875</v>
      </c>
      <c r="J87" s="10">
        <v>104.49659833333334</v>
      </c>
      <c r="K87" s="10">
        <v>96.627551249999996</v>
      </c>
      <c r="L87" s="10">
        <v>101.68622437499999</v>
      </c>
      <c r="M87" s="10">
        <v>93.255102500000007</v>
      </c>
      <c r="N87" s="10">
        <v>100</v>
      </c>
      <c r="O87" s="10">
        <v>111.80357062499999</v>
      </c>
      <c r="P87" s="10">
        <v>102.697959</v>
      </c>
      <c r="Q87" s="10">
        <v>106.74489749999999</v>
      </c>
      <c r="R87" s="10">
        <v>100</v>
      </c>
      <c r="S87" s="10">
        <v>103.10620279605263</v>
      </c>
      <c r="T87" s="10">
        <v>100.74943305555556</v>
      </c>
      <c r="U87" s="10">
        <v>102.29613531914893</v>
      </c>
      <c r="V87" s="10">
        <v>96.627551249999996</v>
      </c>
      <c r="W87" s="10">
        <v>110.59912464285713</v>
      </c>
      <c r="X87" s="10">
        <v>100.96355678571429</v>
      </c>
    </row>
    <row r="88" spans="1:24" x14ac:dyDescent="0.35">
      <c r="A88">
        <v>224</v>
      </c>
      <c r="B88" t="s">
        <v>206</v>
      </c>
      <c r="C88" t="s">
        <v>671</v>
      </c>
      <c r="D88" t="s">
        <v>28</v>
      </c>
      <c r="E88" t="s">
        <v>25</v>
      </c>
      <c r="F88" t="s">
        <v>190</v>
      </c>
      <c r="G88" t="s">
        <v>71</v>
      </c>
      <c r="H88" t="s">
        <v>673</v>
      </c>
      <c r="I88" s="10">
        <v>102.40889196428571</v>
      </c>
      <c r="J88" s="10">
        <v>101.79863933333333</v>
      </c>
      <c r="K88" s="10">
        <v>93.255102500000007</v>
      </c>
      <c r="L88" s="10">
        <v>93.255102500000007</v>
      </c>
      <c r="M88" s="10">
        <v>100</v>
      </c>
      <c r="N88" s="10">
        <v>100</v>
      </c>
      <c r="O88" s="10">
        <v>96.627551249999996</v>
      </c>
      <c r="P88" s="10">
        <v>101.3489795</v>
      </c>
      <c r="Q88" s="10">
        <v>94.941326875000001</v>
      </c>
      <c r="R88" s="10">
        <v>96.627551249999996</v>
      </c>
      <c r="S88" s="10">
        <v>98.136278322368426</v>
      </c>
      <c r="T88" s="10">
        <v>102.99773222222223</v>
      </c>
      <c r="U88" s="10">
        <v>100</v>
      </c>
      <c r="V88" s="10">
        <v>93.255102500000007</v>
      </c>
      <c r="W88" s="10">
        <v>95.18221607142857</v>
      </c>
      <c r="X88" s="10">
        <v>100</v>
      </c>
    </row>
    <row r="89" spans="1:24" x14ac:dyDescent="0.35">
      <c r="A89">
        <v>225</v>
      </c>
      <c r="B89" t="s">
        <v>811</v>
      </c>
      <c r="C89" t="s">
        <v>671</v>
      </c>
      <c r="D89" t="s">
        <v>28</v>
      </c>
      <c r="E89" t="s">
        <v>25</v>
      </c>
      <c r="F89" t="s">
        <v>190</v>
      </c>
      <c r="G89" t="s">
        <v>71</v>
      </c>
      <c r="H89" t="s">
        <v>673</v>
      </c>
      <c r="I89" s="10">
        <v>105.29956232142857</v>
      </c>
      <c r="J89" s="10">
        <v>104.49659833333334</v>
      </c>
      <c r="K89" s="10">
        <v>96.627551249999996</v>
      </c>
      <c r="L89" s="10">
        <v>94.941326875000001</v>
      </c>
      <c r="M89" s="10">
        <v>100</v>
      </c>
      <c r="N89" s="10">
        <v>102.24829916666667</v>
      </c>
      <c r="O89" s="10">
        <v>98.313775625000005</v>
      </c>
      <c r="P89" s="10">
        <v>105.39591799999999</v>
      </c>
      <c r="Q89" s="10">
        <v>96.627551249999996</v>
      </c>
      <c r="R89" s="10">
        <v>96.627551249999996</v>
      </c>
      <c r="S89" s="10">
        <v>100.62124055921052</v>
      </c>
      <c r="T89" s="10">
        <v>105.24603138888889</v>
      </c>
      <c r="U89" s="10">
        <v>102.29613531914893</v>
      </c>
      <c r="V89" s="10">
        <v>96.627551249999996</v>
      </c>
      <c r="W89" s="10">
        <v>97.109329642857148</v>
      </c>
      <c r="X89" s="10">
        <v>103.85422714285714</v>
      </c>
    </row>
    <row r="90" spans="1:24" x14ac:dyDescent="0.35">
      <c r="A90">
        <v>229</v>
      </c>
      <c r="B90" t="s">
        <v>206</v>
      </c>
      <c r="C90" t="s">
        <v>680</v>
      </c>
      <c r="D90" t="s">
        <v>28</v>
      </c>
      <c r="E90" t="s">
        <v>25</v>
      </c>
      <c r="F90" t="s">
        <v>190</v>
      </c>
      <c r="G90" t="s">
        <v>71</v>
      </c>
      <c r="H90" t="s">
        <v>682</v>
      </c>
      <c r="I90" s="10">
        <v>96.627551249999996</v>
      </c>
      <c r="J90" s="10">
        <v>105.39591799999999</v>
      </c>
      <c r="K90" s="10">
        <v>89.882653750000003</v>
      </c>
      <c r="L90" s="10">
        <v>89.882653750000003</v>
      </c>
      <c r="M90" s="10">
        <v>93.255102500000007</v>
      </c>
      <c r="N90" s="10">
        <v>95.503401666666662</v>
      </c>
      <c r="O90" s="10">
        <v>96.627551249999996</v>
      </c>
      <c r="P90" s="10">
        <v>98.651020500000001</v>
      </c>
      <c r="Q90" s="10">
        <v>98.313775625000005</v>
      </c>
      <c r="R90" s="10">
        <v>96.627551249999996</v>
      </c>
      <c r="S90" s="10">
        <v>96.183807993421055</v>
      </c>
      <c r="T90" s="10">
        <v>95.503401666666662</v>
      </c>
      <c r="U90" s="10">
        <v>98.851932340425535</v>
      </c>
      <c r="V90" s="10">
        <v>89.882653750000003</v>
      </c>
      <c r="W90" s="10">
        <v>97.109329642857148</v>
      </c>
      <c r="X90" s="10">
        <v>96.145772857142859</v>
      </c>
    </row>
    <row r="91" spans="1:24" x14ac:dyDescent="0.35">
      <c r="A91">
        <v>230</v>
      </c>
      <c r="B91" t="s">
        <v>206</v>
      </c>
      <c r="C91" t="s">
        <v>950</v>
      </c>
      <c r="D91" t="s">
        <v>28</v>
      </c>
      <c r="E91" t="s">
        <v>25</v>
      </c>
      <c r="F91" t="s">
        <v>190</v>
      </c>
      <c r="G91" t="s">
        <v>71</v>
      </c>
      <c r="H91" t="s">
        <v>952</v>
      </c>
      <c r="I91" s="10">
        <v>97.591108035714285</v>
      </c>
      <c r="J91" s="10">
        <v>97.302041000000003</v>
      </c>
      <c r="K91" s="10">
        <v>93.255102500000007</v>
      </c>
      <c r="L91" s="10">
        <v>94.941326875000001</v>
      </c>
      <c r="M91" s="10">
        <v>100</v>
      </c>
      <c r="N91" s="10">
        <v>100</v>
      </c>
      <c r="O91" s="10">
        <v>100</v>
      </c>
      <c r="P91" s="10">
        <v>97.302041000000003</v>
      </c>
      <c r="Q91" s="10">
        <v>100</v>
      </c>
      <c r="R91" s="10">
        <v>100</v>
      </c>
      <c r="S91" s="10">
        <v>97.781283717105268</v>
      </c>
      <c r="T91" s="10">
        <v>99.250566944444444</v>
      </c>
      <c r="U91" s="10">
        <v>97.703864680851069</v>
      </c>
      <c r="V91" s="10">
        <v>93.255102500000007</v>
      </c>
      <c r="W91" s="10">
        <v>100</v>
      </c>
      <c r="X91" s="10">
        <v>97.109329642857148</v>
      </c>
    </row>
    <row r="92" spans="1:24" x14ac:dyDescent="0.35">
      <c r="A92">
        <v>231</v>
      </c>
      <c r="B92" t="s">
        <v>1194</v>
      </c>
      <c r="C92" t="s">
        <v>950</v>
      </c>
      <c r="D92" t="s">
        <v>23</v>
      </c>
      <c r="E92" t="s">
        <v>25</v>
      </c>
      <c r="F92" t="s">
        <v>190</v>
      </c>
      <c r="G92" t="s">
        <v>71</v>
      </c>
      <c r="H92" t="s">
        <v>952</v>
      </c>
      <c r="I92" s="10">
        <v>100.48177839285714</v>
      </c>
      <c r="J92" s="10">
        <v>100</v>
      </c>
      <c r="K92" s="10">
        <v>96.627551249999996</v>
      </c>
      <c r="L92" s="10">
        <v>96.627551249999996</v>
      </c>
      <c r="M92" s="10">
        <v>100</v>
      </c>
      <c r="N92" s="10">
        <v>102.24829916666667</v>
      </c>
      <c r="O92" s="10">
        <v>101.68622437499999</v>
      </c>
      <c r="P92" s="10">
        <v>101.3489795</v>
      </c>
      <c r="Q92" s="10">
        <v>101.68622437499999</v>
      </c>
      <c r="R92" s="10">
        <v>100</v>
      </c>
      <c r="S92" s="10">
        <v>100.26624595394736</v>
      </c>
      <c r="T92" s="10">
        <v>101.49886611111111</v>
      </c>
      <c r="U92" s="10">
        <v>100</v>
      </c>
      <c r="V92" s="10">
        <v>96.627551249999996</v>
      </c>
      <c r="W92" s="10">
        <v>101.92711357142858</v>
      </c>
      <c r="X92" s="10">
        <v>100.96355678571429</v>
      </c>
    </row>
    <row r="93" spans="1:24" x14ac:dyDescent="0.35">
      <c r="A93">
        <v>232</v>
      </c>
      <c r="B93" t="s">
        <v>206</v>
      </c>
      <c r="C93" t="s">
        <v>624</v>
      </c>
      <c r="D93" t="s">
        <v>24</v>
      </c>
      <c r="E93" t="s">
        <v>25</v>
      </c>
      <c r="F93" t="s">
        <v>154</v>
      </c>
      <c r="G93" t="s">
        <v>71</v>
      </c>
      <c r="H93" t="s">
        <v>626</v>
      </c>
      <c r="I93" s="10">
        <v>103.37244875</v>
      </c>
      <c r="J93" s="10">
        <v>106.29523766666667</v>
      </c>
      <c r="K93" s="10">
        <v>96.627551249999996</v>
      </c>
      <c r="L93" s="10">
        <v>96.627551249999996</v>
      </c>
      <c r="M93" s="10">
        <v>100</v>
      </c>
      <c r="N93" s="10">
        <v>102.24829916666667</v>
      </c>
      <c r="O93" s="10">
        <v>106.74489749999999</v>
      </c>
      <c r="P93" s="10">
        <v>102.697959</v>
      </c>
      <c r="Q93" s="10">
        <v>105.058673125</v>
      </c>
      <c r="R93" s="10">
        <v>93.255102500000007</v>
      </c>
      <c r="S93" s="10">
        <v>101.33122976973684</v>
      </c>
      <c r="T93" s="10">
        <v>103.74716527777778</v>
      </c>
      <c r="U93" s="10">
        <v>104.01823680851064</v>
      </c>
      <c r="V93" s="10">
        <v>96.627551249999996</v>
      </c>
      <c r="W93" s="10">
        <v>106.74489749999999</v>
      </c>
      <c r="X93" s="10">
        <v>101.92711357142858</v>
      </c>
    </row>
    <row r="94" spans="1:24" x14ac:dyDescent="0.35">
      <c r="A94">
        <v>233</v>
      </c>
      <c r="B94" t="s">
        <v>209</v>
      </c>
      <c r="C94" t="s">
        <v>624</v>
      </c>
      <c r="D94" t="s">
        <v>28</v>
      </c>
      <c r="E94" t="s">
        <v>25</v>
      </c>
      <c r="F94" t="s">
        <v>154</v>
      </c>
      <c r="G94" t="s">
        <v>71</v>
      </c>
      <c r="H94" t="s">
        <v>626</v>
      </c>
      <c r="I94" s="10">
        <v>106.26311910714286</v>
      </c>
      <c r="J94" s="10">
        <v>108.99319666666666</v>
      </c>
      <c r="K94" s="10">
        <v>100</v>
      </c>
      <c r="L94" s="10">
        <v>98.313775625000005</v>
      </c>
      <c r="M94" s="10">
        <v>100</v>
      </c>
      <c r="N94" s="10">
        <v>104.49659833333334</v>
      </c>
      <c r="O94" s="10">
        <v>108.431121875</v>
      </c>
      <c r="P94" s="10">
        <v>106.74489749999999</v>
      </c>
      <c r="Q94" s="10">
        <v>106.74489749999999</v>
      </c>
      <c r="R94" s="10">
        <v>93.255102500000007</v>
      </c>
      <c r="S94" s="10">
        <v>103.81619200657894</v>
      </c>
      <c r="T94" s="10">
        <v>105.99546444444445</v>
      </c>
      <c r="U94" s="10">
        <v>106.31437212765958</v>
      </c>
      <c r="V94" s="10">
        <v>100</v>
      </c>
      <c r="W94" s="10">
        <v>108.67201107142857</v>
      </c>
      <c r="X94" s="10">
        <v>105.78134071428572</v>
      </c>
    </row>
    <row r="95" spans="1:24" x14ac:dyDescent="0.35">
      <c r="A95">
        <v>234</v>
      </c>
      <c r="B95" t="s">
        <v>781</v>
      </c>
      <c r="C95" t="s">
        <v>624</v>
      </c>
      <c r="D95" t="s">
        <v>23</v>
      </c>
      <c r="E95" t="s">
        <v>25</v>
      </c>
      <c r="F95" t="s">
        <v>154</v>
      </c>
      <c r="G95" t="s">
        <v>71</v>
      </c>
      <c r="H95" t="s">
        <v>626</v>
      </c>
      <c r="I95" s="10">
        <v>108.19023267857143</v>
      </c>
      <c r="J95" s="10">
        <v>107.19455733333334</v>
      </c>
      <c r="K95" s="10">
        <v>100</v>
      </c>
      <c r="L95" s="10">
        <v>94.941326875000001</v>
      </c>
      <c r="M95" s="10">
        <v>100</v>
      </c>
      <c r="N95" s="10">
        <v>108.99319666666666</v>
      </c>
      <c r="O95" s="10">
        <v>108.431121875</v>
      </c>
      <c r="P95" s="10">
        <v>109.4428565</v>
      </c>
      <c r="Q95" s="10">
        <v>105.058673125</v>
      </c>
      <c r="R95" s="10">
        <v>93.255102500000007</v>
      </c>
      <c r="S95" s="10">
        <v>103.99368930921052</v>
      </c>
      <c r="T95" s="10">
        <v>107.49433055555555</v>
      </c>
      <c r="U95" s="10">
        <v>104.01823680851064</v>
      </c>
      <c r="V95" s="10">
        <v>100</v>
      </c>
      <c r="W95" s="10">
        <v>107.70845428571428</v>
      </c>
      <c r="X95" s="10">
        <v>109.63556785714286</v>
      </c>
    </row>
    <row r="96" spans="1:24" x14ac:dyDescent="0.35">
      <c r="A96">
        <v>235</v>
      </c>
      <c r="B96" t="s">
        <v>208</v>
      </c>
      <c r="C96" t="s">
        <v>624</v>
      </c>
      <c r="D96" t="s">
        <v>24</v>
      </c>
      <c r="E96" t="s">
        <v>25</v>
      </c>
      <c r="F96" t="s">
        <v>154</v>
      </c>
      <c r="G96" t="s">
        <v>71</v>
      </c>
      <c r="H96" t="s">
        <v>626</v>
      </c>
      <c r="I96" s="10">
        <v>109.15378946428571</v>
      </c>
      <c r="J96" s="10">
        <v>106.29523766666667</v>
      </c>
      <c r="K96" s="10">
        <v>100</v>
      </c>
      <c r="L96" s="10">
        <v>93.255102500000007</v>
      </c>
      <c r="M96" s="10">
        <v>100</v>
      </c>
      <c r="N96" s="10">
        <v>104.49659833333334</v>
      </c>
      <c r="O96" s="10">
        <v>113.489795</v>
      </c>
      <c r="P96" s="10">
        <v>106.74489749999999</v>
      </c>
      <c r="Q96" s="10">
        <v>110.11734625</v>
      </c>
      <c r="R96" s="10">
        <v>93.255102500000007</v>
      </c>
      <c r="S96" s="10">
        <v>104.1711866118421</v>
      </c>
      <c r="T96" s="10">
        <v>108.24376361111111</v>
      </c>
      <c r="U96" s="10">
        <v>102.87016914893617</v>
      </c>
      <c r="V96" s="10">
        <v>100</v>
      </c>
      <c r="W96" s="10">
        <v>113.489795</v>
      </c>
      <c r="X96" s="10">
        <v>105.78134071428572</v>
      </c>
    </row>
    <row r="97" spans="1:24" x14ac:dyDescent="0.35">
      <c r="A97">
        <v>236</v>
      </c>
      <c r="B97" t="s">
        <v>967</v>
      </c>
      <c r="C97" t="s">
        <v>624</v>
      </c>
      <c r="D97" t="s">
        <v>28</v>
      </c>
      <c r="E97" t="s">
        <v>25</v>
      </c>
      <c r="F97" t="s">
        <v>154</v>
      </c>
      <c r="G97" t="s">
        <v>71</v>
      </c>
      <c r="H97" t="s">
        <v>626</v>
      </c>
      <c r="I97" s="10">
        <v>109.15378946428571</v>
      </c>
      <c r="J97" s="10">
        <v>109.89251633333333</v>
      </c>
      <c r="K97" s="10">
        <v>100</v>
      </c>
      <c r="L97" s="10">
        <v>98.313775625000005</v>
      </c>
      <c r="M97" s="10">
        <v>100</v>
      </c>
      <c r="N97" s="10">
        <v>108.99319666666666</v>
      </c>
      <c r="O97" s="10">
        <v>111.80357062499999</v>
      </c>
      <c r="P97" s="10">
        <v>108.09387699999999</v>
      </c>
      <c r="Q97" s="10">
        <v>108.431121875</v>
      </c>
      <c r="R97" s="10">
        <v>93.255102500000007</v>
      </c>
      <c r="S97" s="10">
        <v>105.59116503289474</v>
      </c>
      <c r="T97" s="10">
        <v>108.24376361111111</v>
      </c>
      <c r="U97" s="10">
        <v>106.88840595744681</v>
      </c>
      <c r="V97" s="10">
        <v>100</v>
      </c>
      <c r="W97" s="10">
        <v>111.56268142857142</v>
      </c>
      <c r="X97" s="10">
        <v>108.67201107142857</v>
      </c>
    </row>
    <row r="98" spans="1:24" x14ac:dyDescent="0.35">
      <c r="A98">
        <v>237</v>
      </c>
      <c r="B98" t="s">
        <v>206</v>
      </c>
      <c r="C98" t="s">
        <v>628</v>
      </c>
      <c r="D98" t="s">
        <v>24</v>
      </c>
      <c r="E98" t="s">
        <v>25</v>
      </c>
      <c r="F98" t="s">
        <v>154</v>
      </c>
      <c r="G98" t="s">
        <v>71</v>
      </c>
      <c r="H98" t="s">
        <v>630</v>
      </c>
      <c r="I98" s="10">
        <v>98.554664821428574</v>
      </c>
      <c r="J98" s="10">
        <v>97.302041000000003</v>
      </c>
      <c r="K98" s="10">
        <v>116.86224375</v>
      </c>
      <c r="L98" s="10">
        <v>103.37244875</v>
      </c>
      <c r="M98" s="10">
        <v>100</v>
      </c>
      <c r="N98" s="10">
        <v>97.751700833333331</v>
      </c>
      <c r="O98" s="10">
        <v>106.74489749999999</v>
      </c>
      <c r="P98" s="10">
        <v>102.697959</v>
      </c>
      <c r="Q98" s="10">
        <v>105.058673125</v>
      </c>
      <c r="R98" s="10">
        <v>100</v>
      </c>
      <c r="S98" s="10">
        <v>101.86372167763157</v>
      </c>
      <c r="T98" s="10">
        <v>100</v>
      </c>
      <c r="U98" s="10">
        <v>100.57403382978724</v>
      </c>
      <c r="V98" s="10">
        <v>116.86224375</v>
      </c>
      <c r="W98" s="10">
        <v>106.74489749999999</v>
      </c>
      <c r="X98" s="10">
        <v>100</v>
      </c>
    </row>
    <row r="99" spans="1:24" x14ac:dyDescent="0.35">
      <c r="A99">
        <v>238</v>
      </c>
      <c r="B99" t="s">
        <v>389</v>
      </c>
      <c r="C99" t="s">
        <v>628</v>
      </c>
      <c r="D99" t="s">
        <v>28</v>
      </c>
      <c r="E99" t="s">
        <v>25</v>
      </c>
      <c r="F99" t="s">
        <v>154</v>
      </c>
      <c r="G99" t="s">
        <v>71</v>
      </c>
      <c r="H99" t="s">
        <v>630</v>
      </c>
      <c r="I99" s="10">
        <v>101.44533517857143</v>
      </c>
      <c r="J99" s="10">
        <v>100</v>
      </c>
      <c r="K99" s="10">
        <v>120.23469249999999</v>
      </c>
      <c r="L99" s="10">
        <v>105.058673125</v>
      </c>
      <c r="M99" s="10">
        <v>100</v>
      </c>
      <c r="N99" s="10">
        <v>100</v>
      </c>
      <c r="O99" s="10">
        <v>108.431121875</v>
      </c>
      <c r="P99" s="10">
        <v>106.74489749999999</v>
      </c>
      <c r="Q99" s="10">
        <v>106.74489749999999</v>
      </c>
      <c r="R99" s="10">
        <v>100</v>
      </c>
      <c r="S99" s="10">
        <v>104.34868391447368</v>
      </c>
      <c r="T99" s="10">
        <v>102.24829916666667</v>
      </c>
      <c r="U99" s="10">
        <v>102.87016914893617</v>
      </c>
      <c r="V99" s="10">
        <v>120.23469249999999</v>
      </c>
      <c r="W99" s="10">
        <v>108.67201107142857</v>
      </c>
      <c r="X99" s="10">
        <v>103.85422714285714</v>
      </c>
    </row>
    <row r="100" spans="1:24" x14ac:dyDescent="0.35">
      <c r="A100">
        <v>239</v>
      </c>
      <c r="B100" t="s">
        <v>955</v>
      </c>
      <c r="C100" t="s">
        <v>628</v>
      </c>
      <c r="D100" t="s">
        <v>23</v>
      </c>
      <c r="E100" t="s">
        <v>25</v>
      </c>
      <c r="F100" t="s">
        <v>154</v>
      </c>
      <c r="G100" t="s">
        <v>71</v>
      </c>
      <c r="H100" t="s">
        <v>630</v>
      </c>
      <c r="I100" s="10">
        <v>102.40889196428571</v>
      </c>
      <c r="J100" s="10">
        <v>97.302041000000003</v>
      </c>
      <c r="K100" s="10">
        <v>126.97959</v>
      </c>
      <c r="L100" s="10">
        <v>101.68622437499999</v>
      </c>
      <c r="M100" s="10">
        <v>100</v>
      </c>
      <c r="N100" s="10">
        <v>100</v>
      </c>
      <c r="O100" s="10">
        <v>113.489795</v>
      </c>
      <c r="P100" s="10">
        <v>104.0469385</v>
      </c>
      <c r="Q100" s="10">
        <v>110.11734625</v>
      </c>
      <c r="R100" s="10">
        <v>100</v>
      </c>
      <c r="S100" s="10">
        <v>104.52618121710526</v>
      </c>
      <c r="T100" s="10">
        <v>102.99773222222223</v>
      </c>
      <c r="U100" s="10">
        <v>100</v>
      </c>
      <c r="V100" s="10">
        <v>126.97959</v>
      </c>
      <c r="W100" s="10">
        <v>113.489795</v>
      </c>
      <c r="X100" s="10">
        <v>101.92711357142858</v>
      </c>
    </row>
    <row r="101" spans="1:24" x14ac:dyDescent="0.35">
      <c r="A101">
        <v>240</v>
      </c>
      <c r="B101" t="s">
        <v>206</v>
      </c>
      <c r="C101" t="s">
        <v>631</v>
      </c>
      <c r="D101" t="s">
        <v>24</v>
      </c>
      <c r="E101" t="s">
        <v>25</v>
      </c>
      <c r="F101" t="s">
        <v>154</v>
      </c>
      <c r="G101" t="s">
        <v>71</v>
      </c>
      <c r="H101" t="s">
        <v>633</v>
      </c>
      <c r="I101" s="10">
        <v>98.554664821428574</v>
      </c>
      <c r="J101" s="10">
        <v>99.100680333333329</v>
      </c>
      <c r="K101" s="10">
        <v>103.37244875</v>
      </c>
      <c r="L101" s="10">
        <v>100</v>
      </c>
      <c r="M101" s="10">
        <v>93.255102500000007</v>
      </c>
      <c r="N101" s="10">
        <v>108.99319666666666</v>
      </c>
      <c r="O101" s="10">
        <v>106.74489749999999</v>
      </c>
      <c r="P101" s="10">
        <v>105.39591799999999</v>
      </c>
      <c r="Q101" s="10">
        <v>100</v>
      </c>
      <c r="R101" s="10">
        <v>103.37244875</v>
      </c>
      <c r="S101" s="10">
        <v>102.04121898026315</v>
      </c>
      <c r="T101" s="10">
        <v>97.002267777777774</v>
      </c>
      <c r="U101" s="10">
        <v>98.277898510638295</v>
      </c>
      <c r="V101" s="10">
        <v>103.37244875</v>
      </c>
      <c r="W101" s="10">
        <v>103.85422714285714</v>
      </c>
      <c r="X101" s="10">
        <v>106.74489749999999</v>
      </c>
    </row>
    <row r="102" spans="1:24" x14ac:dyDescent="0.35">
      <c r="A102">
        <v>249</v>
      </c>
      <c r="B102" t="s">
        <v>206</v>
      </c>
      <c r="C102" t="s">
        <v>904</v>
      </c>
      <c r="D102" t="s">
        <v>24</v>
      </c>
      <c r="E102" t="s">
        <v>25</v>
      </c>
      <c r="F102" t="s">
        <v>892</v>
      </c>
      <c r="G102" t="s">
        <v>71</v>
      </c>
      <c r="H102" t="s">
        <v>906</v>
      </c>
      <c r="I102" s="10">
        <v>93.736880892857144</v>
      </c>
      <c r="J102" s="10">
        <v>104.49659833333334</v>
      </c>
      <c r="K102" s="10">
        <v>100</v>
      </c>
      <c r="L102" s="10">
        <v>103.37244875</v>
      </c>
      <c r="M102" s="10">
        <v>100</v>
      </c>
      <c r="N102" s="10">
        <v>93.255102500000007</v>
      </c>
      <c r="O102" s="10">
        <v>98.313775625000005</v>
      </c>
      <c r="P102" s="10">
        <v>94.604082000000005</v>
      </c>
      <c r="Q102" s="10">
        <v>100</v>
      </c>
      <c r="R102" s="10">
        <v>96.627551249999996</v>
      </c>
      <c r="S102" s="10">
        <v>97.781283717105268</v>
      </c>
      <c r="T102" s="10">
        <v>96.252834722222218</v>
      </c>
      <c r="U102" s="10">
        <v>105.1663044680851</v>
      </c>
      <c r="V102" s="10">
        <v>100</v>
      </c>
      <c r="W102" s="10">
        <v>99.036443214285711</v>
      </c>
      <c r="X102" s="10">
        <v>92.291545714285718</v>
      </c>
    </row>
    <row r="103" spans="1:24" x14ac:dyDescent="0.35">
      <c r="A103">
        <v>250</v>
      </c>
      <c r="B103" t="s">
        <v>1005</v>
      </c>
      <c r="C103" t="s">
        <v>904</v>
      </c>
      <c r="D103" t="s">
        <v>28</v>
      </c>
      <c r="E103" t="s">
        <v>25</v>
      </c>
      <c r="F103" t="s">
        <v>892</v>
      </c>
      <c r="G103" t="s">
        <v>71</v>
      </c>
      <c r="H103" t="s">
        <v>906</v>
      </c>
      <c r="I103" s="10">
        <v>96.627551249999996</v>
      </c>
      <c r="J103" s="10">
        <v>107.19455733333334</v>
      </c>
      <c r="K103" s="10">
        <v>103.37244875</v>
      </c>
      <c r="L103" s="10">
        <v>105.058673125</v>
      </c>
      <c r="M103" s="10">
        <v>100</v>
      </c>
      <c r="N103" s="10">
        <v>95.503401666666662</v>
      </c>
      <c r="O103" s="10">
        <v>100</v>
      </c>
      <c r="P103" s="10">
        <v>98.651020500000001</v>
      </c>
      <c r="Q103" s="10">
        <v>101.68622437499999</v>
      </c>
      <c r="R103" s="10">
        <v>96.627551249999996</v>
      </c>
      <c r="S103" s="10">
        <v>100.26624595394736</v>
      </c>
      <c r="T103" s="10">
        <v>98.501133888888887</v>
      </c>
      <c r="U103" s="10">
        <v>107.46243978723405</v>
      </c>
      <c r="V103" s="10">
        <v>103.37244875</v>
      </c>
      <c r="W103" s="10">
        <v>100.96355678571429</v>
      </c>
      <c r="X103" s="10">
        <v>96.145772857142859</v>
      </c>
    </row>
    <row r="104" spans="1:24" x14ac:dyDescent="0.35">
      <c r="A104">
        <v>254</v>
      </c>
      <c r="B104" t="s">
        <v>206</v>
      </c>
      <c r="C104" t="s">
        <v>927</v>
      </c>
      <c r="D104" t="s">
        <v>23</v>
      </c>
      <c r="E104" t="s">
        <v>25</v>
      </c>
      <c r="F104" t="s">
        <v>892</v>
      </c>
      <c r="G104" t="s">
        <v>71</v>
      </c>
      <c r="H104" t="s">
        <v>929</v>
      </c>
      <c r="I104" s="10">
        <v>95.663994464285707</v>
      </c>
      <c r="J104" s="10">
        <v>97.302041000000003</v>
      </c>
      <c r="K104" s="10">
        <v>93.255102500000007</v>
      </c>
      <c r="L104" s="10">
        <v>96.627551249999996</v>
      </c>
      <c r="M104" s="10">
        <v>100</v>
      </c>
      <c r="N104" s="10">
        <v>104.49659833333334</v>
      </c>
      <c r="O104" s="10">
        <v>100</v>
      </c>
      <c r="P104" s="10">
        <v>98.651020500000001</v>
      </c>
      <c r="Q104" s="10">
        <v>98.313775625000005</v>
      </c>
      <c r="R104" s="10">
        <v>100</v>
      </c>
      <c r="S104" s="10">
        <v>97.958781019736847</v>
      </c>
      <c r="T104" s="10">
        <v>97.751700833333331</v>
      </c>
      <c r="U104" s="10">
        <v>98.277898510638295</v>
      </c>
      <c r="V104" s="10">
        <v>93.255102500000007</v>
      </c>
      <c r="W104" s="10">
        <v>99.036443214285711</v>
      </c>
      <c r="X104" s="10">
        <v>100</v>
      </c>
    </row>
    <row r="105" spans="1:24" x14ac:dyDescent="0.35">
      <c r="A105">
        <v>255</v>
      </c>
      <c r="B105" t="s">
        <v>206</v>
      </c>
      <c r="C105" t="s">
        <v>935</v>
      </c>
      <c r="D105" t="s">
        <v>24</v>
      </c>
      <c r="E105" t="s">
        <v>25</v>
      </c>
      <c r="F105" t="s">
        <v>892</v>
      </c>
      <c r="G105" t="s">
        <v>71</v>
      </c>
      <c r="H105" t="s">
        <v>936</v>
      </c>
      <c r="I105" s="10">
        <v>95.663994464285707</v>
      </c>
      <c r="J105" s="10">
        <v>93.704762333333335</v>
      </c>
      <c r="K105" s="10">
        <v>89.882653750000003</v>
      </c>
      <c r="L105" s="10">
        <v>96.627551249999996</v>
      </c>
      <c r="M105" s="10">
        <v>93.255102500000007</v>
      </c>
      <c r="N105" s="10">
        <v>102.24829916666667</v>
      </c>
      <c r="O105" s="10">
        <v>101.68622437499999</v>
      </c>
      <c r="P105" s="10">
        <v>97.302041000000003</v>
      </c>
      <c r="Q105" s="10">
        <v>98.313775625000005</v>
      </c>
      <c r="R105" s="10">
        <v>103.37244875</v>
      </c>
      <c r="S105" s="10">
        <v>97.071294506578951</v>
      </c>
      <c r="T105" s="10">
        <v>94.753968611111105</v>
      </c>
      <c r="U105" s="10">
        <v>93.685627872340419</v>
      </c>
      <c r="V105" s="10">
        <v>89.882653750000003</v>
      </c>
      <c r="W105" s="10">
        <v>100</v>
      </c>
      <c r="X105" s="10">
        <v>98.072886428571422</v>
      </c>
    </row>
    <row r="106" spans="1:24" x14ac:dyDescent="0.35">
      <c r="A106">
        <v>256</v>
      </c>
      <c r="B106" t="s">
        <v>206</v>
      </c>
      <c r="C106" t="s">
        <v>899</v>
      </c>
      <c r="D106" t="s">
        <v>24</v>
      </c>
      <c r="E106" t="s">
        <v>25</v>
      </c>
      <c r="F106" t="s">
        <v>892</v>
      </c>
      <c r="G106" t="s">
        <v>71</v>
      </c>
      <c r="H106" t="s">
        <v>901</v>
      </c>
      <c r="I106" s="10">
        <v>102.40889196428571</v>
      </c>
      <c r="J106" s="10">
        <v>96.402721333333332</v>
      </c>
      <c r="K106" s="10">
        <v>89.882653750000003</v>
      </c>
      <c r="L106" s="10">
        <v>96.627551249999996</v>
      </c>
      <c r="M106" s="10">
        <v>93.255102500000007</v>
      </c>
      <c r="N106" s="10">
        <v>100</v>
      </c>
      <c r="O106" s="10">
        <v>94.941326875000001</v>
      </c>
      <c r="P106" s="10">
        <v>98.651020500000001</v>
      </c>
      <c r="Q106" s="10">
        <v>96.627551249999996</v>
      </c>
      <c r="R106" s="10">
        <v>100</v>
      </c>
      <c r="S106" s="10">
        <v>97.071294506578951</v>
      </c>
      <c r="T106" s="10">
        <v>100</v>
      </c>
      <c r="U106" s="10">
        <v>95.407729361702124</v>
      </c>
      <c r="V106" s="10">
        <v>89.882653750000003</v>
      </c>
      <c r="W106" s="10">
        <v>95.18221607142857</v>
      </c>
      <c r="X106" s="10">
        <v>98.072886428571422</v>
      </c>
    </row>
    <row r="107" spans="1:24" x14ac:dyDescent="0.35">
      <c r="A107">
        <v>257</v>
      </c>
      <c r="B107" t="s">
        <v>206</v>
      </c>
      <c r="C107" t="s">
        <v>647</v>
      </c>
      <c r="D107" t="s">
        <v>28</v>
      </c>
      <c r="E107" t="s">
        <v>25</v>
      </c>
      <c r="F107" t="s">
        <v>155</v>
      </c>
      <c r="G107" t="s">
        <v>71</v>
      </c>
      <c r="H107" t="s">
        <v>649</v>
      </c>
      <c r="I107" s="10">
        <v>105.29956232142857</v>
      </c>
      <c r="J107" s="10">
        <v>104.49659833333334</v>
      </c>
      <c r="K107" s="10">
        <v>100</v>
      </c>
      <c r="L107" s="10">
        <v>100</v>
      </c>
      <c r="M107" s="10">
        <v>100</v>
      </c>
      <c r="N107" s="10">
        <v>102.24829916666667</v>
      </c>
      <c r="O107" s="10">
        <v>101.68622437499999</v>
      </c>
      <c r="P107" s="10">
        <v>109.4428565</v>
      </c>
      <c r="Q107" s="10">
        <v>105.058673125</v>
      </c>
      <c r="R107" s="10">
        <v>100</v>
      </c>
      <c r="S107" s="10">
        <v>103.99368930921052</v>
      </c>
      <c r="T107" s="10">
        <v>105.24603138888889</v>
      </c>
      <c r="U107" s="10">
        <v>104.01823680851064</v>
      </c>
      <c r="V107" s="10">
        <v>100</v>
      </c>
      <c r="W107" s="10">
        <v>103.85422714285714</v>
      </c>
      <c r="X107" s="10">
        <v>106.74489749999999</v>
      </c>
    </row>
    <row r="108" spans="1:24" x14ac:dyDescent="0.35">
      <c r="A108">
        <v>258</v>
      </c>
      <c r="B108" t="s">
        <v>768</v>
      </c>
      <c r="C108" t="s">
        <v>647</v>
      </c>
      <c r="D108" t="s">
        <v>23</v>
      </c>
      <c r="E108" t="s">
        <v>25</v>
      </c>
      <c r="F108" t="s">
        <v>155</v>
      </c>
      <c r="G108" t="s">
        <v>71</v>
      </c>
      <c r="H108" t="s">
        <v>649</v>
      </c>
      <c r="I108" s="10">
        <v>108.19023267857143</v>
      </c>
      <c r="J108" s="10">
        <v>107.19455733333334</v>
      </c>
      <c r="K108" s="10">
        <v>103.37244875</v>
      </c>
      <c r="L108" s="10">
        <v>101.68622437499999</v>
      </c>
      <c r="M108" s="10">
        <v>100</v>
      </c>
      <c r="N108" s="10">
        <v>104.49659833333334</v>
      </c>
      <c r="O108" s="10">
        <v>103.37244875</v>
      </c>
      <c r="P108" s="10">
        <v>113.489795</v>
      </c>
      <c r="Q108" s="10">
        <v>106.74489749999999</v>
      </c>
      <c r="R108" s="10">
        <v>100</v>
      </c>
      <c r="S108" s="10">
        <v>106.47865154605263</v>
      </c>
      <c r="T108" s="10">
        <v>107.49433055555555</v>
      </c>
      <c r="U108" s="10">
        <v>106.31437212765958</v>
      </c>
      <c r="V108" s="10">
        <v>103.37244875</v>
      </c>
      <c r="W108" s="10">
        <v>105.78134071428572</v>
      </c>
      <c r="X108" s="10">
        <v>110.59912464285713</v>
      </c>
    </row>
    <row r="109" spans="1:24" x14ac:dyDescent="0.35">
      <c r="A109">
        <v>259</v>
      </c>
      <c r="B109" t="s">
        <v>875</v>
      </c>
      <c r="C109" t="s">
        <v>647</v>
      </c>
      <c r="D109" t="s">
        <v>24</v>
      </c>
      <c r="E109" t="s">
        <v>25</v>
      </c>
      <c r="F109" t="s">
        <v>155</v>
      </c>
      <c r="G109" t="s">
        <v>71</v>
      </c>
      <c r="H109" t="s">
        <v>649</v>
      </c>
      <c r="I109" s="10">
        <v>107.22667589285714</v>
      </c>
      <c r="J109" s="10">
        <v>108.99319666666666</v>
      </c>
      <c r="K109" s="10">
        <v>100</v>
      </c>
      <c r="L109" s="10">
        <v>103.37244875</v>
      </c>
      <c r="M109" s="10">
        <v>100</v>
      </c>
      <c r="N109" s="10">
        <v>100</v>
      </c>
      <c r="O109" s="10">
        <v>106.74489749999999</v>
      </c>
      <c r="P109" s="10">
        <v>112.1408155</v>
      </c>
      <c r="Q109" s="10">
        <v>108.431121875</v>
      </c>
      <c r="R109" s="10">
        <v>100</v>
      </c>
      <c r="S109" s="10">
        <v>106.65614884868421</v>
      </c>
      <c r="T109" s="10">
        <v>106.74489749999999</v>
      </c>
      <c r="U109" s="10">
        <v>108.03647361702127</v>
      </c>
      <c r="V109" s="10">
        <v>100</v>
      </c>
      <c r="W109" s="10">
        <v>108.67201107142857</v>
      </c>
      <c r="X109" s="10">
        <v>107.70845428571428</v>
      </c>
    </row>
    <row r="110" spans="1:24" x14ac:dyDescent="0.35">
      <c r="A110">
        <v>260</v>
      </c>
      <c r="B110" t="s">
        <v>1005</v>
      </c>
      <c r="C110" t="s">
        <v>647</v>
      </c>
      <c r="D110" t="s">
        <v>28</v>
      </c>
      <c r="E110" t="s">
        <v>25</v>
      </c>
      <c r="F110" t="s">
        <v>155</v>
      </c>
      <c r="G110" t="s">
        <v>71</v>
      </c>
      <c r="H110" t="s">
        <v>649</v>
      </c>
      <c r="I110" s="10">
        <v>108.19023267857143</v>
      </c>
      <c r="J110" s="10">
        <v>104.49659833333334</v>
      </c>
      <c r="K110" s="10">
        <v>100</v>
      </c>
      <c r="L110" s="10">
        <v>98.313775625000005</v>
      </c>
      <c r="M110" s="10">
        <v>100</v>
      </c>
      <c r="N110" s="10">
        <v>111.24149583333333</v>
      </c>
      <c r="O110" s="10">
        <v>106.74489749999999</v>
      </c>
      <c r="P110" s="10">
        <v>116.187754</v>
      </c>
      <c r="Q110" s="10">
        <v>108.431121875</v>
      </c>
      <c r="R110" s="10">
        <v>100</v>
      </c>
      <c r="S110" s="10">
        <v>106.83364615131579</v>
      </c>
      <c r="T110" s="10">
        <v>107.49433055555555</v>
      </c>
      <c r="U110" s="10">
        <v>103.44420297872341</v>
      </c>
      <c r="V110" s="10">
        <v>100</v>
      </c>
      <c r="W110" s="10">
        <v>108.67201107142857</v>
      </c>
      <c r="X110" s="10">
        <v>115.41690857142856</v>
      </c>
    </row>
    <row r="111" spans="1:24" x14ac:dyDescent="0.35">
      <c r="A111">
        <v>263</v>
      </c>
      <c r="B111" t="s">
        <v>206</v>
      </c>
      <c r="C111" t="s">
        <v>650</v>
      </c>
      <c r="D111" t="s">
        <v>28</v>
      </c>
      <c r="E111" t="s">
        <v>25</v>
      </c>
      <c r="F111" t="s">
        <v>158</v>
      </c>
      <c r="G111" t="s">
        <v>71</v>
      </c>
      <c r="H111" t="s">
        <v>652</v>
      </c>
      <c r="I111" s="10">
        <v>104.33600553571429</v>
      </c>
      <c r="J111" s="10">
        <v>105.39591799999999</v>
      </c>
      <c r="K111" s="10">
        <v>96.627551249999996</v>
      </c>
      <c r="L111" s="10">
        <v>100</v>
      </c>
      <c r="M111" s="10">
        <v>100</v>
      </c>
      <c r="N111" s="10">
        <v>102.24829916666667</v>
      </c>
      <c r="O111" s="10">
        <v>110.11734625</v>
      </c>
      <c r="P111" s="10">
        <v>100</v>
      </c>
      <c r="Q111" s="10">
        <v>103.37244875</v>
      </c>
      <c r="R111" s="10">
        <v>103.37244875</v>
      </c>
      <c r="S111" s="10">
        <v>104.1711866118421</v>
      </c>
      <c r="T111" s="10">
        <v>104.49659833333334</v>
      </c>
      <c r="U111" s="10">
        <v>104.59227063829788</v>
      </c>
      <c r="V111" s="10">
        <v>96.627551249999996</v>
      </c>
      <c r="W111" s="10">
        <v>107.70845428571428</v>
      </c>
      <c r="X111" s="10">
        <v>100</v>
      </c>
    </row>
    <row r="112" spans="1:24" x14ac:dyDescent="0.35">
      <c r="A112">
        <v>264</v>
      </c>
      <c r="B112" t="s">
        <v>875</v>
      </c>
      <c r="C112" t="s">
        <v>650</v>
      </c>
      <c r="D112" t="s">
        <v>23</v>
      </c>
      <c r="E112" t="s">
        <v>25</v>
      </c>
      <c r="F112" t="s">
        <v>158</v>
      </c>
      <c r="G112" t="s">
        <v>71</v>
      </c>
      <c r="H112" t="s">
        <v>652</v>
      </c>
      <c r="I112" s="10">
        <v>107.22667589285714</v>
      </c>
      <c r="J112" s="10">
        <v>108.09387700000001</v>
      </c>
      <c r="K112" s="10">
        <v>100</v>
      </c>
      <c r="L112" s="10">
        <v>101.68622437499999</v>
      </c>
      <c r="M112" s="10">
        <v>100</v>
      </c>
      <c r="N112" s="10">
        <v>104.49659833333334</v>
      </c>
      <c r="O112" s="10">
        <v>111.80357062499999</v>
      </c>
      <c r="P112" s="10">
        <v>104.0469385</v>
      </c>
      <c r="Q112" s="10">
        <v>105.058673125</v>
      </c>
      <c r="R112" s="10">
        <v>103.37244875</v>
      </c>
      <c r="S112" s="10">
        <v>106.65614884868421</v>
      </c>
      <c r="T112" s="10">
        <v>106.74489749999999</v>
      </c>
      <c r="U112" s="10">
        <v>106.88840595744681</v>
      </c>
      <c r="V112" s="10">
        <v>100</v>
      </c>
      <c r="W112" s="10">
        <v>109.63556785714286</v>
      </c>
      <c r="X112" s="10">
        <v>103.85422714285714</v>
      </c>
    </row>
    <row r="113" spans="1:24" x14ac:dyDescent="0.35">
      <c r="A113">
        <v>267</v>
      </c>
      <c r="B113" t="s">
        <v>206</v>
      </c>
      <c r="C113" t="s">
        <v>684</v>
      </c>
      <c r="D113" t="s">
        <v>24</v>
      </c>
      <c r="E113" t="s">
        <v>25</v>
      </c>
      <c r="F113" t="s">
        <v>686</v>
      </c>
      <c r="G113" t="s">
        <v>71</v>
      </c>
      <c r="H113" t="s">
        <v>691</v>
      </c>
      <c r="I113" s="10">
        <v>98.554664821428574</v>
      </c>
      <c r="J113" s="10">
        <v>99.100680333333329</v>
      </c>
      <c r="K113" s="10">
        <v>110.11734625</v>
      </c>
      <c r="L113" s="10">
        <v>103.37244875</v>
      </c>
      <c r="M113" s="10">
        <v>100</v>
      </c>
      <c r="N113" s="10">
        <v>97.751700833333331</v>
      </c>
      <c r="O113" s="10">
        <v>108.431121875</v>
      </c>
      <c r="P113" s="10">
        <v>105.39591799999999</v>
      </c>
      <c r="Q113" s="10">
        <v>100</v>
      </c>
      <c r="R113" s="10">
        <v>100</v>
      </c>
      <c r="S113" s="10">
        <v>101.86372167763157</v>
      </c>
      <c r="T113" s="10">
        <v>100</v>
      </c>
      <c r="U113" s="10">
        <v>101.72210148936171</v>
      </c>
      <c r="V113" s="10">
        <v>110.11734625</v>
      </c>
      <c r="W113" s="10">
        <v>104.81778392857143</v>
      </c>
      <c r="X113" s="10">
        <v>101.92711357142858</v>
      </c>
    </row>
    <row r="114" spans="1:24" x14ac:dyDescent="0.35">
      <c r="A114">
        <v>268</v>
      </c>
      <c r="B114" t="s">
        <v>794</v>
      </c>
      <c r="C114" t="s">
        <v>684</v>
      </c>
      <c r="D114" t="s">
        <v>28</v>
      </c>
      <c r="E114" t="s">
        <v>25</v>
      </c>
      <c r="F114" t="s">
        <v>686</v>
      </c>
      <c r="G114" t="s">
        <v>71</v>
      </c>
      <c r="H114" t="s">
        <v>691</v>
      </c>
      <c r="I114" s="10">
        <v>101.44533517857143</v>
      </c>
      <c r="J114" s="10">
        <v>101.79863933333333</v>
      </c>
      <c r="K114" s="10">
        <v>113.489795</v>
      </c>
      <c r="L114" s="10">
        <v>105.058673125</v>
      </c>
      <c r="M114" s="10">
        <v>100</v>
      </c>
      <c r="N114" s="10">
        <v>100</v>
      </c>
      <c r="O114" s="10">
        <v>110.11734625</v>
      </c>
      <c r="P114" s="10">
        <v>109.4428565</v>
      </c>
      <c r="Q114" s="10">
        <v>101.68622437499999</v>
      </c>
      <c r="R114" s="10">
        <v>100</v>
      </c>
      <c r="S114" s="10">
        <v>104.34868391447368</v>
      </c>
      <c r="T114" s="10">
        <v>102.24829916666667</v>
      </c>
      <c r="U114" s="10">
        <v>104.01823680851064</v>
      </c>
      <c r="V114" s="10">
        <v>113.489795</v>
      </c>
      <c r="W114" s="10">
        <v>106.74489749999999</v>
      </c>
      <c r="X114" s="10">
        <v>105.78134071428572</v>
      </c>
    </row>
    <row r="115" spans="1:24" x14ac:dyDescent="0.35">
      <c r="A115">
        <v>269</v>
      </c>
      <c r="B115" t="s">
        <v>1080</v>
      </c>
      <c r="C115" t="s">
        <v>684</v>
      </c>
      <c r="D115" t="s">
        <v>23</v>
      </c>
      <c r="E115" t="s">
        <v>25</v>
      </c>
      <c r="F115" t="s">
        <v>686</v>
      </c>
      <c r="G115" t="s">
        <v>71</v>
      </c>
      <c r="H115" t="s">
        <v>691</v>
      </c>
      <c r="I115" s="10">
        <v>101.44533517857143</v>
      </c>
      <c r="J115" s="10">
        <v>104.49659833333334</v>
      </c>
      <c r="K115" s="10">
        <v>106.74489749999999</v>
      </c>
      <c r="L115" s="10">
        <v>108.431121875</v>
      </c>
      <c r="M115" s="10">
        <v>100</v>
      </c>
      <c r="N115" s="10">
        <v>95.503401666666662</v>
      </c>
      <c r="O115" s="10">
        <v>113.489795</v>
      </c>
      <c r="P115" s="10">
        <v>106.74489749999999</v>
      </c>
      <c r="Q115" s="10">
        <v>101.68622437499999</v>
      </c>
      <c r="R115" s="10">
        <v>100</v>
      </c>
      <c r="S115" s="10">
        <v>104.52618121710526</v>
      </c>
      <c r="T115" s="10">
        <v>102.24829916666667</v>
      </c>
      <c r="U115" s="10">
        <v>106.88840595744681</v>
      </c>
      <c r="V115" s="10">
        <v>106.74489749999999</v>
      </c>
      <c r="W115" s="10">
        <v>108.67201107142857</v>
      </c>
      <c r="X115" s="10">
        <v>101.92711357142858</v>
      </c>
    </row>
    <row r="116" spans="1:24" x14ac:dyDescent="0.35">
      <c r="A116">
        <v>270</v>
      </c>
      <c r="B116" t="s">
        <v>206</v>
      </c>
      <c r="C116" t="s">
        <v>689</v>
      </c>
      <c r="D116" t="s">
        <v>24</v>
      </c>
      <c r="E116" t="s">
        <v>25</v>
      </c>
      <c r="F116" t="s">
        <v>686</v>
      </c>
      <c r="G116" t="s">
        <v>71</v>
      </c>
      <c r="H116" t="s">
        <v>693</v>
      </c>
      <c r="I116" s="10">
        <v>100.48177839285714</v>
      </c>
      <c r="J116" s="10">
        <v>99.100680333333329</v>
      </c>
      <c r="K116" s="10">
        <v>103.37244875</v>
      </c>
      <c r="L116" s="10">
        <v>96.627551249999996</v>
      </c>
      <c r="M116" s="10">
        <v>93.255102500000007</v>
      </c>
      <c r="N116" s="10">
        <v>102.24829916666667</v>
      </c>
      <c r="O116" s="10">
        <v>103.37244875</v>
      </c>
      <c r="P116" s="10">
        <v>102.697959</v>
      </c>
      <c r="Q116" s="10">
        <v>101.68622437499999</v>
      </c>
      <c r="R116" s="10">
        <v>100</v>
      </c>
      <c r="S116" s="10">
        <v>100.08874865131578</v>
      </c>
      <c r="T116" s="10">
        <v>98.501133888888887</v>
      </c>
      <c r="U116" s="10">
        <v>97.129830851063829</v>
      </c>
      <c r="V116" s="10">
        <v>103.37244875</v>
      </c>
      <c r="W116" s="10">
        <v>102.89067035714285</v>
      </c>
      <c r="X116" s="10">
        <v>101.92711357142858</v>
      </c>
    </row>
    <row r="117" spans="1:24" x14ac:dyDescent="0.35">
      <c r="A117">
        <v>271</v>
      </c>
      <c r="B117" t="s">
        <v>206</v>
      </c>
      <c r="C117" t="s">
        <v>737</v>
      </c>
      <c r="D117" t="s">
        <v>24</v>
      </c>
      <c r="E117" t="s">
        <v>25</v>
      </c>
      <c r="F117" t="s">
        <v>686</v>
      </c>
      <c r="G117" t="s">
        <v>71</v>
      </c>
      <c r="H117" t="s">
        <v>749</v>
      </c>
      <c r="I117" s="10">
        <v>98.554664821428574</v>
      </c>
      <c r="J117" s="10">
        <v>98.201360666666673</v>
      </c>
      <c r="K117" s="10">
        <v>96.627551249999996</v>
      </c>
      <c r="L117" s="10">
        <v>100</v>
      </c>
      <c r="M117" s="10">
        <v>93.255102500000007</v>
      </c>
      <c r="N117" s="10">
        <v>100</v>
      </c>
      <c r="O117" s="10">
        <v>96.627551249999996</v>
      </c>
      <c r="P117" s="10">
        <v>101.3489795</v>
      </c>
      <c r="Q117" s="10">
        <v>98.313775625000005</v>
      </c>
      <c r="R117" s="10">
        <v>96.627551249999996</v>
      </c>
      <c r="S117" s="10">
        <v>97.24879180921053</v>
      </c>
      <c r="T117" s="10">
        <v>97.002267777777774</v>
      </c>
      <c r="U117" s="10">
        <v>97.703864680851069</v>
      </c>
      <c r="V117" s="10">
        <v>96.627551249999996</v>
      </c>
      <c r="W117" s="10">
        <v>97.109329642857148</v>
      </c>
      <c r="X117" s="10">
        <v>100</v>
      </c>
    </row>
    <row r="118" spans="1:24" x14ac:dyDescent="0.35">
      <c r="A118">
        <v>272</v>
      </c>
      <c r="B118" t="s">
        <v>942</v>
      </c>
      <c r="C118" t="s">
        <v>737</v>
      </c>
      <c r="D118" t="s">
        <v>28</v>
      </c>
      <c r="E118" t="s">
        <v>25</v>
      </c>
      <c r="F118" t="s">
        <v>686</v>
      </c>
      <c r="G118" t="s">
        <v>71</v>
      </c>
      <c r="H118" t="s">
        <v>749</v>
      </c>
      <c r="I118" s="10">
        <v>101.44533517857143</v>
      </c>
      <c r="J118" s="10">
        <v>100.89931966666667</v>
      </c>
      <c r="K118" s="10">
        <v>100</v>
      </c>
      <c r="L118" s="10">
        <v>101.68622437499999</v>
      </c>
      <c r="M118" s="10">
        <v>93.255102500000007</v>
      </c>
      <c r="N118" s="10">
        <v>102.24829916666667</v>
      </c>
      <c r="O118" s="10">
        <v>98.313775625000005</v>
      </c>
      <c r="P118" s="10">
        <v>105.39591799999999</v>
      </c>
      <c r="Q118" s="10">
        <v>100</v>
      </c>
      <c r="R118" s="10">
        <v>96.627551249999996</v>
      </c>
      <c r="S118" s="10">
        <v>99.733754046052638</v>
      </c>
      <c r="T118" s="10">
        <v>99.250566944444444</v>
      </c>
      <c r="U118" s="10">
        <v>100</v>
      </c>
      <c r="V118" s="10">
        <v>100</v>
      </c>
      <c r="W118" s="10">
        <v>99.036443214285711</v>
      </c>
      <c r="X118" s="10">
        <v>103.85422714285714</v>
      </c>
    </row>
    <row r="119" spans="1:24" x14ac:dyDescent="0.35">
      <c r="A119">
        <v>273</v>
      </c>
      <c r="B119" t="s">
        <v>206</v>
      </c>
      <c r="C119" t="s">
        <v>739</v>
      </c>
      <c r="D119" t="s">
        <v>24</v>
      </c>
      <c r="E119" t="s">
        <v>25</v>
      </c>
      <c r="F119" t="s">
        <v>686</v>
      </c>
      <c r="G119" t="s">
        <v>71</v>
      </c>
      <c r="H119" t="s">
        <v>751</v>
      </c>
      <c r="I119" s="10">
        <v>96.627551249999996</v>
      </c>
      <c r="J119" s="10">
        <v>100</v>
      </c>
      <c r="K119" s="10">
        <v>96.627551249999996</v>
      </c>
      <c r="L119" s="10">
        <v>100</v>
      </c>
      <c r="M119" s="10">
        <v>100</v>
      </c>
      <c r="N119" s="10">
        <v>97.751700833333331</v>
      </c>
      <c r="O119" s="10">
        <v>98.313775625000005</v>
      </c>
      <c r="P119" s="10">
        <v>98.651020500000001</v>
      </c>
      <c r="Q119" s="10">
        <v>94.941326875000001</v>
      </c>
      <c r="R119" s="10">
        <v>100</v>
      </c>
      <c r="S119" s="10">
        <v>98.136278322368426</v>
      </c>
      <c r="T119" s="10">
        <v>98.501133888888887</v>
      </c>
      <c r="U119" s="10">
        <v>101.14806765957447</v>
      </c>
      <c r="V119" s="10">
        <v>96.627551249999996</v>
      </c>
      <c r="W119" s="10">
        <v>96.145772857142859</v>
      </c>
      <c r="X119" s="10">
        <v>97.109329642857148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J k k A A B Q S w M E F A A C A A g A z 7 C T W c t o p 4 2 k A A A A 9 g A A A B I A H A B D b 2 5 m a W c v U G F j a 2 F n Z S 5 4 b W w g o h g A K K A U A A A A A A A A A A A A A A A A A A A A A A A A A A A A h Y + 9 D o I w G E V f h X S n P 7 A Q 8 l E G N y M J i Y l x b U q F K h R D i + X d H H w k X 0 G M o m 6 O 9 9 w z 3 H u / 3 i C f u j a 4 q M H q 3 m S I Y Y o C Z W R f a V N n a H S H M E E 5 h 1 L I k 6 h V M M v G p p O t M t Q 4 d 0 4 J 8 d 5 j H + N + q E l E K S P 7 Y r O V j e o E + s j 6 v x x q Y 5 0 w U i E O u 9 c Y H m E W J 5 g l F F M g C 4 R C m 6 8 Q z X u f 7 Q + E 1 d i 6 c V D 8 K M J 1 C W S J Q N 4 f + A N Q S w M E F A A C A A g A z 7 C T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+ w k 1 k G Y q J R k y E A A E L c A Q A T A B w A R m 9 y b X V s Y X M v U 2 V j d G l v b j E u b S C i G A A o o B Q A A A A A A A A A A A A A A A A A A A A A A A A A A A D t n X + T H M V 5 x / 9 X l d 7 D 1 P k f K b o 7 C 2 L l 4 k p I F Z L t m O Q k W 1 o F V V l 1 p T q k M d r i t K f c r g g u l a q 4 3 d i R D C p D D A Q K Q 8 B Q h o D B j j E F V 5 j i v W Q 4 g d 5 F Z q Z / P d 3 T M 9 P P 0 z v d x + 4 m K X I 7 O 9 s / v v P 0 d 5 7 u 6 f l o m F 4 e 9 b c H S Y / 9 / w f + 7 v C h w 4 c u J t 9 L h 5 d 3 + t f L r x 5 K l v b 3 P t p / 7 T 8 e O X t u K d k 4 f G h 4 d X M n v Z L 8 M P + c f / n A 6 l 9 / 5 2 + / u / b d E 8 m 1 d L S Z X H x k + O P N n c 3 8 7 3 T n 7 I 1 0 5 2 c P j X Z u p M v J + Z 9 d T x 9 a O n P j 2 m P p z t J y Y p 5 1 L v 3 X G / 2 8 1 P L s j b I V v J q z l 3 r p z p N p X t N W O j p 8 K M n / J x t / n k 3 + k o 3 3 8 o P f f + p y u r V 6 6 s b O T j o Y X d j e e e K x 7 e 0 n j h y 9 e f F M X v p D S + V v l z Z u X T y 1 P R j l Z 2 w s s y J 6 6 d a p 7 a 2 H k v O b j 2 2 l q / m n v P / 5 g R v X B s M j s v j l m 0 t n t p e W l 9 I r m / l / z 2 x / 9 c K 7 e d O X 9 t 9 + Z / / 2 L + 6 / + X p + c P 9 / X 7 / 3 9 D v 5 H 1 / f + V P + 3 2 z y f D b 5 Q / 7 r 4 s h b v 7 n 3 w V v F O X / 5 Z P / Z l + Q f 8 n g 2 f q + o Z 3 I 7 G / 8 2 G + e / + k U 2 f i u b F G d m u 6 9 l u x 9 + + R k / + f 4 b P / / q 1 Q + r x / e f f n v p 1 l H e p f 2 3 7 9 x 7 9 c / Z 7 o v Z + N l s 9 7 / 3 X 3 8 m E f 0 7 v 7 M 5 G P 5 0 e + c a 6 2 J x L Y Z H m A T L N 1 k n H x m M / u Y 7 q 8 U 3 t / J u l z 3 W D 4 F e J 6 P 8 W D J K n x r d W k 5 u S g 2 M w 6 U i x j G g T w K L L 0 7 n s p j H h X r 2 4 3 W / q t e W t W h z 8 D N 2 n l 3 o x p M K 1 Y 0 z R G y o 3 t 4 6 e v h Q f 1 B 3 Z f Q A P 5 d e T v v k E O e / t g T 5 I s 4 X c X 6 Q 4 v z 8 9 n B Y F + R t U V 7 8 1 h b i i w B f B P i B C f C H R 6 P N y 0 8 Q f Z z 9 e B H j i x g / 0 D F + c m u b H O L l b x c R v o j w A x 3 h v e v p 5 f 7 m l j X G 2 y e c 7 M e L I F 8 E + c E O 8 i f 6 W 1 v N S y v 5 S a P N 0 X I i V 0 z S / N o l L v G 7 W o R s t v t y N p 5 k 4 1 9 n u 8 / n / y 0 P T V 7 L x p 9 m 4 0 + y y T v Z 5 K P i 0 P 3 3 X 7 7 3 x p v F X z L W y 0 Y 9 m o 8 h G W b Z 5 P W y 9 E 9 l f w p 9 x + 9 m k / f u v f h H 2 a Q z 6 X C U X v m n 7 f 7 g C G + t 0 i m X j K 8 k a c e W + M G 8 3 u J 3 / 9 w f X F k 9 1 3 / 8 6 u h H N 0 b p j q j / W 3 m 8 v X j / p W d k 9 c n Z J V n r 9 5 + 6 v j m 4 U v 7 N 1 D j S 3 F y t U h 7 2 2 g B P V H T z g N Z i W E W t i l M 9 M s v w 4 H W s 8 v L F R 6 0 e e V D W J 4 7 w e s V H r X 5 5 j m y H L E e 2 R z 8 i 2 i X 0 L N b + y g C U I j 5 8 5 Q o X z 6 Z 1 0 e n J 5 / u / f P V Y H m H Z + I N s 8 n 5 + L N 2 8 f D X p / z S 5 q H d j I + k P k 8 G N v P D R 1 X S Q H E / S r W G a X B R R t X H s Y q V X 4 B h r 6 k a l p S c s T Z V f q v a x / l p a e V F X Z O P v / y F v W d l A W 8 v 4 S e Y B 3 j j W o + O i j d 8 r T b V m Y K o O q J E p R 9 p U Y s R y Z e r U A A b F G m 3 z p J b V s F i u x J v V i S / x s k 1 n E i t 7 g b 1 J V d u l O / F a V O y J A 0 b 0 y c M g / s Q x 6 V L i g O F T 8 j z g V L I 8 4 F X 6 s c 7 d S u 9 S j V + p e C t t o N J D 7 W i H r q V r A 3 2 r p o X A u 2 y 6 T t O 9 p h h D N B d r s L G m x c 5 Y H l a 0 q R M D K w o 2 3 a t c s Q 1 s X b z O L n 2 r q E I F X P n J i D Z 2 D I R a e U B 6 V f n J M C p 2 B n A p V g a w K H C g c 3 8 C H a g x J x 5 I 5 S D X + 6 M O d e h J Q A x o S J V W A S u q 6 D d N H / K M i a l 7 T / M 6 d C z 3 Y a 3 q x H 9 Y 0 a Y D 8 R X 1 w B 4 k a + 3 S h V g l K u b 4 Z y P q x F E Q d / y Q d C P + 2 f A j c R Z w J F E W 8 C T t U O e u p H W m x p d k i J V j 3 u w b P N i h O 2 m y Q H + y t g 5 4 l E X P a b r U l G J m 6 m 7 V + E Q h l l m V j e r E q 8 q S T a t i T 0 Y C O 5 W o t E u j K u t Q M c c + G i H H D 4 K I Y 0 e k S b G P h k f x c 4 B F 8 X K A Q 8 E j n R s U 7 E a N P 4 m o K o e 7 0 S t w r E N z g o p A b 7 K 0 D D h T V c d p G p M 9 R u r C Y Y r + w + e A l 9 b 7 g z Q f a w 0 e B F e m p B + 8 W K 7 v v 5 + N v y h O F a H y 9 Z v P G j K c 2 / 4 3 a E 7 s a h y x L A Q 8 V A y y / 8 n G b + e + V D 5 E + F 0 2 u b 1 0 V G j c a 9 K 4 o T l C d K F 5 V U I 5 K L 7 8 9 H f Z 7 t 6 9 V 7 / I d m 9 n 4 z u W H m 3 v j M B j H M v F + N H O l X R n 9 e H h 5 X R w p T 9 4 X H s q U V e 8 b R v F p R + k / U H r N e G Z 3 1 Q u S T X J K C 9 I X s g 7 / J o U V 2 N K F 8 N 2 a 6 6 L 8 O l f n m K D L / n 6 l M u / l / 5 l k B f U d n n Y E 5 d p X R 1 9 m b + 4 O P k g K S 7 L 0 + W Z H 5 e P 3 1 7 q 5 h I 1 r 3 k f s C t U G u a l f 7 y R N q 5 B q e x r a l d I v w e W V + h P + Q n d X J L m 2 8 I B u y T F h P / S + f 6 1 / N d t l 6 R c T Z v W F d E W c / I L c u + V 8 f 2 X f r 3 / y Y f d X J P G d Y 0 D d k k u 9 F p m H e y L H / S 3 8 j Q 8 1 9 f t t m 7 M L 0 r R L / S W j i Z 5 g l 5 + / f v S t d 5 j + w P K r x 8 5 9 a M z j 5 x S N / r 9 O 7 + 8 / 8 r b 6 u H 9 7 f + S V Z 9 L r 2 0 / m Y q r I 5 u W X 4 v 1 R / M 7 + / + 9 / I t y G 8 j P 9 8 e v 5 H 9 8 9 c m v 9 p + 7 r W 3 Z O H V 1 c / B 4 e q X c j 9 G 8 W a P a i u J S F N c g T 1 n z + + H 4 D 3 C / R l J s 2 F A e b O z k y M a f Z Z O J 2 B K R J z d / N M + 4 / 8 Y H X / / 7 R 5 U d I H u f 3 t 9 9 p l L a 5 K V s 8 k F R o N 4 G 9 t 1 z 2 e R u 9 e j v y y t i b 1 v e o x f K 7 + 5 U f / d m 2 d w v y q D T v 7 v 3 w m f 3 / n O S x 2 W l 0 R / e z u W 3 f H F + e 7 S 5 V U S W + Y V a G j O + k H s h K i W x l X z j s J y 1 w u P I U Q c D h O 3 U W b V m d c I 9 8 t + k x W R k C G J 0 u z h b B G l d t c t q D 4 s w k n u / u Z v H b j m X f O 7 u / p 2 7 l C m 8 M c D K Q 1 r M J j B M E 2 t o J j I c E x m C i R F 2 i R F U i Q y 9 x A i p x A i j B I Z O A s M l g S E C V 0 y X w b Y Y 8 C B n W X s u D Z c t y k b c z n Z z 0 X O 5 3 9 O m Q u q S 6 X 5 4 + m Q o P z x 9 c u G H C z 9 c + O H C D w + y H w Z L D 3 s L q 1 t Y 3 c L q F l Y X z e r W + 6 G 8 b r 2 / M L u F 2 S 3 M b m F 2 k c z u W 0 t n L + 1 s P 3 Z j O P r J y v D y 9 k 6 6 B K 3 v 6 z f f N U 0 P u m H F 9 P L z g d 2 1 T 2 X h J b I 8 z Q U e q l 3 N n Z 8 U + x r L e h 4 4 f v z Y k S N 5 b e D r j Z X e 9 f 4 T 6 Y n j l x 5 e X z / 6 V y e + X X 4 8 8 8 j Z c + U B U D s P C G v V q j w Y O 9 a q + X d 5 v c X V A v U W H 2 3 1 m r F n b Q A v 1 R q s 1 m a Y J x X t G Y 3 y c Q t b V B 6 o t o l F v r U d Z r F y n F g a w b 7 Y W D m 5 s 9 k f q G r L j 9 V K 2 S C z V M q K k c P Q U h H 7 Y m N l / c b l J 1 Q 9 x S e L 3 m A E W y p j R R k j 3 S Y w + D r v Y T H m Q A + L j 7 a q l V n Y x A V F G t Z i b Y D 6 e m O F W 4 B q A j 9 g a 0 T h U N b q V Y H S y a w V F 1 / k Y q e b 1 4 H Y + S d b c C s T t F Z Z F G W Y Z d 1 4 5 l 8 X 4 z l N r 8 D x n H + 0 9 V P 5 b d 2 Q 5 k U a 7 m z t s / p 6 Y + V 0 O s g d W r W A f a 4 2 Q R q 5 t e u q R O j 5 l s r l d x s r 5 Z + P w r r F k W r t 8 s 5 h q V 0 W C e 8 w l q r V t r w V + a e q W x 6 q V i 7 u V J a 6 5 a / A D c 1 S t X z 1 a 0 X 8 Z V i p t V 5 + V 7 R U K 3 6 j b p 1 W q d k 2 6 R X + B 9 S 5 P F C t U d 1 8 r T q X v 9 L u 0 Z Z q w e s i K + r v y m C 2 1 i 9 u 9 5 b a 1 c 9 A W m C p X m 5 w W h F / G V Z m r d h 5 h i K K a J 2 g q F 0 4 l Q R u H v M 3 7 Z 3 l i t j 6 J D W / q o 3 P b C / 0 A i V Z F 3 p 6 j p V / D p B i 8 V p l h q X X G j 7 B E u 1 R + R V s U U f p F a t U Z V e w y u k l V 6 w W m V t p S n e Z W v H e y c x K r z h A Y s U a A P M q v Q n T T a u 4 z C K r 0 g O 6 w 6 R K j F + R U + l 9 7 D 6 l Y v W D j A o 2 o N O E i t W s 5 V O w 7 g 7 T K V a z n k 3 B q j t K p o B p 2 m q d f i o l F F a Z F K y v 0 0 R K G 7 y 2 2 r t K o 4 B t 2 a q l J F F y x W w u c y I i X q d 9 J Z t d 0 R I Z M y h Z v J x c o y U i 1 a / t u Y J 5 H r y J m 9 / B O 2 + l / M q t s n q G e T e r n q F u O d X 2 m / e I 6 q 9 N G z f P M K z W / N o w R P N r 3 b W q Z Q N / M b 8 0 r c D 8 X h + r 8 F s M D q h I r Z u 2 / 5 w + G S i 1 P n 1 S T 6 3 z z w F S a 1 6 r T K 3 1 W s O n 1 q I 9 K r W G L e o o t W a V q t Q a V j m 9 1 J r V I l N r T e k u U 2 v e O 5 l a 6 x U H S K 1 Z A 2 B q r T d h u q k 1 l 1 m k 1 n p A d 5 h a i / E r U m u 9 j 9 2 n 1 q x + k F r D B n S a W r O a t d Q a 1 t 1 h a s 1 q 1 l N r W H V H q T U w T V u t 0 0 + t h c I q t Y b 1 d Z p a a 4 P X V n t X q T W w L V u 1 i 9 R 6 k V o v U u s D n 1 o 3 7 S Q N l F g b S 9 Z B V q y N B e v I 6 9 W V 5 e r u V 6 u N x e p O 1 q r 1 p e p Q K 9 X G Q n X o d e r K M n W H q 9 T 6 I n W o N W p j i T r w C r W 5 Q B 1 q f b q 6 P B 1 m d d q y O N 3 9 2 n R 1 a b r T l e n K w n S o d W n b s n S A V e n q o v R i T X q R O C 8 S 5 2 9 S 4 t z 0 X s J 6 P 1 D q v N 7 X c + f 8 c 4 D k m d c q s 2 e 9 1 v D p s 2 i P y p 9 h i z p K o F m l K o O G V U 4 v h W a 1 y B x a U 7 r L J J r 3 T m b R e s U B 0 m j W A J h H 6 0 2 Y b i L N Z R a Z t B 7 Q H a b S Y v y K X F r v Y / f J N K s f Z N O w A Z 2 m 0 6 x m L Z + G d X e Y U L O a 9 Y w a V t 1 R S g 1 M 0 1 b r 9 J N q o b D K q m F 9 n a b V 2 u C 1 1 d 5 V Y g 1 s y 1 b t I r V e p N a L 1 P p A p 9 b l P 7 7 d u J e a n f H w + v q 0 a J d 1 W C z Q 6 o Y 6 b M 1 v 2 q 8 S p P k F x Y b e / N j i e 2 n f N C 8 L 0 v r y N X J C 8 3 m m R f q 3 5 A u r r / 6 7 f u 4 v m g M + t X j d W B v e i 5 f O y S + d 3 3 J J p 7 U 3 v v X 7 N 6 M l y k o 3 j l 2 U 9 R R / s + n i M T 3 B B / X j E m q Y L B Q V 6 8 s O s j p L + U 5 Z M 0 w / e P F i c e G Y m G D b K y m q c E 6 U Q W b D a 6 m s H l h 6 4 J Q R w 0 w p 4 R L B G e w x f a J n q c Y t 9 Q W v k f N K w C z 9 m J i + 2 q 5 D K w y g m t t y B n N H r / 4 X L 5 0 l 8 n 2 z h L 1 / l s D 3 z u Y y t 1 4 m s F D k / a v h o b 0 H E i U K 7 g 7 8 U 7 K O A S i j z V C w + t 6 i + y t 8 5 R L q g y e a t T X T B 3 H O b 8 u 4 K Y L u w Y K D v 9 4 f j l Z / n O 5 c z m / F / a 1 U S a 2 7 6 f L x 1 Q d P M G F F p v B e e U L e p f e L N P l X r 2 a 7 r 2 T j Y q p 1 U 6 / k 1 n L z L x 7 I f 1 L 3 3 c 3 j t 4 p + q / S k p o i K O u y l V B 9 1 v v z 0 g / 2 3 P 8 w v O k q k U q P i f z E a y a q 8 p c I L t Y Y M I 9 j u N V w A r X F x M N K s + Y c P X h P x / j J T x R I b x Q n 5 l 0 e g g i t w W B 7 9 9 g / z U / T Y c u x x U X b g P h e 3 A n c 7 g c O F 3 / h a n U Q k T s p G X E S R p U f Q A 2 M g h h q u z g F E Q W s S y z I K a f C W w R v d 6 h d A k T W 0 J M G t A j J 6 d D V 4 i 6 R N A N V W 4 H C T N o H o Z g x / K J 9 V Y h I O U f r t / M t W c 6 j O d 4 R L O M j C q 4 i i C M E j y u a 6 G o R N G J Q u 0 V y i l A f j E 1 C e V p u w 6 e K c X P A q o i h i d Y u y Q a V V M K + A 2 q 1 k T z + t D T + M Y 8 i C w / a 1 3 G V g M Y v d X 5 f / 9 0 w 2 v m O 9 T b A 5 s t 0 t w G / F 0 g u Y k T j c J U T h E a S w u E S b F F C Q R r O w 6 4 K V J Z J N l O p Y T A K j j t 0 r 7 L K s Y X U J 7 R I a 7 I 5 P P r T e S p e A 0 h U e A c Y c n H q 4 d j S 8 S R S b h A g e o S 4 / W 0 d r d w u x P g v c w k E W U X p 4 U Z B u A c V w d g q l C V q S S F Z R K E N 2 C t b y d q d Q s q y h d Q l t F Z B X K Z x C 7 6 / 0 C q B d Y R V q 5 C E X K V S x g V 2 x W I T 2 8 g q 4 0 t 7 u G N r T C 6 R v 6 D V F 0 I m c b M C W O x u J K R V R q V j 5 R y E Y 2 V V g B 9 q 9 x V Q K 4 z B 6 T R E 0 M q c t V Q F U Y g I 0 L R M T N X i x a 6 J G 8 W H 7 z Z + D E W x H V K I e 5 r l Y D n g q i 7 Y c W F M U l T x M R 7 U d Y T q 6 W E S t I p k O l 6 x t b Q R y 0 / 3 3 / T j w 1 P U L Z n t K 2 v Z P W E 4 f z e / 2 M F 5 7 L A 1 W R t S l d r F n P a Z w 9 g x r i h J N l U y w q o F 0 a D 0 A C 4 / W v A 7 t 0 n o V g b P g d P O 6 h 0 U X + y t c z J l t X 8 E s S r O S w 4 v h 4 c R F k x E e L D R B D R S t j v D q e O R 6 R c t d b E T I g j M Q V n p 4 Q e z r 0 U V r 1 O x R 6 V b O H u W I Q x u F K D b 0 A / 0 0 v U L 3 i K J 8 v v P K w S n A 2 c h H 3 b C a C A I R f M M u k r u D G F p h x o u t v g i i 0 e 0 E d M D B V A y l U N a i 1 R R B I / v z c d U o 9 d w L K F o + 9 V L j F r 2 Z R i 8 + b K / Z 6 4 k e S Y n a 2 u m S m s B 9 1 N h 5 I 6 w p h k h 4 0 6 l q h M h Y d K m I S k X y G y a Y R / 6 i e u C S x e h S 4 X I Z W F M M k e w 5 j W q V d B x N 0 8 J y 4 N B F Z z d 6 B W E 7 L l 5 M J r t O W U C 7 3 a i X o 5 F e w 8 u P o w p 5 T l Q W 4 G w w m j h Y b S L Z i p C I b C x l A e 2 O o m m D s R N e f h x V b E 5 S f i c t x N C v M B F 9 L C J t R J Y e t s P y x R C y g b A S 2 h 1 E U Q 6 Q D i I q i C Q M 2 U N Y C c 4 m o u n j u N p k V B F J I b K F s B L a P U S T B u M h o o J I w t h c h H 0 p b c Q U s f A R Y 0 w i j U R V E G F P t I + R 8 M 3 R b c E g o S V I G + H F x x G F b C J l A c 4 e A r X B S h P z t Q I f E + E 7 7 D H S Y C y E F x 9 H F J u B y H c P + J 5 h T T 6 2 a R g O R K R 7 y N J D 5 1 3 l a 6 g e s 5 j h 0 G U S w + B D 6 C l M U X g U Q T w m M M M h Y v 4 i d U H K E m 3 y U j b Y Y + 4 y H L p M X a Q s u I l L U X g U Q e z T l u E Q z F q g c G z S A k Y e e s 7 C i o 7 y 4 J t m F 6 p j 8 t F 3 W x g A e h j S O G Q V s Q T y e r b D i 3 F 2 E V 0 n v E x x d + X 4 2 I n c V 4 G T C G M q s o p Y 4 t i s B W x B g f t L d I M x h y v S Y 0 A d E b Y / + u Q k f P 9 j W 0 x I P i D S X H j x c U T x M p a y E G d b g f p g 5 Y m 5 u x h v K E C d d i u B s m C M h B c f R x C b i a h 9 x m o X s e 4 g + k h E + o c s P Q J M o t j 9 b B A C 7 d d f / r P r / K x W U k t l k 0 A F 1 t K u z J R R L S R Q i 7 s 6 V W V w + 0 2 q o B a M P p E x L b 5 B 5 L j T 5 B s L b D E x n A a u J Q G 8 l v x U t s d E j k 8 U i e E g w F p o 0 d D I a 9 F D o Y p s a d V F 4 7 U E F w X l J B Z R T h x H i X L i O E q U E 8 e j i E L 2 j U Z k S 6 0 o a 7 h I W Y s T K T a 7 c L j r f G z s p A c C r 4 B x q e U m T j I I F w k r h K B K o I W Y 1 F N d 9 M C o B 7 u 0 S j N R W J c I q l C t Z N J K d 2 k X C K G P l p B E k A l l L l A i F 1 e p h 7 y 4 i R P D W x T k x d B l U s N 4 E Y k I G I z u 9 j E x + S 5 B Z 3 O c O I E N A A / K S 6 M a J u A l u B Z E z / C G v D i o U p m 4 B B e H 4 B Q e f B c H S d b i B Y r F H 2 r o L t w d 1 F B z 9 o Y q 1 i V k N z l i A n v F f Z A u T W K Y M J f Q U h C W O P y B L u 2 C R H U F D i W h 6 U J D u b Q r E j 5 l k B g X X Q g 7 w Y X b g R x d z m 5 Q J b c E X / e l r l h M i d z S n E f Z m C 1 R V C L P O 6 b J b n H V K m 5 W w T k j v n L 5 k F t c h Y q U a 0 h y i 9 D I K k C F 3 C K S D j l q E R M S O 7 E l Z K 8 V y 4 A W G d O h t j S r Z O O 1 R N K J b D j T 5 L a 4 q l U x n E i i k W 1 n O k Q S V 7 n W Y g e X d S G k k U j C v Q c O Y o T 7 2 E k k Q d M 5 R k e g R Q e N R t I u i 8 4 i i S E J 2 W V 8 m S T t w k T 3 F M 7 X w K + j 0 o k k 7 a r E y V g k k U S J A T t r I k n E d E i M O Y R T m C i S o K v E H G y A f / 6 0 5 4 8 i a V N G q y P W k B B E E p x n g F a C X v j z S F z 1 i v c w h p M z a M 9 5 9 6 Z C I n E V K V 5 O o m g k F X c B 7 a v g S N i z X T l k E c 9 2 9 6 w Q k p B d l j w D 8 k C a E o y k 2 Y x t G J I 4 U v l 4 z l S Z J K 6 C R c 9 e J E N j G r r 5 k E l c F Y t n Q I B O Y s 6 J m u A k P M s B Y x m R 5 9 i h J C F 7 D X A I 6 B B h f / i x S Z r 0 M a g k s a S h u A 6 Q x h N Q 0 i p Q d I 8 B k A 2 s T k A m M q S k V a B 4 l q K B S n R t a j k l 3 E + 0 c e n s K B U + S c j e Q i I C 9 X b j y S l p 0 s Y k l E S T h + A n U B w P V o m b R N E N B e I 2 K J M m T 2 J J u 0 L x H E W n l u j i N E B L L v R M Z A n C V K q s k q D z Q g V K o M S C F 6 + k S R W D V B J L F u L S 7 R S I J a 3 i R P c R g N 0 g J n B e 2 J J W g S I u t k B 0 i a 5 N L b l E b o U F 4 9 H Z Q y r E k r B p m K A n U I a K B 7 W k O V W D v J J I k n g s q H i z S 9 r E i W 4 f C s N B n d a Q + S V t 2 s S c 0 i i G i T m j s S J M 5 H x G j U H E d E Z H l 4 T s q E Z E I N 4 + v O k l T e J U u C X x F K K v k E w J X + K g U 3 Q 7 0 b g b V N f 1 h p g 4 K B V 9 X 4 r d X x o 5 J v r G F L T R W P g l I f s N 2 A n E c e S F M W l S x g C Y x F K G 7 j B T 4 J i 0 6 h P d W w C P g + o s X k S T V o X i e Y p G N d H F q W W a w C 2 2 a C + p s E y C T u w K Y k L e 3 t M n W U e b g u D 0 y W V x R d h p 3 k C T Q 6 3 i m D g T H 2 l y Z Z D C 5 C 7 i L k x F E x + U C U 4 Z 4 C d h B V r D R E 5 F I B r A B C f N W v C g K Y 1 D V 6 U J X Z K f K d E l 5 U D k x o H r J v O P c B 3 l c A T 0 x a f z S h z k A L i S Z v W m L g X F K O i U E n c p C k h J Y C k o l k B n k 7 h L s R Y + K m x O U M c c E T Y g B 5 a w A e c O c g s I 2 E X B O M B e 7 4 k v b 6 R d l I n A j Q T X g 2 A F k + l Q R h x V g c l C a H E I 5 j D x 5 Y s 4 y h L a H x R a R F d k U k M W k Q a h R p 2 z R U w U W O S Q S t 8 D d F O Q D p A X n c Y U a d V B I U U i q I D 3 B R + S i K M W 5 s Q h r C R 4 N 6 A x R B z F W I s T G F U P q K G H c A d Q Y 8 p 1 / E N 4 S N g O c r Q B 8 i r T u C G t M i h s S H g R 8 K P f h x j i K E W 0 0 c / 5 F y R F s K w Q R y 3 C 3 v 4 l J k S T 4 O r 2 4 2 n R O a n O i h p A y 0 A C 4 Q z 9 n 4 q f H E + S 0 d V 0 k D y Q p F v D N D l S H H Z 1 B w g T C W x / H E m A T g l 9 G S I O G Z O O E B H r n o G 1 o c w l p k M O Q S k U L 4 v g i A v M 6 n V F J h o x B C V Q h M x C w k K M 2 U U D K E T k F 3 J U u s 8 v T E 5 I 2 M 4 q v A B 6 t P j i Q R y 0 0 e k g 4 Z 1 E k U F w D 3 k q C v m A Q V A 6 m X 4 S Q y 7 K S o U v D g Q l 0 l r M Y L I 5 S y M I h H s L H K n u 7 m J y Q A I n q 4 x H g I 4 G C v 7 D Q Q x B / w h / 7 T n 5 g y Q E D f r h K E d U v + D w C p I q W N y H o x 7 h 0 w 1 J + j A 8 w Y b 5 4 F Y g h 5 W 7 D y j K R 9 j e C V w A 6 v 7 J T i r K 9 m J 8 t M u i V R F j B A i 8 h 5 8 8 P m A P l E h x n n 9 w / I S f R j S i B 0 q d O G m F g n k Y j 0 v 3 6 k k e c u O E G J z u T 0 z 3 D J R H W D u R r / 6 j 7 x m + 9 A 4 H j 9 X h H e E j Q Y I 7 C C N l S s g O l E p R c w 8 J l S A s g P h i O l A q x X E V Q O g w 8 p I m Q A f 3 F T B K 3 T M U k 8 8 R 1 l g A A w A d E F Q q R 6 s o E s o R / v o D I A d N D z K K w 0 2 V q N 4 B E B I 0 c Q g A D j d Z 4 p i F x t 7 Q F K l F b 3 C n 0 I a d q 1 c A 8 k Z Y k 4 A v 9 a M v P B m 3 0 a q H o m 2 E v / S Q t E G U h A z Z c B Q m q l V A M g R R H w J c w 1 G Z O G 6 h c z U 0 U R q w G t w w 9 C H o 6 h g Q q x F 4 / U O 9 w o + + / E S e R q s a E q c R Y b K q U B o 0 O a g c D T d R o l o F 4 D / Q t M H D M 9 x U i b S u A b k Z m i C 1 2 A y 4 E R x r E Y C a E X r m I d 7 W J + S S B F y G Q 3 r F a B k x 8 k h B y i B J Q U R k O A k S e b 4 h C A 8 k X d B g D C d F Y k 0 1 F B P D m G l Y k R h y n q E G m f s 0 Q x A x w h q C 9 m I 9 + o J 7 c D B a F Q E Y j P B X X k N g U G W h w y 9 c x T k I G z C I X u E B v H B V J + r O C 6 t v Z O P P i 8 c Z 4 7 1 S F a G H I d f 5 z c e 2 0 t V z 6 b X t J 9 N T 2 1 s 3 r g 2 G R + Q P l 2 8 u n d n + 6 o V 3 l 5 a T / I / V 4 v / d + 8 3 d r 9 / 6 e f H X / n N 3 9 + / c L f 7 K d l / O x p N s n J f 6 f P 7 f 8 t D k t W z 8 a b l D 4 5 1 s 8 l F x 6 P 7 7 L 9 9 7 4 8 3 8 r / z b c d 6 p L 7 L d Z 7 P d 9 5 Z u i Z d 3 f c e 3 7 0 W u Q Y P k 5 W m b V F x N V q O B h P V Z g B x A D x U i A 6 R V D o k A C T 9 I A P 6 D J g c V / O E m S l R f B b w K m j Z 4 2 I e b K n H 8 V O N 8 a I L U Y j 7 g B l l s I g Y o H 4 E X b z h Y o N d + y X u w a f M A 9 / D Q Z D 7 g H h 4 C z T D c Q 1 O l i e 3 R 0 9 A e v W 8 S 2 Q N 9 5 W e X 7 E G V Y g b J H l Q p Z p L s o d t A H d i j / P e m x K D 6 B k E 9 3 C 4 1 L 3 n G g R 7 Y s J / M E 9 C D J M 5 M A z 0 0 R S Y 1 P I + e g f N w 9 4 Z J b J o H 8 o r P K M 2 D p M J s 0 z x I k s w g z Q P q U A P z 6 G k s D + f B H x 3 l g b z E s 4 n y I I k w 0 y g P R L Y 4 i x g P 2 H 2 d 4 t F T E A 8 e E r P J 8 E B n g X P E 8 P D Q Z n 4 Y H u 4 i 2 X S a c Y i H P q N o Y H j 0 N I Q H Y k 5 x U A g e 6 L E y V w Q P x C C p y D N v + A 6 P S J o L f I f u K Y 3 0 j p 4 B 7 0 D 4 y o F g d 6 D W M m e V 2 4 E e D 3 P B 7 S C p M n v c D t 0 M b N i O H q R 2 I A w g N r Q D / c h q b 3 6 I H R 7 a z A e u A z M p q U g 0 B 7 Q O / R H o X j 2 s o 6 e x O h D P Q f c O B q o D f Z u Y J 1 S H h z h z x u n w U G o e K B 1 6 F t I E 6 e j p j A 5 E P n J g E B 3 I W J h x Q A d 2 Z W O e + B y U S J l l O g f U o x b O 0 T P Z H M 4 e c S D Q H M h r P v t g D p I g c 4 P l w N r n P F A 5 o C Y N U I 5 e h c n h 7 B Q H A s m B n q P O N p I D O x L m i M h B i 5 Q Z J n J A Q W q B H D 2 T x + F s D w c A x 4 F 6 q j 7 r Q A 7 8 H G M u e B z 4 n R e z D O T Q J x d W H k f P w H E g Z h Y H g M a B e B g 6 H x w O 5 M x i D i k c W O O c F w g H 1 K W G K Q E d Q x + G 3 y y 6 B P 4 m M d t 4 C X Q u P U d 4 C a x d z D p d A u p R C 5 f o m W w J Z 4 O I j p Z Y 7 7 M O H m 6 6 4 u v 9 Z f Y 9 P 8 u b L 1 G U c 7 h V H J M x 0 f y L F n W K v v c H L U X Y Q B M 4 h e w q + R A n i i Z h l A J O 4 i k Y X q 4 1 / 4 C i s S e w I q 3 5 h x N e n d J Q D H 1 M B A U g U O R n r o B x y i 1 F 0 8 2 x t 8 x g g v a X v z W P H T x C F T q R I i / B R R x A p Q i u C 9 5 U D F k Q d v K x t h c c J 0 4 s J + H 0 B Z q T 0 K k V O H G C O 4 h k V w h d K n 2 W B q I E X A E j U R o I o p c x n E O 8 V Y + 7 / k W x f i A L J 2 E m g m U R Q R O 0 b 0 B l / J E W 7 v p E M w 4 B a K D L 5 A O 3 c B c o v H k o w o W y D 7 P v F t J F Y S E a 6 g J n I x O F u w j Z X f F q P j p 1 Z 3 / Q o B f l b 9 s 1 U e i L 4 I p Q J j N Q E R o A A 6 V L J O c Q Z A d S W k Z D Y a B k C e 0 X C o d h J h s 1 S A z u E 2 r g w d m K a y / D G w V / u 5 8 4 K m i A D N c J n O J k h F b E Y 9 F j V i W h e s O s 6 m F Z y t D Z G e X c Q w 6 v Z a g G C p + B k y J C q s F f 1 y c u d H i j N J y X g w y i R n C N y J O X 6 Q A 1 K D r F S k Y 4 D 4 K 2 R u Q N 1 q A o F T w / k X Q N m Z 9 U u 8 + X Q 3 K b 0 Q Y p k B e a j u J w i F x G / g i 7 8 l o B c o S U R r 3 p T x t u v k w O d 5 V 0 N E c E j Q h 5 T l U l H z Q H R a t I p q S A E r 5 h R Q N 0 U K Q K 7 U q Q 0 F H x p U Z I B 7 c c O H b R p m P S O o K m h A w t Y D 7 b g v + y T R k R 1 p g 5 E P + 4 D V N Z d J n C E X F b E B M o k d B X h 5 x + 0 U k i 7 q F r A E V C a 0 M 2 N Q p P B K d K a A u T U B H 7 K r E N L s K 9 S 1 o A 2 r g U Z S R k T w X P w P 3 K C 1 f b 8 4 S M H H Z 7 z r i n g U a C S 0 M 1 D N B u H 8 6 I c / j Y 6 o s g F / l 5 9 Z 4 n c 4 Q i V P j d L w I 6 Y m Y I e / X Y E f H o S Y 5 T 9 A a Y P Y M / E r L L E m 9 A u 7 P 4 I k j c 3 V c n k Y S X i J y Y T A d E Q h E q k s 9 I g A Z x Y c i X R 0 K R K r T T A C A J y G C q C l S p J N x u w L h F J z I m n i R k x w E s g T K c q I Q S V 3 E k q C S G J k S L 8 c O U o J S J 5 C g A u U E W i A A r Q U k T 2 k E 0 W o m u S i 2 v h H u H N g a R 7 g H A J S F 7 C 9 E J l B A g s 0 t c d V E I k y i y E K 3 D k 2 D i s p R U g Z h E 0 Y f o H G S E C S 5 s Q n u H z j D R h W m g m H D 7 0 M c i 0 j 8 g z i T o 1 E 6 x F S i B Q O S Z u K o i s S Y x J C F 6 h x f U B C V M z P 3 9 d O 8 g g k 1 Q y k T Z 3 G / 6 h t 5 j G 9 5 E 7 s 4 F Y x D p G 4 B z E j b L E g A G W u J J w J y 4 Z 2 K M d h J B D v J E h c w 6 w Y g S b Z I i 2 B 1 U b d C 4 E 4 w q 4 e c n i n d i T k + s x B M 5 O V E j D j 0 3 E e i T k B 3 V i A u U S + 9 B Q H F V B o B Q 4 k i D c g x N F j o D B S l O 3 A 0 r d O f w A K E g F Y q 0 T 8 X u I o 0 s F H 2 f C t F O N C h K y H 4 D Q A M l I I h Q F F d Z J B s l h i T E z M M L j I I S J u Z e X L q H E O k o K G W i 7 L 2 1 e 0 c t I A V u q S W 6 B i C l d N 7 b / w d Q S w E C L Q A U A A I A C A D P s J N Z y 2 i n j a Q A A A D 2 A A A A E g A A A A A A A A A A A A A A A A A A A A A A Q 2 9 u Z m l n L 1 B h Y 2 t h Z 2 U u e G 1 s U E s B A i 0 A F A A C A A g A z 7 C T W Q / K 6 a u k A A A A 6 Q A A A B M A A A A A A A A A A A A A A A A A 8 A A A A F t D b 2 5 0 Z W 5 0 X 1 R 5 c G V z X S 5 4 b W x Q S w E C L Q A U A A I A C A D P s J N Z B m K i U Z M h A A B C 3 A E A E w A A A A A A A A A A A A A A A A D h A Q A A R m 9 y b X V s Y X M v U 2 V j d G l v b j E u b V B L B Q Y A A A A A A w A D A M I A A A D B I w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g 1 Y K A A A A A A B h V g o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n Q U F B Q U F B Q U F B V m 4 v W G 8 r N 0 V W U 0 x 1 e V h J a y t 4 K 0 d m R E h K d l l u V n p k R n B 6 W T I 5 e V p R Q U F B Q U F B Q U F B Q U F B Q T d M a E V P d 1 R z Q l J Z Q 2 J y c n J x b z Y 0 T U J q Q X d Y M E Z N V E F B Q k Z a L z E 2 U H V 4 R l V p N 3 N s e U p Q c 2 Z o b n d B Q U F B Q U F B Q U F B d H h 0 M G 8 z S W Z X M E d 1 M D B Q Q k l I a m x P U V V 3 T V Y 5 W F V 3 Q U J G W i 8 x N l B 1 e E Z V a T d z b H l K U H N m a G 5 3 R U F B Q U F B Q U F B Q X h Z d T N N e X N 4 S 0 V D M W p S Q j d a V E R V Z X d V d 0 1 s O U 5 R Z 0 F C R l o v M T Z Q d X h G V W k 3 c 2 x 5 S l B z Z m h u d 0 l B Q U F B Q U F B Q U F I T k R L S H B Y N F U w T 0 d D S G N l U 0 x T V 1 d R U X d N M T l U Q U F F V m 4 v W G 8 r N 0 V W U 0 x 1 e V h J a y t 4 K 0 d m Q X d B Q U F B Q U F B Q U I z O E p O c m N i c E l R T F N W a H R N b X h l O T J C V E E w W D B 4 c E F B R V Z u L 1 h v K z d F V l N M d X l Y S W s r e C t H Z k J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U 3 R h d C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E 9 i a m V j d F R 5 c G U i I F Z h b H V l P S J z V G F i b G U i I C 8 + P E V u d H J 5 I F R 5 c G U 9 I k Z p b G x M Y X N 0 V X B k Y X R l Z C I g V m F s d W U 9 I m Q y M D I 0 L T E y L T E 5 V D E z O j A 2 O j E 0 L j I y N D A 4 M z d a I i A v P j x F b n R y e S B U e X B l P S J G a W x s R X J y b 3 J D b 3 V u d C I g V m F s d W U 9 I m w w I i A v P j x F b n R y e S B U e X B l P S J G a W x s Q 2 9 s d W 1 u V H l w Z X M i I F Z h b H V l P S J z Q U F V Q U F B Q U F B Q U F B Q U F B Q U F 3 T U R B d 0 1 E Q X d N R E F 3 T U R B d 0 1 E Q X d N R E F B P T 0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I 3 O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Q 0 M D F j Y j Q t M W I w M S 0 0 Z D M 1 L W E z Z G Q t Z j M x O G U 1 Y 2 U 3 O G N h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3 V D E 0 O j A 0 O j A w L j I w M z U 5 N D F a I i A v P j x F b n R y e S B U e X B l P S J G a W x s Q 2 9 s d W 1 u V H l w Z X M i I F Z h b H V l P S J z Q X d N R 0 J n W U d B d 0 1 E Q X d B Q U F B P T 0 i I C 8 + P E V u d H J 5 I F R 5 c G U 9 I k Z p b G x D b 2 x 1 b W 5 O Y W 1 l c y I g V m F s d W U 9 I n N b J n F 1 b 3 Q 7 T m 8 m c X V v d D s s J n F 1 b 3 Q 7 Z W R h J n F 1 b 3 Q 7 L C Z x d W 9 0 O 0 5 v 5 5 S o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3 V D E 0 O j A 0 O j A 0 L j M 0 O D g 4 O T V a I i A v P j x F b n R y e S B U e X B l P S J G a W x s Q 2 9 s d W 1 u V H l w Z X M i I F Z h b H V l P S J z Q X d B R 0 J n W U d C Z 1 l E Q m d Z R 0 F 3 T U R B d 0 F B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d U M T Q 6 M D Q 6 M D Y u M T Q x O D k 3 N V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3 V D E 0 O j A 0 O j E 1 L j M 2 M D Q 5 N T N a I i A v P j x F b n R y e S B U e X B l P S J G a W x s Q 2 9 s d W 1 u V H l w Z X M i I F Z h b H V l P S J z Q X d B R 0 J n W U d C Z 1 l E Q m d Z R 0 F 3 T U R B d 1 l H Q m d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N 1 Q x N D o w N D o x O C 4 4 M T Q w M D Q z W i I g L z 4 8 R W 5 0 c n k g V H l w Z T 0 i R m l s b E N v b H V t b l R 5 c G V z I i B W Y W x 1 Z T 0 i c 0 F 3 Q U d C Z 1 l H Q m d Z R E J n W U d B d 0 1 E Q X d Z Q U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d U M T Q 6 M D Q 6 M j E u N j A 3 O D g 2 N l o i I C 8 + P E V u d H J 5 I F R 5 c G U 9 I k Z p b G x D b 2 x 1 b W 5 U e X B l c y I g V m F s d W U 9 I n N B d 0 F H Q m d Z R 0 J n W U R C Z 1 l H Q U F N R E F 3 W U d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M 2 M 1 O D U 1 O C 1 l M T F i L T Q 2 O T c t O T g z N C 1 j O W F i Z j B h N D M 0 Y z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y M y 4 0 M T M 2 N j Q z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Y T l j Z j g 0 M i 0 3 Z m V k L T Q 0 O T E t O T R h N y 1 i M j J j Z T M w Y W U 0 Z W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y N i 4 x M T I x O T U 1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Z T c 1 O T I z Y m Y t N j E y Z S 0 0 Z j M w L T g w N 2 M t Y T U 0 M W M x Z j Q 0 Y 2 M 0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j c u N D k 0 O T I 3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E x Y m J h O D R k L T J l Y z c t N D V h M y 1 h Z W F k L T g 2 Z T Q 1 N j Q z N j F i Z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I 4 L j g 2 N D c y N z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1 N z Q 0 M z B k O C 0 w Z G Y x L T Q 4 Z G I t O D M z N i 0 0 M W I 5 Y j Y 2 N G Q 1 N 2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z M C 4 1 M D E 5 N j c 1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j k 1 N D Q 3 Y z M t M D U 3 Y i 0 0 N T A w L T k 2 M j U t N D A y Z W Q 5 M D c z Z j Q 5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I u M T M 1 M j A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N m V j Y z M 1 O T M t Z j E 4 M C 0 0 O D I 0 L W E 0 M W U t N z g 3 M 2 M 1 N j c z M G J i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M z L j Q 2 M T I 1 O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Q X R 0 Y W N r X 0 Z l a W 5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N i N j Z i Z j Q x L T N k Z j M t N D B i Y y 1 i Y m Q 4 L T U y Z G R l Y 2 R i Y m N k M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z N S 4 y N j E w M D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N l c n Z l X 1 V u Z G V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M 1 Y m E y M W R i L W V h Y W U t N G J m Y i 0 4 Y j c 2 L W F j Z G Q 5 N j M 3 Y 2 F i O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z N i 4 3 N T Y 2 M T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J s b 2 N r X 0 d 1 Z X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E x M T c x Z T E 4 L T k z Z T Q t N D g 1 N C 0 4 Z j A 5 L W Q 4 Z T g w N D V i N D U z M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z O C 4 2 O D Y 0 M j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R v c 3 N f V G l t a W 5 n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D c y Y 2 E 2 Y T Q t O T J l N C 0 0 M z l m L W F j Y j Q t Z G U 5 M 2 Z k Y j c 1 Z D I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m V j b 3 Z l c n l U Y X J n Z X R T a G V l d C I g V m F s d W U 9 I n N R X 0 1 C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x M i 0 x O V Q x M z o w N j o x O S 4 w M z U 1 O T M 2 W i I g L z 4 8 R W 5 0 c n k g V H l w Z T 0 i R m l s b E N v b H V t b l R 5 c G V z I i B W Y W x 1 Z T 0 i c 0 F B V U F B Q U F B Q U F B R E F 3 T U R B d 0 1 E Q X d N R E F 3 T U R B d 0 1 E Q X d N Q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1 C L 0 F 1 d G 9 S Z W 1 v d m V k Q 2 9 s d W 1 u c z E u e 0 5 v 5 5 S o L D B 9 J n F 1 b 3 Q 7 L C Z x d W 9 0 O 1 N l Y 3 R p b 2 4 x L 1 F f T U I v Q X V 0 b 1 J l b W 9 2 Z W R D b 2 x 1 b W 5 z M S 5 7 T m 8 u L D F 9 J n F 1 b 3 Q 7 L C Z x d W 9 0 O 1 N l Y 3 R p b 2 4 x L 1 F f T U I v Q X V 0 b 1 J l b W 9 2 Z W R D b 2 x 1 b W 5 z M S 5 7 5 p y N 6 K O F L D J 9 J n F 1 b 3 Q 7 L C Z x d W 9 0 O 1 N l Y 3 R p b 2 4 x L 1 F f T U I v Q X V 0 b 1 J l b W 9 2 Z W R D b 2 x 1 b W 5 z M S 5 7 5 Z C N 5 Y m N L D N 9 J n F 1 b 3 Q 7 L C Z x d W 9 0 O 1 N l Y 3 R p b 2 4 x L 1 F f T U I v Q X V 0 b 1 J l b W 9 2 Z W R D b 2 x 1 b W 5 z M S 5 7 4 4 G Y 4 4 K D 4 4 K T 4 4 G R 4 4 K T L D R 9 J n F 1 b 3 Q 7 L C Z x d W 9 0 O 1 N l Y 3 R p b 2 4 x L 1 F f T U I v Q X V 0 b 1 J l b W 9 2 Z W R D b 2 x 1 b W 5 z M S 5 7 4 4 O d 4 4 K 4 4 4 K 3 4 4 O n 4 4 O z L D V 9 J n F 1 b 3 Q 7 L C Z x d W 9 0 O 1 N l Y 3 R p b 2 4 x L 1 F f T U I v Q X V 0 b 1 J l b W 9 2 Z W R D b 2 x 1 b W 5 z M S 5 7 6 a u Y 5 q C h L D Z 9 J n F 1 b 3 Q 7 L C Z x d W 9 0 O 1 N l Y 3 R p b 2 4 x L 1 F f T U I v Q X V 0 b 1 J l b W 9 2 Z W R D b 2 x 1 b W 5 z M S 5 7 4 4 O s 4 4 K i 4 4 O q 4 4 O G 4 4 K j L D d 9 J n F 1 b 3 Q 7 L C Z x d W 9 0 O 1 N l Y 3 R p b 2 4 x L 1 F f T U I v Q X V 0 b 1 J l b W 9 2 Z W R D b 2 x 1 b W 5 z M S 5 7 4 4 K 5 4 4 O R 4 4 K k 4 4 K v L D h 9 J n F 1 b 3 Q 7 L C Z x d W 9 0 O 1 N l Y 3 R p b 2 4 x L 1 F f T U I v Q X V 0 b 1 J l b W 9 2 Z W R D b 2 x 1 b W 5 z M S 5 7 4 4 K 1 4 4 O 8 4 4 O W L D l 9 J n F 1 b 3 Q 7 L C Z x d W 9 0 O 1 N l Y 3 R p b 2 4 x L 1 F f T U I v Q X V 0 b 1 J l b W 9 2 Z W R D b 2 x 1 b W 5 z M S 5 7 4 4 K 7 4 4 O D 4 4 O G 4 4 K j 4 4 O z 4 4 K w L D E w f S Z x d W 9 0 O y w m c X V v d D t T Z W N 0 a W 9 u M S 9 R X 0 1 C L 0 F 1 d G 9 S Z W 1 v d m V k Q 2 9 s d W 1 u c z E u e + m g r e i E s y w x M X 0 m c X V v d D s s J n F 1 b 3 Q 7 U 2 V j d G l v b j E v U V 9 N Q i 9 B d X R v U m V t b 3 Z l Z E N v b H V t b n M x L n v l u b j p g Y s s M T J 9 J n F 1 b 3 Q 7 L C Z x d W 9 0 O 1 N l Y 3 R p b 2 4 x L 1 F f T U I v Q X V 0 b 1 J l b W 9 2 Z W R D b 2 x 1 b W 5 z M S 5 7 4 4 O W 4 4 O t 4 4 O D 4 4 K v L D E z f S Z x d W 9 0 O y w m c X V v d D t T Z W N 0 a W 9 u M S 9 R X 0 1 C L 0 F 1 d G 9 S Z W 1 v d m V k Q 2 9 s d W 1 u c z E u e + O D r O O C t + O D v O O D l i w x N H 0 m c X V v d D s s J n F 1 b 3 Q 7 U 2 V j d G l v b j E v U V 9 N Q i 9 B d X R v U m V t b 3 Z l Z E N v b H V t b n M x L n v j g 5 D j g 4 0 s M T V 9 J n F 1 b 3 Q 7 L C Z x d W 9 0 O 1 N l Y 3 R p b 2 4 x L 1 F f T U I v Q X V 0 b 1 J l b W 9 2 Z W R D b 2 x 1 b W 5 z M S 5 7 4 4 K 5 4 4 O U 4 4 O 8 4 4 O J L D E 2 f S Z x d W 9 0 O y w m c X V v d D t T Z W N 0 a W 9 u M S 9 R X 0 1 C L 0 F 1 d G 9 S Z W 1 v d m V k Q 2 9 s d W 1 u c z E u e + O D o e O D s + O C v + O D q y w x N 3 0 m c X V v d D s s J n F 1 b 3 Q 7 U 2 V j d G l v b j E v U V 9 N Q i 9 B d X R v U m V t b 3 Z l Z E N v b H V t b n M x L n v m l L v m k o P l i p s s M T h 9 J n F 1 b 3 Q 7 L C Z x d W 9 0 O 1 N l Y 3 R p b 2 4 x L 1 F f T U I v Q X V 0 b 1 J l b W 9 2 Z W R D b 2 x 1 b W 5 z M S 5 7 5 a 6 I 5 Y K Z 5 Y q b L D E 5 f S Z x d W 9 0 O y w m c X V v d D t T Z W N 0 a W 9 u M S 9 R X 0 1 C L 0 F 1 d G 9 S Z W 1 v d m V k Q 2 9 s d W 1 u c z E u e 1 R v d G F s U 3 R h d C w y M H 0 m c X V v d D s s J n F 1 b 3 Q 7 U 2 V j d G l v b j E v U V 9 N Q i 9 B d X R v U m V t b 3 Z l Z E N v b H V t b n M x L n t B d H R h Y 2 t W Y W w s M j F 9 J n F 1 b 3 Q 7 L C Z x d W 9 0 O 1 N l Y 3 R p b 2 4 x L 1 F f T U I v Q X V 0 b 1 J l b W 9 2 Z W R D b 2 x 1 b W 5 z M S 5 7 U 2 V y d m V W Y W w s M j J 9 J n F 1 b 3 Q 7 L C Z x d W 9 0 O 1 N l Y 3 R p b 2 4 x L 1 F f T U I v Q X V 0 b 1 J l b W 9 2 Z W R D b 2 x 1 b W 5 z M S 5 7 V G 9 z c 1 Z h b C w y M 3 0 m c X V v d D s s J n F 1 b 3 Q 7 U 2 V j d G l v b j E v U V 9 N Q i 9 B d X R v U m V t b 3 Z l Z E N v b H V t b n M x L n t S Z W N l a X Z l V m F s L D I 0 f S Z x d W 9 0 O y w m c X V v d D t T Z W N 0 a W 9 u M S 9 R X 0 1 C L 0 F 1 d G 9 S Z W 1 v d m V k Q 2 9 s d W 1 u c z E u e 0 J s b 2 N r V m F s L D I 1 f S Z x d W 9 0 O y w m c X V v d D t T Z W N 0 a W 9 u M S 9 R X 0 1 C L 0 F 1 d G 9 S Z W 1 v d m V k Q 2 9 s d W 1 u c z E u e + O C i O O B v + O B j O O B q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T U I v Q X V 0 b 1 J l b W 9 2 Z W R D b 2 x 1 b W 5 z M S 5 7 T m / n l K g s M H 0 m c X V v d D s s J n F 1 b 3 Q 7 U 2 V j d G l v b j E v U V 9 N Q i 9 B d X R v U m V t b 3 Z l Z E N v b H V t b n M x L n t O b y 4 s M X 0 m c X V v d D s s J n F 1 b 3 Q 7 U 2 V j d G l v b j E v U V 9 N Q i 9 B d X R v U m V t b 3 Z l Z E N v b H V t b n M x L n v m n I 3 o o 4 U s M n 0 m c X V v d D s s J n F 1 b 3 Q 7 U 2 V j d G l v b j E v U V 9 N Q i 9 B d X R v U m V t b 3 Z l Z E N v b H V t b n M x L n v l k I 3 l i Y 0 s M 3 0 m c X V v d D s s J n F 1 b 3 Q 7 U 2 V j d G l v b j E v U V 9 N Q i 9 B d X R v U m V t b 3 Z l Z E N v b H V t b n M x L n v j g Z j j g o P j g p P j g Z H j g p M s N H 0 m c X V v d D s s J n F 1 b 3 Q 7 U 2 V j d G l v b j E v U V 9 N Q i 9 B d X R v U m V t b 3 Z l Z E N v b H V t b n M x L n v j g 5 3 j g r j j g r f j g 6 f j g 7 M s N X 0 m c X V v d D s s J n F 1 b 3 Q 7 U 2 V j d G l v b j E v U V 9 N Q i 9 B d X R v U m V t b 3 Z l Z E N v b H V t b n M x L n v p q 5 j m o K E s N n 0 m c X V v d D s s J n F 1 b 3 Q 7 U 2 V j d G l v b j E v U V 9 N Q i 9 B d X R v U m V t b 3 Z l Z E N v b H V t b n M x L n v j g 6 z j g q L j g 6 r j g 4 b j g q M s N 3 0 m c X V v d D s s J n F 1 b 3 Q 7 U 2 V j d G l v b j E v U V 9 N Q i 9 B d X R v U m V t b 3 Z l Z E N v b H V t b n M x L n v j g r n j g 5 H j g q T j g q 8 s O H 0 m c X V v d D s s J n F 1 b 3 Q 7 U 2 V j d G l v b j E v U V 9 N Q i 9 B d X R v U m V t b 3 Z l Z E N v b H V t b n M x L n v j g r X j g 7 z j g 5 Y s O X 0 m c X V v d D s s J n F 1 b 3 Q 7 U 2 V j d G l v b j E v U V 9 N Q i 9 B d X R v U m V t b 3 Z l Z E N v b H V t b n M x L n v j g r v j g 4 P j g 4 b j g q P j g 7 P j g r A s M T B 9 J n F 1 b 3 Q 7 L C Z x d W 9 0 O 1 N l Y 3 R p b 2 4 x L 1 F f T U I v Q X V 0 b 1 J l b W 9 2 Z W R D b 2 x 1 b W 5 z M S 5 7 6 a C t 6 I S z L D E x f S Z x d W 9 0 O y w m c X V v d D t T Z W N 0 a W 9 u M S 9 R X 0 1 C L 0 F 1 d G 9 S Z W 1 v d m V k Q 2 9 s d W 1 u c z E u e + W 5 u O m B i y w x M n 0 m c X V v d D s s J n F 1 b 3 Q 7 U 2 V j d G l v b j E v U V 9 N Q i 9 B d X R v U m V t b 3 Z l Z E N v b H V t b n M x L n v j g 5 b j g 6 3 j g 4 P j g q 8 s M T N 9 J n F 1 b 3 Q 7 L C Z x d W 9 0 O 1 N l Y 3 R p b 2 4 x L 1 F f T U I v Q X V 0 b 1 J l b W 9 2 Z W R D b 2 x 1 b W 5 z M S 5 7 4 4 O s 4 4 K 3 4 4 O 8 4 4 O W L D E 0 f S Z x d W 9 0 O y w m c X V v d D t T Z W N 0 a W 9 u M S 9 R X 0 1 C L 0 F 1 d G 9 S Z W 1 v d m V k Q 2 9 s d W 1 u c z E u e + O D k O O D j S w x N X 0 m c X V v d D s s J n F 1 b 3 Q 7 U 2 V j d G l v b j E v U V 9 N Q i 9 B d X R v U m V t b 3 Z l Z E N v b H V t b n M x L n v j g r n j g 5 T j g 7 z j g 4 k s M T Z 9 J n F 1 b 3 Q 7 L C Z x d W 9 0 O 1 N l Y 3 R p b 2 4 x L 1 F f T U I v Q X V 0 b 1 J l b W 9 2 Z W R D b 2 x 1 b W 5 z M S 5 7 4 4 O h 4 4 O z 4 4 K / 4 4 O r L D E 3 f S Z x d W 9 0 O y w m c X V v d D t T Z W N 0 a W 9 u M S 9 R X 0 1 C L 0 F 1 d G 9 S Z W 1 v d m V k Q 2 9 s d W 1 u c z E u e + a U u + a S g + W K m y w x O H 0 m c X V v d D s s J n F 1 b 3 Q 7 U 2 V j d G l v b j E v U V 9 N Q i 9 B d X R v U m V t b 3 Z l Z E N v b H V t b n M x L n v l r o j l g p n l i p s s M T l 9 J n F 1 b 3 Q 7 L C Z x d W 9 0 O 1 N l Y 3 R p b 2 4 x L 1 F f T U I v Q X V 0 b 1 J l b W 9 2 Z W R D b 2 x 1 b W 5 z M S 5 7 V G 9 0 Y W x T d G F 0 L D I w f S Z x d W 9 0 O y w m c X V v d D t T Z W N 0 a W 9 u M S 9 R X 0 1 C L 0 F 1 d G 9 S Z W 1 v d m V k Q 2 9 s d W 1 u c z E u e 0 F 0 d G F j a 1 Z h b C w y M X 0 m c X V v d D s s J n F 1 b 3 Q 7 U 2 V j d G l v b j E v U V 9 N Q i 9 B d X R v U m V t b 3 Z l Z E N v b H V t b n M x L n t T Z X J 2 Z V Z h b C w y M n 0 m c X V v d D s s J n F 1 b 3 Q 7 U 2 V j d G l v b j E v U V 9 N Q i 9 B d X R v U m V t b 3 Z l Z E N v b H V t b n M x L n t U b 3 N z V m F s L D I z f S Z x d W 9 0 O y w m c X V v d D t T Z W N 0 a W 9 u M S 9 R X 0 1 C L 0 F 1 d G 9 S Z W 1 v d m V k Q 2 9 s d W 1 u c z E u e 1 J l Y 2 V p d m V W Y W w s M j R 9 J n F 1 b 3 Q 7 L C Z x d W 9 0 O 1 N l Y 3 R p b 2 4 x L 1 F f T U I v Q X V 0 b 1 J l b W 9 2 Z W R D b 2 x 1 b W 5 z M S 5 7 Q m x v Y 2 t W Y W w s M j V 9 J n F 1 b 3 Q 7 L C Z x d W 9 0 O 1 N l Y 3 R p b 2 4 x L 1 F f T U I v Q X V 0 b 1 J l b W 9 2 Z W R D b 2 x 1 b W 5 z M S 5 7 4 4 K I 4 4 G / 4 4 G M 4 4 G q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g 0 N G Y 4 M T k t M j h m N y 0 0 Y z Y 0 L W E z Z m Q t M j M z Z T g 4 O D c y Y z Q y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m V j b 3 Z l c n l U Y X J n Z X R T a G V l d C I g V m F s d W U 9 I n N R X 1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E y L T E 5 V D E z O j A 2 O j E 5 L j A 0 N T U 3 N D F a I i A v P j x F b n R y e S B U e X B l P S J G a W x s Q 2 9 s d W 1 u V H l w Z X M i I F Z h b H V l P S J z Q U F V Q U F B Q U F B Q U F E Q X d N R E F 3 T U R B d 0 1 E Q X d N R E F 3 T U R B d 0 1 B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y 9 B d X R v U m V t b 3 Z l Z E N v b H V t b n M x L n t O b + e U q C w w f S Z x d W 9 0 O y w m c X V v d D t T Z W N 0 a W 9 u M S 9 R X 1 M v Q X V 0 b 1 J l b W 9 2 Z W R D b 2 x 1 b W 5 z M S 5 7 T m 8 u L D F 9 J n F 1 b 3 Q 7 L C Z x d W 9 0 O 1 N l Y 3 R p b 2 4 x L 1 F f U y 9 B d X R v U m V t b 3 Z l Z E N v b H V t b n M x L n v m n I 3 o o 4 U s M n 0 m c X V v d D s s J n F 1 b 3 Q 7 U 2 V j d G l v b j E v U V 9 T L 0 F 1 d G 9 S Z W 1 v d m V k Q 2 9 s d W 1 u c z E u e + W Q j e W J j S w z f S Z x d W 9 0 O y w m c X V v d D t T Z W N 0 a W 9 u M S 9 R X 1 M v Q X V 0 b 1 J l b W 9 2 Z W R D b 2 x 1 b W 5 z M S 5 7 4 4 G Y 4 4 K D 4 4 K T 4 4 G R 4 4 K T L D R 9 J n F 1 b 3 Q 7 L C Z x d W 9 0 O 1 N l Y 3 R p b 2 4 x L 1 F f U y 9 B d X R v U m V t b 3 Z l Z E N v b H V t b n M x L n v j g 5 3 j g r j j g r f j g 6 f j g 7 M s N X 0 m c X V v d D s s J n F 1 b 3 Q 7 U 2 V j d G l v b j E v U V 9 T L 0 F 1 d G 9 S Z W 1 v d m V k Q 2 9 s d W 1 u c z E u e + m r m O a g o S w 2 f S Z x d W 9 0 O y w m c X V v d D t T Z W N 0 a W 9 u M S 9 R X 1 M v Q X V 0 b 1 J l b W 9 2 Z W R D b 2 x 1 b W 5 z M S 5 7 4 4 O s 4 4 K i 4 4 O q 4 4 O G 4 4 K j L D d 9 J n F 1 b 3 Q 7 L C Z x d W 9 0 O 1 N l Y 3 R p b 2 4 x L 1 F f U y 9 B d X R v U m V t b 3 Z l Z E N v b H V t b n M x L n v j g r n j g 5 H j g q T j g q 8 s O H 0 m c X V v d D s s J n F 1 b 3 Q 7 U 2 V j d G l v b j E v U V 9 T L 0 F 1 d G 9 S Z W 1 v d m V k Q 2 9 s d W 1 u c z E u e + O C t e O D v O O D l i w 5 f S Z x d W 9 0 O y w m c X V v d D t T Z W N 0 a W 9 u M S 9 R X 1 M v Q X V 0 b 1 J l b W 9 2 Z W R D b 2 x 1 b W 5 z M S 5 7 4 4 K 7 4 4 O D 4 4 O G 4 4 K j 4 4 O z 4 4 K w L D E w f S Z x d W 9 0 O y w m c X V v d D t T Z W N 0 a W 9 u M S 9 R X 1 M v Q X V 0 b 1 J l b W 9 2 Z W R D b 2 x 1 b W 5 z M S 5 7 6 a C t 6 I S z L D E x f S Z x d W 9 0 O y w m c X V v d D t T Z W N 0 a W 9 u M S 9 R X 1 M v Q X V 0 b 1 J l b W 9 2 Z W R D b 2 x 1 b W 5 z M S 5 7 5 b m 4 6 Y G L L D E y f S Z x d W 9 0 O y w m c X V v d D t T Z W N 0 a W 9 u M S 9 R X 1 M v Q X V 0 b 1 J l b W 9 2 Z W R D b 2 x 1 b W 5 z M S 5 7 4 4 O W 4 4 O t 4 4 O D 4 4 K v L D E z f S Z x d W 9 0 O y w m c X V v d D t T Z W N 0 a W 9 u M S 9 R X 1 M v Q X V 0 b 1 J l b W 9 2 Z W R D b 2 x 1 b W 5 z M S 5 7 4 4 O s 4 4 K 3 4 4 O 8 4 4 O W L D E 0 f S Z x d W 9 0 O y w m c X V v d D t T Z W N 0 a W 9 u M S 9 R X 1 M v Q X V 0 b 1 J l b W 9 2 Z W R D b 2 x 1 b W 5 z M S 5 7 4 4 O Q 4 4 O N L D E 1 f S Z x d W 9 0 O y w m c X V v d D t T Z W N 0 a W 9 u M S 9 R X 1 M v Q X V 0 b 1 J l b W 9 2 Z W R D b 2 x 1 b W 5 z M S 5 7 4 4 K 5 4 4 O U 4 4 O 8 4 4 O J L D E 2 f S Z x d W 9 0 O y w m c X V v d D t T Z W N 0 a W 9 u M S 9 R X 1 M v Q X V 0 b 1 J l b W 9 2 Z W R D b 2 x 1 b W 5 z M S 5 7 4 4 O h 4 4 O z 4 4 K / 4 4 O r L D E 3 f S Z x d W 9 0 O y w m c X V v d D t T Z W N 0 a W 9 u M S 9 R X 1 M v Q X V 0 b 1 J l b W 9 2 Z W R D b 2 x 1 b W 5 z M S 5 7 5 p S 7 5 p K D 5 Y q b L D E 4 f S Z x d W 9 0 O y w m c X V v d D t T Z W N 0 a W 9 u M S 9 R X 1 M v Q X V 0 b 1 J l b W 9 2 Z W R D b 2 x 1 b W 5 z M S 5 7 5 a 6 I 5 Y K Z 5 Y q b L D E 5 f S Z x d W 9 0 O y w m c X V v d D t T Z W N 0 a W 9 u M S 9 R X 1 M v Q X V 0 b 1 J l b W 9 2 Z W R D b 2 x 1 b W 5 z M S 5 7 V G 9 0 Y W x T d G F 0 L D I w f S Z x d W 9 0 O y w m c X V v d D t T Z W N 0 a W 9 u M S 9 R X 1 M v Q X V 0 b 1 J l b W 9 2 Z W R D b 2 x 1 b W 5 z M S 5 7 Q X R 0 Y W N r V m F s L D I x f S Z x d W 9 0 O y w m c X V v d D t T Z W N 0 a W 9 u M S 9 R X 1 M v Q X V 0 b 1 J l b W 9 2 Z W R D b 2 x 1 b W 5 z M S 5 7 U 2 V y d m V W Y W w s M j J 9 J n F 1 b 3 Q 7 L C Z x d W 9 0 O 1 N l Y 3 R p b 2 4 x L 1 F f U y 9 B d X R v U m V t b 3 Z l Z E N v b H V t b n M x L n t U b 3 N z V m F s L D I z f S Z x d W 9 0 O y w m c X V v d D t T Z W N 0 a W 9 u M S 9 R X 1 M v Q X V 0 b 1 J l b W 9 2 Z W R D b 2 x 1 b W 5 z M S 5 7 U m V j Z W l 2 Z V Z h b C w y N H 0 m c X V v d D s s J n F 1 b 3 Q 7 U 2 V j d G l v b j E v U V 9 T L 0 F 1 d G 9 S Z W 1 v d m V k Q 2 9 s d W 1 u c z E u e 0 J s b 2 N r V m F s L D I 1 f S Z x d W 9 0 O y w m c X V v d D t T Z W N 0 a W 9 u M S 9 R X 1 M v Q X V 0 b 1 J l b W 9 2 Z W R D b 2 x 1 b W 5 z M S 5 7 4 4 K I 4 4 G / 4 4 G M 4 4 G q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V 9 T L 0 F 1 d G 9 S Z W 1 v d m V k Q 2 9 s d W 1 u c z E u e 0 5 v 5 5 S o L D B 9 J n F 1 b 3 Q 7 L C Z x d W 9 0 O 1 N l Y 3 R p b 2 4 x L 1 F f U y 9 B d X R v U m V t b 3 Z l Z E N v b H V t b n M x L n t O b y 4 s M X 0 m c X V v d D s s J n F 1 b 3 Q 7 U 2 V j d G l v b j E v U V 9 T L 0 F 1 d G 9 S Z W 1 v d m V k Q 2 9 s d W 1 u c z E u e + a c j e i j h S w y f S Z x d W 9 0 O y w m c X V v d D t T Z W N 0 a W 9 u M S 9 R X 1 M v Q X V 0 b 1 J l b W 9 2 Z W R D b 2 x 1 b W 5 z M S 5 7 5 Z C N 5 Y m N L D N 9 J n F 1 b 3 Q 7 L C Z x d W 9 0 O 1 N l Y 3 R p b 2 4 x L 1 F f U y 9 B d X R v U m V t b 3 Z l Z E N v b H V t b n M x L n v j g Z j j g o P j g p P j g Z H j g p M s N H 0 m c X V v d D s s J n F 1 b 3 Q 7 U 2 V j d G l v b j E v U V 9 T L 0 F 1 d G 9 S Z W 1 v d m V k Q 2 9 s d W 1 u c z E u e + O D n e O C u O O C t + O D p + O D s y w 1 f S Z x d W 9 0 O y w m c X V v d D t T Z W N 0 a W 9 u M S 9 R X 1 M v Q X V 0 b 1 J l b W 9 2 Z W R D b 2 x 1 b W 5 z M S 5 7 6 a u Y 5 q C h L D Z 9 J n F 1 b 3 Q 7 L C Z x d W 9 0 O 1 N l Y 3 R p b 2 4 x L 1 F f U y 9 B d X R v U m V t b 3 Z l Z E N v b H V t b n M x L n v j g 6 z j g q L j g 6 r j g 4 b j g q M s N 3 0 m c X V v d D s s J n F 1 b 3 Q 7 U 2 V j d G l v b j E v U V 9 T L 0 F 1 d G 9 S Z W 1 v d m V k Q 2 9 s d W 1 u c z E u e + O C u e O D k e O C p O O C r y w 4 f S Z x d W 9 0 O y w m c X V v d D t T Z W N 0 a W 9 u M S 9 R X 1 M v Q X V 0 b 1 J l b W 9 2 Z W R D b 2 x 1 b W 5 z M S 5 7 4 4 K 1 4 4 O 8 4 4 O W L D l 9 J n F 1 b 3 Q 7 L C Z x d W 9 0 O 1 N l Y 3 R p b 2 4 x L 1 F f U y 9 B d X R v U m V t b 3 Z l Z E N v b H V t b n M x L n v j g r v j g 4 P j g 4 b j g q P j g 7 P j g r A s M T B 9 J n F 1 b 3 Q 7 L C Z x d W 9 0 O 1 N l Y 3 R p b 2 4 x L 1 F f U y 9 B d X R v U m V t b 3 Z l Z E N v b H V t b n M x L n v p o K 3 o h L M s M T F 9 J n F 1 b 3 Q 7 L C Z x d W 9 0 O 1 N l Y 3 R p b 2 4 x L 1 F f U y 9 B d X R v U m V t b 3 Z l Z E N v b H V t b n M x L n v l u b j p g Y s s M T J 9 J n F 1 b 3 Q 7 L C Z x d W 9 0 O 1 N l Y 3 R p b 2 4 x L 1 F f U y 9 B d X R v U m V t b 3 Z l Z E N v b H V t b n M x L n v j g 5 b j g 6 3 j g 4 P j g q 8 s M T N 9 J n F 1 b 3 Q 7 L C Z x d W 9 0 O 1 N l Y 3 R p b 2 4 x L 1 F f U y 9 B d X R v U m V t b 3 Z l Z E N v b H V t b n M x L n v j g 6 z j g r f j g 7 z j g 5 Y s M T R 9 J n F 1 b 3 Q 7 L C Z x d W 9 0 O 1 N l Y 3 R p b 2 4 x L 1 F f U y 9 B d X R v U m V t b 3 Z l Z E N v b H V t b n M x L n v j g 5 D j g 4 0 s M T V 9 J n F 1 b 3 Q 7 L C Z x d W 9 0 O 1 N l Y 3 R p b 2 4 x L 1 F f U y 9 B d X R v U m V t b 3 Z l Z E N v b H V t b n M x L n v j g r n j g 5 T j g 7 z j g 4 k s M T Z 9 J n F 1 b 3 Q 7 L C Z x d W 9 0 O 1 N l Y 3 R p b 2 4 x L 1 F f U y 9 B d X R v U m V t b 3 Z l Z E N v b H V t b n M x L n v j g 6 H j g 7 P j g r / j g 6 s s M T d 9 J n F 1 b 3 Q 7 L C Z x d W 9 0 O 1 N l Y 3 R p b 2 4 x L 1 F f U y 9 B d X R v U m V t b 3 Z l Z E N v b H V t b n M x L n v m l L v m k o P l i p s s M T h 9 J n F 1 b 3 Q 7 L C Z x d W 9 0 O 1 N l Y 3 R p b 2 4 x L 1 F f U y 9 B d X R v U m V t b 3 Z l Z E N v b H V t b n M x L n v l r o j l g p n l i p s s M T l 9 J n F 1 b 3 Q 7 L C Z x d W 9 0 O 1 N l Y 3 R p b 2 4 x L 1 F f U y 9 B d X R v U m V t b 3 Z l Z E N v b H V t b n M x L n t U b 3 R h b F N 0 Y X Q s M j B 9 J n F 1 b 3 Q 7 L C Z x d W 9 0 O 1 N l Y 3 R p b 2 4 x L 1 F f U y 9 B d X R v U m V t b 3 Z l Z E N v b H V t b n M x L n t B d H R h Y 2 t W Y W w s M j F 9 J n F 1 b 3 Q 7 L C Z x d W 9 0 O 1 N l Y 3 R p b 2 4 x L 1 F f U y 9 B d X R v U m V t b 3 Z l Z E N v b H V t b n M x L n t T Z X J 2 Z V Z h b C w y M n 0 m c X V v d D s s J n F 1 b 3 Q 7 U 2 V j d G l v b j E v U V 9 T L 0 F 1 d G 9 S Z W 1 v d m V k Q 2 9 s d W 1 u c z E u e 1 R v c 3 N W Y W w s M j N 9 J n F 1 b 3 Q 7 L C Z x d W 9 0 O 1 N l Y 3 R p b 2 4 x L 1 F f U y 9 B d X R v U m V t b 3 Z l Z E N v b H V t b n M x L n t S Z W N l a X Z l V m F s L D I 0 f S Z x d W 9 0 O y w m c X V v d D t T Z W N 0 a W 9 u M S 9 R X 1 M v Q X V 0 b 1 J l b W 9 2 Z W R D b 2 x 1 b W 5 z M S 5 7 Q m x v Y 2 t W Y W w s M j V 9 J n F 1 b 3 Q 7 L C Z x d W 9 0 O 1 N l Y 3 R p b 2 4 x L 1 F f U y 9 B d X R v U m V t b 3 Z l Z E N v b H V t b n M x L n v j g o j j g b / j g Y z j g a o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G N k O W Q x N G I t Z G M 0 M C 0 0 Y j d m L T k 2 Y W M t N m J j M G J h M z N j Z m Q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M b 2 F k Z W R U b 0 F u Y W x 5 c 2 l z U 2 V y d m l j Z X M i I F Z h b H V l P S J s M C I g L z 4 8 R W 5 0 c n k g V H l w Z T 0 i U m V j b 3 Z l c n l U Y X J n Z X R T a G V l d C I g V m F s d W U 9 I n N R X 0 x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x M i 0 x O V Q x M z o w N j o x N C 4 y N D M 3 N T c 3 W i I g L z 4 8 R W 5 0 c n k g V H l w Z T 0 i R m l s b E V y c m 9 y Q 2 9 1 b n Q i I F Z h b H V l P S J s M C I g L z 4 8 R W 5 0 c n k g V H l w Z T 0 i R m l s b E N v b H V t b l R 5 c G V z I i B W Y W x 1 Z T 0 i c 0 F B V U F B Q U F B Q U F B R E F 3 T U R B d 0 1 E Q X d N R E F 3 T U R B d 0 1 E Q X d N Q S I g L z 4 8 R W 5 0 c n k g V H l w Z T 0 i R m l s b E V y c m 9 y Q 2 9 k Z S I g V m F s d W U 9 I n N V b m t u b 3 d u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Q 2 9 1 b n Q i I F Z h b H V l P S J s M j Y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M a S 9 D a G F u Z 2 V k V H l w Z X M u e + O C u e O D k e O C p O O C r y w 4 f S Z x d W 9 0 O y w m c X V v d D t T Z W N 0 a W 9 u M S 9 R X 0 x p L 0 N o Y W 5 n Z W R U e X B l c y 5 7 4 4 K 1 4 4 O 8 4 4 O W L D l 9 J n F 1 b 3 Q 7 L C Z x d W 9 0 O 1 N l Y 3 R p b 2 4 x L 1 F f T G k v Q 2 h h b m d l Z F R 5 c G V z L n v j g r v j g 4 P j g 4 b j g q P j g 7 P j g r A s M T B 9 J n F 1 b 3 Q 7 L C Z x d W 9 0 O 1 N l Y 3 R p b 2 4 x L 1 F f T G k v Q 2 h h b m d l Z F R 5 c G V z L n v p o K 3 o h L M s M T F 9 J n F 1 b 3 Q 7 L C Z x d W 9 0 O 1 N l Y 3 R p b 2 4 x L 1 F f T G k v Q 2 h h b m d l Z F R 5 c G V z L n v l u b j p g Y s s M T J 9 J n F 1 b 3 Q 7 L C Z x d W 9 0 O 1 N l Y 3 R p b 2 4 x L 1 F f T G k v Q 2 h h b m d l Z F R 5 c G V z L n v j g 5 b j g 6 3 j g 4 P j g q 8 s M T N 9 J n F 1 b 3 Q 7 L C Z x d W 9 0 O 1 N l Y 3 R p b 2 4 x L 1 F f T G k v Q 2 h h b m d l Z F R 5 c G V z L n v j g 6 z j g r f j g 7 z j g 5 Y s M T R 9 J n F 1 b 3 Q 7 L C Z x d W 9 0 O 1 N l Y 3 R p b 2 4 x L 1 F f T G k v Q 2 h h b m d l Z F R 5 c G V z L n v j g 5 D j g 4 0 s M T V 9 J n F 1 b 3 Q 7 L C Z x d W 9 0 O 1 N l Y 3 R p b 2 4 x L 1 F f T G k v Q 2 h h b m d l Z F R 5 c G V z L n v j g r n j g 5 T j g 7 z j g 4 k s M T Z 9 J n F 1 b 3 Q 7 L C Z x d W 9 0 O 1 N l Y 3 R p b 2 4 x L 1 F f T G k v Q 2 h h b m d l Z F R 5 c G V z L n v j g 6 H j g 7 P j g r / j g 6 s s M T d 9 J n F 1 b 3 Q 7 L C Z x d W 9 0 O 1 N l Y 3 R p b 2 4 x L 1 F f T G k v Q 2 h h b m d l Z F R 5 c G V z L n v m l L v m k o P l i p s s M T h 9 J n F 1 b 3 Q 7 L C Z x d W 9 0 O 1 N l Y 3 R p b 2 4 x L 1 F f T G k v Q 2 h h b m d l Z F R 5 c G V z L n v l r o j l g p n l i p s s M T l 9 J n F 1 b 3 Q 7 L C Z x d W 9 0 O 1 N l Y 3 R p b 2 4 x L 1 F f T G k v Q 2 h h b m d l Z F R 5 c G V z L n t U b 3 R h b F N 0 Y X Q s M j B 9 J n F 1 b 3 Q 7 L C Z x d W 9 0 O 1 N l Y 3 R p b 2 4 x L 1 F f T G k v Q 2 h h b m d l Z F R 5 c G V z L n t B d H R h Y 2 t W Y W w s M j F 9 J n F 1 b 3 Q 7 L C Z x d W 9 0 O 1 N l Y 3 R p b 2 4 x L 1 F f T G k v Q 2 h h b m d l Z F R 5 c G V z L n t T Z X J 2 Z V Z h b C w y M n 0 m c X V v d D s s J n F 1 b 3 Q 7 U 2 V j d G l v b j E v U V 9 M a S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x p L 0 N o Y W 5 n Z W R U e X B l c y 5 7 Q m x v Y 2 t W Y W w s M j V 9 J n F 1 b 3 Q 7 L C Z x d W 9 0 O 1 N l Y 3 R p b 2 4 x L 1 F f U 3 R h d C / j g r 3 j g 7 z j g r k u e + O C i O O B v + O B j O O B q i w y N H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M a S 9 D a G F u Z 2 V k V H l w Z X M u e + O C u e O D k e O C p O O C r y w 4 f S Z x d W 9 0 O y w m c X V v d D t T Z W N 0 a W 9 u M S 9 R X 0 x p L 0 N o Y W 5 n Z W R U e X B l c y 5 7 4 4 K 1 4 4 O 8 4 4 O W L D l 9 J n F 1 b 3 Q 7 L C Z x d W 9 0 O 1 N l Y 3 R p b 2 4 x L 1 F f T G k v Q 2 h h b m d l Z F R 5 c G V z L n v j g r v j g 4 P j g 4 b j g q P j g 7 P j g r A s M T B 9 J n F 1 b 3 Q 7 L C Z x d W 9 0 O 1 N l Y 3 R p b 2 4 x L 1 F f T G k v Q 2 h h b m d l Z F R 5 c G V z L n v p o K 3 o h L M s M T F 9 J n F 1 b 3 Q 7 L C Z x d W 9 0 O 1 N l Y 3 R p b 2 4 x L 1 F f T G k v Q 2 h h b m d l Z F R 5 c G V z L n v l u b j p g Y s s M T J 9 J n F 1 b 3 Q 7 L C Z x d W 9 0 O 1 N l Y 3 R p b 2 4 x L 1 F f T G k v Q 2 h h b m d l Z F R 5 c G V z L n v j g 5 b j g 6 3 j g 4 P j g q 8 s M T N 9 J n F 1 b 3 Q 7 L C Z x d W 9 0 O 1 N l Y 3 R p b 2 4 x L 1 F f T G k v Q 2 h h b m d l Z F R 5 c G V z L n v j g 6 z j g r f j g 7 z j g 5 Y s M T R 9 J n F 1 b 3 Q 7 L C Z x d W 9 0 O 1 N l Y 3 R p b 2 4 x L 1 F f T G k v Q 2 h h b m d l Z F R 5 c G V z L n v j g 5 D j g 4 0 s M T V 9 J n F 1 b 3 Q 7 L C Z x d W 9 0 O 1 N l Y 3 R p b 2 4 x L 1 F f T G k v Q 2 h h b m d l Z F R 5 c G V z L n v j g r n j g 5 T j g 7 z j g 4 k s M T Z 9 J n F 1 b 3 Q 7 L C Z x d W 9 0 O 1 N l Y 3 R p b 2 4 x L 1 F f T G k v Q 2 h h b m d l Z F R 5 c G V z L n v j g 6 H j g 7 P j g r / j g 6 s s M T d 9 J n F 1 b 3 Q 7 L C Z x d W 9 0 O 1 N l Y 3 R p b 2 4 x L 1 F f T G k v Q 2 h h b m d l Z F R 5 c G V z L n v m l L v m k o P l i p s s M T h 9 J n F 1 b 3 Q 7 L C Z x d W 9 0 O 1 N l Y 3 R p b 2 4 x L 1 F f T G k v Q 2 h h b m d l Z F R 5 c G V z L n v l r o j l g p n l i p s s M T l 9 J n F 1 b 3 Q 7 L C Z x d W 9 0 O 1 N l Y 3 R p b 2 4 x L 1 F f T G k v Q 2 h h b m d l Z F R 5 c G V z L n t U b 3 R h b F N 0 Y X Q s M j B 9 J n F 1 b 3 Q 7 L C Z x d W 9 0 O 1 N l Y 3 R p b 2 4 x L 1 F f T G k v Q 2 h h b m d l Z F R 5 c G V z L n t B d H R h Y 2 t W Y W w s M j F 9 J n F 1 b 3 Q 7 L C Z x d W 9 0 O 1 N l Y 3 R p b 2 4 x L 1 F f T G k v Q 2 h h b m d l Z F R 5 c G V z L n t T Z X J 2 Z V Z h b C w y M n 0 m c X V v d D s s J n F 1 b 3 Q 7 U 2 V j d G l v b j E v U V 9 M a S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x p L 0 N o Y W 5 n Z W R U e X B l c y 5 7 Q m x v Y 2 t W Y W w s M j V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D w v S X R l b V B h d G g + P C 9 J d G V t T G 9 j Y X R p b 2 4 + P F N 0 Y W J s Z U V u d H J p Z X M + P E V u d H J 5 I F R 5 c G U 9 I l F 1 Z X J 5 S U Q i I F Z h b H V l P S J z Z j F k Z W N i Y m I t M D c w N y 0 0 N T g 4 L T k 5 Z D Y t N z A 1 M z I 5 O G R l Z j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E 5 L j A 2 N T E x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T B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F M T D w v S X R l b V B h d G g + P C 9 J d G V t T G 9 j Y X R p b 2 4 + P F N 0 Y W J s Z U V u d H J p Z X M + P E V u d H J 5 I F R 5 c G U 9 I l F 1 Z X J 5 S U Q i I F Z h b H V l P S J z N D I 1 Z G V j M G I t O D c 4 M S 0 0 M j M 4 L T g 4 Y T k t M T U x M m N i O T g 1 N G N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E 5 L j A 3 N j E 1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Q U x M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B T E w 8 L 0 l 0 Z W 1 Q Y X R o P j w v S X R l b U x v Y 2 F 0 a W 9 u P j x T d G F i b G V F b n R y a W V z P j x F b n R y e S B U e X B l P S J R d W V y e U l E I i B W Y W x 1 Z T 0 i c z c w Y m Y x M z c 5 L T A x M T k t N G R l Z S 0 5 Y j A z L T A 5 O D Q y Y T A 5 M G R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x O S 4 w O D k 2 O T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U 5 J U V J f Q U x M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Q U x M P C 9 J d G V t U G F 0 a D 4 8 L 0 l 0 Z W 1 M b 2 N h d G l v b j 4 8 U 3 R h Y m x l R W 5 0 c m l l c z 4 8 R W 5 0 c n k g V H l w Z T 0 i U X V l c n l J R C I g V m F s d W U 9 I n M 3 N z A z N j Z l M y 1 m N m E 5 L T Q z M j I t O W J j Y y 0 4 N G M z N j Y 1 N z g y M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M D U 1 N T k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B T E w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D w v S X R l b V B h d G g + P C 9 J d G V t T G 9 j Y X R p b 2 4 + P F N 0 Y W J s Z U V u d H J p Z X M + P E V u d H J 5 I F R 5 c G U 9 I l F 1 Z X J 5 S U Q i I F Z h b H V l P S J z Z T g 1 N z A 2 O W E t N T R h M y 0 0 M T B k L T g 4 O T Y t M z F j N T R l N D I 5 O G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x O S 4 x M D A y M j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C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D w v S X R l b V B h d G g + P C 9 J d G V t T G 9 j Y X R p b 2 4 + P F N 0 Y W J s Z U V u d H J p Z X M + P E V u d H J 5 I F R 5 c G U 9 I l F 1 Z X J 5 S U Q i I F Z h b H V l P S J z M z E 3 M G U 4 M m M t Z T Q 5 Y S 0 0 M z R h L W J j N m Q t Y z c x M j R j Y 2 V k M j d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x O S 4 x M D k 3 O D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C 8 l R T M l O D I l Q j U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8 L 0 l 0 Z W 1 Q Y X R o P j w v S X R l b U x v Y 2 F 0 a W 9 u P j x T d G F i b G V F b n R y a W V z P j x F b n R y e S B U e X B l P S J R d W V y e U l E I i B W Y W x 1 Z T 0 i c z J j Y z d l M D Q 4 L T R h O D U t N D g z O C 1 h M z k w L T U 5 N z E 3 O T g x M T Y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M T I y N z c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F M T D w v S X R l b V B h d G g + P C 9 J d G V t T G 9 j Y X R p b 2 4 + P F N 0 Y W J s Z U V u d H J p Z X M + P E V u d H J 5 I F R 5 c G U 9 I l F 1 Z X J 5 S U Q i I F Z h b H V l P S J z M z U 0 N T I 0 Z W Q t N j Q 2 Z C 0 0 N W E 3 L W J m M T k t N 2 E y M T d l N m U 4 M m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x O S 4 x M z U z M D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Q U x M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B T E w 8 L 0 l 0 Z W 1 Q Y X R o P j w v S X R l b U x v Y 2 F 0 a W 9 u P j x T d G F i b G V F b n R y a W V z P j x F b n R y e S B U e X B l P S J R d W V y e U l E I i B W Y W x 1 Z T 0 i c z M 3 M T M z M 2 Q x L T g y N T A t N D h l N C 1 i N j A y L W Q 3 O W J h M W I 1 M D h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M T Q 1 M z c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I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Q U x M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Q U x M P C 9 J d G V t U G F 0 a D 4 8 L 0 l 0 Z W 1 M b 2 N h d G l v b j 4 8 U 3 R h Y m x l R W 5 0 c m l l c z 4 8 R W 5 0 c n k g V H l w Z T 0 i U X V l c n l J R C I g V m F s d W U 9 I n M x Z D I w M z M 5 N i 0 5 M W Z m L T R h Y W Q t Y j J l M y 1 l Z T J l O T V k M 2 M 1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E 5 L j E 1 N z k x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1 M F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F M T C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B T E w 8 L 0 l 0 Z W 1 Q Y X R o P j w v S X R l b U x v Y 2 F 0 a W 9 u P j x T d G F i b G V F b n R y a W V z P j x F b n R y e S B U e X B l P S J R d W V y e U l E I i B W Y W x 1 Z T 0 i c z J i O D B h Z j B i L W M z Y W Y t N D Z l Z i 0 4 Z j R l L W I z Y W E 2 O T I 0 Y m Y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M T Y 4 N D A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Q U x M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B T E w 8 L 0 l 0 Z W 1 Q Y X R o P j w v S X R l b U x v Y 2 F 0 a W 9 u P j x T d G F i b G V F b n R y a W V z P j x F b n R y e S B U e X B l P S J R d W V y e U l E I i B W Y W x 1 Z T 0 i c 2 V h Y j Z k M D d k L W V i Z T Y t N G Z h N y 0 5 N T Y z L T U 1 Y W U y Z W I z M j Z k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M T c 5 O T M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Q U x M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D w v S X R l b V B h d G g + P C 9 J d G V t T G 9 j Y X R p b 2 4 + P F N 0 Y W J s Z U V u d H J p Z X M + P E V u d H J 5 I F R 5 c G U 9 I l F 1 Z X J 5 S U Q i I F Z h b H V l P S J z N W Z m M G J k M j M t M 2 E x N i 0 0 M G Z i L W E w N T I t M D E 2 M z d k M 2 Y w N W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x O S 4 x O T A 4 O D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C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D w v S X R l b V B h d G g + P C 9 J d G V t T G 9 j Y X R p b 2 4 + P F N 0 Y W J s Z U V u d H J p Z X M + P E V u d H J 5 I F R 5 c G U 9 I l F 1 Z X J 5 S U Q i I F Z h b H V l P S J z O G M 4 Z G V h N 2 Y t O W V k Z C 0 0 M T U 1 L W F h O T I t N D Y 2 N T h h N D U 2 Y j A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x O S 4 y M D M z N z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C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8 L 0 l 0 Z W 1 Q Y X R o P j w v S X R l b U x v Y 2 F 0 a W 9 u P j x T d G F i b G V F b n R y a W V z P j x F b n R y e S B U e X B l P S J R d W V y e U l E I i B W Y W x 1 Z T 0 i c z c 2 M G J m N 2 F j L W Z m M D k t N D h k M S 1 i N z J m L W E z Z W N k M T Q 2 O T N m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M j E 1 O T I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F M T D w v S X R l b V B h d G g + P C 9 J d G V t T G 9 j Y X R p b 2 4 + P F N 0 Y W J s Z U V u d H J p Z X M + P E V u d H J 5 I F R 5 c G U 9 I l F 1 Z X J 5 S U Q i I F Z h b H V l P S J z N z I x M T k y M D Q t Z W N k M C 0 0 O W Q z L T g 2 O T k t M z J i Y 2 Y w Y z J h O T Z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x O S 4 y M j U 0 N D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k 5 J U V J f Q U x M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B T E w 8 L 0 l 0 Z W 1 Q Y X R o P j w v S X R l b U x v Y 2 F 0 a W 9 u P j x T d G F i b G V F b n R y a W V z P j x F b n R y e S B U e X B l P S J R d W V y e U l E I i B W Y W x 1 Z T 0 i c 2 E 5 M G F h N 2 F i L T M 2 Y j U t N D E 1 Y S 0 5 Z T M 2 L T U 1 Y z N i Y z Q 0 M j A z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M j M 1 N T M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Q U x M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Q U x M P C 9 J d G V t U G F 0 a D 4 8 L 0 l 0 Z W 1 M b 2 N h d G l v b j 4 8 U 3 R h Y m x l R W 5 0 c m l l c z 4 8 R W 5 0 c n k g V H l w Z T 0 i U X V l c n l J R C I g V m F s d W U 9 I n N h Y T A 2 N G E 1 M i 1 k M j Q w L T Q 4 N T I t Y m Y w Y S 0 3 M j k 5 Y 2 E 0 Y z U 4 N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E 5 L j I 0 N z U 2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F M T C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B T E w 8 L 0 l 0 Z W 1 Q Y X R o P j w v S X R l b U x v Y 2 F 0 a W 9 u P j x T d G F i b G V F b n R y a W V z P j x F b n R y e S B U e X B l P S J R d W V y e U l E I i B W Y W x 1 Z T 0 i c z B l Y z l j Y j c 1 L T Y x Z T U t N G N m M C 1 i N j Q y L W F m N G N h N D A 5 O D U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M j Y w N j Q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Q U x M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B T E w 8 L 0 l 0 Z W 1 Q Y X R o P j w v S X R l b U x v Y 2 F 0 a W 9 u P j x T d G F i b G V F b n R y a W V z P j x F b n R y e S B U e X B l P S J R d W V y e U l E I i B W Y W x 1 Z T 0 i c z R i M T Y 0 O D Q 3 L T U z N z M t N G I x M y 1 h M G J l L T J j O T I z Z G E x M W M 0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M j c w N j E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Q U x M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D w v S X R l b V B h d G g + P C 9 J d G V t T G 9 j Y X R p b 2 4 + P F N 0 Y W J s Z U V u d H J p Z X M + P E V u d H J 5 I F R 5 c G U 9 I l F 1 Z X J 5 S U Q i I F Z h b H V l P S J z M z Y 0 Z G F k Y j Q t N 2 M 0 N C 0 0 Y 2 J i L T h i Y W M t O D F i N D J l M D J i N 2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x O S 4 y O D E x M z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C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D w v S X R l b V B h d G g + P C 9 J d G V t T G 9 j Y X R p b 2 4 + P F N 0 Y W J s Z U V u d H J p Z X M + P E V u d H J 5 I F R 5 c G U 9 I l F 1 Z X J 5 S U Q i I F Z h b H V l P S J z M T A 5 O T Q 2 N z E t O D l m N y 0 0 O T F k L T l m M 2 Q t O W Y 1 N j I w O T Y y N T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x O S 4 y O T A 2 N j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C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8 L 0 l 0 Z W 1 Q Y X R o P j w v S X R l b U x v Y 2 F 0 a W 9 u P j x T d G F i b G V F b n R y a W V z P j x F b n R y e S B U e X B l P S J R d W V y e U l E I i B W Y W x 1 Z T 0 i c z R h N j l l Y j J j L T I x N W U t N D g w Y y 1 i N z V i L W Z j M W M 5 Y z d j Y m I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M z A z N z E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F M T D w v S X R l b V B h d G g + P C 9 J d G V t T G 9 j Y X R p b 2 4 + P F N 0 Y W J s Z U V u d H J p Z X M + P E V u d H J 5 I F R 5 c G U 9 I l F 1 Z X J 5 S U Q i I F Z h b H V l P S J z M T R h Z D A 3 N G Y t Z D l m M i 0 0 M T A 1 L W I 0 Y j M t Y T M y O T c 2 M G V i O G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x O S 4 z M T Y y N D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Q U x M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B T E w 8 L 0 l 0 Z W 1 Q Y X R o P j w v S X R l b U x v Y 2 F 0 a W 9 u P j x T d G F i b G V F b n R y a W V z P j x F b n R y e S B U e X B l P S J R d W V y e U l E I i B W Y W x 1 Z T 0 i c 2 V i M 2 N j Y j J i L T V k M z g t N G Y 3 Y S 0 5 N G F m L T l l N G F j M D I 2 N T F h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M z I 2 M j g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Q U x M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Q U x M P C 9 J d G V t U G F 0 a D 4 8 L 0 l 0 Z W 1 M b 2 N h d G l v b j 4 8 U 3 R h Y m x l R W 5 0 c m l l c z 4 8 R W 5 0 c n k g V H l w Z T 0 i U X V l c n l J R C I g V m F s d W U 9 I n N l M D g 2 M G F k O C 0 1 O G E x L T Q 5 Y z E t Y T J l O C 0 3 M z I 4 Y W R j M z M 0 O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E 5 L j M z N j g w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F M T C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8 L 0 l 0 Z W 1 Q Y X R o P j w v S X R l b U x v Y 2 F 0 a W 9 u P j x T d G F i b G V F b n R y a W V z P j x F b n R y e S B U e X B l P S J R d W V y e U l E I i B W Y W x 1 Z T 0 i c 2 R h M 2 M 1 M T Y 4 L W F m M G Q t N G M 2 M i 0 4 M T g 1 L T c 0 Y z A w N D Y y Y j R m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M z Q 4 M z Q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C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Q U x M P C 9 J d G V t U G F 0 a D 4 8 L 0 l 0 Z W 1 M b 2 N h d G l v b j 4 8 U 3 R h Y m x l R W 5 0 c m l l c z 4 8 R W 5 0 c n k g V H l w Z T 0 i U X V l c n l J R C I g V m F s d W U 9 I n M 2 N j F j Y z B h N S 1 j Z D k y L T Q z Y m Y t Y j Q 3 M i 1 j Y z E y N T N l Y T A 3 O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E 5 L j M 2 M D Q 1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O S V F S X 0 F M T C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F M T D w v S X R l b V B h d G g + P C 9 J d G V t T G 9 j Y X R p b 2 4 + P F N 0 Y W J s Z U V u d H J p Z X M + P E V u d H J 5 I F R 5 c G U 9 I l F 1 Z X J 5 S U Q i I F Z h b H V l P S J z Z j d l M j A 3 Y m I t Y T F l N y 0 0 N W E z L W I x Z j A t Z T E 4 M 2 J j M T Y 3 M D d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x O S 4 z N z I 5 O D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B T E w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B T E w 8 L 0 l 0 Z W 1 Q Y X R o P j w v S X R l b U x v Y 2 F 0 a W 9 u P j x T d G F i b G V F b n R y a W V z P j x F b n R y e S B U e X B l P S J R d W V y e U l E I i B W Y W x 1 Z T 0 i c z c 3 Z j k 1 N T h j L T A z Z W E t N D g z Z S 0 4 Z m F h L T R l N D E y Z m Y w Z j V i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M z g 2 N j A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Q U x M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F M T D w v S X R l b V B h d G g + P C 9 J d G V t T G 9 j Y X R p b 2 4 + P F N 0 Y W J s Z U V u d H J p Z X M + P E V u d H J 5 I F R 5 c G U 9 I l F 1 Z X J 5 S U Q i I F Z h b H V l P S J z Y z B j M G N k M z U t M T N h N i 0 0 M 2 M 2 L T g x Z W I t Z T E y Y z U x N T Y 0 Y T k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x O S 4 z O T Y x M j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B T E w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F M T D w v S X R l b V B h d G g + P C 9 J d G V t T G 9 j Y X R p b 2 4 + P F N 0 Y W J s Z U V u d H J p Z X M + P E V u d H J 5 I F R 5 c G U 9 I l F 1 Z X J 5 S U Q i I F Z h b H V l P S J z Y j c 3 Y z M 3 N T Q t Z T k z Y S 0 0 Z G J j L W I y Y m Q t Y T l m N G Y 4 M D l i M z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x O S 4 0 M D Y x N D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B T E w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P C 9 J d G V t U G F 0 a D 4 8 L 0 l 0 Z W 1 M b 2 N h d G l v b j 4 8 U 3 R h Y m x l R W 5 0 c m l l c z 4 8 R W 5 0 c n k g V H l w Z T 0 i U X V l c n l J R C I g V m F s d W U 9 I n N l N j M 1 O T l i O C 0 0 N j g w L T Q 5 Y m I t Y W J m Z S 0 4 Y T k 4 M G U 1 M z c w Y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E 5 L j Q x N z I y M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P C 9 J d G V t U G F 0 a D 4 8 L 0 l 0 Z W 1 M b 2 N h d G l v b j 4 8 U 3 R h Y m x l R W 5 0 c m l l c z 4 8 R W 5 0 c n k g V H l w Z T 0 i U X V l c n l J R C I g V m F s d W U 9 I n M 2 O D I 2 N z V i Y S 0 4 Z m E 3 L T Q y N m Y t O T E 3 Z i 1 l N T J i O D N l Y m R l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E 5 L j Q y O D M w M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D w v S X R l b V B h d G g + P C 9 J d G V t T G 9 j Y X R p b 2 4 + P F N 0 Y W J s Z U V u d H J p Z X M + P E V u d H J 5 I F R 5 c G U 9 I l F 1 Z X J 5 S U Q i I F Z h b H V l P S J z Y T Y 4 N T c 5 Z m M t Y j M 1 M i 0 0 M T k y L T g y Z j c t N G I y Y j R i M G F m N T M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x O S 4 0 M z k 5 N j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C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Q U x M P C 9 J d G V t U G F 0 a D 4 8 L 0 l 0 Z W 1 M b 2 N h d G l v b j 4 8 U 3 R h Y m x l R W 5 0 c m l l c z 4 8 R W 5 0 c n k g V H l w Z T 0 i U X V l c n l J R C I g V m F s d W U 9 I n M 4 Y z I y Z T h h M i 0 2 Y m Z i L T Q z M m Y t O D A 4 N C 0 4 N W Q x N 2 N h N T k 2 M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E 5 L j Q 1 M j Q 5 M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B T E w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P C 9 J d G V t U G F 0 a D 4 8 L 0 l 0 Z W 1 M b 2 N h d G l v b j 4 8 U 3 R h Y m x l R W 5 0 c m l l c z 4 8 R W 5 0 c n k g V H l w Z T 0 i U X V l c n l J R C I g V m F s d W U 9 I n M z Y j E 4 M j U x Z C 0 x M W I y L T Q y O D Y t Y T I w M C 0 w N D B j O G Q 3 O D k 1 N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E 5 L j Q 2 M z E 1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B T E w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B T E w 8 L 0 l 0 Z W 1 Q Y X R o P j w v S X R l b U x v Y 2 F 0 a W 9 u P j x T d G F i b G V F b n R y a W V z P j x F b n R y e S B U e X B l P S J R d W V y e U l E I i B W Y W x 1 Z T 0 i c 2 M x M T d k N 2 Y w L T B l Y m Q t N D N l O S 0 4 O T I 3 L W V j O T h m M m Q z O W J k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N D c z M T M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F M T C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F M T D w v S X R l b V B h d G g + P C 9 J d G V t T G 9 j Y X R p b 2 4 + P F N 0 Y W J s Z U V u d H J p Z X M + P E V u d H J 5 I F R 5 c G U 9 I l F 1 Z X J 5 S U Q i I F Z h b H V l P S J z Y T Y y N j I 3 O D U t O T g 2 N y 0 0 Z D A 3 L T g 3 Z m I t O D g 1 Y W I z Z j I 2 N D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x O S 4 0 O T U 2 O T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0 F M T C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D w v S X R l b V B h d G g + P C 9 J d G V t T G 9 j Y X R p b 2 4 + P F N 0 Y W J s Z U V u d H J p Z X M + P E V u d H J 5 I F R 5 c G U 9 I l F 1 Z X J 5 S U Q i I F Z h b H V l P S J z Z T B j Z G E w N j A t N W I y M i 0 0 Y T c 1 L W I 5 M m Y t N T c 4 N D l l M z I 0 N D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x O S 4 0 O D Y x N j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Q U x M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B T E w 8 L 0 l 0 Z W 1 Q Y X R o P j w v S X R l b U x v Y 2 F 0 a W 9 u P j x T d G F i b G V F b n R y a W V z P j x F b n R y e S B U e X B l P S J R d W V y e U l E I i B W Y W x 1 Z T 0 i c z E w O D d i O G Y 2 L T F j M W I t N D Q 3 M y 0 4 M m V j L W V m N D J j M G F k M W M 2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N T A 3 N z Y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B T E w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D w v S X R l b V B h d G g + P C 9 J d G V t T G 9 j Y X R p b 2 4 + P F N 0 Y W J s Z U V u d H J p Z X M + P E V u d H J 5 I F R 5 c G U 9 I l F 1 Z X J 5 S U Q i I F Z h b H V l P S J z N z E 2 M z E 2 Z m I t N G J h M i 0 0 M j V m L T l k M m Y t N T A x M z Q y O T I 5 N j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x O S 4 1 M j Q 3 O T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C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F M T D w v S X R l b V B h d G g + P C 9 J d G V t T G 9 j Y X R p b 2 4 + P F N 0 Y W J s Z U V u d H J p Z X M + P E V u d H J 5 I F R 5 c G U 9 I l F 1 Z X J 5 S U Q i I F Z h b H V l P S J z Y T N k M z E 0 Z G I t N m Y z Z i 0 0 N D E z L T l h N m Y t Z T l l M z g 5 O D V m Z D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x O S 4 1 M z Y z M z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F M T C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B T E w 8 L 0 l 0 Z W 1 Q Y X R o P j w v S X R l b U x v Y 2 F 0 a W 9 u P j x T d G F i b G V F b n R y a W V z P j x F b n R y e S B U e X B l P S J R d W V y e U l E I i B W Y W x 1 Z T 0 i c 2 E x Y W F l N D M 0 L T k 1 Y z M t N D U 5 N y 1 i Y j I 1 L T g y Y m V m Y W Q x M W R j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N T Q 3 O D Y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0 F M T C 9 U b 3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D w v S X R l b V B h d G g + P C 9 J d G V t T G 9 j Y X R p b 2 4 + P F N 0 Y W J s Z U V u d H J p Z X M + P E V u d H J 5 I F R 5 c G U 9 I l F 1 Z X J 5 S U Q i I F Z h b H V l P S J z Y W V l M j M w Z T A t N z c y M C 0 0 M z k 0 L W I 3 N G U t O D g 5 Z T E 0 N G U y O T Y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x O S 4 1 N T g 0 M j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Q U x M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Q U x M P C 9 J d G V t U G F 0 a D 4 8 L 0 l 0 Z W 1 M b 2 N h d G l v b j 4 8 U 3 R h Y m x l R W 5 0 c m l l c z 4 8 R W 5 0 c n k g V H l w Z T 0 i U X V l c n l J R C I g V m F s d W U 9 I n N j Z W E 5 O D E 3 M C 1 l N z Y 5 L T Q 3 O D E t Y W E 0 Z C 0 5 M D Q 5 Z W E z O W Y 4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E 5 L j U 3 M D Q z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B T E w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P C 9 J d G V t U G F 0 a D 4 8 L 0 l 0 Z W 1 M b 2 N h d G l v b j 4 8 U 3 R h Y m x l R W 5 0 c m l l c z 4 8 R W 5 0 c n k g V H l w Z T 0 i U X V l c n l J R C I g V m F s d W U 9 I n N m M D h k M 2 U 2 Z i 0 z N j E 5 L T R m O T I t Y W E y M C 1 m M j g z M T Q 1 Y W Y 1 Y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E 5 L j U 4 M D k 1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B T E w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F M T D w v S X R l b V B h d G g + P C 9 J d G V t T G 9 j Y X R p b 2 4 + P F N 0 Y W J s Z U V u d H J p Z X M + P E V u d H J 5 I F R 5 c G U 9 I l F 1 Z X J 5 S U Q i I F Z h b H V l P S J z Y T l m Y T Y 4 O W Y t N D E 2 N i 0 0 Z T I 0 L T h m N j E t N z R l Z D Z l M D U 4 N D k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x O S 4 1 O T A 0 O D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x O S V F S X 0 F M T C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P C 9 J d G V t U G F 0 a D 4 8 L 0 l 0 Z W 1 M b 2 N h d G l v b j 4 8 U 3 R h Y m x l R W 5 0 c m l l c z 4 8 R W 5 0 c n k g V H l w Z T 0 i U X V l c n l J R C I g V m F s d W U 9 I n M z N j l i O G Q 3 N C 0 z M m I y L T Q w N z Q t O G Z l Z C 0 5 Z m N i O G J h Y 2 M x N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E 5 L j Y w M j U x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F M T C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8 L 0 l 0 Z W 1 Q Y X R o P j w v S X R l b U x v Y 2 F 0 a W 9 u P j x T d G F i b G V F b n R y a W V z P j x F b n R y e S B U e X B l P S J R d W V y e U l E I i B W Y W x 1 Z T 0 i c z E z O D k 3 O T A 3 L T c w N W Q t N G U z M y 1 i N j N i L T Y x N W E y Y z M z N m M 3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N j E 1 M D Q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B T E w 8 L 0 l 0 Z W 1 Q Y X R o P j w v S X R l b U x v Y 2 F 0 a W 9 u P j x T d G F i b G V F b n R y a W V z P j x F b n R y e S B U e X B l P S J R d W V y e U l E I i B W Y W x 1 Z T 0 i c 2 V i M m N i O D U 0 L T Y 4 N j E t N D Q z Y i 0 4 Y z g z L T M 2 O D l l Z D F k Z D h k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N j I 1 N j Y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B T E w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Q U x M P C 9 J d G V t U G F 0 a D 4 8 L 0 l 0 Z W 1 M b 2 N h d G l v b j 4 8 U 3 R h Y m x l R W 5 0 c m l l c z 4 8 R W 5 0 c n k g V H l w Z T 0 i U X V l c n l J R C I g V m F s d W U 9 I n N h Z G I 0 Z T Q 0 Y i 0 0 Z j E w L T Q w N T U t O T Q 2 O S 0 4 M z A x N j B j Y 2 J h M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E 5 L j Y z O D c 3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B T E w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Q U x M P C 9 J d G V t U G F 0 a D 4 8 L 0 l 0 Z W 1 M b 2 N h d G l v b j 4 8 U 3 R h Y m x l R W 5 0 c m l l c z 4 8 R W 5 0 c n k g V H l w Z T 0 i U X V l c n l J R C I g V m F s d W U 9 I n N k M z c 3 N j g z O S 0 y Y T A 3 L T Q 5 Z m M t O W Y 1 Z i 0 x N W E 1 M T R m Y W E 5 Z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E 5 L j Y 0 O D M z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F M T C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B T E w 8 L 0 l 0 Z W 1 Q Y X R o P j w v S X R l b U x v Y 2 F 0 a W 9 u P j x T d G F i b G V F b n R y a W V z P j x F b n R y e S B U e X B l P S J R d W V y e U l E I i B W Y W x 1 Z T 0 i c 2 R j Y z c 4 Y T U 2 L W E 1 M j c t N G Q z N i 0 5 M W N k L W I 4 Y 2 Q y Z W N k Z D Q x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N j U 4 M z M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B T E w 8 L 0 l 0 Z W 1 Q Y X R o P j w v S X R l b U x v Y 2 F 0 a W 9 u P j x T d G F i b G V F b n R y a W V z P j x F b n R y e S B U e X B l P S J R d W V y e U l E I i B W Y W x 1 Z T 0 i c 2 J j Y j M 0 M T A z L W V h Z j E t N D Y z M i 0 4 N j k 2 L W J j Y m U x M D g 3 Y j B k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N j Y 5 O D Y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Q U x M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Q U x M P C 9 J d G V t U G F 0 a D 4 8 L 0 l 0 Z W 1 M b 2 N h d G l v b j 4 8 U 3 R h Y m x l R W 5 0 c m l l c z 4 8 R W 5 0 c n k g V H l w Z T 0 i U X V l c n l J R C I g V m F s d W U 9 I n M 5 N D Y 4 M G I 2 N S 0 0 O D I 3 L T Q z N G U t Y T Q 4 N S 0 y Z D h j Y m M 1 Z T d l O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E 5 L j Y 4 M j k 2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0 F M T C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B T E w 8 L 0 l 0 Z W 1 Q Y X R o P j w v S X R l b U x v Y 2 F 0 a W 9 u P j x T d G F i b G V F b n R y a W V z P j x F b n R y e S B U e X B l P S J R d W V y e U l E I i B W Y W x 1 Z T 0 i c z l j M T U x Z D E y L T I 4 Z j Q t N G E y M y 0 4 O W I 4 L T B j Y j Q 5 N m M 0 N T I w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N j k z M T U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Q U x M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F M T D w v S X R l b V B h d G g + P C 9 J d G V t T G 9 j Y X R p b 2 4 + P F N 0 Y W J s Z U V u d H J p Z X M + P E V u d H J 5 I F R 5 c G U 9 I l F 1 Z X J 5 S U Q i I F Z h b H V l P S J z M m U w M D B i Y 2 Q t Z D Q 2 M i 0 0 O D A y L T l h N 2 E t M W U 3 N 2 Y 1 M 2 Q w Z j l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x O S 4 3 M D Q z M T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F M T D w v S X R l b V B h d G g + P C 9 J d G V t T G 9 j Y X R p b 2 4 + P F N 0 Y W J s Z U V u d H J p Z X M + P E V u d H J 5 I F R 5 c G U 9 I l F 1 Z X J 5 S U Q i I F Z h b H V l P S J z N T Q z N m U z Z D Y t M m Q x M C 0 0 M j g 0 L T l l Y W U t Z m Z j Y z g w M m N l M W Z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x O S 4 3 M T Y 0 O D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B T E w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B T E w 8 L 0 l 0 Z W 1 Q Y X R o P j w v S X R l b U x v Y 2 F 0 a W 9 u P j x T d G F i b G V F b n R y a W V z P j x F b n R y e S B U e X B l P S J R d W V y e U l E I i B W Y W x 1 Z T 0 i c 2 F l Y m M w Z m F i L T k z N T I t N D V i N S 0 5 Z T l i L W Y x N 2 J i M z Q 1 N m N i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N z I 2 M T I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Q U x M L 1 J l Y 2 V p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B T E w 8 L 0 l 0 Z W 1 Q Y X R o P j w v S X R l b U x v Y 2 F 0 a W 9 u P j x T d G F i b G V F b n R y a W V z P j x F b n R y e S B U e X B l P S J R d W V y e U l E I i B W Y W x 1 Z T 0 i c z Z k M j V m Y T M 4 L W J i N 2 Y t N G Y x M S 1 h M m J h L T Y 4 M z M x Y W E 2 N W I z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N z M 4 M T M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B T E w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D w v S X R l b V B h d G g + P C 9 J d G V t T G 9 j Y X R p b 2 4 + P F N 0 Y W J s Z U V u d H J p Z X M + P E V u d H J 5 I F R 5 c G U 9 I l F 1 Z X J 5 S U Q i I F Z h b H V l P S J z Y 2 Z l Y W I z M 2 Q t N 2 Q 0 Y S 0 0 Z m I z L W F j N G M t N z g z Z j J k Y z R h O W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x O S 4 3 N D g 2 N j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C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F M T D w v S X R l b V B h d G g + P C 9 J d G V t T G 9 j Y X R p b 2 4 + P F N 0 Y W J s Z U V u d H J p Z X M + P E V u d H J 5 I F R 5 c G U 9 I l F 1 Z X J 5 S U Q i I F Z h b H V l P S J z N j Z l Z T V h N m I t M j V j Y y 0 0 Y m E y L T k y Z j k t N G J k Z D g 1 Y m J m Y z g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x O S 4 3 N j A x O T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F M T C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B T E w 8 L 0 l 0 Z W 1 Q Y X R o P j w v S X R l b U x v Y 2 F 0 a W 9 u P j x T d G F i b G V F b n R y a W V z P j x F b n R y e S B U e X B l P S J R d W V y e U l E I i B W Y W x 1 Z T 0 i c z Y 4 O D V h M G R l L T d l Z j g t N G E 0 N S 1 i Y m M z L T J k Y 2 N i O D Z l N z Q x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N z c y O D g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0 F M T C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T w v S X R l b V B h d G g + P C 9 J d G V t T G 9 j Y X R p b 2 4 + P F N 0 Y W J s Z U V u d H J p Z X M + P E V u d H J 5 I F R 5 c G U 9 I l F 1 Z X J 5 S U Q i I F Z h b H V l P S J z Z T h h N m M 0 Y T k t N z l k Y S 0 0 O D h j L W E 0 Z G U t Y j k 2 Z T d k M G Y 3 O G J k I i A v P j x F b n R y e S B U e X B l P S J G a W x s R W 5 h Y m x l Z C I g V m F s d W U 9 I m w x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G a W x s V G F y Z 2 V 0 I i B W Y W x 1 Z T 0 i c 1 J a U 1 8 x M D A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U Y X J n Z X R O Y W 1 l Q 3 V z d G 9 t a X p l Z C I g V m F s d W U 9 I m w x I i A v P j x F b n R y e S B U e X B l P S J G a W x s T G F z d F V w Z G F 0 Z W Q i I F Z h b H V l P S J k M j A y N C 0 x M i 0 x O V Q x M z o w N T o y O C 4 0 N D k w N D g 0 W i I g L z 4 8 R W 5 0 c n k g V H l w Z T 0 i R m l s b E V y c m 9 y Q 2 9 1 b n Q i I F Z h b H V l P S J s M C I g L z 4 8 R W 5 0 c n k g V H l w Z T 0 i R m l s b E N v b H V t b l R 5 c G V z I i B W Y W x 1 Z T 0 i c 0 J R Q U F B Q U F B Q U F B Q U F B Q U F B Q U F B Q U F B Q U F B Q U F B Q U E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K I 4 4 G / 4 4 G M 4 4 G q J n F 1 b 3 Q 7 L C Z x d W 9 0 O + O C u e O D k e O C p O O C r 3 J a c y Z x d W 9 0 O y w m c X V v d D v j g r X j g 7 z j g 5 Z y W n M m c X V v d D s s J n F 1 b 3 Q 7 4 4 K 7 4 4 O D 4 4 O G 4 4 K j 4 4 O z 4 4 K w c l p z J n F 1 b 3 Q 7 L C Z x d W 9 0 O + m g r e i E s 3 J a c y Z x d W 9 0 O y w m c X V v d D v l u b j p g Y t y W n M m c X V v d D s s J n F 1 b 3 Q 7 4 4 O W 4 4 O t 4 4 O D 4 4 K v c l p z J n F 1 b 3 Q 7 L C Z x d W 9 0 O + O D r O O C t + O D v O O D l n J a c y Z x d W 9 0 O y w m c X V v d D v j g 5 D j g 4 1 y W n M m c X V v d D s s J n F 1 b 3 Q 7 4 4 K 5 4 4 O U 4 4 O 8 4 4 O J c l p z J n F 1 b 3 Q 7 L C Z x d W 9 0 O + O D o e O D s + O C v + O D q 3 J a c y Z x d W 9 0 O y w m c X V v d D t U b 3 R h b F N 0 Y X R y W n M m c X V v d D s s J n F 1 b 3 Q 7 Q X R 0 Y W N r V m F s c l p z J n F 1 b 3 Q 7 L C Z x d W 9 0 O 1 N l c n Z l V m F s c l p z J n F 1 b 3 Q 7 L C Z x d W 9 0 O 1 R v c 3 N W Y W x y W n M m c X V v d D s s J n F 1 b 3 Q 7 U m V j Z W l 2 Z V Z h b H J a c y Z x d W 9 0 O y w m c X V v d D t C b G 9 j a 1 Z h b H J a c y Z x d W 9 0 O 1 0 i I C 8 + P E V u d H J 5 I F R 5 c G U 9 I k Z p b G x D b 3 V u d C I g V m F s d W U 9 I m w y N z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c m 9 i d X N 0 W i 1 z Y 2 9 y Z S 9 B d X R v U m V t b 3 Z l Z E N v b H V t b n M x L n t O b y 4 s M H 0 m c X V v d D s s J n F 1 b 3 Q 7 U 2 V j d G l v b j E v U V 9 y b 2 J 1 c 3 R a L X N j b 3 J l L 0 F 1 d G 9 S Z W 1 v d m V k Q 2 9 s d W 1 u c z E u e + a c j e i j h S w x f S Z x d W 9 0 O y w m c X V v d D t T Z W N 0 a W 9 u M S 9 R X 3 J v Y n V z d F o t c 2 N v c m U v Q X V 0 b 1 J l b W 9 2 Z W R D b 2 x 1 b W 5 z M S 5 7 5 Z C N 5 Y m N L D J 9 J n F 1 b 3 Q 7 L C Z x d W 9 0 O 1 N l Y 3 R p b 2 4 x L 1 F f c m 9 i d X N 0 W i 1 z Y 2 9 y Z S 9 B d X R v U m V t b 3 Z l Z E N v b H V t b n M x L n v j g Z j j g o P j g p P j g Z H j g p M s M 3 0 m c X V v d D s s J n F 1 b 3 Q 7 U 2 V j d G l v b j E v U V 9 y b 2 J 1 c 3 R a L X N j b 3 J l L 0 F 1 d G 9 S Z W 1 v d m V k Q 2 9 s d W 1 u c z E u e + O D n e O C u O O C t + O D p + O D s y w 0 f S Z x d W 9 0 O y w m c X V v d D t T Z W N 0 a W 9 u M S 9 R X 3 J v Y n V z d F o t c 2 N v c m U v Q X V 0 b 1 J l b W 9 2 Z W R D b 2 x 1 b W 5 z M S 5 7 6 a u Y 5 q C h L D V 9 J n F 1 b 3 Q 7 L C Z x d W 9 0 O 1 N l Y 3 R p b 2 4 x L 1 F f c m 9 i d X N 0 W i 1 z Y 2 9 y Z S 9 B d X R v U m V t b 3 Z l Z E N v b H V t b n M x L n v j g o j j g b / j g Y z j g a o s N n 0 m c X V v d D s s J n F 1 b 3 Q 7 U 2 V j d G l v b j E v U V 9 y b 2 J 1 c 3 R a L X N j b 3 J l L 0 F 1 d G 9 S Z W 1 v d m V k Q 2 9 s d W 1 u c z E u e + O C u e O D k e O C p O O C r 3 J a c y w 3 f S Z x d W 9 0 O y w m c X V v d D t T Z W N 0 a W 9 u M S 9 R X 3 J v Y n V z d F o t c 2 N v c m U v Q X V 0 b 1 J l b W 9 2 Z W R D b 2 x 1 b W 5 z M S 5 7 4 4 K 1 4 4 O 8 4 4 O W c l p z L D h 9 J n F 1 b 3 Q 7 L C Z x d W 9 0 O 1 N l Y 3 R p b 2 4 x L 1 F f c m 9 i d X N 0 W i 1 z Y 2 9 y Z S 9 B d X R v U m V t b 3 Z l Z E N v b H V t b n M x L n v j g r v j g 4 P j g 4 b j g q P j g 7 P j g r B y W n M s O X 0 m c X V v d D s s J n F 1 b 3 Q 7 U 2 V j d G l v b j E v U V 9 y b 2 J 1 c 3 R a L X N j b 3 J l L 0 F 1 d G 9 S Z W 1 v d m V k Q 2 9 s d W 1 u c z E u e + m g r e i E s 3 J a c y w x M H 0 m c X V v d D s s J n F 1 b 3 Q 7 U 2 V j d G l v b j E v U V 9 y b 2 J 1 c 3 R a L X N j b 3 J l L 0 F 1 d G 9 S Z W 1 v d m V k Q 2 9 s d W 1 u c z E u e + W 5 u O m B i 3 J a c y w x M X 0 m c X V v d D s s J n F 1 b 3 Q 7 U 2 V j d G l v b j E v U V 9 y b 2 J 1 c 3 R a L X N j b 3 J l L 0 F 1 d G 9 S Z W 1 v d m V k Q 2 9 s d W 1 u c z E u e + O D l u O D r e O D g + O C r 3 J a c y w x M n 0 m c X V v d D s s J n F 1 b 3 Q 7 U 2 V j d G l v b j E v U V 9 y b 2 J 1 c 3 R a L X N j b 3 J l L 0 F 1 d G 9 S Z W 1 v d m V k Q 2 9 s d W 1 u c z E u e + O D r O O C t + O D v O O D l n J a c y w x M 3 0 m c X V v d D s s J n F 1 b 3 Q 7 U 2 V j d G l v b j E v U V 9 y b 2 J 1 c 3 R a L X N j b 3 J l L 0 F 1 d G 9 S Z W 1 v d m V k Q 2 9 s d W 1 u c z E u e + O D k O O D j X J a c y w x N H 0 m c X V v d D s s J n F 1 b 3 Q 7 U 2 V j d G l v b j E v U V 9 y b 2 J 1 c 3 R a L X N j b 3 J l L 0 F 1 d G 9 S Z W 1 v d m V k Q 2 9 s d W 1 u c z E u e + O C u e O D l O O D v O O D i X J a c y w x N X 0 m c X V v d D s s J n F 1 b 3 Q 7 U 2 V j d G l v b j E v U V 9 y b 2 J 1 c 3 R a L X N j b 3 J l L 0 F 1 d G 9 S Z W 1 v d m V k Q 2 9 s d W 1 u c z E u e + O D o e O D s + O C v + O D q 3 J a c y w x N n 0 m c X V v d D s s J n F 1 b 3 Q 7 U 2 V j d G l v b j E v U V 9 y b 2 J 1 c 3 R a L X N j b 3 J l L 0 F 1 d G 9 S Z W 1 v d m V k Q 2 9 s d W 1 u c z E u e 1 R v d G F s U 3 R h d H J a c y w x N 3 0 m c X V v d D s s J n F 1 b 3 Q 7 U 2 V j d G l v b j E v U V 9 y b 2 J 1 c 3 R a L X N j b 3 J l L 0 F 1 d G 9 S Z W 1 v d m V k Q 2 9 s d W 1 u c z E u e 0 F 0 d G F j a 1 Z h b H J a c y w x O H 0 m c X V v d D s s J n F 1 b 3 Q 7 U 2 V j d G l v b j E v U V 9 y b 2 J 1 c 3 R a L X N j b 3 J l L 0 F 1 d G 9 S Z W 1 v d m V k Q 2 9 s d W 1 u c z E u e 1 N l c n Z l V m F s c l p z L D E 5 f S Z x d W 9 0 O y w m c X V v d D t T Z W N 0 a W 9 u M S 9 R X 3 J v Y n V z d F o t c 2 N v c m U v Q X V 0 b 1 J l b W 9 2 Z W R D b 2 x 1 b W 5 z M S 5 7 V G 9 z c 1 Z h b H J a c y w y M H 0 m c X V v d D s s J n F 1 b 3 Q 7 U 2 V j d G l v b j E v U V 9 y b 2 J 1 c 3 R a L X N j b 3 J l L 0 F 1 d G 9 S Z W 1 v d m V k Q 2 9 s d W 1 u c z E u e 1 J l Y 2 V p d m V W Y W x y W n M s M j F 9 J n F 1 b 3 Q 7 L C Z x d W 9 0 O 1 N l Y 3 R p b 2 4 x L 1 F f c m 9 i d X N 0 W i 1 z Y 2 9 y Z S 9 B d X R v U m V t b 3 Z l Z E N v b H V t b n M x L n t C b G 9 j a 1 Z h b H J a c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F f c m 9 i d X N 0 W i 1 z Y 2 9 y Z S 9 B d X R v U m V t b 3 Z l Z E N v b H V t b n M x L n t O b y 4 s M H 0 m c X V v d D s s J n F 1 b 3 Q 7 U 2 V j d G l v b j E v U V 9 y b 2 J 1 c 3 R a L X N j b 3 J l L 0 F 1 d G 9 S Z W 1 v d m V k Q 2 9 s d W 1 u c z E u e + a c j e i j h S w x f S Z x d W 9 0 O y w m c X V v d D t T Z W N 0 a W 9 u M S 9 R X 3 J v Y n V z d F o t c 2 N v c m U v Q X V 0 b 1 J l b W 9 2 Z W R D b 2 x 1 b W 5 z M S 5 7 5 Z C N 5 Y m N L D J 9 J n F 1 b 3 Q 7 L C Z x d W 9 0 O 1 N l Y 3 R p b 2 4 x L 1 F f c m 9 i d X N 0 W i 1 z Y 2 9 y Z S 9 B d X R v U m V t b 3 Z l Z E N v b H V t b n M x L n v j g Z j j g o P j g p P j g Z H j g p M s M 3 0 m c X V v d D s s J n F 1 b 3 Q 7 U 2 V j d G l v b j E v U V 9 y b 2 J 1 c 3 R a L X N j b 3 J l L 0 F 1 d G 9 S Z W 1 v d m V k Q 2 9 s d W 1 u c z E u e + O D n e O C u O O C t + O D p + O D s y w 0 f S Z x d W 9 0 O y w m c X V v d D t T Z W N 0 a W 9 u M S 9 R X 3 J v Y n V z d F o t c 2 N v c m U v Q X V 0 b 1 J l b W 9 2 Z W R D b 2 x 1 b W 5 z M S 5 7 6 a u Y 5 q C h L D V 9 J n F 1 b 3 Q 7 L C Z x d W 9 0 O 1 N l Y 3 R p b 2 4 x L 1 F f c m 9 i d X N 0 W i 1 z Y 2 9 y Z S 9 B d X R v U m V t b 3 Z l Z E N v b H V t b n M x L n v j g o j j g b / j g Y z j g a o s N n 0 m c X V v d D s s J n F 1 b 3 Q 7 U 2 V j d G l v b j E v U V 9 y b 2 J 1 c 3 R a L X N j b 3 J l L 0 F 1 d G 9 S Z W 1 v d m V k Q 2 9 s d W 1 u c z E u e + O C u e O D k e O C p O O C r 3 J a c y w 3 f S Z x d W 9 0 O y w m c X V v d D t T Z W N 0 a W 9 u M S 9 R X 3 J v Y n V z d F o t c 2 N v c m U v Q X V 0 b 1 J l b W 9 2 Z W R D b 2 x 1 b W 5 z M S 5 7 4 4 K 1 4 4 O 8 4 4 O W c l p z L D h 9 J n F 1 b 3 Q 7 L C Z x d W 9 0 O 1 N l Y 3 R p b 2 4 x L 1 F f c m 9 i d X N 0 W i 1 z Y 2 9 y Z S 9 B d X R v U m V t b 3 Z l Z E N v b H V t b n M x L n v j g r v j g 4 P j g 4 b j g q P j g 7 P j g r B y W n M s O X 0 m c X V v d D s s J n F 1 b 3 Q 7 U 2 V j d G l v b j E v U V 9 y b 2 J 1 c 3 R a L X N j b 3 J l L 0 F 1 d G 9 S Z W 1 v d m V k Q 2 9 s d W 1 u c z E u e + m g r e i E s 3 J a c y w x M H 0 m c X V v d D s s J n F 1 b 3 Q 7 U 2 V j d G l v b j E v U V 9 y b 2 J 1 c 3 R a L X N j b 3 J l L 0 F 1 d G 9 S Z W 1 v d m V k Q 2 9 s d W 1 u c z E u e + W 5 u O m B i 3 J a c y w x M X 0 m c X V v d D s s J n F 1 b 3 Q 7 U 2 V j d G l v b j E v U V 9 y b 2 J 1 c 3 R a L X N j b 3 J l L 0 F 1 d G 9 S Z W 1 v d m V k Q 2 9 s d W 1 u c z E u e + O D l u O D r e O D g + O C r 3 J a c y w x M n 0 m c X V v d D s s J n F 1 b 3 Q 7 U 2 V j d G l v b j E v U V 9 y b 2 J 1 c 3 R a L X N j b 3 J l L 0 F 1 d G 9 S Z W 1 v d m V k Q 2 9 s d W 1 u c z E u e + O D r O O C t + O D v O O D l n J a c y w x M 3 0 m c X V v d D s s J n F 1 b 3 Q 7 U 2 V j d G l v b j E v U V 9 y b 2 J 1 c 3 R a L X N j b 3 J l L 0 F 1 d G 9 S Z W 1 v d m V k Q 2 9 s d W 1 u c z E u e + O D k O O D j X J a c y w x N H 0 m c X V v d D s s J n F 1 b 3 Q 7 U 2 V j d G l v b j E v U V 9 y b 2 J 1 c 3 R a L X N j b 3 J l L 0 F 1 d G 9 S Z W 1 v d m V k Q 2 9 s d W 1 u c z E u e + O C u e O D l O O D v O O D i X J a c y w x N X 0 m c X V v d D s s J n F 1 b 3 Q 7 U 2 V j d G l v b j E v U V 9 y b 2 J 1 c 3 R a L X N j b 3 J l L 0 F 1 d G 9 S Z W 1 v d m V k Q 2 9 s d W 1 u c z E u e + O D o e O D s + O C v + O D q 3 J a c y w x N n 0 m c X V v d D s s J n F 1 b 3 Q 7 U 2 V j d G l v b j E v U V 9 y b 2 J 1 c 3 R a L X N j b 3 J l L 0 F 1 d G 9 S Z W 1 v d m V k Q 2 9 s d W 1 u c z E u e 1 R v d G F s U 3 R h d H J a c y w x N 3 0 m c X V v d D s s J n F 1 b 3 Q 7 U 2 V j d G l v b j E v U V 9 y b 2 J 1 c 3 R a L X N j b 3 J l L 0 F 1 d G 9 S Z W 1 v d m V k Q 2 9 s d W 1 u c z E u e 0 F 0 d G F j a 1 Z h b H J a c y w x O H 0 m c X V v d D s s J n F 1 b 3 Q 7 U 2 V j d G l v b j E v U V 9 y b 2 J 1 c 3 R a L X N j b 3 J l L 0 F 1 d G 9 S Z W 1 v d m V k Q 2 9 s d W 1 u c z E u e 1 N l c n Z l V m F s c l p z L D E 5 f S Z x d W 9 0 O y w m c X V v d D t T Z W N 0 a W 9 u M S 9 R X 3 J v Y n V z d F o t c 2 N v c m U v Q X V 0 b 1 J l b W 9 2 Z W R D b 2 x 1 b W 5 z M S 5 7 V G 9 z c 1 Z h b H J a c y w y M H 0 m c X V v d D s s J n F 1 b 3 Q 7 U 2 V j d G l v b j E v U V 9 y b 2 J 1 c 3 R a L X N j b 3 J l L 0 F 1 d G 9 S Z W 1 v d m V k Q 2 9 s d W 1 u c z E u e 1 J l Y 2 V p d m V W Y W x y W n M s M j F 9 J n F 1 b 3 Q 7 L C Z x d W 9 0 O 1 N l Y 3 R p b 2 4 x L 1 F f c m 9 i d X N 0 W i 1 z Y 2 9 y Z S 9 B d X R v U m V t b 3 Z l Z E N v b H V t b n M x L n t C b G 9 j a 1 Z h b H J a c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c m 9 i d X N 0 W i 1 z Y 2 9 y Z S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Q i V F M y U 4 M y U 4 M y V F M y U 4 M y U 4 N i V F M y U 4 M i V B M y V F M y U 4 M y V C M y V F M y U 4 M i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y U 5 N i V F M y U 4 M y V B R C V F M y U 4 M y U 4 M y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O S V F M y U 4 M y U 5 N C V F M y U 4 M y V C Q y V F M y U 4 M y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m U x Y j N m Y z M t N G M 0 Z i 0 0 Z D Y w L W I 5 Z D U t Z D g 1 Y j l i N j g y N D I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m V j b 3 Z l c n l U Y X J n Z X R T a G V l d C I g V m F s d W U 9 I n N R X 1 d T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x M i 0 x O V Q x M z o w N j o x O S 4 w M j E 1 M T Q x W i I g L z 4 8 R W 5 0 c n k g V H l w Z T 0 i R m l s b E N v b H V t b l R 5 c G V z I i B W Y W x 1 Z T 0 i c 0 F B V U F B Q U F B Q U F B R E F 3 T U R B d 0 1 E Q X d N R E F 3 T U R B d 0 1 E Q X d N Q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d T L 0 F 1 d G 9 S Z W 1 v d m V k Q 2 9 s d W 1 u c z E u e 0 5 v 5 5 S o L D B 9 J n F 1 b 3 Q 7 L C Z x d W 9 0 O 1 N l Y 3 R p b 2 4 x L 1 F f V 1 M v Q X V 0 b 1 J l b W 9 2 Z W R D b 2 x 1 b W 5 z M S 5 7 T m 8 u L D F 9 J n F 1 b 3 Q 7 L C Z x d W 9 0 O 1 N l Y 3 R p b 2 4 x L 1 F f V 1 M v Q X V 0 b 1 J l b W 9 2 Z W R D b 2 x 1 b W 5 z M S 5 7 5 p y N 6 K O F L D J 9 J n F 1 b 3 Q 7 L C Z x d W 9 0 O 1 N l Y 3 R p b 2 4 x L 1 F f V 1 M v Q X V 0 b 1 J l b W 9 2 Z W R D b 2 x 1 b W 5 z M S 5 7 5 Z C N 5 Y m N L D N 9 J n F 1 b 3 Q 7 L C Z x d W 9 0 O 1 N l Y 3 R p b 2 4 x L 1 F f V 1 M v Q X V 0 b 1 J l b W 9 2 Z W R D b 2 x 1 b W 5 z M S 5 7 4 4 G Y 4 4 K D 4 4 K T 4 4 G R 4 4 K T L D R 9 J n F 1 b 3 Q 7 L C Z x d W 9 0 O 1 N l Y 3 R p b 2 4 x L 1 F f V 1 M v Q X V 0 b 1 J l b W 9 2 Z W R D b 2 x 1 b W 5 z M S 5 7 4 4 O d 4 4 K 4 4 4 K 3 4 4 O n 4 4 O z L D V 9 J n F 1 b 3 Q 7 L C Z x d W 9 0 O 1 N l Y 3 R p b 2 4 x L 1 F f V 1 M v Q X V 0 b 1 J l b W 9 2 Z W R D b 2 x 1 b W 5 z M S 5 7 6 a u Y 5 q C h L D Z 9 J n F 1 b 3 Q 7 L C Z x d W 9 0 O 1 N l Y 3 R p b 2 4 x L 1 F f V 1 M v Q X V 0 b 1 J l b W 9 2 Z W R D b 2 x 1 b W 5 z M S 5 7 4 4 O s 4 4 K i 4 4 O q 4 4 O G 4 4 K j L D d 9 J n F 1 b 3 Q 7 L C Z x d W 9 0 O 1 N l Y 3 R p b 2 4 x L 1 F f V 1 M v Q X V 0 b 1 J l b W 9 2 Z W R D b 2 x 1 b W 5 z M S 5 7 4 4 K 5 4 4 O R 4 4 K k 4 4 K v L D h 9 J n F 1 b 3 Q 7 L C Z x d W 9 0 O 1 N l Y 3 R p b 2 4 x L 1 F f V 1 M v Q X V 0 b 1 J l b W 9 2 Z W R D b 2 x 1 b W 5 z M S 5 7 4 4 K 1 4 4 O 8 4 4 O W L D l 9 J n F 1 b 3 Q 7 L C Z x d W 9 0 O 1 N l Y 3 R p b 2 4 x L 1 F f V 1 M v Q X V 0 b 1 J l b W 9 2 Z W R D b 2 x 1 b W 5 z M S 5 7 4 4 K 7 4 4 O D 4 4 O G 4 4 K j 4 4 O z 4 4 K w L D E w f S Z x d W 9 0 O y w m c X V v d D t T Z W N 0 a W 9 u M S 9 R X 1 d T L 0 F 1 d G 9 S Z W 1 v d m V k Q 2 9 s d W 1 u c z E u e + m g r e i E s y w x M X 0 m c X V v d D s s J n F 1 b 3 Q 7 U 2 V j d G l v b j E v U V 9 X U y 9 B d X R v U m V t b 3 Z l Z E N v b H V t b n M x L n v l u b j p g Y s s M T J 9 J n F 1 b 3 Q 7 L C Z x d W 9 0 O 1 N l Y 3 R p b 2 4 x L 1 F f V 1 M v Q X V 0 b 1 J l b W 9 2 Z W R D b 2 x 1 b W 5 z M S 5 7 4 4 O W 4 4 O t 4 4 O D 4 4 K v L D E z f S Z x d W 9 0 O y w m c X V v d D t T Z W N 0 a W 9 u M S 9 R X 1 d T L 0 F 1 d G 9 S Z W 1 v d m V k Q 2 9 s d W 1 u c z E u e + O D r O O C t + O D v O O D l i w x N H 0 m c X V v d D s s J n F 1 b 3 Q 7 U 2 V j d G l v b j E v U V 9 X U y 9 B d X R v U m V t b 3 Z l Z E N v b H V t b n M x L n v j g 5 D j g 4 0 s M T V 9 J n F 1 b 3 Q 7 L C Z x d W 9 0 O 1 N l Y 3 R p b 2 4 x L 1 F f V 1 M v Q X V 0 b 1 J l b W 9 2 Z W R D b 2 x 1 b W 5 z M S 5 7 4 4 K 5 4 4 O U 4 4 O 8 4 4 O J L D E 2 f S Z x d W 9 0 O y w m c X V v d D t T Z W N 0 a W 9 u M S 9 R X 1 d T L 0 F 1 d G 9 S Z W 1 v d m V k Q 2 9 s d W 1 u c z E u e + O D o e O D s + O C v + O D q y w x N 3 0 m c X V v d D s s J n F 1 b 3 Q 7 U 2 V j d G l v b j E v U V 9 X U y 9 B d X R v U m V t b 3 Z l Z E N v b H V t b n M x L n v m l L v m k o P l i p s s M T h 9 J n F 1 b 3 Q 7 L C Z x d W 9 0 O 1 N l Y 3 R p b 2 4 x L 1 F f V 1 M v Q X V 0 b 1 J l b W 9 2 Z W R D b 2 x 1 b W 5 z M S 5 7 5 a 6 I 5 Y K Z 5 Y q b L D E 5 f S Z x d W 9 0 O y w m c X V v d D t T Z W N 0 a W 9 u M S 9 R X 1 d T L 0 F 1 d G 9 S Z W 1 v d m V k Q 2 9 s d W 1 u c z E u e 1 R v d G F s U 3 R h d C w y M H 0 m c X V v d D s s J n F 1 b 3 Q 7 U 2 V j d G l v b j E v U V 9 X U y 9 B d X R v U m V t b 3 Z l Z E N v b H V t b n M x L n t B d H R h Y 2 t W Y W w s M j F 9 J n F 1 b 3 Q 7 L C Z x d W 9 0 O 1 N l Y 3 R p b 2 4 x L 1 F f V 1 M v Q X V 0 b 1 J l b W 9 2 Z W R D b 2 x 1 b W 5 z M S 5 7 U 2 V y d m V W Y W w s M j J 9 J n F 1 b 3 Q 7 L C Z x d W 9 0 O 1 N l Y 3 R p b 2 4 x L 1 F f V 1 M v Q X V 0 b 1 J l b W 9 2 Z W R D b 2 x 1 b W 5 z M S 5 7 V G 9 z c 1 Z h b C w y M 3 0 m c X V v d D s s J n F 1 b 3 Q 7 U 2 V j d G l v b j E v U V 9 X U y 9 B d X R v U m V t b 3 Z l Z E N v b H V t b n M x L n t S Z W N l a X Z l V m F s L D I 0 f S Z x d W 9 0 O y w m c X V v d D t T Z W N 0 a W 9 u M S 9 R X 1 d T L 0 F 1 d G 9 S Z W 1 v d m V k Q 2 9 s d W 1 u c z E u e 0 J s b 2 N r V m F s L D I 1 f S Z x d W 9 0 O y w m c X V v d D t T Z W N 0 a W 9 u M S 9 R X 1 d T L 0 F 1 d G 9 S Z W 1 v d m V k Q 2 9 s d W 1 u c z E u e + O C i O O B v + O B j O O B q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V 1 M v Q X V 0 b 1 J l b W 9 2 Z W R D b 2 x 1 b W 5 z M S 5 7 T m / n l K g s M H 0 m c X V v d D s s J n F 1 b 3 Q 7 U 2 V j d G l v b j E v U V 9 X U y 9 B d X R v U m V t b 3 Z l Z E N v b H V t b n M x L n t O b y 4 s M X 0 m c X V v d D s s J n F 1 b 3 Q 7 U 2 V j d G l v b j E v U V 9 X U y 9 B d X R v U m V t b 3 Z l Z E N v b H V t b n M x L n v m n I 3 o o 4 U s M n 0 m c X V v d D s s J n F 1 b 3 Q 7 U 2 V j d G l v b j E v U V 9 X U y 9 B d X R v U m V t b 3 Z l Z E N v b H V t b n M x L n v l k I 3 l i Y 0 s M 3 0 m c X V v d D s s J n F 1 b 3 Q 7 U 2 V j d G l v b j E v U V 9 X U y 9 B d X R v U m V t b 3 Z l Z E N v b H V t b n M x L n v j g Z j j g o P j g p P j g Z H j g p M s N H 0 m c X V v d D s s J n F 1 b 3 Q 7 U 2 V j d G l v b j E v U V 9 X U y 9 B d X R v U m V t b 3 Z l Z E N v b H V t b n M x L n v j g 5 3 j g r j j g r f j g 6 f j g 7 M s N X 0 m c X V v d D s s J n F 1 b 3 Q 7 U 2 V j d G l v b j E v U V 9 X U y 9 B d X R v U m V t b 3 Z l Z E N v b H V t b n M x L n v p q 5 j m o K E s N n 0 m c X V v d D s s J n F 1 b 3 Q 7 U 2 V j d G l v b j E v U V 9 X U y 9 B d X R v U m V t b 3 Z l Z E N v b H V t b n M x L n v j g 6 z j g q L j g 6 r j g 4 b j g q M s N 3 0 m c X V v d D s s J n F 1 b 3 Q 7 U 2 V j d G l v b j E v U V 9 X U y 9 B d X R v U m V t b 3 Z l Z E N v b H V t b n M x L n v j g r n j g 5 H j g q T j g q 8 s O H 0 m c X V v d D s s J n F 1 b 3 Q 7 U 2 V j d G l v b j E v U V 9 X U y 9 B d X R v U m V t b 3 Z l Z E N v b H V t b n M x L n v j g r X j g 7 z j g 5 Y s O X 0 m c X V v d D s s J n F 1 b 3 Q 7 U 2 V j d G l v b j E v U V 9 X U y 9 B d X R v U m V t b 3 Z l Z E N v b H V t b n M x L n v j g r v j g 4 P j g 4 b j g q P j g 7 P j g r A s M T B 9 J n F 1 b 3 Q 7 L C Z x d W 9 0 O 1 N l Y 3 R p b 2 4 x L 1 F f V 1 M v Q X V 0 b 1 J l b W 9 2 Z W R D b 2 x 1 b W 5 z M S 5 7 6 a C t 6 I S z L D E x f S Z x d W 9 0 O y w m c X V v d D t T Z W N 0 a W 9 u M S 9 R X 1 d T L 0 F 1 d G 9 S Z W 1 v d m V k Q 2 9 s d W 1 u c z E u e + W 5 u O m B i y w x M n 0 m c X V v d D s s J n F 1 b 3 Q 7 U 2 V j d G l v b j E v U V 9 X U y 9 B d X R v U m V t b 3 Z l Z E N v b H V t b n M x L n v j g 5 b j g 6 3 j g 4 P j g q 8 s M T N 9 J n F 1 b 3 Q 7 L C Z x d W 9 0 O 1 N l Y 3 R p b 2 4 x L 1 F f V 1 M v Q X V 0 b 1 J l b W 9 2 Z W R D b 2 x 1 b W 5 z M S 5 7 4 4 O s 4 4 K 3 4 4 O 8 4 4 O W L D E 0 f S Z x d W 9 0 O y w m c X V v d D t T Z W N 0 a W 9 u M S 9 R X 1 d T L 0 F 1 d G 9 S Z W 1 v d m V k Q 2 9 s d W 1 u c z E u e + O D k O O D j S w x N X 0 m c X V v d D s s J n F 1 b 3 Q 7 U 2 V j d G l v b j E v U V 9 X U y 9 B d X R v U m V t b 3 Z l Z E N v b H V t b n M x L n v j g r n j g 5 T j g 7 z j g 4 k s M T Z 9 J n F 1 b 3 Q 7 L C Z x d W 9 0 O 1 N l Y 3 R p b 2 4 x L 1 F f V 1 M v Q X V 0 b 1 J l b W 9 2 Z W R D b 2 x 1 b W 5 z M S 5 7 4 4 O h 4 4 O z 4 4 K / 4 4 O r L D E 3 f S Z x d W 9 0 O y w m c X V v d D t T Z W N 0 a W 9 u M S 9 R X 1 d T L 0 F 1 d G 9 S Z W 1 v d m V k Q 2 9 s d W 1 u c z E u e + a U u + a S g + W K m y w x O H 0 m c X V v d D s s J n F 1 b 3 Q 7 U 2 V j d G l v b j E v U V 9 X U y 9 B d X R v U m V t b 3 Z l Z E N v b H V t b n M x L n v l r o j l g p n l i p s s M T l 9 J n F 1 b 3 Q 7 L C Z x d W 9 0 O 1 N l Y 3 R p b 2 4 x L 1 F f V 1 M v Q X V 0 b 1 J l b W 9 2 Z W R D b 2 x 1 b W 5 z M S 5 7 V G 9 0 Y W x T d G F 0 L D I w f S Z x d W 9 0 O y w m c X V v d D t T Z W N 0 a W 9 u M S 9 R X 1 d T L 0 F 1 d G 9 S Z W 1 v d m V k Q 2 9 s d W 1 u c z E u e 0 F 0 d G F j a 1 Z h b C w y M X 0 m c X V v d D s s J n F 1 b 3 Q 7 U 2 V j d G l v b j E v U V 9 X U y 9 B d X R v U m V t b 3 Z l Z E N v b H V t b n M x L n t T Z X J 2 Z V Z h b C w y M n 0 m c X V v d D s s J n F 1 b 3 Q 7 U 2 V j d G l v b j E v U V 9 X U y 9 B d X R v U m V t b 3 Z l Z E N v b H V t b n M x L n t U b 3 N z V m F s L D I z f S Z x d W 9 0 O y w m c X V v d D t T Z W N 0 a W 9 u M S 9 R X 1 d T L 0 F 1 d G 9 S Z W 1 v d m V k Q 2 9 s d W 1 u c z E u e 1 J l Y 2 V p d m V W Y W w s M j R 9 J n F 1 b 3 Q 7 L C Z x d W 9 0 O 1 N l Y 3 R p b 2 4 x L 1 F f V 1 M v Q X V 0 b 1 J l b W 9 2 Z W R D b 2 x 1 b W 5 z M S 5 7 Q m x v Y 2 t W Y W w s M j V 9 J n F 1 b 3 Q 7 L C Z x d W 9 0 O 1 N l Y 3 R p b 2 4 x L 1 F f V 1 M v Q X V 0 b 1 J l b W 9 2 Z W R D b 2 x 1 b W 5 z M S 5 7 4 4 K I 4 4 G / 4 4 G M 4 4 G q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U V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J R C I g V m F s d W U 9 I n M 1 N W Q 1 N W F j M S 1 j Y z h h L T R j N j g t O G Z h M C 0 5 N D N l M T Y z Y j E 5 Y 2 M i I C 8 + P E V u d H J 5 I F R 5 c G U 9 I k 5 h d m l n Y X R p b 2 5 T d G V w T m F t Z S I g V m F s d W U 9 I n P j g 4 r j g 5 P j g r L j g 7 z j g r f j g 6 f j g 7 M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w N l Q x M j o z O T o 0 O C 4 w N z g y N T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j J k N G Z l N z M t Z j Q z M S 0 0 Y z l i L W I w M G U t N W I 5 N D B i Y T h k Y m U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E 5 L j g y N z U z O D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U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d T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T Z l N z E x Z T U t Z D k 2 M S 0 0 N D h i L W E 3 N z U t N G U z Z G U 5 Y W R j N z I 2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E 5 L j g z O T A 2 N z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U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d T L y V F M y U 4 M i V C N S V F M y U 4 M y V C Q y V F M y U 4 M y U 5 N j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m U 4 N z U 3 O T Y t M T d j O S 0 0 M z M z L W E 0 N j Y t N G I 5 N m M w Y z Z m O D E z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E 5 L j g 1 M T E 1 N D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U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d T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i N G Z m Z T Q z O S 0 z N G U 4 L T Q w M T Y t O G M 5 Y y 0 4 Y m R k M j U 3 O G E 0 N 2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O D Y x N j g x N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2 Z U 5 J U V J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d T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3 Z W M x M m U 0 O S 0 5 N z k w L T R i N j E t Y j E w N S 1 l Z T N k Y m V i O D l j M z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O D c z M T Y 0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0 a W 5 n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d T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G I 3 M W Z l N m I t Z W U 3 O S 0 0 Y 2 Z l L W I z Y T I t Y W M 0 M z M 4 N j g y N m Y 4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E 5 L j g 4 M z Y 5 N T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z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X U y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Z m V j Y T R j N i 0 x Y j I w L T Q w M z U t O W Y 3 Z i 1 h M m R h Z T c 3 M W M 1 Y W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O D k 2 M j I x M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0 a W 5 n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d T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N z F j N T c z Y S 1 l Y j Z m L T Q 1 Y j k t O D F j Y i 0 0 N m J k M j E w M W F h N j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O T A 1 N z U x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0 a W 5 n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V 1 M v J U U z J T g z J T g 4 J U U z J T g y J U I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Y W F h Z W Z j N y 0 1 M D g y L T Q 5 N j A t O T k x Y S 0 4 O D k 5 Z T B l M j g y O G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O T E 4 M j g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m Y W M x N j k 2 N y 0 x Z m Y z L T R i O T I t O T M w M i 1 i N m E 1 M j B l Z j J j N 2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O T I 4 O D A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d T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X U y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j N j c 5 Y j A 2 Y S 0 5 Z j Z h L T R k Z G Q t O D g 0 M i 0 z Y W R h Z T A 5 Y j Q 4 N W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O T Q w O D Q 1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V 1 M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M z V i M G N j O C 1 h N z c 2 L T R h Y z Q t O D M 3 O C 1 l M j d k M D Q x N m E 1 Z j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O T U y O T E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d T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N T Y x N m Q 0 Z C 1 m M j U 0 L T R k Y z Q t O G M y Z C 0 1 Z D l j N T A 1 Z T Y x M j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O T Y z N D Q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X U y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Y 1 N W Y 2 N G M z L W U y Z j g t N D F h O C 1 i Y T A y L W M 1 O T B j O W M x Y T I 5 N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x O S 4 5 N z U 5 M z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d T L y V F N S V C O S V C O C V F O S U 4 M S U 4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A z Y z I 1 Y T d l L T E w Y j M t N G M 1 Y y 1 i M j N m L T c 5 Z G Z h Z D d i Y z F l Y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x O S 4 5 O D Y 0 O T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d T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Y W V j Z j I 1 N i 1 m Y 2 R k L T Q 4 Z D M t O T I 1 M y 0 1 Z T E 3 N j c 3 M j g y Z m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O T k 3 M D I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d T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l h M W V i O D A t O G I 4 N y 0 0 M z Z h L W I 5 Z W E t M G Y w N z h l Y 2 I 2 M j J m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w L j A w O T U 1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d T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g 0 Z D E z N m Q 0 L T I 3 M 2 M t N D Y 0 Z i 1 i O D M w L W I 5 Y m M 0 N 2 N i N G U 5 O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y M C 4 w M j E w O D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X U y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B k N z F l M T E t Y 2 E 1 O S 0 0 N m Y 0 L T k 2 N G Y t M j k w M D c 5 M z A z M z Q 3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w L j A z M j E y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d T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W U y M D g z M 2 E t O T B l Y i 0 0 M D k 2 L W J j N j E t N z c y O T B l N W U w Z j U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w L j A 0 M z c 3 N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X U y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T Z m N T U 2 Y 2 U t N D E 4 N i 0 0 Z m N l L W J i N z Y t N W M 3 Z j U 4 M T I 3 N m J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w L j A 1 N j E 4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V 1 M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2 O W U x Y T Z m N S 0 5 O T Q x L T R m M T U t O G M z N C 1 h Y W U 2 Z j k 5 N D U w N j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j A u M D Y 2 M j c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X U y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3 N W E 3 M W R l N i 0 2 N T Q 0 L T R i Z W U t Y m F l M y 1 j Y j I 2 Y z Y 2 Z T Y 4 N W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j A u M D c 4 N z Y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X U y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D d j N j g w Y T I t Y W U 4 M y 0 0 M T Q 2 L W I 2 Z T c t Y m R m N D B i N z h i O G F m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w L j A 5 M z g x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X U y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z B h Y T B j M T Y t M T A z M i 0 0 M j I w L W E 3 M z I t N D l m M m V m M G E w M D h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w L j E w N T M 1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V 1 M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k Z j Y 3 O W N j Y S 0 2 N j A 5 L T Q y Y T g t Y W Y 2 O C 0 4 Y T M w Y j R i M G R j M m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j A u M T I z M D Y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X U y 8 l R T M l O D M l O T A l R T M l O D M l O E Q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Z m V m Z D A w Y y 1 l Y T M 2 L T R k M T E t O G Q x Z i 0 0 N 2 Q 0 Y z c 0 M D d m M z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j A u M T M z M j c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X U y 8 l R T M l O D M l O T A l R T M l O D M l O E Q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U 0 M m I y Y 2 I t Z D k 3 Y y 0 0 Z T c y L W J i O T Y t Y T g 1 M G U 5 O W U x Z W Q 4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w L j E 0 N T M 5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B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X U y 8 l R T M l O D M l O T A l R T M l O D M l O E R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B j M 2 Q w Z D k y L W R k Z D g t N D I 1 M S 0 4 M D R i L T Y x M D F m M G I 4 M W V h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y M C 4 x N z M 5 O T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X U y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l M D c 3 M j c z M y 1 h N T R k L T R k N m U t O T Y z M i 0 x Z G U 4 Z D c 0 Z j Y 1 Y j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j A u M T g 0 O T k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V 1 M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Y w Z j Q x N 2 R h L T N h N z g t N D k 2 Z S 0 4 Z T N m L W E 4 M j J k M z l j Z T A z M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y M C 4 x O T c w N j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X U y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U 2 Z j J k N D Z k L T d i O W Q t N D E w O S 1 i Z D h l L T h i O T I z O T g 2 Y W M 5 N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y M C 4 y M z I z O D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V 1 M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T g z M j Z j O D c t N W Q y Y i 0 0 O D M 1 L W I 2 Y j A t M 2 Y 2 O G F m M W Y x N z U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w L j I 0 M z U y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X U y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j M 2 M G E 1 N j E t M W M 2 Y S 0 0 M T c 1 L T l m O T Q t Z j E 4 Z j V h M z g 2 M W I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w L j I 1 M z Y 0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X U y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c 4 O W R j Y j E 2 L W F l Z T M t N G Y x N S 0 4 N j I z L T Y w M T M 5 Z D k 0 M j U 4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y M C 4 y N j Q y N z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V 1 M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D A 2 M m U 5 N m Y t N G U x Z C 0 0 N G Y z L W I 2 M G Q t M W Z l N G R h M m I z Z W E 2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w L j I 3 N D k 0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R j M 2 M y Y z A w L W E 2 O G E t N D R j O C 0 4 Z T g y L T k z N j N m Z G I w O T Y y M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y M C 4 y O D U 2 O T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X U y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c 3 N D h k Y W M 5 L W Q 0 M 2 E t N D g x N S 0 4 N j I 4 L W I 0 M z l k M W I 4 Y 2 I y M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y M C 4 y O T Y 0 N z g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X U y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Z D U 4 M T E 0 Y y 1 k Y z Z m L T Q z M G Y t Y W U y Z i 0 4 M m R j M G U y N j c y O G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j A u M z A 2 O T I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V 1 M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k 3 N D U 4 N T B i L T I z M D U t N D Y 5 M y 0 4 O T k 3 L T k w Y j U y N j Z h M j d l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y M C 4 z M T k w N T Y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V 1 M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1 M G F l Z j k 5 Z i 1 k M 2 Z m L T R h O T E t O D I 0 M S 0 y Y m J k M W U 0 N z Q z Y 2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j A u M z M y N z I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N z k z Y W Y 0 Y S 1 i Z D R h L T R j O T M t Y m E 4 M y 1 j O D A 5 Y T g 5 N z k z N m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j A u M z Q z N z Q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D Q y Z T k 2 M z k t M G J i Y S 0 0 N 2 Z j L T g w N W E t Z j A 0 Z G U 0 Z G Z i Y 2 V m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w L j M 1 N D g 0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X U y 9 B d H R h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y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h Z T R i M j h l Y i 1 l N j B l L T Q w Y T g t Y T Y 4 O S 0 z O T k 1 M z h m Z j c x Y m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j A u M z Y 1 M z g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d T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W F m N W Q 2 M j E t Z j d h N S 0 0 Z G R m L W F h Z T g t M D Z i Y 2 U z M D A x O D F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w L j M 5 O D U 0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d T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j V h Z G Q 2 Y T Q t Z D N i Z i 0 0 Y T c x L W E 1 Y T U t Z T V k N D N i M m I 1 Z G E z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w L j Q w O T A 5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d T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I z M j V m Y 2 E w L W R m Y m Y t N D Z h N C 1 i N G Q z L W Y x O G U 4 M T Z k Y m Q x N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y M C 4 0 M T k 2 N j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X U y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T M 0 N z A w M m U t N G E y Y S 0 0 N z l m L W E 5 N j I t N D N i M W Y 5 O G M z N D U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w L j Q z M j Y 5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X U y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Z D Q x N z c 5 Z i 0 3 N z I 3 L T Q y M z E t Y m Q 4 Y i 0 2 M D A 2 N D d h M G N k M j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j A u N D Q 0 M z I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X U y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m N T g 4 M T R m N S 0 5 M 2 I 0 L T R i M z U t Y j A y N i 0 x O T A w O G Y w N T A 2 M m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j A u N D U 1 O T k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X U y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E 3 N j g x Y z E t N G Q y Y i 0 0 Y m U 3 L W E y Y m U t M j R i Y T F l M W E 0 Y j c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w L j Q 2 O T A 0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V 1 M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l Y W J j N T M 3 N S 1 i O T B j L T R k Y j g t O D F h Y S 1 m O G Y 5 Y 2 F l O T A z N j g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j A u N T g x M D Q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d T L 1 R v c 3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W U 0 Z G M 0 N 2 M t N m M x N y 0 0 N j I 5 L T g 1 Z D g t N m U y Y j Q 1 Y T A 1 N T F m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w L j U 5 M T U 5 O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V 1 M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m M w Z j l h O T g t Y T Q w Y S 0 0 N T E 4 L W E 1 N j c t M T E 1 Y W U y N m Q w Y j R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w L j Y w N D E z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V 1 M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y M z E 3 N z V m L T F j N 2 U t N D k x O S 0 4 M T Q 1 L T Y 5 N j F h M D I 0 M z Y 2 M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y M C 4 2 M T Q 3 M j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d T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J k Z m Y y O T M t N W N l N C 0 0 N D Q 2 L W F l O D U t Y m Z k Y 2 Y 3 Y j c 2 M D N l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w L j Y y O T I 1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X U y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l O D U x Z W M 5 M i 0 x O T Q 5 L T Q y Y m I t O D N l O C 0 4 O D I x Y z h i Y z V l M j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j A u N j M 5 M z A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V 1 M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Z G U 2 Z W Q x Y S 1 j M 2 Z h L T Q 1 Y m Y t O W F i N C 0 2 O T A 4 O D Q 4 N T Q y Z T k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j A u N j Q 5 M z M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V 1 M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G E y N z I 5 Z j k t Z T J i O S 0 0 N T g 2 L T h k N D Q t Z D k 4 Z W N h Z W M 3 Y j Q 5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w L j Y 2 M D g 1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d T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h N j F m N z Y 2 M i 1 m N W M z L T R j Y T k t O T Y 5 N i 0 5 Y j N i M D A 0 Z G N k Z m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j A u N j c z M z g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d T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j c 0 M z B h M S 0 1 N T g z L T R m O T A t O T M 0 M C 0 z N G U 4 M T U 2 Y 2 Y 3 Y j Q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x O V Q x M z o w N j o y M C 4 3 M z A 5 N D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U I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Y z k 2 N D k w M y 1 h N T E y L T Q y Y 2 E t Y W U z Y y 1 m Z m R h O T Q w M 2 F l Z T I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i 0 x O V Q x M z o w N j o y M C 4 3 N T Y 2 M D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U I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3 M T c x M j B h L W Y 1 Z m I t N D F m Z S 0 4 N W I z L W I w M 2 I x O W R l O D R j M y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w L j c 2 N z Y w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T k l R U l 9 N Q i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h l Y 2 U 5 Z W Y t Z W Y 0 N y 0 0 Y j Y 5 L W F k N z Y t N W N h M j g z O T B i O D E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A u N z g w O T k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N Q i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h M m Y 5 Y T B h L T h j O W E t N D g z M y 1 i Z j k 4 L T V j Z D k x Y T F j Z D N i N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y L T E 5 V D E z O j A 2 O j I w L j c 5 M j M 2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U I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F j N m Y 2 M j I t O T h l N S 0 0 M j g w L W J j Z G U t Y T E 0 Y m I 2 N j g x N z U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A u O D A 0 N D g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N Q i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B m Z W U 3 N 2 M t O D E y O S 0 0 Z D h j L W E w Y z U t N W Z j O T I 3 Z W E 0 M D M 2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I t M T l U M T M 6 M D Y 6 M j A u O D E 1 N T g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T U I v J U U z J T g z J T g 4 J U U z J T g y J U I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I 0 N 2 Y x M W Q t M j k x N S 0 0 N W Q 3 L W E z M W M t M G V k N j I w Z D J k Z j U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A u O D I 5 N D E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1 C L y V F O S V B M C V B R C V F O C U 4 N C V C M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N h Y T M w Y m I t M z A 1 N C 0 0 Z m F k L W I 1 N m M t M m J j Y z I x Z T U w M z J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A u O D Q w N T A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1 C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l N T B i Z D d i L W Z k O G Q t N D k x N y 0 4 O D A 3 L W M 2 Y T l h Z j c 1 N D k 3 Z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w L j g 0 O T g 4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N Q i 8 l R T k l Q T A l Q U Q l R T g l O D Q l Q j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Z m N D E z N 2 M t M z Q w M S 0 0 Z j h k L T g y Y m Q t M j c 1 N z U 4 O T I 3 Z j U 1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I t M T l U M T M 6 M D Y 6 M j A u O D Y 3 M T A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0 1 C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T h m M z g z M y 0 5 Y j R h L T Q 0 N 2 U t O D d h M i 0 3 Y j E x M z J h Z G I 4 Y 2 I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i 0 x O V Q x M z o w N j o y M C 4 4 N z c 1 M T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1 C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A 2 Z T R j Y T U t Y j B k M S 0 0 M j U 0 L T k 2 Y j k t Y z M x N D I 2 Y z Z j Y z R k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I t M T l U M T M 6 M D Y 6 M j A u O D g 5 M z c 0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N Q i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j l k M T N h M C 0 y N 2 N k L T Q 4 M D E t Y j Q w M S 0 3 N T Z k O T Z i N W E 5 M G Q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i 0 x O V Q x M z o w N j o y M C 4 5 M D A z N T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1 C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M j J m Z j V h N y 1 j Z G N k L T Q 5 Y 2 U t O T J k O S 0 0 N m R m Y z M 5 N W Y 3 M z I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i 0 x O V Q x M z o w N j o y M C 4 5 M T I z O D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T k l R U l 9 N Q i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O G E z Z m R k M y 1 i N D k 1 L T R i N T M t O D J j Z S 1 m N j M x N m F j N D I y M 2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x O V Q x M z o w N j o y M C 4 5 M j I z O D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U I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D Q x Y T B l M y 1 j O W N h L T Q 3 Z D M t Y T k x Z i 0 x M m M w N z I x Z m U 4 Z T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x O V Q x M z o w N j o y M C 4 5 M z I 1 M T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U I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M 3 O D Z m M D c t N D R i M i 0 0 Z W R m L T g x M W U t Z D Q y M G Q 4 Z j R k N T h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A u O T Q 0 N T A 5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1 C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m Y 2 M j c z M i 0 y N T Z i L T R h O T g t Y j Y y O C 0 y M T h j Z W U 2 Z j Y 3 N T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Q W R k Z W R U b 0 R h d G F N b 2 R l b C I g V m F s d W U 9 I m w w I i A v P j x F b n R y e S B U e X B l P S J G a W x s T G F z d F V w Z G F 0 Z W Q i I F Z h b H V l P S J k M j A y N C 0 x M i 0 x O V Q x M z o w N j o y M C 4 5 N T Y 5 M T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T U I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y O D V h Y T Y x L T g 4 M D I t N D d l Y y 0 5 Y j k 4 L W N i N 2 J l M G U 3 N T I w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w L j k 2 N z A 1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U I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2 Q 1 Y T N i Z i 1 i N G R j L T Q 0 N j c t Y T Z i Y S 0 2 Y W Q z N G Z l N j d l Y m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Q W R k Z W R U b 0 R h d G F N b 2 R l b C I g V m F s d W U 9 I m w w I i A v P j x F b n R y e S B U e X B l P S J G a W x s T G F z d F V w Z G F 0 Z W Q i I F Z h b H V l P S J k M j A y N C 0 x M i 0 x O V Q x M z o w N j o y M C 4 5 N z k x N D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1 C L y V F M y U 4 M y V B Q y V F M y U 4 M i V C N y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2 Y m I w Z T l k L T k 5 N j I t N D Z h Z i 0 4 M G Z h L W M 3 N T Y w O G I 2 Y j J k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w L j k 4 O T E 4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U I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w N D B m Z T k 4 L W Q w N T Q t N G M 2 Z S 0 4 N G J j L W Q w N T k 3 Z j k 3 Y T I y M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A w M D g 5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O S V F S X 0 1 C L y V F M y U 4 M y V B Q y V F M y U 4 M i V C N y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E 0 Y W N m N T c t N W V j Y i 0 0 Z D g 5 L T h h Y W Y t O T Y 0 Y j A 4 O D Z h O D B m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M D E z M D A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N Q i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j O W U 3 N z U 0 L T E 5 O G M t N G V i M S 1 h N z U 2 L W Q y M W N k Y T Y 2 Y m I w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A y M z c 4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U I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Q 2 N j E x M z c t Z D F h Z S 0 0 O D B k L W F k M W I t O D c 2 M 2 E 5 Z j c x M W I 4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M D M z N z A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N Q i 8 l R T M l O D M l O T A l R T M l O D M l O E Q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U 1 N T E x O G Y t M z Q 0 N S 0 0 M m Z h L T k 0 Z j M t M j Y w M W Y 3 Z W I 3 Z D I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M D Q 2 M z g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E 5 J U V J f T U I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Z m Z W R i O G U t N T J i M i 0 0 O W Q w L T k 4 Y T E t N T h l Z D F l N m E 3 Z W I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M D U 2 M D I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1 C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Q 3 Y 2 F k N 2 E t M 2 Q 3 M i 0 0 O T E 0 L T h h M z Q t Z j M 0 Z G Q z M G R i Y j A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M D Y 4 M j g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1 C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4 N G E 1 N j A x L T I y N D E t N D A 1 Z C 1 h N T d h L T Z j O G Y 0 N z V j M m E 3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A 3 O D Q w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N Q i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c 3 Z G E 1 N G U t M z Y y N S 0 0 Y T E x L T l m M T M t M j h m M T I 3 M 2 V i O D Y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M D k x N T k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R O S V F S X 0 1 C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l Y 2 M 4 Z D l h L W Q 2 M j M t N D N l Y i 1 i O G I x L W Z l N j E 3 Z W Y w Z D F l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E w M T M 5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1 C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J i O G M 4 M m Q t O T k y Y S 0 0 N j M 4 L W I 2 O D Q t N W Q 4 N z A w N j A 3 N z c 0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M T E x N T A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U I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Q 1 O D A y Z j Y t M m J m Y y 0 0 N W Y y L T h h Y 2 Q t O T B j N D g w M T F h O G F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M T I z N T U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U I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4 N z A w O D h l L T k x Y W Q t N D Y 3 M C 0 5 Y T I 2 L W V m Z D Y 3 N z k x M G U 3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E z N T I 5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i Z j R i M m U 5 L T k z M G Y t N D c x M y 1 i N m M 5 L W F m Z T M 4 O W Y 5 N T B m M y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E 0 N j A z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N Q i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I 1 N G U 2 N G E t M m V i M S 0 0 O G Q y L W E x N 2 Q t Z W F m O T Z k M G Y 5 O G Q 5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M T Y x M T Y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1 C L 1 R v d G F s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U 3 M 2 Y 0 N j g t N 2 F m Z i 0 0 M T A z L T k 0 O T E t M G M 1 N z E 0 M z I w O D k 1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M T c x M j c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1 C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w M j l h M j k z L T Z l M D E t N D M 0 O C 1 h N j U 4 L T M z Y W R k Y W U 2 O D E 1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E 4 M T U 5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T k l R U l 9 N Q i 9 U b 3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5 N T F h N T Q 3 L T A 4 M z U t N G R j M i 1 h N j d j L W E z M m U 1 O D l i M W M w M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E 5 M z E 0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1 C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E 2 M z B h N W M t N T c w M i 0 0 O T U 5 L W F m Y m Q t M j Y 0 O G M 5 Z W V h Y z U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M j A 1 O D I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U I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N l O T c x N W Y t O D Y 0 Y S 0 0 Y m Y 5 L T g z Y j Q t O T Q 0 O D Z i M T E 1 M D Z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M j E 2 M z c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U I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5 Y T V m M D U 3 L T R h Z D E t N D c 3 M S 0 5 N W F m L T U y Y W Q 1 M m F h Y W E 1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I y N j A z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E 5 J U V J f T U I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x N z Z m M W I 4 L T Z m N j g t N G Y 5 N y 1 i Y j h i L W U 0 Y 2 I 2 Z m J i O G Q x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I z N z Y 4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N Q i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k 5 M D k 2 M m M t O D Q 0 M C 0 0 Z T J j L W E y Z m E t Z j Z i O D E 1 M D E 1 N 2 E 4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M j Q 5 M z A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1 C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I x M W R i Y z g t Z D M z Y S 0 0 M W Q 5 L T k 1 N z Y t M T E 1 N j g 1 Z j Y 3 Z T E 1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M j Y x N D U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1 C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w M j k 3 Z D U 0 L W M 5 M m U t N G J l Y y 1 h M W M 2 L W Q x N T M z Y j g x M j V l M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I 3 N D E 2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N Q i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Z D A y O W E 5 N C 1 h Y W I w L T R l N j k t Y j c x Z i 1 i M m N k Z T M 2 N z M 2 O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x O V Q x M z o w N j o y M S 4 y O D Q z M z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1 C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h M T U y Y z h k L W R m N G E t N G U w O S 1 i M z F m L W Z m M G Q 1 M D V j Z T N i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I 5 N D k 3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v V G 9 z c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w M W I 5 N W Y x L T d l O T Q t N D A w N C 0 4 M T N m L W M 1 Z j Y 4 O T g z Y T g 5 Z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M w N D U 4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U I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T c 2 N j M z Y y 0 z O W Y 0 L T R i Z T Q t O T g 3 Y S 0 3 N D I w N j k z Y 2 R k O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x O V Q x M z o w N j o y M S 4 z M T c 3 N j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T k l R U l 9 N Q i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Z D U y O W E y Y S 0 x O W M w L T R i N j g t O W E 3 Z i 0 0 M D h i O D Z m Y m M y O D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x O V Q x M z o w N j o y M S 4 z M j g y O D Y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1 C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x M z M 2 M m Y 4 L W F l Y z I t N G N k M y 1 h N D F k L W F j Y W M 1 Z G N j O T c 2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M 0 M D M x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1 N D B k Y W R h L T k z M z c t N D E 2 Z S 1 h Z D J k L T E z Y W Q z Z D g 1 M j c x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M 1 M j A y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U I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N T M 1 Z D h h M i 0 z Z T h j L T R h M T Q t Y W V h N S 0 3 Z D Z h Z W Y y Y m E z N D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x O V Q x M z o w N j o y M S 4 z N j I 2 N z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T k l R U l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E x O D l k O D Y t M T g y M S 0 0 M z A z L W J l N W M t Z D U 5 Z W I 4 Z W U 5 Y m E 1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M z c 0 M z E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1 C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z g 1 Z W Q 4 M i 0 4 Z D Y w L T R k Z W E t O G M 5 N C 0 2 N m N i Y m M 1 Z j F j O D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x O V Q x M z o w N j o y M S 4 z O D Y 0 N D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U I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Z m Q z N j Y x N C 0 z M T k 0 L T Q w Z W Q t O T Q w Z C 0 x M T Y w M m M 2 Y z B h Z G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x O V Q x M z o w N j o y M S 4 z O T Y 5 O T Q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U I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c x N 2 Z l Y j M t Y T U 3 N S 0 0 O D d l L W I 1 Y j Y t Y j A 2 Y j E 2 O T k 1 Z D d j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N D A 2 O T Y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0 1 C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a z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W E z M 2 E x N m Q t O G Z h N y 0 0 M 2 J l L W E 3 M z Y t Y 2 I z O D Q 1 Z T U 1 N j R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U m V j b 3 Z l c n l U Y X J n Z X R T a G V l d C I g V m F s d W U 9 I n N R X 1 d T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N z g y O T U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r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r M j V f V 1 M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W s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W s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l i M z l k Y 2 F k L W M 1 M G M t N G N i M C 0 5 M j J m L T R k Z j Q w N m N i N T R j N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Q X R 0 Y W N r N T B f V 1 M i I C 8 + P E V u d H J 5 I F R 5 c G U 9 I k Z p b G x M Y X N 0 V X B k Y X R l Z C I g V m F s d W U 9 I m Q y M D I 0 L T E y L T E 5 V D E z O j A 2 O j E 5 L j c 5 M j k z N j V a I i A v P j x F b n R y e S B U e X B l P S J G a W x s Q 2 9 s d W 1 u V H l w Z X M i I F Z h b H V l P S J z Q l E 9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Q X R 0 Y W N r N T B f V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p a 2 U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d T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X U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g 3 N T M 2 O T k x L W Y 2 M z Q t N G R h M i 1 h O T c w L W E z Y m Y z N 2 J i M D A 4 N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x O S 4 4 M D Q 5 N z U 2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a W t l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V 1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M z V l Y 2 J j N S 1 i Y z d l L T Q w M 2 M t Y j E 5 M y 0 2 N z B i Y T A y Y W Q 5 M z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T k u O D E 3 M D E w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l r Z U 5 J U V J f V 1 M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Y j g 2 M D l i Y y 0 3 Z j J l L T Q 5 M D I t Y T N j M C 0 0 M z g 5 O D N m M j A 5 Y z g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x O V Q x M z o w N j o y M C 4 2 O D U w M T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U I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m M 2 N z g w M C 0 2 N z U x L T R j Z j E t O T J j Z S 1 l M j k 1 M G U y Y j h h Y W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x O V Q x M z o w N j o y M C 4 2 O T U x M D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U I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h k Z D R m M j U t Z D Q z M C 0 0 Z T Q 4 L T k 0 N j Y t O T M 0 Y T U 4 Y 2 R m O D d h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A u N z A 3 N z c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3 M j A 1 Y T E 5 L T Y 1 M j U t N D I 4 O C 0 5 M z h j L T E 3 Z j R l O T Z m Z j J l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y L T E 5 V D E z O j A 2 O j I w L j c x O T g 5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T k l R U l 9 N Q i 8 l R T M l O D I l Q T I l R T M l O D I l Q k Y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5 Y j I z O G U 5 L W Z m M z A t N D Y 5 N i 0 4 M m U 1 L W Y w Z j Y y O D h m Y m U x N i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y L T E 5 V D E z O j A 2 O j I w L j c 0 M z g 3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N Q i 8 l R T M l O D I l Q j U l R T M l O D M l Q k M l R T M l O D M l O T Y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X U y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F i M z U w O G Q t Y m N j N i 0 0 N z Z l L T k 1 N W U t M D Q 2 N T d l O D V k Z j V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N D E 4 N T I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U y 8 l R T M l O D I l Q T I l R T M l O D I l Q k Y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Z j V m N z Z k L T E 3 Y 2 I t N G V h Y i 1 i Y W E y L W I 1 Y W E z Y j Y 1 Y 2 E x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Q z M D M x M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M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U y M D d k M j Q t N W Q 0 N i 0 0 M j A y L W J h N z Y t M z M 4 M G Q y Y T c 0 N m I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N D Q y N T E 1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A x O G F h Z D A t N z J h Z i 0 0 N 2 F l L T k 5 N D I t N W R m M j R k Y 2 U y Z m R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N D U z M j M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O S V F S X 1 M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G M z Z G Y 3 Y i 0 2 M T c 3 L T R j N j U t Y j k w Z i 1 m Z G Q 0 O D A 2 M D B h Z j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x O V Q x M z o w N j o y M S 4 0 N j I 4 O D M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T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U 5 M j M 5 Y T U t M 2 V k N i 0 0 O D A x L T l m N m Y t Z T k w O T Z k O T c z Z T V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N D c 1 M D Y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U y 8 l R T M l O D I l Q j U l R T M l O D M l Q k M l R T M l O D M l O T Y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1 N j M x N T J k L W V l Y W Y t N D M 1 Y i 0 4 N j E 1 L T g 5 M j Y w N z N k M G N m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Q 4 N T k y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M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m O W U w M D h j L W F m N j k t N G U 1 Y S 0 5 N 2 U x L T Y 0 O D k 1 Y 2 U y O D M y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Q 5 N z A y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T k l R U l 9 T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z M 1 Y z d j M S 0 3 O D c 4 L T R h Y W M t Y W I z N S 1 k N T M 3 Y T N l M m F l M G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x O V Q x M z o w N j o y M S 4 1 M T A w M z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U y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2 Y W J m M z Q z L T U 3 O T Y t N D V j Z i 0 4 Y m E 4 L T d i M T F i Y j h i M D F m Z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U y M D E w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T L y V F M y U 4 M y U 4 O C V F M y U 4 M i V C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i O G I 1 Z D k 4 L T A 2 Z m Q t N D d k Y y 0 4 N z l i L T A z N m V h N T V h M z Q z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U z M D I x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T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A 1 N z I 1 M i 0 z Z T J i L T Q y N j Q t O T Z m N S 0 4 M T c 0 Y 2 Y x N D g 3 O T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x O V Q x M z o w N j o y M S 4 1 N D Q z O T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T k l R U l 9 T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k N z Y 2 Z T A 3 L T M 0 N T c t N G Y 4 N i 1 i N z d m L T d h N D k 4 N T V h M T R h N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U 1 N D A x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M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m V j O D d m Z S 0 y N j E z L T R j M z I t Y W Q y N i 1 h Y T h h M T h m N G M 5 Z j k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x O V Q x M z o w N j o y M S 4 1 N j U y M D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T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l N z N k M W Z h L T M 0 Y T g t N G Q 2 M i 1 h Z T Q x L T h m M T A 5 Z D Q z Z j J h N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U 3 N T U 4 O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M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y Y 2 E 1 M G V j L T Q x Y W E t N D E 0 N y 0 4 M G I y L W I 3 M j J j M D Q 1 M G U z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U 4 O D U 5 N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T k l R U l 9 T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O D I x O T I 2 Z C 0 1 N D d h L T Q 4 M W Q t Y j M x N i 0 w O D Y 4 N z h l O G V m M D M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i 0 x O V Q x M z o w N j o y M S 4 1 O T k 5 M z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N T h m Z T U 2 O S 0 5 Y T U z L T Q 2 N G Y t O G F i Z C 0 1 N m E 3 Y j I 2 M 2 V l N G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x O V Q x M z o w N j o y M S 4 2 M D k 5 N j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U y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Z T h m O D Y y Y y 0 w Z G F k L T R k N z I t Y W V h N i 1 m O T B h N m R j Y j I 5 N W I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x O V Q x M z o w N j o y M S 4 2 M j M y M T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U y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l i M T A z Z T g t O T Q y M y 0 0 N T I 5 L T h j Y z c t Y W Q 0 M m U 2 Y T N h M G N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N j M z M z M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U y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D Y y Z W J j Y i 1 h O D k 4 L T Q y M D A t O T l j N i 0 w Y m M y Z D l i Y T N i M z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x O V Q x M z o w N j o y M S 4 2 N D U 0 N D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T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R m O D Q 0 Z m I t O D M z M C 0 0 N W U 5 L W J m M T U t N T E x Y T A 2 Z G I y O D d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N j U 2 M D A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U y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Z j Q x M z F j N i 0 5 N j V h L T Q 3 N T I t O T Z k Y y 0 3 N D g 4 N D k 3 Z T U 1 Z W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x O V Q x M z o w N j o y M S 4 2 N j g z M T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T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G V l M D k w Y S 0 4 O G M 5 L T Q 5 Y j I t O D Y 0 Z i 0 w N j R h M W V i O T k 3 Y m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x O V Q x M z o w N j o y M S 4 2 N z k w N D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U y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M 2 N D V j Z m I t Y z Z m N S 0 0 Y T Q 2 L T k 5 M W U t N D E 1 O D Y 0 M T k y Z D A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N j k w N T A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M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m U x O T A y Y S 0 0 M G N m L T Q 4 Z j k t Y j c 3 M y 0 1 Y W U w O G Y 3 N z M y O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x O V Q x M z o w N j o y M S 4 3 M D I 1 M D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y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z Q y N D R l M i 0 2 Y j E w L T Q y Z G E t O T Z m Z i 0 y N j B j M j Q x Z W Q 4 O T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x O V Q x M z o w N j o y M S 4 3 M T I 5 N D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U y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R i M G U 0 N T c t N T h m Y S 0 0 N m V k L T h j Z W Q t N D M y M D c w M T Y z N j h i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N z I 0 O T c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U 5 J U V J f U y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w N T I w Y T U 0 L T U 5 Y m E t N D l k Y i 1 i N z R j L W U 1 N T V j N z J k N D Q 5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c z N z A 5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T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A 1 N G Q y N D c t O D U 0 M S 0 0 M m Q 2 L T h m M D A t M G Z h Y j Z k Y W E x Y j l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N z Q 3 M T c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A 1 N T c 0 O T Y t Y 2 V i M C 0 0 M j Z m L W E 3 Y m I t N 2 Y 0 Y z Y 2 Y 2 R m Z j U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N z U 3 M z g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M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4 M m I y N 2 Z j L T E z Y m U t N G J h Y y 0 5 M z Z l L T I 2 N W I 0 N j M 5 O T A x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c 3 M D A x M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B O S V F S X 1 M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c 0 Y j Q x N m U t N z A 2 Y S 0 0 O W E 4 L T k 4 M m I t Z G R h O G E 0 N G V m Y z M 5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N z g w N T U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U y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0 O G Y 2 Y W N i L W U 4 N 2 Q t N D Q 0 M i 1 h Y W E 4 L W E 2 O W Q 4 N G I 2 Y m E 1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c 5 M j E 5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M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U y Y m E w Z m E t Y z l m Y i 0 0 M W U w L T k 2 N 2 Q t N T F l M D E 3 O W E x O D A 1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O D A z M z g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U y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I x O T B k N T E t N 2 E 0 Z i 0 0 N 2 U z L W E z N D Y t Z D A 0 O W U 2 Y 2 U 3 N z N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O D E 0 N D k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R O S V F S X 1 M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N h N D Q y N j c t Z G M 3 Y i 0 0 N z A 4 L W J l M z U t O D M 0 N T A 1 Y m R j N j A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O D I 2 M z c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T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Y 1 O T R l Z G E t M m U 1 N i 0 0 N z A 0 L W I 1 N z c t M j E 5 Z G R j Y j V l Y W M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O D M 3 M D U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T L y V F M y U 4 M y V B M S V F M y U 4 M y V C M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h N W I 5 N z Z k L W U 5 Z W U t N D J m Z S 0 5 N z g 5 L T M z N T Q 3 Y T d h N j l h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g 0 O D c w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U y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M y O G U 0 M z Y t M z E 0 N S 0 0 N G Z m L W E 2 Z G U t N T Q w Z T A 0 M j I 2 O T Q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O D Y w M z Y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N i Y j M y Y z Q t Y 2 Z j N i 0 0 M D U 5 L W E 4 Y T g t M T A z Y W F h Z D h l O G U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O D c x M D E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y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R k M z J m Y z I t Z j Q z Z i 0 0 Z m U z L T k 0 Z j M t M D g w M T U w Z j k y M W Z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O D g y N j U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U y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x Z W Q 1 Z T g 2 L W Q z M T g t N G U 5 Z C 0 5 Z m J i L T I 2 O T c w Z T k 0 Y m M 2 Y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g 5 N T A y M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Y 2 N 2 Q w N T g t Y m R k Z S 0 0 Z D d k L W I 4 O T k t N D g w O D J m Y j Z j Y z V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O T A 1 M j A z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1 M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Y T I z O D g 2 Z C 0 1 Y m U x L T R m N D Q t O T V j Z i 0 5 Z T U 5 M m I 1 N W E 3 Y T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x O V Q x M z o w N j o y M S 4 5 M T U y M T Y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M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j U 3 M D I 0 Z S 1 h O T M 0 L T R i N D Q t O T E 5 Y i 0 3 Y T I 3 Z j g x O W N j Y W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x O V Q x M z o w N j o y M S 4 5 M j c 4 N z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M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E 2 Y z U 0 N z U t Y W Y x N y 0 0 M T A x L T k x Y j k t Z W U 1 Y 2 U w Y z Q w M T k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E u O T M 5 M T c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N z F l M z A y M S 1 k Z T B m L T Q 5 N T c t Y T J j M C 1 k Z W Y 5 M z I 1 Y z E z N j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x O V Q x M z o w N j o y M S 4 5 N T A y N j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x O S V F S X 1 M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k M T U 0 M T Q 0 L T Y x O T E t N D h k M i 1 h Y 2 Z h L T Y 5 Y z E 3 M D E z Y z A 0 Y S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k 2 M D k 3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M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i M G Q 4 O T E 1 L T V l Y m E t N G J k M C 1 i Y T Y y L W I y Y T Y x M j M 4 N m J i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k 3 M j M 2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M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m F i N m I 4 O S 1 i Z j J j L T R l Z T M t Y T I y M S 1 l O G J i Z j Y w M G N m Z m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x O V Q x M z o w N j o y M S 4 5 O D Q 0 N j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z Y T Q 4 O T Q 5 L T l h M T Q t N G E z M C 1 i O G F h L T Q 2 Y W Y 2 Y T h m N T Y 1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x L j k 5 N D U 3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T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m O D c 5 Y W Q y L T Y 2 Z G I t N G Y z Y y 1 i Z W N i L T c 4 M z R i M D J j Y W N m M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y L j A w N j Y 4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z Y T B i Y z J j L W F l Y T Y t N D R h Y S 1 i Y 2 M z L W M 3 N T Q 1 N j l m M z Y 0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y L j A x N z g x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T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O D I y Z D Z m N i 1 j N T I w L T R k N j A t O G N m Z C 1 j N j h j M 2 I 0 Z m F l M 2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x O V Q x M z o w N j o y M i 4 w M j g 2 O D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y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m N D k y Y z d i L T Y 3 M G U t N G N m O C 1 h M z M x L T c 0 M m Y 0 M W V i M T Y x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y L j A 0 M D c x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1 M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Q 4 N 2 Y z N z E t N 2 I y N y 0 0 Y m V j L W F l N j c t Z T I y M D A x N j M y M j N m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M D U y M j I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M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N m N j Z m Z D g t N T Q 1 O S 0 0 Z j c 1 L T h i O W U t N m F h M T B m M z c z O G Q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M D Y y O D Q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M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w Z D d m Y m M x L T M z N T k t N D R h Y S 0 5 M W M 2 L W E 3 Y z c y M z Y 3 M D U 1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y L j A 3 N D E 2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T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B k M 2 M y Z W M t M T k 1 Y i 0 0 M 2 I 0 L T g 2 N j k t Y 2 M 1 Y z F k M W Q w M T I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M D g 3 M j U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U y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U x Y W U 4 O G M t Y z c w N y 0 0 M T U 4 L T g 5 O D c t M G V i M m U 5 Z m Q 2 Z W N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M D k 2 O D Q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U y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d l M j h m Z G I t N T c w N C 0 0 Z D k w L W I 1 O W U t Z D c x Y 2 M w N 2 V h M W E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M T A 3 O D U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U y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y Y T R k N z Q z L W N j Z j I t N D R l Z C 0 5 M z c x L T Y 3 N z Y z Z T R l M j h k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E 5 V D E z O j A 2 O j I y L j E y M D A z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A 5 Y m M x M j E t Y m Y x Y y 0 0 M j Q z L T h k N T c t Y j I 4 M z l i Z T I 5 M j c y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M T M w M j I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1 M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3 N W U 4 O W I y M C 0 z N z k 0 L T Q x O G E t O T Q 3 M S 0 z N j N h Z D M 0 O T A 1 Y 2 Q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x v Y W R l Z F R v Q W 5 h b H l z a X N T Z X J 2 a W N l c y I g V m F s d W U 9 I m w w I i A v P j x F b n R y e S B U e X B l P S J G a W x s V G F y Z 2 V 0 I i B W Y W x 1 Z T 0 i c 1 F f c l p z X 1 d T I i A v P j x F b n R y e S B U e X B l P S J G a W x s T G F z d F V w Z G F 0 Z W Q i I F Z h b H V l P S J k M j A y N C 0 x M i 0 x O V Q x M z o w N j o x N C 4 y O D M 0 O T Y 1 W i I g L z 4 8 R W 5 0 c n k g V H l w Z T 0 i R m l s b E V y c m 9 y Q 2 9 1 b n Q i I F Z h b H V l P S J s M C I g L z 4 8 R W 5 0 c n k g V H l w Z T 0 i R m l s b E N v b H V t b l R 5 c G V z I i B W Y W x 1 Z T 0 i c 0 J R Q U F B Q U F B Q U F B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Q 2 9 1 b n Q i I F Z h b H V l P S J s M T E 4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X U y / l p I n m m 7 T j g Z X j g o z j g Z / l n o s u e + O C u e O D k e O C p O O C r 3 J a c y w 4 f S Z x d W 9 0 O y w m c X V v d D t T Z W N 0 a W 9 u M S 9 R X 3 J a c 1 9 X U y / l p I n m m 7 T j g Z X j g o z j g Z / l n o s u e + O C t e O D v O O D l n J a c y w 5 f S Z x d W 9 0 O y w m c X V v d D t T Z W N 0 a W 9 u M S 9 R X 3 J a c 1 9 X U y / l p I n m m 7 T j g Z X j g o z j g Z / l n o s u e + O C u + O D g + O D h u O C o + O D s + O C s H J a c y w x M H 0 m c X V v d D s s J n F 1 b 3 Q 7 U 2 V j d G l v b j E v U V 9 y W n N f V 1 M v 5 a S J 5 p u 0 4 4 G V 4 4 K M 4 4 G f 5 Z 6 L L n v p o K 3 o h L N y W n M s M T F 9 J n F 1 b 3 Q 7 L C Z x d W 9 0 O 1 N l Y 3 R p b 2 4 x L 1 F f c l p z X 1 d T L + W k i e a b t O O B l e O C j O O B n + W e i y 5 7 5 b m 4 6 Y G L c l p z L D E y f S Z x d W 9 0 O y w m c X V v d D t T Z W N 0 a W 9 u M S 9 R X 3 J a c 1 9 X U y / l p I n m m 7 T j g Z X j g o z j g Z / l n o s u e + O D l u O D r e O D g + O C r 3 J a c y w x M 3 0 m c X V v d D s s J n F 1 b 3 Q 7 U 2 V j d G l v b j E v U V 9 y W n N f V 1 M v 5 a S J 5 p u 0 4 4 G V 4 4 K M 4 4 G f 5 Z 6 L L n v j g 6 z j g r f j g 7 z j g 5 Z y W n M s M T R 9 J n F 1 b 3 Q 7 L C Z x d W 9 0 O 1 N l Y 3 R p b 2 4 x L 1 F f c l p z X 1 d T L + W k i e a b t O O B l e O C j O O B n + W e i y 5 7 4 4 O Q 4 4 O N c l p z L D E 1 f S Z x d W 9 0 O y w m c X V v d D t T Z W N 0 a W 9 u M S 9 R X 3 J a c 1 9 X U y / l p I n m m 7 T j g Z X j g o z j g Z / l n o s u e + O C u e O D l O O D v O O D i X J a c y w x N n 0 m c X V v d D s s J n F 1 b 3 Q 7 U 2 V j d G l v b j E v U V 9 y W n N f V 1 M v 5 a S J 5 p u 0 4 4 G V 4 4 K M 4 4 G f 5 Z 6 L L n v j g 6 H j g 7 P j g r / j g 6 t y W n M s M T d 9 J n F 1 b 3 Q 7 L C Z x d W 9 0 O 1 N l Y 3 R p b 2 4 x L 1 F f c l p z X 1 d T L + W k i e a b t O O B l e O C j O O B n + W e i y 5 7 V G 9 0 Y W x T d G F 0 c l p z L D E 4 f S Z x d W 9 0 O y w m c X V v d D t T Z W N 0 a W 9 u M S 9 R X 3 J a c 1 9 X U y / l p I n m m 7 T j g Z X j g o z j g Z / l n o s u e 0 F 0 d G F j a 1 Z h b H J a c y w x O X 0 m c X V v d D s s J n F 1 b 3 Q 7 U 2 V j d G l v b j E v U V 9 y W n N f V 1 M v 5 a S J 5 p u 0 4 4 G V 4 4 K M 4 4 G f 5 Z 6 L L n t T Z X J 2 Z V Z h b H J a c y w y M H 0 m c X V v d D s s J n F 1 b 3 Q 7 U 2 V j d G l v b j E v U V 9 y W n N f V 1 M v 5 a S J 5 p u 0 4 4 G V 4 4 K M 4 4 G f 5 Z 6 L L n t U b 3 N z V m F s c l p z L D I x f S Z x d W 9 0 O y w m c X V v d D t T Z W N 0 a W 9 u M S 9 R X 3 J a c 1 9 X U y / l p I n m m 7 T j g Z X j g o z j g Z / l n o s u e 1 J l Y 2 V p d m V W Y W x y W n M s M j J 9 J n F 1 b 3 Q 7 L C Z x d W 9 0 O 1 N l Y 3 R p b 2 4 x L 1 F f c l p z X 1 d T L + W k i e a b t O O B l e O C j O O B n + W e i y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X U y / l p I n m m 7 T j g Z X j g o z j g Z / l n o s u e + O C u e O D k e O C p O O C r 3 J a c y w 4 f S Z x d W 9 0 O y w m c X V v d D t T Z W N 0 a W 9 u M S 9 R X 3 J a c 1 9 X U y / l p I n m m 7 T j g Z X j g o z j g Z / l n o s u e + O C t e O D v O O D l n J a c y w 5 f S Z x d W 9 0 O y w m c X V v d D t T Z W N 0 a W 9 u M S 9 R X 3 J a c 1 9 X U y / l p I n m m 7 T j g Z X j g o z j g Z / l n o s u e + O C u + O D g + O D h u O C o + O D s + O C s H J a c y w x M H 0 m c X V v d D s s J n F 1 b 3 Q 7 U 2 V j d G l v b j E v U V 9 y W n N f V 1 M v 5 a S J 5 p u 0 4 4 G V 4 4 K M 4 4 G f 5 Z 6 L L n v p o K 3 o h L N y W n M s M T F 9 J n F 1 b 3 Q 7 L C Z x d W 9 0 O 1 N l Y 3 R p b 2 4 x L 1 F f c l p z X 1 d T L + W k i e a b t O O B l e O C j O O B n + W e i y 5 7 5 b m 4 6 Y G L c l p z L D E y f S Z x d W 9 0 O y w m c X V v d D t T Z W N 0 a W 9 u M S 9 R X 3 J a c 1 9 X U y / l p I n m m 7 T j g Z X j g o z j g Z / l n o s u e + O D l u O D r e O D g + O C r 3 J a c y w x M 3 0 m c X V v d D s s J n F 1 b 3 Q 7 U 2 V j d G l v b j E v U V 9 y W n N f V 1 M v 5 a S J 5 p u 0 4 4 G V 4 4 K M 4 4 G f 5 Z 6 L L n v j g 6 z j g r f j g 7 z j g 5 Z y W n M s M T R 9 J n F 1 b 3 Q 7 L C Z x d W 9 0 O 1 N l Y 3 R p b 2 4 x L 1 F f c l p z X 1 d T L + W k i e a b t O O B l e O C j O O B n + W e i y 5 7 4 4 O Q 4 4 O N c l p z L D E 1 f S Z x d W 9 0 O y w m c X V v d D t T Z W N 0 a W 9 u M S 9 R X 3 J a c 1 9 X U y / l p I n m m 7 T j g Z X j g o z j g Z / l n o s u e + O C u e O D l O O D v O O D i X J a c y w x N n 0 m c X V v d D s s J n F 1 b 3 Q 7 U 2 V j d G l v b j E v U V 9 y W n N f V 1 M v 5 a S J 5 p u 0 4 4 G V 4 4 K M 4 4 G f 5 Z 6 L L n v j g 6 H j g 7 P j g r / j g 6 t y W n M s M T d 9 J n F 1 b 3 Q 7 L C Z x d W 9 0 O 1 N l Y 3 R p b 2 4 x L 1 F f c l p z X 1 d T L + W k i e a b t O O B l e O C j O O B n + W e i y 5 7 V G 9 0 Y W x T d G F 0 c l p z L D E 4 f S Z x d W 9 0 O y w m c X V v d D t T Z W N 0 a W 9 u M S 9 R X 3 J a c 1 9 X U y / l p I n m m 7 T j g Z X j g o z j g Z / l n o s u e 0 F 0 d G F j a 1 Z h b H J a c y w x O X 0 m c X V v d D s s J n F 1 b 3 Q 7 U 2 V j d G l v b j E v U V 9 y W n N f V 1 M v 5 a S J 5 p u 0 4 4 G V 4 4 K M 4 4 G f 5 Z 6 L L n t T Z X J 2 Z V Z h b H J a c y w y M H 0 m c X V v d D s s J n F 1 b 3 Q 7 U 2 V j d G l v b j E v U V 9 y W n N f V 1 M v 5 a S J 5 p u 0 4 4 G V 4 4 K M 4 4 G f 5 Z 6 L L n t U b 3 N z V m F s c l p z L D I x f S Z x d W 9 0 O y w m c X V v d D t T Z W N 0 a W 9 u M S 9 R X 3 J a c 1 9 X U y / l p I n m m 7 T j g Z X j g o z j g Z / l n o s u e 1 J l Y 2 V p d m V W Y W x y W n M s M j J 9 J n F 1 b 3 Q 7 L C Z x d W 9 0 O 1 N l Y 3 R p b 2 4 x L 1 F f c l p z X 1 d T L + W k i e a b t O O B l e O C j O O B n + W e i y 5 7 Q m x v Y 2 t W Y W x y W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a c 1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j w v S X R l b V B h d G g + P C 9 J d G V t T G 9 j Y X R p b 2 4 + P F N 0 Y W J s Z U V u d H J p Z X M + P E V u d H J 5 I F R 5 c G U 9 I l F 1 Z X J 5 S U Q i I F Z h b H V l P S J z Z D k 4 Z D g x N z A t M j M y Y S 0 0 N z E z L T l k Z j k t N T J h Y z k 2 O T g 3 Y T Q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F y Z 2 V 0 I i B W Y W x 1 Z T 0 i c 1 F f c l p z X 0 1 C I i A v P j x F b n R y e S B U e X B l P S J G a W x s T G F z d F V w Z G F 0 Z W Q i I F Z h b H V l P S J k M j A y N C 0 x M i 0 x O V Q x M z o w N j o x N C 4 z M D U z N j E 4 W i I g L z 4 8 R W 5 0 c n k g V H l w Z T 0 i R m l s b E V y c m 9 y Q 2 9 1 b n Q i I F Z h b H V l P S J s M C I g L z 4 8 R W 5 0 c n k g V H l w Z T 0 i R m l s b E N v b H V t b l R 5 c G V z I i B W Y W x 1 Z T 0 i c 0 J R Q U F B Q U F B Q U F B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Q 2 9 1 b n Q i I F Z h b H V l P S J s N z Q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v j g o j j g b / j g Y z j g a o s M j R 9 J n F 1 b 3 Q 7 L C Z x d W 9 0 O 1 N l Y 3 R p b 2 4 x L 1 F f c l p z X 0 1 C L + W k i e a b t O O B l e O C j O O B n + W e i y 5 7 4 4 K 5 4 4 O R 4 4 K k 4 4 K v c l p z L D h 9 J n F 1 b 3 Q 7 L C Z x d W 9 0 O 1 N l Y 3 R p b 2 4 x L 1 F f c l p z X 0 1 C L + W k i e a b t O O B l e O C j O O B n + W e i y 5 7 4 4 K 1 4 4 O 8 4 4 O W c l p z L D l 9 J n F 1 b 3 Q 7 L C Z x d W 9 0 O 1 N l Y 3 R p b 2 4 x L 1 F f c l p z X 0 1 C L + W k i e a b t O O B l e O C j O O B n + W e i y 5 7 4 4 K 7 4 4 O D 4 4 O G 4 4 K j 4 4 O z 4 4 K w c l p z L D E w f S Z x d W 9 0 O y w m c X V v d D t T Z W N 0 a W 9 u M S 9 R X 3 J a c 1 9 N Q i / l p I n m m 7 T j g Z X j g o z j g Z / l n o s u e + m g r e i E s 3 J a c y w x M X 0 m c X V v d D s s J n F 1 b 3 Q 7 U 2 V j d G l v b j E v U V 9 y W n N f T U I v 5 a S J 5 p u 0 4 4 G V 4 4 K M 4 4 G f 5 Z 6 L L n v l u b j p g Y t y W n M s M T J 9 J n F 1 b 3 Q 7 L C Z x d W 9 0 O 1 N l Y 3 R p b 2 4 x L 1 F f c l p z X 0 1 C L + W k i e a b t O O B l e O C j O O B n + W e i y 5 7 4 4 O W 4 4 O t 4 4 O D 4 4 K v c l p z L D E z f S Z x d W 9 0 O y w m c X V v d D t T Z W N 0 a W 9 u M S 9 R X 3 J a c 1 9 N Q i / l p I n m m 7 T j g Z X j g o z j g Z / l n o s u e + O D r O O C t + O D v O O D l n J a c y w x N H 0 m c X V v d D s s J n F 1 b 3 Q 7 U 2 V j d G l v b j E v U V 9 y W n N f T U I v 5 a S J 5 p u 0 4 4 G V 4 4 K M 4 4 G f 5 Z 6 L L n v j g 5 D j g 4 1 y W n M s M T V 9 J n F 1 b 3 Q 7 L C Z x d W 9 0 O 1 N l Y 3 R p b 2 4 x L 1 F f c l p z X 0 1 C L + W k i e a b t O O B l e O C j O O B n + W e i y 5 7 4 4 K 5 4 4 O U 4 4 O 8 4 4 O J c l p z L D E 2 f S Z x d W 9 0 O y w m c X V v d D t T Z W N 0 a W 9 u M S 9 R X 3 J a c 1 9 N Q i / l p I n m m 7 T j g Z X j g o z j g Z / l n o s u e + O D o e O D s + O C v + O D q 3 J a c y w x N 3 0 m c X V v d D s s J n F 1 b 3 Q 7 U 2 V j d G l v b j E v U V 9 y W n N f T U I v 5 a S J 5 p u 0 4 4 G V 4 4 K M 4 4 G f 5 Z 6 L L n t U b 3 R h b F N 0 Y X R y W n M s M T h 9 J n F 1 b 3 Q 7 L C Z x d W 9 0 O 1 N l Y 3 R p b 2 4 x L 1 F f c l p z X 0 1 C L + W k i e a b t O O B l e O C j O O B n + W e i y 5 7 Q X R 0 Y W N r V m F s c l p z L D E 5 f S Z x d W 9 0 O y w m c X V v d D t T Z W N 0 a W 9 u M S 9 R X 3 J a c 1 9 N Q i / l p I n m m 7 T j g Z X j g o z j g Z / l n o s u e 1 N l c n Z l V m F s c l p z L D I w f S Z x d W 9 0 O y w m c X V v d D t T Z W N 0 a W 9 u M S 9 R X 3 J a c 1 9 N Q i / l p I n m m 7 T j g Z X j g o z j g Z / l n o s u e 1 R v c 3 N W Y W x y W n M s M j F 9 J n F 1 b 3 Q 7 L C Z x d W 9 0 O 1 N l Y 3 R p b 2 4 x L 1 F f c l p z X 0 1 C L + W k i e a b t O O B l e O C j O O B n + W e i y 5 7 U m V j Z W l 2 Z V Z h b H J a c y w y M n 0 m c X V v d D s s J n F 1 b 3 Q 7 U 2 V j d G l v b j E v U V 9 y W n N f T U I v 5 a S J 5 p u 0 4 4 G V 4 4 K M 4 4 G f 5 Z 6 L L n t C b G 9 j a 1 Z h b H J a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v j g o j j g b / j g Y z j g a o s M j R 9 J n F 1 b 3 Q 7 L C Z x d W 9 0 O 1 N l Y 3 R p b 2 4 x L 1 F f c l p z X 0 1 C L + W k i e a b t O O B l e O C j O O B n + W e i y 5 7 4 4 K 5 4 4 O R 4 4 K k 4 4 K v c l p z L D h 9 J n F 1 b 3 Q 7 L C Z x d W 9 0 O 1 N l Y 3 R p b 2 4 x L 1 F f c l p z X 0 1 C L + W k i e a b t O O B l e O C j O O B n + W e i y 5 7 4 4 K 1 4 4 O 8 4 4 O W c l p z L D l 9 J n F 1 b 3 Q 7 L C Z x d W 9 0 O 1 N l Y 3 R p b 2 4 x L 1 F f c l p z X 0 1 C L + W k i e a b t O O B l e O C j O O B n + W e i y 5 7 4 4 K 7 4 4 O D 4 4 O G 4 4 K j 4 4 O z 4 4 K w c l p z L D E w f S Z x d W 9 0 O y w m c X V v d D t T Z W N 0 a W 9 u M S 9 R X 3 J a c 1 9 N Q i / l p I n m m 7 T j g Z X j g o z j g Z / l n o s u e + m g r e i E s 3 J a c y w x M X 0 m c X V v d D s s J n F 1 b 3 Q 7 U 2 V j d G l v b j E v U V 9 y W n N f T U I v 5 a S J 5 p u 0 4 4 G V 4 4 K M 4 4 G f 5 Z 6 L L n v l u b j p g Y t y W n M s M T J 9 J n F 1 b 3 Q 7 L C Z x d W 9 0 O 1 N l Y 3 R p b 2 4 x L 1 F f c l p z X 0 1 C L + W k i e a b t O O B l e O C j O O B n + W e i y 5 7 4 4 O W 4 4 O t 4 4 O D 4 4 K v c l p z L D E z f S Z x d W 9 0 O y w m c X V v d D t T Z W N 0 a W 9 u M S 9 R X 3 J a c 1 9 N Q i / l p I n m m 7 T j g Z X j g o z j g Z / l n o s u e + O D r O O C t + O D v O O D l n J a c y w x N H 0 m c X V v d D s s J n F 1 b 3 Q 7 U 2 V j d G l v b j E v U V 9 y W n N f T U I v 5 a S J 5 p u 0 4 4 G V 4 4 K M 4 4 G f 5 Z 6 L L n v j g 5 D j g 4 1 y W n M s M T V 9 J n F 1 b 3 Q 7 L C Z x d W 9 0 O 1 N l Y 3 R p b 2 4 x L 1 F f c l p z X 0 1 C L + W k i e a b t O O B l e O C j O O B n + W e i y 5 7 4 4 K 5 4 4 O U 4 4 O 8 4 4 O J c l p z L D E 2 f S Z x d W 9 0 O y w m c X V v d D t T Z W N 0 a W 9 u M S 9 R X 3 J a c 1 9 N Q i / l p I n m m 7 T j g Z X j g o z j g Z / l n o s u e + O D o e O D s + O C v + O D q 3 J a c y w x N 3 0 m c X V v d D s s J n F 1 b 3 Q 7 U 2 V j d G l v b j E v U V 9 y W n N f T U I v 5 a S J 5 p u 0 4 4 G V 4 4 K M 4 4 G f 5 Z 6 L L n t U b 3 R h b F N 0 Y X R y W n M s M T h 9 J n F 1 b 3 Q 7 L C Z x d W 9 0 O 1 N l Y 3 R p b 2 4 x L 1 F f c l p z X 0 1 C L + W k i e a b t O O B l e O C j O O B n + W e i y 5 7 Q X R 0 Y W N r V m F s c l p z L D E 5 f S Z x d W 9 0 O y w m c X V v d D t T Z W N 0 a W 9 u M S 9 R X 3 J a c 1 9 N Q i / l p I n m m 7 T j g Z X j g o z j g Z / l n o s u e 1 N l c n Z l V m F s c l p z L D I w f S Z x d W 9 0 O y w m c X V v d D t T Z W N 0 a W 9 u M S 9 R X 3 J a c 1 9 N Q i / l p I n m m 7 T j g Z X j g o z j g Z / l n o s u e 1 R v c 3 N W Y W x y W n M s M j F 9 J n F 1 b 3 Q 7 L C Z x d W 9 0 O 1 N l Y 3 R p b 2 4 x L 1 F f c l p z X 0 1 C L + W k i e a b t O O B l e O C j O O B n + W e i y 5 7 U m V j Z W l 2 Z V Z h b H J a c y w y M n 0 m c X V v d D s s J n F 1 b 3 Q 7 U 2 V j d G l v b j E v U V 9 y W n N f T U I v 5 a S J 5 p u 0 4 4 G V 4 4 K M 4 4 G f 5 Z 6 L L n t C b G 9 j a 1 Z h b H J a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c l p z X 1 M 8 L 0 l 0 Z W 1 Q Y X R o P j w v S X R l b U x v Y 2 F 0 a W 9 u P j x T d G F i b G V F b n R y a W V z P j x F b n R y e S B U e X B l P S J R d W V y e U l E I i B W Y W x 1 Z T 0 i c 2 Z i M T c 0 M j R h L W Q 0 Y W Q t N G Z m O C 0 4 M D V k L W Y y M W U z Z T U w Z j N j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n V m Z m V y T m V 4 d F J l Z n J l c 2 g i I F Z h b H V l P S J s M S I g L z 4 8 R W 5 0 c n k g V H l w Z T 0 i R m l s b F R h c m d l d C I g V m F s d W U 9 I n N R X 3 J a c 1 9 T I i A v P j x F b n R y e S B U e X B l P S J G a W x s T G F z d F V w Z G F 0 Z W Q i I F Z h b H V l P S J k M j A y N C 0 x M i 0 x O V Q x M z o w N T o z O C 4 3 O D k z N D A w W i I g L z 4 8 R W 5 0 c n k g V H l w Z T 0 i R m l s b E V y c m 9 y Q 2 9 1 b n Q i I F Z h b H V l P S J s M C I g L z 4 8 R W 5 0 c n k g V H l w Z T 0 i R m l s b E N v b H V t b l R 5 c G V z I i B W Y W x 1 Z T 0 i c 0 J R Q U F B Q U F B Q U F B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Q 2 9 1 b n Q i I F Z h b H V l P S J s N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c l p z X 1 M v Q X V 0 b 1 J l b W 9 2 Z W R D b 2 x 1 b W 5 z M S 5 7 T m 8 u L D B 9 J n F 1 b 3 Q 7 L C Z x d W 9 0 O 1 N l Y 3 R p b 2 4 x L 1 F f c l p z X 1 M v Q X V 0 b 1 J l b W 9 2 Z W R D b 2 x 1 b W 5 z M S 5 7 5 p y N 6 K O F L D F 9 J n F 1 b 3 Q 7 L C Z x d W 9 0 O 1 N l Y 3 R p b 2 4 x L 1 F f c l p z X 1 M v Q X V 0 b 1 J l b W 9 2 Z W R D b 2 x 1 b W 5 z M S 5 7 5 Z C N 5 Y m N L D J 9 J n F 1 b 3 Q 7 L C Z x d W 9 0 O 1 N l Y 3 R p b 2 4 x L 1 F f c l p z X 1 M v Q X V 0 b 1 J l b W 9 2 Z W R D b 2 x 1 b W 5 z M S 5 7 4 4 G Y 4 4 K D 4 4 K T 4 4 G R 4 4 K T L D N 9 J n F 1 b 3 Q 7 L C Z x d W 9 0 O 1 N l Y 3 R p b 2 4 x L 1 F f c l p z X 1 M v Q X V 0 b 1 J l b W 9 2 Z W R D b 2 x 1 b W 5 z M S 5 7 4 4 O d 4 4 K 4 4 4 K 3 4 4 O n 4 4 O z L D R 9 J n F 1 b 3 Q 7 L C Z x d W 9 0 O 1 N l Y 3 R p b 2 4 x L 1 F f c l p z X 1 M v Q X V 0 b 1 J l b W 9 2 Z W R D b 2 x 1 b W 5 z M S 5 7 6 a u Y 5 q C h L D V 9 J n F 1 b 3 Q 7 L C Z x d W 9 0 O 1 N l Y 3 R p b 2 4 x L 1 F f c l p z X 1 M v Q X V 0 b 1 J l b W 9 2 Z W R D b 2 x 1 b W 5 z M S 5 7 4 4 O s 4 4 K i 4 4 O q 4 4 O G 4 4 K j L D Z 9 J n F 1 b 3 Q 7 L C Z x d W 9 0 O 1 N l Y 3 R p b 2 4 x L 1 F f c l p z X 1 M v Q X V 0 b 1 J l b W 9 2 Z W R D b 2 x 1 b W 5 z M S 5 7 4 4 K I 4 4 G / 4 4 G M 4 4 G q L D d 9 J n F 1 b 3 Q 7 L C Z x d W 9 0 O 1 N l Y 3 R p b 2 4 x L 1 F f c l p z X 1 M v Q X V 0 b 1 J l b W 9 2 Z W R D b 2 x 1 b W 5 z M S 5 7 4 4 K 5 4 4 O R 4 4 K k 4 4 K v c l p z L D h 9 J n F 1 b 3 Q 7 L C Z x d W 9 0 O 1 N l Y 3 R p b 2 4 x L 1 F f c l p z X 1 M v Q X V 0 b 1 J l b W 9 2 Z W R D b 2 x 1 b W 5 z M S 5 7 4 4 K 1 4 4 O 8 4 4 O W c l p z L D l 9 J n F 1 b 3 Q 7 L C Z x d W 9 0 O 1 N l Y 3 R p b 2 4 x L 1 F f c l p z X 1 M v Q X V 0 b 1 J l b W 9 2 Z W R D b 2 x 1 b W 5 z M S 5 7 4 4 K 7 4 4 O D 4 4 O G 4 4 K j 4 4 O z 4 4 K w c l p z L D E w f S Z x d W 9 0 O y w m c X V v d D t T Z W N 0 a W 9 u M S 9 R X 3 J a c 1 9 T L 0 F 1 d G 9 S Z W 1 v d m V k Q 2 9 s d W 1 u c z E u e + m g r e i E s 3 J a c y w x M X 0 m c X V v d D s s J n F 1 b 3 Q 7 U 2 V j d G l v b j E v U V 9 y W n N f U y 9 B d X R v U m V t b 3 Z l Z E N v b H V t b n M x L n v l u b j p g Y t y W n M s M T J 9 J n F 1 b 3 Q 7 L C Z x d W 9 0 O 1 N l Y 3 R p b 2 4 x L 1 F f c l p z X 1 M v Q X V 0 b 1 J l b W 9 2 Z W R D b 2 x 1 b W 5 z M S 5 7 4 4 O W 4 4 O t 4 4 O D 4 4 K v c l p z L D E z f S Z x d W 9 0 O y w m c X V v d D t T Z W N 0 a W 9 u M S 9 R X 3 J a c 1 9 T L 0 F 1 d G 9 S Z W 1 v d m V k Q 2 9 s d W 1 u c z E u e + O D r O O C t + O D v O O D l n J a c y w x N H 0 m c X V v d D s s J n F 1 b 3 Q 7 U 2 V j d G l v b j E v U V 9 y W n N f U y 9 B d X R v U m V t b 3 Z l Z E N v b H V t b n M x L n v j g 5 D j g 4 1 y W n M s M T V 9 J n F 1 b 3 Q 7 L C Z x d W 9 0 O 1 N l Y 3 R p b 2 4 x L 1 F f c l p z X 1 M v Q X V 0 b 1 J l b W 9 2 Z W R D b 2 x 1 b W 5 z M S 5 7 4 4 K 5 4 4 O U 4 4 O 8 4 4 O J c l p z L D E 2 f S Z x d W 9 0 O y w m c X V v d D t T Z W N 0 a W 9 u M S 9 R X 3 J a c 1 9 T L 0 F 1 d G 9 S Z W 1 v d m V k Q 2 9 s d W 1 u c z E u e + O D o e O D s + O C v + O D q 3 J a c y w x N 3 0 m c X V v d D s s J n F 1 b 3 Q 7 U 2 V j d G l v b j E v U V 9 y W n N f U y 9 B d X R v U m V t b 3 Z l Z E N v b H V t b n M x L n t U b 3 R h b F N 0 Y X R y W n M s M T h 9 J n F 1 b 3 Q 7 L C Z x d W 9 0 O 1 N l Y 3 R p b 2 4 x L 1 F f c l p z X 1 M v Q X V 0 b 1 J l b W 9 2 Z W R D b 2 x 1 b W 5 z M S 5 7 Q X R 0 Y W N r V m F s c l p z L D E 5 f S Z x d W 9 0 O y w m c X V v d D t T Z W N 0 a W 9 u M S 9 R X 3 J a c 1 9 T L 0 F 1 d G 9 S Z W 1 v d m V k Q 2 9 s d W 1 u c z E u e 1 N l c n Z l V m F s c l p z L D I w f S Z x d W 9 0 O y w m c X V v d D t T Z W N 0 a W 9 u M S 9 R X 3 J a c 1 9 T L 0 F 1 d G 9 S Z W 1 v d m V k Q 2 9 s d W 1 u c z E u e 1 R v c 3 N W Y W x y W n M s M j F 9 J n F 1 b 3 Q 7 L C Z x d W 9 0 O 1 N l Y 3 R p b 2 4 x L 1 F f c l p z X 1 M v Q X V 0 b 1 J l b W 9 2 Z W R D b 2 x 1 b W 5 z M S 5 7 U m V j Z W l 2 Z V Z h b H J a c y w y M n 0 m c X V v d D s s J n F 1 b 3 Q 7 U 2 V j d G l v b j E v U V 9 y W n N f U y 9 B d X R v U m V t b 3 Z l Z E N v b H V t b n M x L n t C b G 9 j a 1 Z h b H J a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f c l p z X 1 M v Q X V 0 b 1 J l b W 9 2 Z W R D b 2 x 1 b W 5 z M S 5 7 T m 8 u L D B 9 J n F 1 b 3 Q 7 L C Z x d W 9 0 O 1 N l Y 3 R p b 2 4 x L 1 F f c l p z X 1 M v Q X V 0 b 1 J l b W 9 2 Z W R D b 2 x 1 b W 5 z M S 5 7 5 p y N 6 K O F L D F 9 J n F 1 b 3 Q 7 L C Z x d W 9 0 O 1 N l Y 3 R p b 2 4 x L 1 F f c l p z X 1 M v Q X V 0 b 1 J l b W 9 2 Z W R D b 2 x 1 b W 5 z M S 5 7 5 Z C N 5 Y m N L D J 9 J n F 1 b 3 Q 7 L C Z x d W 9 0 O 1 N l Y 3 R p b 2 4 x L 1 F f c l p z X 1 M v Q X V 0 b 1 J l b W 9 2 Z W R D b 2 x 1 b W 5 z M S 5 7 4 4 G Y 4 4 K D 4 4 K T 4 4 G R 4 4 K T L D N 9 J n F 1 b 3 Q 7 L C Z x d W 9 0 O 1 N l Y 3 R p b 2 4 x L 1 F f c l p z X 1 M v Q X V 0 b 1 J l b W 9 2 Z W R D b 2 x 1 b W 5 z M S 5 7 4 4 O d 4 4 K 4 4 4 K 3 4 4 O n 4 4 O z L D R 9 J n F 1 b 3 Q 7 L C Z x d W 9 0 O 1 N l Y 3 R p b 2 4 x L 1 F f c l p z X 1 M v Q X V 0 b 1 J l b W 9 2 Z W R D b 2 x 1 b W 5 z M S 5 7 6 a u Y 5 q C h L D V 9 J n F 1 b 3 Q 7 L C Z x d W 9 0 O 1 N l Y 3 R p b 2 4 x L 1 F f c l p z X 1 M v Q X V 0 b 1 J l b W 9 2 Z W R D b 2 x 1 b W 5 z M S 5 7 4 4 O s 4 4 K i 4 4 O q 4 4 O G 4 4 K j L D Z 9 J n F 1 b 3 Q 7 L C Z x d W 9 0 O 1 N l Y 3 R p b 2 4 x L 1 F f c l p z X 1 M v Q X V 0 b 1 J l b W 9 2 Z W R D b 2 x 1 b W 5 z M S 5 7 4 4 K I 4 4 G / 4 4 G M 4 4 G q L D d 9 J n F 1 b 3 Q 7 L C Z x d W 9 0 O 1 N l Y 3 R p b 2 4 x L 1 F f c l p z X 1 M v Q X V 0 b 1 J l b W 9 2 Z W R D b 2 x 1 b W 5 z M S 5 7 4 4 K 5 4 4 O R 4 4 K k 4 4 K v c l p z L D h 9 J n F 1 b 3 Q 7 L C Z x d W 9 0 O 1 N l Y 3 R p b 2 4 x L 1 F f c l p z X 1 M v Q X V 0 b 1 J l b W 9 2 Z W R D b 2 x 1 b W 5 z M S 5 7 4 4 K 1 4 4 O 8 4 4 O W c l p z L D l 9 J n F 1 b 3 Q 7 L C Z x d W 9 0 O 1 N l Y 3 R p b 2 4 x L 1 F f c l p z X 1 M v Q X V 0 b 1 J l b W 9 2 Z W R D b 2 x 1 b W 5 z M S 5 7 4 4 K 7 4 4 O D 4 4 O G 4 4 K j 4 4 O z 4 4 K w c l p z L D E w f S Z x d W 9 0 O y w m c X V v d D t T Z W N 0 a W 9 u M S 9 R X 3 J a c 1 9 T L 0 F 1 d G 9 S Z W 1 v d m V k Q 2 9 s d W 1 u c z E u e + m g r e i E s 3 J a c y w x M X 0 m c X V v d D s s J n F 1 b 3 Q 7 U 2 V j d G l v b j E v U V 9 y W n N f U y 9 B d X R v U m V t b 3 Z l Z E N v b H V t b n M x L n v l u b j p g Y t y W n M s M T J 9 J n F 1 b 3 Q 7 L C Z x d W 9 0 O 1 N l Y 3 R p b 2 4 x L 1 F f c l p z X 1 M v Q X V 0 b 1 J l b W 9 2 Z W R D b 2 x 1 b W 5 z M S 5 7 4 4 O W 4 4 O t 4 4 O D 4 4 K v c l p z L D E z f S Z x d W 9 0 O y w m c X V v d D t T Z W N 0 a W 9 u M S 9 R X 3 J a c 1 9 T L 0 F 1 d G 9 S Z W 1 v d m V k Q 2 9 s d W 1 u c z E u e + O D r O O C t + O D v O O D l n J a c y w x N H 0 m c X V v d D s s J n F 1 b 3 Q 7 U 2 V j d G l v b j E v U V 9 y W n N f U y 9 B d X R v U m V t b 3 Z l Z E N v b H V t b n M x L n v j g 5 D j g 4 1 y W n M s M T V 9 J n F 1 b 3 Q 7 L C Z x d W 9 0 O 1 N l Y 3 R p b 2 4 x L 1 F f c l p z X 1 M v Q X V 0 b 1 J l b W 9 2 Z W R D b 2 x 1 b W 5 z M S 5 7 4 4 K 5 4 4 O U 4 4 O 8 4 4 O J c l p z L D E 2 f S Z x d W 9 0 O y w m c X V v d D t T Z W N 0 a W 9 u M S 9 R X 3 J a c 1 9 T L 0 F 1 d G 9 S Z W 1 v d m V k Q 2 9 s d W 1 u c z E u e + O D o e O D s + O C v + O D q 3 J a c y w x N 3 0 m c X V v d D s s J n F 1 b 3 Q 7 U 2 V j d G l v b j E v U V 9 y W n N f U y 9 B d X R v U m V t b 3 Z l Z E N v b H V t b n M x L n t U b 3 R h b F N 0 Y X R y W n M s M T h 9 J n F 1 b 3 Q 7 L C Z x d W 9 0 O 1 N l Y 3 R p b 2 4 x L 1 F f c l p z X 1 M v Q X V 0 b 1 J l b W 9 2 Z W R D b 2 x 1 b W 5 z M S 5 7 Q X R 0 Y W N r V m F s c l p z L D E 5 f S Z x d W 9 0 O y w m c X V v d D t T Z W N 0 a W 9 u M S 9 R X 3 J a c 1 9 T L 0 F 1 d G 9 S Z W 1 v d m V k Q 2 9 s d W 1 u c z E u e 1 N l c n Z l V m F s c l p z L D I w f S Z x d W 9 0 O y w m c X V v d D t T Z W N 0 a W 9 u M S 9 R X 3 J a c 1 9 T L 0 F 1 d G 9 S Z W 1 v d m V k Q 2 9 s d W 1 u c z E u e 1 R v c 3 N W Y W x y W n M s M j F 9 J n F 1 b 3 Q 7 L C Z x d W 9 0 O 1 N l Y 3 R p b 2 4 x L 1 F f c l p z X 1 M v Q X V 0 b 1 J l b W 9 2 Z W R D b 2 x 1 b W 5 z M S 5 7 U m V j Z W l 2 Z V Z h b H J a c y w y M n 0 m c X V v d D s s J n F 1 b 3 Q 7 U 2 V j d G l v b j E v U V 9 y W n N f U y 9 B d X R v U m V t b 3 Z l Z E N v b H V t b n M x L n t C b G 9 j a 1 Z h b H J a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c l p z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i V C N S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N S V C O S V C O C V F O S U 4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y U 5 M C V F M y U 4 M y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T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1 C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4 Y 2 N i O G E 5 L W M 0 Y T M t N G N k Y S 0 4 Z j c 5 L T R m Y T V i N 2 I x M D k 3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y L j E 0 M T g 1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S 8 l R T M l O D I l Q T I l R T M l O D I l Q k Y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z M 2 F j N z d j L W Y 1 N T k t N G M 0 N i 1 i N z F h L W E 0 M 2 U 3 N D g 3 Y 2 I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y L j E 1 M z U y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M a S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z M j g 2 Z j E 3 Y y 1 i M D I 2 L T Q x N j E t Y T c 2 M C 0 y N z N m N G I w Z D A w Z T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M T Y 0 M D g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x p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N m Q x O D g z N C 0 3 Z T g 0 L T R j M D Y t Y j V h Z C 1 m O G M 3 M j V j N D l j Z m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M T c 2 M j I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U w M j Q 4 O G F k L W U 2 M W M t N D c 5 Z i 0 4 M 2 U 2 L T B j Y T J l M G Y y M 2 U 2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i 0 x O V Q x M z o w N j o y M i 4 y M T E w M j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R m O D Y 1 O T g 3 L T E 0 Z T I t N G Q 0 N S 0 5 N T M 3 L T E y Z T A w Y 2 U 0 Y W Q y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i 0 x O V Q x M z o w N j o y M i 4 x O T k 0 M T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G k v J U U z J T g y J U I 1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z A 4 Y j k 4 Y j Q t M G Q 0 Z C 0 0 Y j A 4 L W J k N z I t M 2 Y x N D F k M m Y w Y T V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y L T E 5 V D E z O j A 2 O j I y L j E 4 N j c 2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M a S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M a S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N j Y z c 3 Y z Y 5 L W Q 2 Z D k t N D l h O S 1 h N m U 0 L T N l Z G V h N z Q 5 Y 2 Y x N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i 0 x O V Q x M z o w N j o y M i 4 y M j E x M z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T G k v J U U z J T g y J U I 1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M a S 8 l R T M l O D I l Q T I l R T M l O D I l Q k Y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W R j N T E 4 Z G Q t O T I w Y S 0 0 Z T Q 0 L T l m M z M t M T g 0 N j k 3 N m Y z N 2 M y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y L T E 5 V D E z O j A 2 O j I y L j I z M j I 1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G k v J U U z J T g z J T g 4 J U U z J T g y J U I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h M j g 2 Y z Q z Y S 1 k Y j g 3 L T Q z M j I t Y j I 3 N C 0 2 Z j A x N m N m Z m N m Y j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M j Q 3 M D g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w M j A w Z T c x L W I w Y z E t N G U 0 M C 1 i N T M w L T M x M 2 N i Y j R m N W Z m M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i 0 x O V Q x M z o w N j o y M i 4 y N T c y N z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k M j Z k Z T Y w M C 1 h M 2 M 4 L T Q 0 Z D M t O G J h N i 0 2 N T R k N 2 Q 0 N j I 0 O W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M j Y 2 O T Y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M a S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G k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M a S 8 l R T M l O D M l O D g l R T M l O D I l Q j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2 Z W U 2 N W M 2 L T R k N z Y t N D A 4 O S 1 i Z T F m L W E 2 Y m Y 2 N G U y M j k z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i 0 x O V Q x M z o w N j o y M i 4 y N z g x O D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M a S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l M T E 5 M z k 4 M i 1 i Y z Z k L T R j M m Y t O D d m Z i 1 k M z A 5 Z T M w Z D k 3 Z D g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M j k w M j U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N 2 Q z M W R i M C 1 i O D J l L T Q 4 M G I t O D d i O C 0 w O D I z Y W Z h M T I 1 M j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M z A y M D I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I 3 N j U y N j V i L T I w Y T Y t N G Z l Z S 0 5 N T d k L W F j Z W U x Y m Y 1 Z G R m N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i 0 x O V Q x M z o w N j o y M i 4 z M T M w O T Q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k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G k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G k v J U U 5 J U E w J U F E J U U 4 J T g 0 J U I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I y N T k 5 M T g 5 L T A 1 M G E t N G R k N C 0 5 O T R j L T E x Z m E 4 O G I 0 Z D R j Y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y M i 4 z M j Q 3 N D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x p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T k 4 M D Z i Y 2 E t Z j U 2 M C 0 0 N D g z L W E 0 O T U t N z M 3 Z G V i O G Y w Z m F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y L T E 5 V D E z O j A 2 O j I y L j M z N j U 4 O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G k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x M G M 0 N W J l M y 1 h Z T V m L T R m Z j A t O T V i O S 1 h N G E y M D c w N z g 5 Z D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M z Q 2 N z k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M a S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j Y y N 2 V l M z Y t M z h i Z S 0 0 O D Z m L W E 2 Y z E t N j k w O G Z m M T V h Z W J h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y L j M 1 O D g 5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M a S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I x Y 2 I z M j l l L W Q 1 Y W I t N G Y w Y i 1 h O T M z L T I 0 M 2 M z O G Q 2 Z T Y 2 M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i 0 x O V Q x M z o w N j o y M i 4 z N z A x M D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M a S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4 N z F m Z D g w Z S 1 j M D Y y L T R m Z j c t Y W J j N S 1 i M T Q 1 Y m V i M G V k M G E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M z g y M z Y 2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x M T B j Y j M y O C 1 h N D Q 5 L T R j M T U t Y T M 5 Y i 0 5 M W M 2 Y z A 5 N G F j N G M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M z k z O T k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G k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M a S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I w N j B m N D d l L T A 4 M G Q t N D Z h O C 1 i Y j h m L W M 0 O D g w M j Q x M 2 E x M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i 0 x O V Q x M z o w N j o y M i 4 0 M D Q 2 N T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G k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A y Y j Y 1 Y z Y 1 L W Y y M z A t N D N h O S 0 4 N j E 1 L T M 0 Z j g z Y j Y 5 Y m M w N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y M i 4 0 M T Y 0 O T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x p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j k z N z U 4 Z D Y t N z k x Y S 0 0 N m J h L T k 4 Y j E t Z m E 0 Z D J m Z m F l Y T h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y L T E 5 V D E z O j A 2 O j I y L j Q y O T U 5 M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G k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z k 3 O G Y 3 Z j Q t Z G F k Y y 0 0 O G Y z L W I 4 Z D c t Z j E 4 Z j F h Y z E 1 Y z M 3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y L T E 5 V D E z O j A 2 O j I y L j Q z O T g 1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G k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k x Z T R k M G M y L T A z N z A t N D I 4 M y 0 5 N T d l L T g 1 M D E 2 M D l l M z U 1 M y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y M i 4 0 N D k 4 N z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G k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J h M z M z O T M 1 L W Y 3 N j Y t N G Q 3 O S 0 4 Z m R h L T E 5 Y T Z l Y z A 4 Z W U 1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i 0 x O V Q x M z o w N j o y M i 4 0 N j I z M j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S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k 3 M z M x M j g 3 L W Y w Z W U t N D I z Z i 0 4 M T Z k L T c 1 M m Z l Z j U z M z E 3 Y y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y M i 4 0 N z I 4 M T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G M 3 N z g y Z D g t O D c 4 Y i 0 0 M z g 5 L W F j N T I t O G Q 0 Z D A y M j N i M j Q 5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y L j Q 4 N T U w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J j N 2 I 0 Y 2 N h L T g z Z G Q t N D Y 4 Y i 0 4 O T k 2 L W M 0 Z T k 0 M W M y Y W V j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i 0 x O V Q x M z o w N j o y M i 4 0 O T Y w N D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x p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x p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G N m Z T I x O W Q t Y 2 I 2 Z S 0 0 N T k 2 L T g 3 M 2 U t Y j R k Y T U 4 O D h h N m R k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y L j U w N j E 3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x p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M x N m U z M T c 2 L W Q z Z T M t N D Z l Y S 0 4 M T l m L W U 2 Y T Q 4 Y m Y w O T N i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i 0 x O V Q x M z o w N j o y M i 4 1 M T g 1 N z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Y w O G Q 3 O T B j L T k 1 M D k t N D R j M y 0 4 Z j U 5 L W I x Z W Q 4 N z h i O D E 4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i 0 x O V Q x M z o w N j o y M i 4 1 M j k 2 O D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m Y 2 M j R i Y z A t Z j d j Y i 0 0 O T N m L T h m Z D Q t O D l h Y z Y 1 Z j R j M j Y x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y L j U 0 M D k w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M a S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M a S 8 l R T M l O D I l Q j k l R T M l O D M l O T Q l R T M l O D M l Q k M l R T M l O D M l O D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h Y z c 2 M m Z l M y 0 y Z W M w L T Q 4 O G U t O G J j N i 1 i N D R l N G M 3 O T Q z N j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N T U 0 M z A 2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x p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Y m R j N W Q 1 Y y 0 4 N m R l L T R k Y T A t Y W J m Y y 0 4 N m Y 4 M T Z m M j Q w Y m I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N T Y 1 N D Q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D I x Y W J j Y W U t M 2 Z m Y y 0 0 O W E y L T k w Y m E t Z W Q x N z l h N j g z Y z R h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y L j U 3 N T M 4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M a S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M a S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2 M D I 3 Y m R h Y S 0 3 M z g 5 L T R i N W Y t O D N m N S 1 m N j Q 0 N j Q 4 O D E w O W Q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N T g 1 O T Q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x p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T F h N z A 5 N j k t Y 2 N j M i 0 0 N z Q x L T g w Z T k t Y T h k M T J i Y T k w Z T c 4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y L j U 5 O T U 4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S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j I 4 O T E y N D U t N D A 0 N S 0 0 M 2 Y w L T k w N 2 U t N G F j O W V h O D F i N j d h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y L T E 5 V D E z O j A 2 O j I y L j Y x M T g 4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D M 3 M D Q 1 N W Y t N G N j N C 0 0 N z Y 3 L W J k N T g t N j U w M D I 2 O D U 3 M j E 4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y L j Y y M T k 5 M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O D Y 2 M T U w O C 0 w O G Z l L T Q 5 M G U t O T h h N y 0 3 M 2 I 3 Y W I w Z D k 1 Y 2 Q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N j M z M j Q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x p L 1 R v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G k v V G 9 0 Y W w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x p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g 2 M m M w Y m U 5 L T h k N j Y t N D E 2 Z C 1 i Z j Q z L T Y 1 Z D M 0 Y T N m M T A y Y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i 0 x O V Q x M z o w N j o y M i 4 2 N D Q 4 N T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G k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Y y M D U 4 M G J i L W F k Z m M t N D k 4 N y 0 5 Z D Z m L T k x O G V l N W R k N z A z M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y M i 4 2 N T Y w N T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O D Q 3 Z m Z k M i 0 2 O T Y x L T R l Z G M t Y T M w Z S 0 2 M T Y 2 Y j h j N j M x M T U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N j Y 3 N z I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Y j g 2 M j I 1 M i 1 l N G U z L T Q z Y W Q t Y j I 5 N i 1 h N W N i M 2 R m M 2 M y Y z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N j c 3 N z k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S 9 B d H R h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M a S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G k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M m N l Z D E z M i 1 h Y j Y 5 L T Q x M 2 Q t O D E 4 N i 1 k O T k 4 Z G F j M j Z l Y m Y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N j k w N D g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G k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M j c z M z Q 3 Y S 0 0 Z j E x L T Q 1 M 2 U t O D k 2 Y S 1 i M D Q 2 N 2 Q 2 Z T N i N T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N z A x N j M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x Z D R i M W V h Z S 0 4 Y 2 E 1 L T Q 5 Z G M t O T g y N C 0 w O W U 4 M D J m M m R h M W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N z E 0 M z A y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G k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h M j B m M W I 5 Y S 0 x Z T A 2 L T R h N j M t Y T g 0 Y y 1 h N G N m Y T M 5 O T U 0 N j U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N z I 1 N D I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x p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h h Y j U z N z V i L W Y 4 N j g t N D Y 2 Z S 0 5 Y m Y 0 L T F l N W Z k M D A 3 M T V i Y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y M i 4 3 M z c w N z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T Q 3 O T d j Y j Q t Z T B m Z S 0 0 Y m U w L W F h N D M t M T l l M D N j N j d l N D N i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y L j c 0 O D I w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z Y j c z N T U 4 M i 1 k Y W N m L T Q z M T E t O G U y Z S 0 y Z D A x Z G V l M m N k M z Y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N z Y w N z c z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S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G k v V G 9 z c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M a S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3 Y T E x N j A x L T M 4 M m Q t N D A w Z S 0 5 M W M x L W Q x Y j g 0 Y m Y y M T Q y Y y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y M i 4 3 N z A 1 M T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G k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k Y 2 I 5 M j l m Y S 0 0 M 2 J i L T R m M G U t Y T A w Y y 1 i M z B l Y T V h N T M y M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N z g x N j A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M a S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0 N D Q 0 Y W Q 2 M y 0 0 M W U w L T R j Z T c t O W E 0 M S 0 1 N D Q 4 M D g z N j B h N m Q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N z k z M z Y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M a S 9 S Z W N l a X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j U x Y T Q y O D M t Y z d m Z i 0 0 M 2 Q 0 L T l l N 2 Y t N T k 4 Z m N k N m Q 3 M 2 V j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5 V D E z O j A 2 O j I y L j g w N D M z O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G k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h Y 2 I 5 N T I 4 Z S 0 w Y 2 V m L T Q 5 M W Q t Y m E w N i 1 l Y j c x Y j A 1 N W U 0 N j I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T l U M T M 6 M D Y 6 M j I u O D E 2 O T c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x p L 1 J l Y 2 V p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4 O D g 3 Y j B m L T B j M G Y t N D Q y M S 1 h Y z E y L W Z i Z D A y M T Q 3 N T g w Z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y M i 4 4 M j c w N j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M a S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3 M D I 5 Y T h i L T g 4 N G U t N D M y O C 0 5 N j A 4 L W Z j M G I w N z F m M W Y 2 Y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y M i 4 4 M z g y O D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Z j M D k 1 N D E 5 L T A y Z D g t N D A 3 N y 0 5 Y m E 2 L T k 2 Z D J l Z W Y 4 M m Y x M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y M i 4 4 N T A 2 N j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M a S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U 2 M m F j M G Q 0 L T Q 4 O T k t N D Q x Y S 1 h Z G Z k L T E w O D Q z N G Z i O W R j O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O V Q x M z o w N j o y M i 4 4 N j A 0 O D A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G k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M a S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8 L 0 l 0 Z W 1 Q Y X R o P j w v S X R l b U x v Y 2 F 0 a W 9 u P j x T d G F i b G V F b n R y a W V z P j x F b n R y e S B U e X B l P S J R d W V y e U l E I i B W Y W x 1 Z T 0 i c 2 Y y Z D c 1 Y T Y 4 L T A z O G Y t N D N k Y i 1 i Y j U 5 L W M 1 M D U 4 Z j B l M T Q 3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h c m d l d C I g V m F s d W U 9 I n N R X 3 J a c 1 9 M a S I g L z 4 8 R W 5 0 c n k g V H l w Z T 0 i R m l s b E x h c 3 R V c G R h d G V k I i B W Y W x 1 Z T 0 i Z D I w M j Q t M T I t M T l U M T M 6 M D U 6 N D k u O D c w M z U z M F o i I C 8 + P E V u d H J 5 I F R 5 c G U 9 I k Z p b G x F c n J v c k N v d W 5 0 I i B W Y W x 1 Z T 0 i b D A i I C 8 + P E V u d H J 5 I F R 5 c G U 9 I k Z p b G x D b 2 x 1 b W 5 U e X B l c y I g V m F s d W U 9 I n N C U U F B Q U F B Q U F B Q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E N v d W 5 0 I i B W Y W x 1 Z T 0 i b D I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a c 1 9 M a S 9 B d X R v U m V t b 3 Z l Z E N v b H V t b n M x L n t O b y 4 s M H 0 m c X V v d D s s J n F 1 b 3 Q 7 U 2 V j d G l v b j E v U V 9 y W n N f T G k v Q X V 0 b 1 J l b W 9 2 Z W R D b 2 x 1 b W 5 z M S 5 7 5 p y N 6 K O F L D F 9 J n F 1 b 3 Q 7 L C Z x d W 9 0 O 1 N l Y 3 R p b 2 4 x L 1 F f c l p z X 0 x p L 0 F 1 d G 9 S Z W 1 v d m V k Q 2 9 s d W 1 u c z E u e + W Q j e W J j S w y f S Z x d W 9 0 O y w m c X V v d D t T Z W N 0 a W 9 u M S 9 R X 3 J a c 1 9 M a S 9 B d X R v U m V t b 3 Z l Z E N v b H V t b n M x L n v j g Z j j g o P j g p P j g Z H j g p M s M 3 0 m c X V v d D s s J n F 1 b 3 Q 7 U 2 V j d G l v b j E v U V 9 y W n N f T G k v Q X V 0 b 1 J l b W 9 2 Z W R D b 2 x 1 b W 5 z M S 5 7 4 4 O d 4 4 K 4 4 4 K 3 4 4 O n 4 4 O z L D R 9 J n F 1 b 3 Q 7 L C Z x d W 9 0 O 1 N l Y 3 R p b 2 4 x L 1 F f c l p z X 0 x p L 0 F 1 d G 9 S Z W 1 v d m V k Q 2 9 s d W 1 u c z E u e + m r m O a g o S w 1 f S Z x d W 9 0 O y w m c X V v d D t T Z W N 0 a W 9 u M S 9 R X 3 J a c 1 9 M a S 9 B d X R v U m V t b 3 Z l Z E N v b H V t b n M x L n v j g 6 z j g q L j g 6 r j g 4 b j g q M s N n 0 m c X V v d D s s J n F 1 b 3 Q 7 U 2 V j d G l v b j E v U V 9 y W n N f T G k v Q X V 0 b 1 J l b W 9 2 Z W R D b 2 x 1 b W 5 z M S 5 7 4 4 K I 4 4 G / 4 4 G M 4 4 G q L D d 9 J n F 1 b 3 Q 7 L C Z x d W 9 0 O 1 N l Y 3 R p b 2 4 x L 1 F f c l p z X 0 x p L 0 F 1 d G 9 S Z W 1 v d m V k Q 2 9 s d W 1 u c z E u e + O C u e O D k e O C p O O C r 3 J a c y w 4 f S Z x d W 9 0 O y w m c X V v d D t T Z W N 0 a W 9 u M S 9 R X 3 J a c 1 9 M a S 9 B d X R v U m V t b 3 Z l Z E N v b H V t b n M x L n v j g r X j g 7 z j g 5 Z y W n M s O X 0 m c X V v d D s s J n F 1 b 3 Q 7 U 2 V j d G l v b j E v U V 9 y W n N f T G k v Q X V 0 b 1 J l b W 9 2 Z W R D b 2 x 1 b W 5 z M S 5 7 4 4 K 7 4 4 O D 4 4 O G 4 4 K j 4 4 O z 4 4 K w c l p z L D E w f S Z x d W 9 0 O y w m c X V v d D t T Z W N 0 a W 9 u M S 9 R X 3 J a c 1 9 M a S 9 B d X R v U m V t b 3 Z l Z E N v b H V t b n M x L n v p o K 3 o h L N y W n M s M T F 9 J n F 1 b 3 Q 7 L C Z x d W 9 0 O 1 N l Y 3 R p b 2 4 x L 1 F f c l p z X 0 x p L 0 F 1 d G 9 S Z W 1 v d m V k Q 2 9 s d W 1 u c z E u e + W 5 u O m B i 3 J a c y w x M n 0 m c X V v d D s s J n F 1 b 3 Q 7 U 2 V j d G l v b j E v U V 9 y W n N f T G k v Q X V 0 b 1 J l b W 9 2 Z W R D b 2 x 1 b W 5 z M S 5 7 4 4 O W 4 4 O t 4 4 O D 4 4 K v c l p z L D E z f S Z x d W 9 0 O y w m c X V v d D t T Z W N 0 a W 9 u M S 9 R X 3 J a c 1 9 M a S 9 B d X R v U m V t b 3 Z l Z E N v b H V t b n M x L n v j g 6 z j g r f j g 7 z j g 5 Z y W n M s M T R 9 J n F 1 b 3 Q 7 L C Z x d W 9 0 O 1 N l Y 3 R p b 2 4 x L 1 F f c l p z X 0 x p L 0 F 1 d G 9 S Z W 1 v d m V k Q 2 9 s d W 1 u c z E u e + O D k O O D j X J a c y w x N X 0 m c X V v d D s s J n F 1 b 3 Q 7 U 2 V j d G l v b j E v U V 9 y W n N f T G k v Q X V 0 b 1 J l b W 9 2 Z W R D b 2 x 1 b W 5 z M S 5 7 4 4 K 5 4 4 O U 4 4 O 8 4 4 O J c l p z L D E 2 f S Z x d W 9 0 O y w m c X V v d D t T Z W N 0 a W 9 u M S 9 R X 3 J a c 1 9 M a S 9 B d X R v U m V t b 3 Z l Z E N v b H V t b n M x L n v j g 6 H j g 7 P j g r / j g 6 t y W n M s M T d 9 J n F 1 b 3 Q 7 L C Z x d W 9 0 O 1 N l Y 3 R p b 2 4 x L 1 F f c l p z X 0 x p L 0 F 1 d G 9 S Z W 1 v d m V k Q 2 9 s d W 1 u c z E u e 1 R v d G F s U 3 R h d H J a c y w x O H 0 m c X V v d D s s J n F 1 b 3 Q 7 U 2 V j d G l v b j E v U V 9 y W n N f T G k v Q X V 0 b 1 J l b W 9 2 Z W R D b 2 x 1 b W 5 z M S 5 7 Q X R 0 Y W N r V m F s c l p z L D E 5 f S Z x d W 9 0 O y w m c X V v d D t T Z W N 0 a W 9 u M S 9 R X 3 J a c 1 9 M a S 9 B d X R v U m V t b 3 Z l Z E N v b H V t b n M x L n t T Z X J 2 Z V Z h b H J a c y w y M H 0 m c X V v d D s s J n F 1 b 3 Q 7 U 2 V j d G l v b j E v U V 9 y W n N f T G k v Q X V 0 b 1 J l b W 9 2 Z W R D b 2 x 1 b W 5 z M S 5 7 V G 9 z c 1 Z h b H J a c y w y M X 0 m c X V v d D s s J n F 1 b 3 Q 7 U 2 V j d G l v b j E v U V 9 y W n N f T G k v Q X V 0 b 1 J l b W 9 2 Z W R D b 2 x 1 b W 5 z M S 5 7 U m V j Z W l 2 Z V Z h b H J a c y w y M n 0 m c X V v d D s s J n F 1 b 3 Q 7 U 2 V j d G l v b j E v U V 9 y W n N f T G k v Q X V 0 b 1 J l b W 9 2 Z W R D b 2 x 1 b W 5 z M S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3 J a c 1 9 M a S 9 B d X R v U m V t b 3 Z l Z E N v b H V t b n M x L n t O b y 4 s M H 0 m c X V v d D s s J n F 1 b 3 Q 7 U 2 V j d G l v b j E v U V 9 y W n N f T G k v Q X V 0 b 1 J l b W 9 2 Z W R D b 2 x 1 b W 5 z M S 5 7 5 p y N 6 K O F L D F 9 J n F 1 b 3 Q 7 L C Z x d W 9 0 O 1 N l Y 3 R p b 2 4 x L 1 F f c l p z X 0 x p L 0 F 1 d G 9 S Z W 1 v d m V k Q 2 9 s d W 1 u c z E u e + W Q j e W J j S w y f S Z x d W 9 0 O y w m c X V v d D t T Z W N 0 a W 9 u M S 9 R X 3 J a c 1 9 M a S 9 B d X R v U m V t b 3 Z l Z E N v b H V t b n M x L n v j g Z j j g o P j g p P j g Z H j g p M s M 3 0 m c X V v d D s s J n F 1 b 3 Q 7 U 2 V j d G l v b j E v U V 9 y W n N f T G k v Q X V 0 b 1 J l b W 9 2 Z W R D b 2 x 1 b W 5 z M S 5 7 4 4 O d 4 4 K 4 4 4 K 3 4 4 O n 4 4 O z L D R 9 J n F 1 b 3 Q 7 L C Z x d W 9 0 O 1 N l Y 3 R p b 2 4 x L 1 F f c l p z X 0 x p L 0 F 1 d G 9 S Z W 1 v d m V k Q 2 9 s d W 1 u c z E u e + m r m O a g o S w 1 f S Z x d W 9 0 O y w m c X V v d D t T Z W N 0 a W 9 u M S 9 R X 3 J a c 1 9 M a S 9 B d X R v U m V t b 3 Z l Z E N v b H V t b n M x L n v j g 6 z j g q L j g 6 r j g 4 b j g q M s N n 0 m c X V v d D s s J n F 1 b 3 Q 7 U 2 V j d G l v b j E v U V 9 y W n N f T G k v Q X V 0 b 1 J l b W 9 2 Z W R D b 2 x 1 b W 5 z M S 5 7 4 4 K I 4 4 G / 4 4 G M 4 4 G q L D d 9 J n F 1 b 3 Q 7 L C Z x d W 9 0 O 1 N l Y 3 R p b 2 4 x L 1 F f c l p z X 0 x p L 0 F 1 d G 9 S Z W 1 v d m V k Q 2 9 s d W 1 u c z E u e + O C u e O D k e O C p O O C r 3 J a c y w 4 f S Z x d W 9 0 O y w m c X V v d D t T Z W N 0 a W 9 u M S 9 R X 3 J a c 1 9 M a S 9 B d X R v U m V t b 3 Z l Z E N v b H V t b n M x L n v j g r X j g 7 z j g 5 Z y W n M s O X 0 m c X V v d D s s J n F 1 b 3 Q 7 U 2 V j d G l v b j E v U V 9 y W n N f T G k v Q X V 0 b 1 J l b W 9 2 Z W R D b 2 x 1 b W 5 z M S 5 7 4 4 K 7 4 4 O D 4 4 O G 4 4 K j 4 4 O z 4 4 K w c l p z L D E w f S Z x d W 9 0 O y w m c X V v d D t T Z W N 0 a W 9 u M S 9 R X 3 J a c 1 9 M a S 9 B d X R v U m V t b 3 Z l Z E N v b H V t b n M x L n v p o K 3 o h L N y W n M s M T F 9 J n F 1 b 3 Q 7 L C Z x d W 9 0 O 1 N l Y 3 R p b 2 4 x L 1 F f c l p z X 0 x p L 0 F 1 d G 9 S Z W 1 v d m V k Q 2 9 s d W 1 u c z E u e + W 5 u O m B i 3 J a c y w x M n 0 m c X V v d D s s J n F 1 b 3 Q 7 U 2 V j d G l v b j E v U V 9 y W n N f T G k v Q X V 0 b 1 J l b W 9 2 Z W R D b 2 x 1 b W 5 z M S 5 7 4 4 O W 4 4 O t 4 4 O D 4 4 K v c l p z L D E z f S Z x d W 9 0 O y w m c X V v d D t T Z W N 0 a W 9 u M S 9 R X 3 J a c 1 9 M a S 9 B d X R v U m V t b 3 Z l Z E N v b H V t b n M x L n v j g 6 z j g r f j g 7 z j g 5 Z y W n M s M T R 9 J n F 1 b 3 Q 7 L C Z x d W 9 0 O 1 N l Y 3 R p b 2 4 x L 1 F f c l p z X 0 x p L 0 F 1 d G 9 S Z W 1 v d m V k Q 2 9 s d W 1 u c z E u e + O D k O O D j X J a c y w x N X 0 m c X V v d D s s J n F 1 b 3 Q 7 U 2 V j d G l v b j E v U V 9 y W n N f T G k v Q X V 0 b 1 J l b W 9 2 Z W R D b 2 x 1 b W 5 z M S 5 7 4 4 K 5 4 4 O U 4 4 O 8 4 4 O J c l p z L D E 2 f S Z x d W 9 0 O y w m c X V v d D t T Z W N 0 a W 9 u M S 9 R X 3 J a c 1 9 M a S 9 B d X R v U m V t b 3 Z l Z E N v b H V t b n M x L n v j g 6 H j g 7 P j g r / j g 6 t y W n M s M T d 9 J n F 1 b 3 Q 7 L C Z x d W 9 0 O 1 N l Y 3 R p b 2 4 x L 1 F f c l p z X 0 x p L 0 F 1 d G 9 S Z W 1 v d m V k Q 2 9 s d W 1 u c z E u e 1 R v d G F s U 3 R h d H J a c y w x O H 0 m c X V v d D s s J n F 1 b 3 Q 7 U 2 V j d G l v b j E v U V 9 y W n N f T G k v Q X V 0 b 1 J l b W 9 2 Z W R D b 2 x 1 b W 5 z M S 5 7 Q X R 0 Y W N r V m F s c l p z L D E 5 f S Z x d W 9 0 O y w m c X V v d D t T Z W N 0 a W 9 u M S 9 R X 3 J a c 1 9 M a S 9 B d X R v U m V t b 3 Z l Z E N v b H V t b n M x L n t T Z X J 2 Z V Z h b H J a c y w y M H 0 m c X V v d D s s J n F 1 b 3 Q 7 U 2 V j d G l v b j E v U V 9 y W n N f T G k v Q X V 0 b 1 J l b W 9 2 Z W R D b 2 x 1 b W 5 z M S 5 7 V G 9 z c 1 Z h b H J a c y w y M X 0 m c X V v d D s s J n F 1 b 3 Q 7 U 2 V j d G l v b j E v U V 9 y W n N f T G k v Q X V 0 b 1 J l b W 9 2 Z W R D b 2 x 1 b W 5 z M S 5 7 U m V j Z W l 2 Z V Z h b H J a c y w y M n 0 m c X V v d D s s J n F 1 b 3 Q 7 U 2 V j d G l v b j E v U V 9 y W n N f T G k v Q X V 0 b 1 J l b W 9 2 Z W R D b 2 x 1 b W 5 z M S 5 7 Q m x v Y 2 t W Y W x y W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a c 1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G k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F M T D w v S X R l b V B h d G g + P C 9 J d G V t T G 9 j Y X R p b 2 4 + P F N 0 Y W J s Z U V u d H J p Z X M + P E V u d H J 5 I F R 5 c G U 9 I l F 1 Z X J 5 S U Q i I F Z h b H V l P S J z M j E w Y T k y M z M t O D g w O C 0 0 M W Q 2 L W F h Z T Q t N 2 Q y M z M 5 Z W E 3 N G Z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k t M D J U M T I 6 M j c 6 M j I u O D I 5 N D I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Q Y X J h b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B T E w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B T E w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X U z w v S X R l b V B h d G g + P C 9 J d G V t T G 9 j Y X R p b 2 4 + P F N 0 Y W J s Z U V u d H J p Z X M + P E V u d H J 5 I F R 5 c G U 9 I l F 1 Z X J 5 S U Q i I F Z h b H V l P S J z Y z c 1 O D k z Z W E t Z j V j O S 0 0 O G V i L T g 3 Y 2 M t M j V l M G M z Z j F i M G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O S 0 x M 1 Q x M z o x N z o y O C 4 w N T g 5 O D E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Q Y X J h b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1 d T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T U I 8 L 0 l 0 Z W 1 Q Y X R o P j w v S X R l b U x v Y 2 F 0 a W 9 u P j x T d G F i b G V F b n R y a W V z P j x F b n R y e S B U e X B l P S J R d W V y e U l E I i B W Y W x 1 Z T 0 i c z I 5 Y j Z m M m Z l L T Y z N m I t N G F i N i 1 h Z G U w L T U y N T Z i M T Q 0 N G M x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4 V D E x O j M z O j I 3 L j I 1 M j k y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G F y Y W 1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N Q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1 M 8 L 0 l 0 Z W 1 Q Y X R o P j w v S X R l b U x v Y 2 F 0 a W 9 u P j x T d G F i b G V F b n R y a W V z P j x F b n R y e S B U e X B l P S J R d W V y e U l E I i B W Y W x 1 Z T 0 i c z N i Z T E y O T E 4 L W M 1 Y T g t N D I 2 M y 1 i M G Z m L T I x O G Y z M D c 3 Z T U 2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g t M j h U M T E 6 M z M 6 M j c u M j g z N j c 3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G F y Y W 1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1 M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M a T w v S X R l b V B h d G g + P C 9 J d G V t T G 9 j Y X R p b 2 4 + P F N 0 Y W J s Z U V u d H J p Z X M + P E V u d H J 5 I F R 5 c G U 9 I l F 1 Z X J 5 S U Q i I F Z h b H V l P S J z Y T E 5 O T l h N 2 Q t N 2 N j N i 0 0 Y 2 R l L W I 3 N z U t M j I 3 Z T M 3 N D Q 1 O T M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c u M z c x N j g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Q Y X J h b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x p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L 2 h v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M v J U U z J T g y J U E y J U U z J T g y J U J G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4 J U E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T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y 9 o b 2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X U y 8 l R T M l O D I l Q T I l R T M l O D I l Q k Y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U I v J U U z J T g y J U E y J U U z J T g y J U J G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M a S 9 o b 2 d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F I W U u v X J 5 H i f R o A D d t r e A A A A A A A g A A A A A A E G Y A A A A B A A A g A A A A G D T T R w A F X f x p P / D 6 j K p w m 7 y F j j 8 u w 7 N o M A 5 W o O E + P m Y A A A A A D o A A A A A C A A A g A A A A Z m S e g G x b c x u s e c a m s D 8 m / p p O l F a J 4 V Y i W 0 N p r h X V a 4 h Q A A A A 4 T 5 T V O q W 2 / V Z S C l 3 x u p u l J f C k i S D O l i V 6 e 8 b L A 7 P n Z Z j b + B E m D y C E H L W F x g e U e o g r v Y q 9 + l o R A q x j t L 3 O 4 j 9 c W L r E x V X O D K f k K c M E T H 6 X j J A A A A A S l 5 M 5 W W V E W g L t j t g D b N X r Q K S 3 N 9 1 / + 0 e T w T E e V d t c w g T Y F v H N X H S d I m 6 8 O z 0 3 w w E r U I C r y G g 1 M O K P t i j D 4 Y h 7 g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Q_robustZ-score</vt:lpstr>
      <vt:lpstr>Q_rZs_WS</vt:lpstr>
      <vt:lpstr>Q_rZs_MB</vt:lpstr>
      <vt:lpstr>Q_rZs_S</vt:lpstr>
      <vt:lpstr>Q_rZs_Li</vt:lpstr>
      <vt:lpstr>Q_Stat</vt:lpstr>
      <vt:lpstr>Settings</vt:lpstr>
      <vt:lpstr>Skill_Appendix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:creator/>
  <cp:lastModifiedBy/>
  <dcterms:created xsi:type="dcterms:W3CDTF">2023-10-06T12:13:16Z</dcterms:created>
  <dcterms:modified xsi:type="dcterms:W3CDTF">2024-12-19T13:17:28Z</dcterms:modified>
</cp:coreProperties>
</file>