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D19CA913-DD45-45E3-9D9A-20B81D48E35A}" xr6:coauthVersionLast="47" xr6:coauthVersionMax="47" xr10:uidLastSave="{00000000-0000-0000-0000-000000000000}"/>
  <bookViews>
    <workbookView xWindow="-113" yWindow="-113" windowWidth="48309" windowHeight="27273" tabRatio="809" activeTab="7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稲荷崎!$A$1:$Y$9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8" l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2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V116" i="2"/>
  <c r="V117" i="2"/>
  <c r="V118" i="2"/>
  <c r="V119" i="2"/>
  <c r="W116" i="2"/>
  <c r="W117" i="2"/>
  <c r="W118" i="2"/>
  <c r="W119" i="2"/>
  <c r="X116" i="2"/>
  <c r="X117" i="2"/>
  <c r="X118" i="2"/>
  <c r="X119" i="2"/>
  <c r="V123" i="2"/>
  <c r="W123" i="2"/>
  <c r="X123" i="2"/>
  <c r="X107" i="2"/>
  <c r="V3" i="2"/>
  <c r="V34" i="2"/>
  <c r="W34" i="2"/>
  <c r="X34" i="2"/>
  <c r="V24" i="2"/>
  <c r="W24" i="2"/>
  <c r="X24" i="2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B3" i="11" l="1"/>
  <c r="B4" i="11"/>
  <c r="B5" i="11"/>
  <c r="B6" i="11"/>
  <c r="B7" i="1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1" i="2"/>
  <c r="B131" i="19" s="1"/>
  <c r="X132" i="2"/>
  <c r="B132" i="19" s="1"/>
  <c r="X133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9" i="19" l="1"/>
  <c r="B133" i="19"/>
  <c r="B96" i="19"/>
  <c r="B84" i="19"/>
  <c r="B72" i="19"/>
  <c r="B60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2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1" i="2"/>
  <c r="W131" i="2"/>
  <c r="W132" i="2"/>
  <c r="V133" i="2"/>
  <c r="W133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</calcChain>
</file>

<file path=xl/sharedStrings.xml><?xml version="1.0" encoding="utf-8"?>
<sst xmlns="http://schemas.openxmlformats.org/spreadsheetml/2006/main" count="20264" uniqueCount="702">
  <si>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</si>
  <si>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</si>
  <si>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</si>
  <si>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</si>
  <si>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</si>
  <si>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</si>
  <si>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</si>
  <si>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</si>
  <si>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</si>
  <si>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</si>
  <si>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</si>
  <si>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</si>
  <si>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</si>
  <si>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</si>
  <si>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</si>
  <si>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</si>
  <si>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</si>
  <si>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</si>
  <si>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</si>
  <si>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</si>
  <si>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</si>
  <si>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</si>
  <si>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</si>
  <si>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</si>
  <si>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</si>
  <si>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</si>
  <si>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</si>
  <si>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</si>
  <si>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</si>
  <si>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</si>
  <si>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</si>
  <si>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</si>
  <si>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</si>
  <si>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</si>
  <si>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</si>
  <si>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</si>
  <si>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</si>
  <si>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</si>
  <si>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</si>
  <si>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</si>
  <si>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</si>
  <si>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</si>
  <si>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</si>
  <si>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</si>
  <si>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</si>
  <si>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</si>
  <si>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</si>
  <si>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</si>
  <si>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</si>
  <si>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</si>
  <si>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</si>
  <si>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</si>
  <si>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</si>
  <si>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</si>
  <si>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</si>
  <si>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</si>
  <si>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</si>
  <si>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</si>
  <si>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</si>
  <si>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</si>
  <si>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</si>
  <si>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</si>
  <si>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</si>
  <si>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</si>
  <si>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</si>
  <si>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</si>
  <si>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</si>
  <si>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</si>
  <si>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</si>
  <si>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</si>
  <si>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</si>
  <si>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</si>
  <si>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</si>
  <si>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</si>
  <si>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</si>
  <si>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</si>
  <si>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</si>
  <si>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</si>
  <si>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</si>
  <si>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</si>
  <si>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</si>
  <si>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</si>
  <si>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</si>
  <si>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</si>
  <si>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</si>
  <si>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</si>
  <si>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</si>
  <si>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</si>
  <si>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</si>
  <si>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</si>
  <si>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</si>
  <si>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</si>
  <si>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</si>
  <si>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</si>
  <si>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</si>
  <si>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</si>
  <si>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</si>
  <si>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</si>
  <si>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</si>
  <si>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</si>
  <si>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</si>
  <si>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</si>
  <si>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</si>
  <si>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</si>
  <si>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</si>
  <si>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</si>
  <si>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</si>
  <si>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</si>
  <si>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</si>
  <si>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</si>
  <si>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</si>
  <si>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</si>
  <si>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</si>
  <si>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</si>
  <si>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</si>
  <si>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</si>
  <si>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</si>
  <si>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</si>
  <si>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</si>
  <si>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</si>
  <si>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</si>
  <si>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</si>
  <si>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</si>
  <si>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</si>
  <si>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</si>
  <si>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</si>
  <si>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</si>
  <si>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</si>
  <si>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</si>
  <si>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</si>
  <si>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</si>
  <si>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</si>
  <si>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</si>
  <si>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</si>
  <si>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</si>
  <si>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</si>
  <si>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</si>
  <si>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</si>
  <si>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</si>
  <si>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</si>
  <si>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</si>
  <si>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</si>
  <si>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</si>
  <si>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</si>
  <si>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</si>
  <si>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</si>
  <si>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</si>
  <si>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</si>
  <si>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</si>
  <si>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</si>
  <si>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</si>
  <si>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</si>
  <si>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</si>
  <si>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</si>
  <si>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</si>
  <si>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</si>
  <si>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</si>
  <si>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</si>
  <si>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</si>
  <si>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</si>
  <si>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</si>
  <si>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</si>
  <si>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</si>
  <si>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</si>
  <si>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</si>
  <si>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</si>
  <si>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</si>
  <si>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</si>
  <si>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</si>
  <si>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</si>
  <si>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</si>
  <si>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</si>
  <si>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</si>
  <si>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</si>
  <si>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</si>
  <si>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</si>
  <si>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</si>
  <si>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</si>
  <si>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</si>
  <si>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</si>
  <si>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</si>
  <si>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</si>
  <si>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</si>
  <si>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</si>
  <si>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</si>
  <si>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</si>
  <si>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</si>
  <si>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</si>
  <si>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</si>
  <si>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</si>
  <si>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</si>
  <si>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</si>
  <si>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</si>
  <si>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</si>
  <si>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</si>
  <si>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</si>
  <si>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</si>
  <si>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</si>
  <si>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</si>
  <si>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</si>
  <si>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</si>
  <si>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</si>
  <si>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</si>
  <si>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</si>
  <si>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</si>
  <si>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</si>
  <si>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</si>
  <si>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</si>
  <si>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</si>
  <si>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</si>
  <si>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</si>
  <si>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</si>
  <si>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</si>
  <si>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</si>
  <si>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</si>
  <si>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</si>
  <si>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</si>
  <si>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</si>
  <si>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</si>
  <si>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</si>
  <si>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</si>
  <si>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</si>
  <si>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</si>
  <si>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</si>
  <si>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</si>
  <si>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</si>
  <si>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</si>
  <si>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</si>
  <si>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</si>
  <si>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</si>
  <si>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</si>
  <si>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</si>
  <si>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</si>
  <si>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</si>
  <si>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</si>
  <si>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</si>
  <si>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</si>
  <si>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</si>
  <si>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</si>
  <si>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</si>
  <si>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</si>
  <si>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</si>
  <si>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</si>
  <si>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</si>
  <si>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</si>
  <si>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</si>
  <si>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</si>
  <si>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</si>
  <si>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</si>
  <si>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</si>
  <si>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</si>
  <si>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</si>
  <si>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</si>
  <si>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</si>
  <si>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</si>
  <si>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</si>
  <si>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</si>
  <si>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</si>
  <si>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</si>
  <si>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</si>
  <si>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</si>
  <si>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</si>
  <si>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</si>
  <si>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</si>
  <si>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</si>
  <si>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</si>
  <si>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</si>
  <si>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</si>
  <si>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</si>
  <si>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</si>
  <si>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</si>
  <si>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</si>
  <si>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</si>
  <si>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</si>
  <si>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</si>
  <si>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</si>
  <si>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</si>
  <si>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</si>
  <si>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</si>
  <si>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</si>
  <si>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</si>
  <si>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</si>
  <si>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</si>
  <si>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</si>
  <si>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</si>
  <si>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</si>
  <si>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</si>
  <si>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</si>
  <si>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</si>
  <si>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</si>
  <si>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</si>
  <si>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</si>
  <si>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</si>
  <si>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</si>
  <si>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</si>
  <si>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</si>
  <si>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</si>
  <si>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</si>
  <si>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</si>
  <si>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</si>
  <si>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</si>
  <si>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</si>
  <si>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</si>
  <si>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</si>
  <si>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</si>
  <si>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</si>
  <si>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</si>
  <si>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</si>
  <si>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</si>
  <si>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</si>
  <si>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</si>
  <si>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</si>
  <si>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</si>
  <si>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</si>
  <si>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</si>
  <si>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</si>
  <si>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</si>
  <si>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</si>
  <si>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</si>
  <si>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</si>
  <si>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</si>
  <si>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</si>
  <si>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</si>
  <si>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</si>
  <si>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</si>
  <si>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</si>
  <si>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</si>
  <si>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</si>
  <si>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</si>
  <si>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</si>
  <si>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</si>
  <si>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</si>
  <si>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</si>
  <si>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</si>
  <si>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</si>
  <si>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</si>
  <si>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</si>
  <si>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</si>
  <si>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</si>
  <si>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</si>
  <si>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</si>
  <si>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</si>
  <si>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</si>
  <si>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</si>
  <si>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</si>
  <si>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</si>
  <si>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</si>
  <si>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</si>
  <si>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</si>
  <si>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</si>
  <si>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</si>
  <si>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</si>
  <si>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</si>
  <si>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</si>
  <si>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</si>
  <si>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</si>
  <si>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</si>
  <si>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</si>
  <si>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</si>
  <si>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</si>
  <si>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</si>
  <si>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</si>
  <si>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</si>
  <si>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</si>
  <si>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</si>
  <si>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</si>
  <si>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</si>
  <si>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</si>
  <si>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</si>
  <si>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</si>
  <si>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</si>
  <si>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</si>
  <si>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</si>
  <si>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</si>
  <si>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</si>
  <si>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</si>
  <si>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</si>
  <si>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</si>
  <si>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</si>
  <si>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</si>
  <si>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</si>
  <si>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</si>
  <si>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</si>
  <si>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</si>
  <si>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</si>
  <si>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</si>
  <si>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</si>
  <si>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</si>
  <si>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</si>
  <si>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</si>
  <si>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</si>
  <si>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</si>
  <si>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</si>
  <si>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</si>
  <si>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</si>
  <si>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</si>
  <si>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</si>
  <si>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</si>
  <si>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</si>
  <si>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</si>
  <si>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</si>
  <si>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</si>
  <si>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</si>
  <si>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</si>
  <si>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</si>
  <si>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</si>
  <si>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</si>
  <si>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</si>
  <si>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</si>
  <si>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</si>
  <si>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</si>
  <si>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</si>
  <si>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</si>
  <si>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</si>
  <si>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</si>
  <si>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</si>
  <si>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</si>
  <si>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</si>
  <si>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</si>
  <si>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</si>
  <si>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</si>
  <si>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</si>
  <si>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</si>
  <si>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</si>
  <si>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</si>
  <si>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</si>
  <si>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</si>
  <si>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</si>
  <si>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</si>
  <si>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</si>
  <si>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</si>
  <si>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</si>
  <si>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</si>
  <si>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</si>
  <si>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</si>
  <si>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</si>
  <si>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</si>
  <si>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</si>
  <si>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</si>
  <si>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</si>
  <si>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</si>
  <si>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</si>
  <si>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</si>
  <si>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</si>
  <si>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</si>
  <si>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</si>
  <si>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</si>
  <si>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</si>
  <si>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</si>
  <si>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</si>
  <si>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</si>
  <si>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</si>
  <si>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</si>
  <si>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</si>
  <si>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</si>
  <si>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</si>
  <si>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</si>
  <si>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</si>
  <si>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</si>
  <si>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</si>
  <si>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</si>
  <si>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</si>
  <si>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</si>
  <si>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</si>
  <si>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</si>
  <si>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</si>
  <si>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</si>
  <si>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</si>
  <si>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</si>
  <si>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</si>
  <si>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</si>
  <si>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</si>
  <si>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</si>
  <si>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</si>
  <si>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</si>
  <si>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</si>
  <si>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</si>
  <si>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</si>
  <si>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</si>
  <si>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</si>
  <si>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</si>
  <si>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</si>
  <si>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</si>
  <si>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</si>
  <si>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</si>
  <si>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</si>
  <si>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</si>
  <si>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</si>
  <si>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</si>
  <si>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</si>
  <si>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</si>
  <si>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</si>
  <si>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</si>
  <si>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</si>
  <si>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</si>
  <si>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</si>
  <si>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</si>
  <si>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</si>
  <si>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</si>
  <si>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</si>
  <si>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</si>
  <si>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</si>
  <si>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</si>
  <si>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</si>
  <si>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</si>
  <si>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</si>
  <si>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</si>
  <si>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</si>
  <si>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</si>
  <si>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</si>
  <si>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</si>
  <si>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</si>
  <si>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</si>
  <si>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</si>
  <si>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</si>
  <si>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</si>
  <si>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</si>
  <si>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</si>
  <si>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</si>
  <si>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</si>
  <si>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</si>
  <si>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</si>
  <si>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</si>
  <si>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</si>
  <si>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</si>
  <si>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</si>
  <si>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</si>
  <si>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</si>
  <si>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</si>
  <si>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</si>
  <si>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</si>
  <si>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</si>
  <si>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</si>
  <si>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</si>
  <si>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</si>
  <si>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</si>
  <si>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</si>
  <si>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</si>
  <si>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</si>
  <si>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</si>
  <si>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</si>
  <si>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</si>
  <si>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</si>
  <si>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</si>
  <si>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</si>
  <si>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</si>
  <si>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</si>
  <si>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</si>
  <si>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</si>
  <si>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</si>
  <si>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</si>
  <si>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</si>
  <si>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</si>
  <si>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</si>
  <si>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</si>
  <si>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</si>
  <si>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</si>
  <si>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</si>
  <si>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</si>
  <si>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</si>
  <si>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</si>
  <si>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</si>
  <si>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</si>
  <si>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</si>
  <si>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</si>
  <si>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</si>
  <si>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</si>
  <si>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</si>
  <si>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</si>
  <si>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</si>
  <si>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</si>
  <si>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</si>
  <si>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</si>
  <si>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</si>
  <si>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</si>
  <si>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</si>
  <si>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</si>
  <si>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</si>
  <si>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</si>
  <si>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</si>
  <si>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</si>
  <si>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</si>
  <si>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</si>
  <si>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</si>
  <si>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</si>
  <si>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</si>
  <si>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</si>
  <si>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</si>
  <si>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</si>
  <si>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</si>
  <si>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</si>
  <si>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</si>
  <si>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</si>
  <si>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</si>
  <si>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</si>
  <si>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</si>
  <si>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</si>
  <si>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</si>
  <si>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</si>
  <si>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</si>
  <si>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</si>
  <si>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</si>
  <si>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</si>
  <si>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</si>
  <si>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</si>
  <si>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</si>
  <si>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</si>
  <si>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</si>
  <si>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</si>
  <si>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</si>
  <si>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</si>
  <si>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</si>
  <si>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</si>
  <si>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</si>
  <si>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</si>
  <si>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</si>
  <si>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</si>
  <si>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</si>
  <si>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</si>
  <si>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</si>
  <si>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</si>
  <si>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</si>
  <si>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</si>
  <si>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</si>
  <si>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</si>
  <si>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</si>
  <si>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</si>
  <si>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</si>
  <si>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</si>
  <si>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</si>
  <si>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</si>
  <si>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</si>
  <si>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</si>
  <si>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</si>
  <si>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</si>
  <si>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</si>
  <si>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</si>
  <si>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</si>
  <si>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</si>
  <si>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</si>
  <si>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</si>
  <si>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</si>
  <si>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</si>
  <si>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</si>
  <si>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</si>
  <si>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</si>
  <si>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</si>
  <si>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</si>
  <si>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</si>
  <si>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</si>
  <si>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</si>
  <si>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</si>
  <si>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</si>
  <si>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</si>
  <si>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</si>
  <si>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</si>
  <si>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</si>
  <si>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</si>
  <si>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</si>
  <si>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</si>
  <si>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</si>
  <si>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</si>
  <si>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</si>
  <si>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</si>
  <si>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</si>
  <si>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</si>
  <si>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</si>
  <si>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</si>
  <si>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</si>
  <si>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</si>
  <si>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</si>
  <si>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</si>
  <si>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</si>
  <si>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</si>
  <si>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</si>
  <si>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</si>
  <si>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</si>
  <si>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</si>
  <si>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</si>
  <si>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</si>
  <si>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</si>
  <si>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</si>
  <si>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おじろあらん</t>
  </si>
  <si>
    <t>おじろあらん</t>
    <phoneticPr fontId="1"/>
  </si>
  <si>
    <t>あかぎみちなり</t>
  </si>
  <si>
    <t>あかぎみちなり</t>
    <phoneticPr fontId="1"/>
  </si>
  <si>
    <t>おおみみれん</t>
  </si>
  <si>
    <t>おおみみれん</t>
    <phoneticPr fontId="1"/>
  </si>
  <si>
    <t>りせきへいすけ</t>
  </si>
  <si>
    <t>りせきへいすけ</t>
    <phoneticPr fontId="1"/>
  </si>
  <si>
    <t>尾白アラン</t>
  </si>
  <si>
    <t>尾白アラン</t>
    <rPh sb="0" eb="2">
      <t>オジロ</t>
    </rPh>
    <phoneticPr fontId="1"/>
  </si>
  <si>
    <t>赤木路成</t>
  </si>
  <si>
    <t>赤木路成</t>
    <rPh sb="0" eb="2">
      <t>アカギ</t>
    </rPh>
    <rPh sb="2" eb="3">
      <t>ミチ</t>
    </rPh>
    <rPh sb="3" eb="4">
      <t>ナリ</t>
    </rPh>
    <phoneticPr fontId="1"/>
  </si>
  <si>
    <t>大耳練</t>
  </si>
  <si>
    <t>大耳練</t>
    <rPh sb="0" eb="1">
      <t>オオ</t>
    </rPh>
    <rPh sb="1" eb="2">
      <t>ミミ</t>
    </rPh>
    <rPh sb="2" eb="3">
      <t>レン</t>
    </rPh>
    <phoneticPr fontId="1"/>
  </si>
  <si>
    <t>理石平介</t>
  </si>
  <si>
    <t>理石平介</t>
    <rPh sb="0" eb="1">
      <t>リ</t>
    </rPh>
    <rPh sb="1" eb="2">
      <t>セキ</t>
    </rPh>
    <rPh sb="2" eb="4">
      <t>ヘイスケ</t>
    </rPh>
    <phoneticPr fontId="1"/>
  </si>
  <si>
    <t>ユニフォーム尾白アランICONIC</t>
  </si>
  <si>
    <t>ユニフォーム赤木路成ICONIC</t>
  </si>
  <si>
    <t>ユニフォーム大耳練ICONIC</t>
  </si>
  <si>
    <t>ユニフォーム理石平介ICONIC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</si>
</sst>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5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9"/>
      <tableStyleElement type="headerRow" dxfId="148"/>
      <tableStyleElement type="lastColumn" dxfId="147"/>
      <tableStyleElement type="secondRowStripe" dxfId="146"/>
    </tableStyle>
    <tableStyle name="Stat" pivot="0" count="3" xr9:uid="{51BAA243-9CAF-4FF1-9D79-B3636DEDEEB7}">
      <tableStyleElement type="wholeTable" dxfId="145"/>
      <tableStyleElement type="headerRow" dxfId="144"/>
      <tableStyleElement type="secondRowStripe" dxfId="143"/>
    </tableStyle>
  </tableStyles>
  <colors>
    <mruColors>
      <color rgb="FF99CC00"/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1535041787313771E-2"/>
                  <c:y val="4.7848715172516752E-4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1.1516280505470551E-2"/>
                  <c:y val="2.0872065858334281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7.2113608253894179E-2"/>
                  <c:y val="1.8076181287395218E-3"/>
                </c:manualLayout>
              </c:layout>
              <c:tx>
                <c:rich>
                  <a:bodyPr/>
                  <a:lstStyle/>
                  <a:p>
                    <a:fld id="{7B8D899D-47D8-46B8-AAE7-6283A98667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CC-4397-8D4E-B77D5E1C140C}"/>
                </c:ext>
              </c:extLst>
            </c:dLbl>
            <c:dLbl>
              <c:idx val="5"/>
              <c:layout>
                <c:manualLayout>
                  <c:x val="7.2891709802537707E-3"/>
                  <c:y val="-1.5152093137964613E-3"/>
                </c:manualLayout>
              </c:layout>
              <c:tx>
                <c:rich>
                  <a:bodyPr/>
                  <a:lstStyle/>
                  <a:p>
                    <a:fld id="{081A5A72-4564-4A82-8A91-544B279FB1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ECC-4397-8D4E-B77D5E1C14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AE4527-7AF5-4B02-96D7-82BA25A546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CC-4397-8D4E-B77D5E1C140C}"/>
                </c:ext>
              </c:extLst>
            </c:dLbl>
            <c:dLbl>
              <c:idx val="7"/>
              <c:layout>
                <c:manualLayout>
                  <c:x val="-3.0174394964393291E-2"/>
                  <c:y val="-3.0756090808112157E-2"/>
                </c:manualLayout>
              </c:layout>
              <c:tx>
                <c:rich>
                  <a:bodyPr/>
                  <a:lstStyle/>
                  <a:p>
                    <a:fld id="{853E168C-AFA8-4BCD-A79E-2ACE1283B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CC-4397-8D4E-B77D5E1C1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199655909438031E-3"/>
                  <c:y val="-2.07876084805045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7374517113317957E-3"/>
                  <c:y val="-1.5569356539960192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0184110712487408E-2"/>
                  <c:y val="-2.49865111520629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9E665E-F4CA-45EC-AF3A-C53B89C711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4004C87-6315-42D2-8578-4E73CC9493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7775817392077987E-2"/>
                  <c:y val="-2.5311206337589535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0813499406994033E-3"/>
                  <c:y val="-5.3853875445044001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3.2333457057893214E-2"/>
                  <c:y val="1.2844346485329245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3826080636067951E-2"/>
                  <c:y val="-5.0623145267057138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1.6270003872611762E-3"/>
                  <c:y val="-3.021025753168551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前衛</a:t>
            </a:r>
            <a:r>
              <a:rPr lang="en-US" altLang="ja-JP"/>
              <a:t>/</a:t>
            </a:r>
            <a:r>
              <a:rPr lang="ja-JP" altLang="en-US"/>
              <a:t>後衛適正</a:t>
            </a:r>
            <a:r>
              <a:rPr lang="en-US" altLang="ja-JP"/>
              <a:t>(</a:t>
            </a:r>
            <a:r>
              <a:rPr lang="ja-JP" altLang="en-US"/>
              <a:t>予定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578740157480316E-2"/>
          <c:y val="0.20467592592592593"/>
          <c:w val="0.87640048118985125"/>
          <c:h val="0.691079760863225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鴎台!$L$2:$L$3</c:f>
              <c:numCache>
                <c:formatCode>General</c:formatCode>
                <c:ptCount val="2"/>
                <c:pt idx="0">
                  <c:v>130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E-4A9E-ACE7-EE55BD9F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61456"/>
        <c:axId val="767198783"/>
      </c:scatterChart>
      <c:valAx>
        <c:axId val="16322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198783"/>
        <c:crosses val="autoZero"/>
        <c:crossBetween val="midCat"/>
      </c:valAx>
      <c:valAx>
        <c:axId val="7671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2261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84</xdr:row>
      <xdr:rowOff>138284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10996</xdr:colOff>
      <xdr:row>106</xdr:row>
      <xdr:rowOff>106328</xdr:rowOff>
    </xdr:from>
    <xdr:to>
      <xdr:col>7</xdr:col>
      <xdr:colOff>142108</xdr:colOff>
      <xdr:row>121</xdr:row>
      <xdr:rowOff>58113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23F17DA5-EF4B-C572-AB2C-C687A3EBD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09.605616435183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32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</r>
  <r>
    <n v="119"/>
    <x v="0"/>
    <x v="87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20"/>
    <x v="2"/>
    <x v="87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21"/>
    <x v="0"/>
    <x v="88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22"/>
    <x v="5"/>
    <x v="88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23"/>
    <x v="0"/>
    <x v="89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4"/>
    <x v="0"/>
    <x v="90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5"/>
    <x v="0"/>
    <x v="91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6"/>
    <x v="0"/>
    <x v="92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7"/>
    <x v="0"/>
    <x v="93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8"/>
    <x v="2"/>
    <x v="93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9"/>
    <x v="0"/>
    <x v="94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30"/>
    <x v="0"/>
    <x v="95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31"/>
    <x v="0"/>
    <x v="96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32"/>
    <x v="0"/>
    <x v="97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3" totalsRowShown="0">
  <autoFilter ref="A1:Y133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42">
      <calculatedColumnFormula>SUM(L2:O2)</calculatedColumnFormula>
    </tableColumn>
    <tableColumn id="21" xr3:uid="{E026FCE3-79B5-4B55-BC64-6582EBF6813D}" name="守備力" dataDxfId="141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otalsRowShown="0">
  <autoFilter ref="A1:Y11" xr:uid="{89D2E66F-3CA5-40F4-9DAA-5B8514B982AC}"/>
  <tableColumns count="25">
    <tableColumn id="1" xr3:uid="{38843C90-8786-4C4B-ADB4-3810977C5B48}" name="No."/>
    <tableColumn id="2" xr3:uid="{1585BC1B-6DCE-4625-AB05-124F8CADAEF3}" name="服装" dataDxfId="111"/>
    <tableColumn id="3" xr3:uid="{3A4E5797-97C8-47DF-9C93-DB209E2FE147}" name="名前" dataDxfId="110"/>
    <tableColumn id="4" xr3:uid="{144F7B21-FB66-4459-9EED-89906BD8593E}" name="じゃんけん" dataDxfId="109"/>
    <tableColumn id="5" xr3:uid="{C98AF85F-1583-4A7B-B7A8-F94ECB96DC9C}" name="ポジション" dataDxfId="108"/>
    <tableColumn id="6" xr3:uid="{71BD8FE9-FCD0-4EFB-8F9E-6FF2912B1AD8}" name="高校" dataDxfId="107"/>
    <tableColumn id="7" xr3:uid="{8F165920-343B-4805-B2B5-C471DBD9809A}" name="レアリティ" dataDxfId="106"/>
    <tableColumn id="8" xr3:uid="{AA09D2D6-63B5-4BFF-81B9-D504444E11F9}" name="LV"/>
    <tableColumn id="9" xr3:uid="{9CD82953-0E26-4517-A85A-1F335C89A670}" name="装備" dataDxfId="105"/>
    <tableColumn id="10" xr3:uid="{F2CDA29B-D5E4-4CD3-82D6-E46AC378615C}" name="☆"/>
    <tableColumn id="11" xr3:uid="{B5DFA646-53B5-4D5C-850A-6A9066A4F6EB}" name="総合値"/>
    <tableColumn id="12" xr3:uid="{1564E621-F4EF-4B73-A6A0-660C557B0F60}" name="スパイク"/>
    <tableColumn id="13" xr3:uid="{EDA0074C-5932-4F67-A474-FF39B325B864}" name="サーブ"/>
    <tableColumn id="14" xr3:uid="{15545D72-F865-42BC-AF98-147720BF4413}" name="セッティング"/>
    <tableColumn id="15" xr3:uid="{6FB0BF2A-836E-47BD-BC12-C80C7870747D}" name="頭脳"/>
    <tableColumn id="16" xr3:uid="{4EECF8CB-43DA-4DB7-BDE5-221C2870E86D}" name="幸運"/>
    <tableColumn id="17" xr3:uid="{3AA2A245-A7AF-4376-B80A-86C5577046CF}" name="ブロック"/>
    <tableColumn id="18" xr3:uid="{80FA951C-20C5-4162-B8E3-B9B5A6C7DF04}" name="レシーブ"/>
    <tableColumn id="19" xr3:uid="{EB9333C7-1938-46CE-A393-230504D6B920}" name="バネ"/>
    <tableColumn id="20" xr3:uid="{DADFF9D3-DEE8-4373-9679-BFB65A8B40CF}" name="スピード"/>
    <tableColumn id="21" xr3:uid="{517D5B10-1EF1-4E7B-882E-EDC31C51946A}" name="メンタル"/>
    <tableColumn id="22" xr3:uid="{C2CC3A4F-56A9-434E-8755-6D9E441CEE91}" name="攻撃力"/>
    <tableColumn id="23" xr3:uid="{AFE776B3-AA2D-4145-8524-441505BD2D21}" name="守備力"/>
    <tableColumn id="24" xr3:uid="{9249E9B6-385E-4328-AE9E-5AB2B9DF6CCE}" name="No用" dataDxfId="104"/>
    <tableColumn id="25" xr3:uid="{A0D90A68-304D-4173-BB3D-63AF4723AE18}" name="よみがな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otalsRowShown="0">
  <autoFilter ref="A1:Y8" xr:uid="{08EFF10D-E042-40A9-9965-38EDD5914038}"/>
  <tableColumns count="25">
    <tableColumn id="1" xr3:uid="{C2B6AE9C-0562-4C5D-AECA-A40FBDAD0238}" name="No."/>
    <tableColumn id="2" xr3:uid="{97F40D1F-4CB7-442F-A44B-44F18FA10B7B}" name="服装" dataDxfId="102"/>
    <tableColumn id="3" xr3:uid="{4638BAA8-0491-47FC-9002-BEA2401D36ED}" name="名前" dataDxfId="101"/>
    <tableColumn id="4" xr3:uid="{6140528B-6BB1-40FB-9987-A25FC9485624}" name="じゃんけん" dataDxfId="100"/>
    <tableColumn id="5" xr3:uid="{2E9EFEDA-54D3-4CCA-860A-D0162857FDD1}" name="ポジション" dataDxfId="99"/>
    <tableColumn id="6" xr3:uid="{13E08CEE-FE91-4BC5-AEE4-63C9DE0C276E}" name="高校" dataDxfId="98"/>
    <tableColumn id="7" xr3:uid="{F6570702-772E-4A26-828F-59DCCB18D800}" name="レアリティ" dataDxfId="97"/>
    <tableColumn id="8" xr3:uid="{8408B41A-9AB1-4F7F-BF7A-F9008C79294C}" name="LV"/>
    <tableColumn id="9" xr3:uid="{DA916064-7FFC-45F4-A6A3-1DAE4D53CDEF}" name="装備" dataDxfId="96"/>
    <tableColumn id="10" xr3:uid="{7660A13F-A2D8-4FC3-802E-1AEFEC80CA46}" name="☆"/>
    <tableColumn id="11" xr3:uid="{9C753482-BFFC-426B-A83C-8D9070C3B14E}" name="総合値"/>
    <tableColumn id="12" xr3:uid="{33B1EF64-DA46-483E-BFDA-DD5AFB9315E3}" name="スパイク"/>
    <tableColumn id="13" xr3:uid="{D66B18FB-9871-4CEB-9AEC-064969FF4BAA}" name="サーブ"/>
    <tableColumn id="14" xr3:uid="{3C5E4381-9356-4304-A36E-D84EB6AF88B8}" name="セッティング"/>
    <tableColumn id="15" xr3:uid="{40616EEA-DFBE-4756-8B98-333D994D45B3}" name="頭脳"/>
    <tableColumn id="16" xr3:uid="{55DD3FBD-FBF3-4A2F-9627-2BE226B694C2}" name="幸運"/>
    <tableColumn id="17" xr3:uid="{10D03A0E-4B71-4736-BF3A-8C6F71829B6E}" name="ブロック"/>
    <tableColumn id="18" xr3:uid="{C33B4087-8A38-4F53-849E-6123AD7BD4BC}" name="レシーブ"/>
    <tableColumn id="19" xr3:uid="{8FEC9AAA-8F48-483F-A8B9-BF5D07A3FFE7}" name="バネ"/>
    <tableColumn id="20" xr3:uid="{DEAE295F-4716-45DA-AB4C-0A4158751332}" name="スピード"/>
    <tableColumn id="21" xr3:uid="{850FB98E-5723-4581-BA4C-4C454016C98D}" name="メンタル"/>
    <tableColumn id="22" xr3:uid="{7C8A1D2A-DB35-4B8A-96F0-F6397D44C9A4}" name="攻撃力"/>
    <tableColumn id="23" xr3:uid="{6D141B8D-A584-407D-BB02-23029BB598A2}" name="守備力"/>
    <tableColumn id="24" xr3:uid="{8847D6C6-39F3-489B-820E-29AB567B69C0}" name="No用" dataDxfId="95"/>
    <tableColumn id="25" xr3:uid="{68436B38-3291-48D7-BF49-8860EDC725E1}" name="よみがな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9" totalsRowShown="0">
  <autoFilter ref="A1:Y9" xr:uid="{6146482C-2DA8-422B-AFDC-04F7E0814A80}"/>
  <tableColumns count="25">
    <tableColumn id="1" xr3:uid="{04B36BEB-775C-43E6-9CD7-D6C10BA808F0}" name="No."/>
    <tableColumn id="2" xr3:uid="{27CCF574-4473-44D7-A184-2F54A1B6BC90}" name="服装" dataDxfId="93"/>
    <tableColumn id="3" xr3:uid="{90566275-D7A2-49A0-B1AF-EAFE9E7ACC72}" name="名前" dataDxfId="92"/>
    <tableColumn id="4" xr3:uid="{901B80DB-ADFF-41C8-8312-D0AD5FE569D3}" name="じゃんけん" dataDxfId="91"/>
    <tableColumn id="5" xr3:uid="{7B4A574C-8CF7-46BC-80FF-3260D1D7D957}" name="ポジション" dataDxfId="90"/>
    <tableColumn id="6" xr3:uid="{93DAC090-CD3C-48F3-9B02-C9EDA69E3CE3}" name="高校" dataDxfId="89"/>
    <tableColumn id="7" xr3:uid="{D1AF0085-B4CE-402B-94C2-0AC99E6F6CB3}" name="レアリティ" dataDxfId="88"/>
    <tableColumn id="8" xr3:uid="{4358DDFA-F308-4315-8BCC-B08B52F41B41}" name="LV"/>
    <tableColumn id="9" xr3:uid="{3EAD96EF-A3AB-468A-B9FA-FCED2A5FE2DF}" name="装備" dataDxfId="87"/>
    <tableColumn id="10" xr3:uid="{EF9D3B76-C391-483C-BD22-94C62284168D}" name="☆"/>
    <tableColumn id="11" xr3:uid="{B2DA0388-327C-4B6A-8C22-96FC7EAF49CA}" name="総合値"/>
    <tableColumn id="12" xr3:uid="{3F9ADF60-A321-4541-AAEF-49931385F3F6}" name="スパイク"/>
    <tableColumn id="13" xr3:uid="{DFF7C675-3B57-4889-8C5E-E9683C15A375}" name="サーブ"/>
    <tableColumn id="14" xr3:uid="{B6C646EE-5AAF-42B1-9B5F-D6C3E0AADCE1}" name="セッティング"/>
    <tableColumn id="15" xr3:uid="{79945069-D78D-43A6-8904-0A0BEB7AD750}" name="頭脳"/>
    <tableColumn id="16" xr3:uid="{DD2AE739-65E7-48C1-99B6-F16108301622}" name="幸運"/>
    <tableColumn id="17" xr3:uid="{4EB33FCD-F094-4D41-9EEC-62D0FB3CBF54}" name="ブロック"/>
    <tableColumn id="18" xr3:uid="{EDDD0430-080D-45D3-A528-0ABE1D36BC8C}" name="レシーブ"/>
    <tableColumn id="19" xr3:uid="{9DE1E4C8-33CB-44E3-8E87-3796516AD42F}" name="バネ"/>
    <tableColumn id="20" xr3:uid="{2D48072A-C5E8-45D4-A69F-29D2B5DFE100}" name="スピード"/>
    <tableColumn id="21" xr3:uid="{898F222F-EC47-4A07-B98D-09BE228C3BA6}" name="メンタル"/>
    <tableColumn id="22" xr3:uid="{8623F562-202D-4ABC-8490-FBC18917D4A5}" name="攻撃力"/>
    <tableColumn id="23" xr3:uid="{82321D5F-8DA3-45C0-B7E8-559231D16D14}" name="守備力"/>
    <tableColumn id="24" xr3:uid="{79E2E448-FAC8-4E50-9895-2F2EFEB9964F}" name="No用" dataDxfId="86"/>
    <tableColumn id="25" xr3:uid="{DFF82D1F-A32D-4CA0-8AA7-B4FF98CEDB0C}" name="よみがな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otalsRowShown="0">
  <autoFilter ref="A1:Y12" xr:uid="{AA6447DD-685A-4EEF-B1B7-7DE125077393}"/>
  <tableColumns count="25">
    <tableColumn id="1" xr3:uid="{79C60FAA-8A80-4129-A08F-325A384C5EBD}" name="No."/>
    <tableColumn id="2" xr3:uid="{BE127240-0578-4739-82A4-EC851D02D537}" name="服装" dataDxfId="84"/>
    <tableColumn id="3" xr3:uid="{45947D61-7C5D-4CBD-96B1-2E5DF539ED1D}" name="名前" dataDxfId="83"/>
    <tableColumn id="4" xr3:uid="{9116BD98-1C92-45F3-B6D6-3AB40C09ACAD}" name="じゃんけん" dataDxfId="82"/>
    <tableColumn id="5" xr3:uid="{F7881CC4-422B-4AC0-8AA7-9D41424DD163}" name="ポジション" dataDxfId="81"/>
    <tableColumn id="6" xr3:uid="{A57CEE12-8706-4C36-9271-4B9E918764A9}" name="高校" dataDxfId="80"/>
    <tableColumn id="7" xr3:uid="{1B7314B6-521A-4A45-A67D-8F23767279A9}" name="レアリティ" dataDxfId="79"/>
    <tableColumn id="8" xr3:uid="{5B11D986-A40F-477B-A822-B0C483AF1CE7}" name="LV"/>
    <tableColumn id="9" xr3:uid="{8621C98C-121C-41EC-81BB-C8FDC5DA51A1}" name="装備" dataDxfId="78"/>
    <tableColumn id="10" xr3:uid="{D1E5FC51-EC28-4691-AD2F-EA2883DA62A8}" name="☆"/>
    <tableColumn id="11" xr3:uid="{EEAEDBEC-EBD3-47AE-98AC-9258519B9E2B}" name="総合値"/>
    <tableColumn id="12" xr3:uid="{757CD987-2C12-4538-B18A-69F88AA572B0}" name="スパイク"/>
    <tableColumn id="13" xr3:uid="{0B7AA886-FABC-404A-8629-3EC453662227}" name="サーブ"/>
    <tableColumn id="14" xr3:uid="{7402D75D-8727-4AD8-87F8-61A9D5490273}" name="セッティング"/>
    <tableColumn id="15" xr3:uid="{BC89F9FE-5BBC-4F36-A1A4-6BF91D7A066B}" name="頭脳"/>
    <tableColumn id="16" xr3:uid="{08ADCE09-EBA0-4B7F-9B1B-6AF9CD4E8801}" name="幸運"/>
    <tableColumn id="17" xr3:uid="{AA2653FE-623A-4A26-812C-2867601DA77E}" name="ブロック"/>
    <tableColumn id="18" xr3:uid="{46D9CA8D-8EAD-48C1-BA3F-D8646ED97A24}" name="レシーブ"/>
    <tableColumn id="19" xr3:uid="{D1C9DB1A-40A0-444C-88A1-F30B54508130}" name="バネ"/>
    <tableColumn id="20" xr3:uid="{3CC5BFDC-7D0E-4AA0-AE8A-6C0CB85D3F1A}" name="スピード"/>
    <tableColumn id="21" xr3:uid="{D60BD789-535E-41A0-B9D2-7B98EFF3B2E3}" name="メンタル"/>
    <tableColumn id="22" xr3:uid="{CE13C84E-5ABD-42C3-B638-AF24AF6EE881}" name="攻撃力"/>
    <tableColumn id="23" xr3:uid="{9E754E97-0179-4D48-8DA8-95FE83CDB76A}" name="守備力"/>
    <tableColumn id="24" xr3:uid="{C29C095B-79C6-44A8-B104-192A1FECDA31}" name="No用" dataDxfId="77"/>
    <tableColumn id="25" xr3:uid="{509BE6EE-70A8-4627-B17D-CCD737181DD3}" name="よみがな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otalsRowShown="0">
  <autoFilter ref="A1:Y26" xr:uid="{B0244D7E-1675-4574-B1B5-AA5D601296CD}"/>
  <tableColumns count="25">
    <tableColumn id="1" xr3:uid="{68269F39-5428-4EF2-B7BC-A0FDFF6253DA}" name="No."/>
    <tableColumn id="2" xr3:uid="{AE1D7F56-3279-4661-BBF8-9C1D99435988}" name="服装" dataDxfId="75"/>
    <tableColumn id="3" xr3:uid="{215963ED-D24E-4103-BC72-B0845635EA94}" name="名前" dataDxfId="74"/>
    <tableColumn id="4" xr3:uid="{BE60C156-F1C6-4FE2-8234-AD7A8047258E}" name="じゃんけん" dataDxfId="73"/>
    <tableColumn id="5" xr3:uid="{A543EFAB-002A-4A3A-BC0C-8345C70B8DA8}" name="ポジション" dataDxfId="72"/>
    <tableColumn id="6" xr3:uid="{55D31589-74D7-4194-9A8E-1905BEFF3155}" name="高校" dataDxfId="71"/>
    <tableColumn id="7" xr3:uid="{2DC68F7F-F740-414B-A09A-2070FE8F6207}" name="レアリティ" dataDxfId="70"/>
    <tableColumn id="8" xr3:uid="{E6C98CE3-EDD4-4DD4-92EB-43B8FE0EE095}" name="LV"/>
    <tableColumn id="9" xr3:uid="{E41E7188-9235-4A77-B58F-F33378DA02E6}" name="装備" dataDxfId="69"/>
    <tableColumn id="10" xr3:uid="{FBB28343-46E2-4BFA-BC0C-EB8A30D8D344}" name="☆"/>
    <tableColumn id="11" xr3:uid="{763AB69A-0786-4F50-991B-78384F66452E}" name="総合値"/>
    <tableColumn id="12" xr3:uid="{A0E7169F-658B-4776-9231-98DA750F72B4}" name="スパイク"/>
    <tableColumn id="13" xr3:uid="{9F8124B9-5AAE-456B-98D2-960B1E6C517F}" name="サーブ"/>
    <tableColumn id="14" xr3:uid="{4A56D0CF-CF0B-4D2B-813A-241F525619ED}" name="セッティング"/>
    <tableColumn id="15" xr3:uid="{6D5232FF-8364-4619-8700-9106D352F212}" name="頭脳"/>
    <tableColumn id="16" xr3:uid="{90242C68-1ABA-4C32-8CFD-805F61B5344F}" name="幸運"/>
    <tableColumn id="17" xr3:uid="{64EA4E2F-6AF7-4F71-B279-0A229F935445}" name="ブロック"/>
    <tableColumn id="18" xr3:uid="{E7B02219-9095-429B-8987-1C7CA8256F73}" name="レシーブ"/>
    <tableColumn id="19" xr3:uid="{1D92D72F-242F-465E-A63C-8C2DA7C22877}" name="バネ"/>
    <tableColumn id="20" xr3:uid="{174845D8-761E-4F22-B53B-52550E0F4A19}" name="スピード"/>
    <tableColumn id="21" xr3:uid="{34CE18AD-2968-40F6-BB06-CE08D3AF4757}" name="メンタル"/>
    <tableColumn id="22" xr3:uid="{AEFE1640-94D9-4E9F-BDCC-6C111595E9BE}" name="攻撃力"/>
    <tableColumn id="23" xr3:uid="{62326F4F-7EB5-4AF5-A373-6C17A2EA5EAF}" name="守備力"/>
    <tableColumn id="24" xr3:uid="{B20FC7FB-B75F-4569-A4C8-AC08F70EFA02}" name="No用" dataDxfId="68"/>
    <tableColumn id="25" xr3:uid="{F8744AEE-5A2C-4A74-AB0D-5C41C171D6F9}" name="よみがな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otalsRowShown="0">
  <autoFilter ref="A1:Y11" xr:uid="{35ABED48-39F9-4CA1-8C04-0A0D33B044D4}"/>
  <tableColumns count="25">
    <tableColumn id="1" xr3:uid="{DCC90C0B-AF25-46B2-B063-A1B149818D2B}" name="No."/>
    <tableColumn id="2" xr3:uid="{EF5B8E8E-1066-44D4-9FB5-95780C4C24EC}" name="服装" dataDxfId="66"/>
    <tableColumn id="3" xr3:uid="{72E86566-01A2-40C8-AD3B-8518F6C7AAF0}" name="名前" dataDxfId="65"/>
    <tableColumn id="4" xr3:uid="{5804ACFD-3447-45C3-BDBD-96363DCCEF57}" name="じゃんけん" dataDxfId="64"/>
    <tableColumn id="5" xr3:uid="{9D5A15B5-BE64-49FA-A24D-915171805348}" name="ポジション" dataDxfId="63"/>
    <tableColumn id="6" xr3:uid="{C5CC4EC3-0F83-4934-B835-AC7CDC1F0491}" name="高校" dataDxfId="62"/>
    <tableColumn id="7" xr3:uid="{30A8F959-A471-4AD5-AAC5-DABA2CC53FA2}" name="レアリティ" dataDxfId="61"/>
    <tableColumn id="8" xr3:uid="{E7B806ED-171A-4514-8637-A7505F3F86ED}" name="LV"/>
    <tableColumn id="9" xr3:uid="{8040DB4E-5878-4BBB-B595-11A8438C0F37}" name="装備" dataDxfId="60"/>
    <tableColumn id="10" xr3:uid="{6DD2E446-5AA1-405A-8C02-5C2FE7BC213B}" name="☆"/>
    <tableColumn id="11" xr3:uid="{6D62BBF8-48CD-40D4-8F88-4365AB8728A7}" name="総合値"/>
    <tableColumn id="12" xr3:uid="{19F65B31-F074-4329-8D0F-196A19F85778}" name="スパイク"/>
    <tableColumn id="13" xr3:uid="{93C4BF96-5317-4383-91A0-CB258FC05A8E}" name="サーブ"/>
    <tableColumn id="14" xr3:uid="{8DA65733-60CB-4B4B-A123-5DC459DFAA34}" name="セッティング"/>
    <tableColumn id="15" xr3:uid="{4F6B4E87-876C-4249-8B47-C89869C2ECA0}" name="頭脳"/>
    <tableColumn id="16" xr3:uid="{3B30D313-E971-491E-80F4-4B47D199B125}" name="幸運"/>
    <tableColumn id="17" xr3:uid="{3F7DC07D-CD30-407F-888B-D71EB9441F5A}" name="ブロック"/>
    <tableColumn id="18" xr3:uid="{5E1293B1-07D2-4903-A0CB-42E4AA98122D}" name="レシーブ"/>
    <tableColumn id="19" xr3:uid="{2D9BEFFD-A0F7-4663-A175-771FB98182C5}" name="バネ"/>
    <tableColumn id="20" xr3:uid="{67FB4452-F7D9-4737-9AFB-DB29C22159E2}" name="スピード"/>
    <tableColumn id="21" xr3:uid="{68155538-DEF3-47D8-BAA4-872F569630AE}" name="メンタル"/>
    <tableColumn id="22" xr3:uid="{D637784D-8764-4422-A4A3-51D9D13ED728}" name="攻撃力"/>
    <tableColumn id="23" xr3:uid="{A158F691-75AB-490E-A936-39A793BBB0CF}" name="守備力"/>
    <tableColumn id="24" xr3:uid="{CD7594EA-8C82-4E4A-BC06-715EA0D5260D}" name="No用" dataDxfId="59"/>
    <tableColumn id="25" xr3:uid="{8755A1AC-A052-465B-8124-A0837264473C}" name="よみがな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otalsRowShown="0">
  <autoFilter ref="A1:Y10" xr:uid="{2F2FEE79-E86F-44F7-ABFB-1173C7E53A17}"/>
  <tableColumns count="25">
    <tableColumn id="1" xr3:uid="{B2745083-698B-4221-B95B-679CA03A7B99}" name="No."/>
    <tableColumn id="2" xr3:uid="{78107831-233B-4613-861F-CD5F47893074}" name="服装" dataDxfId="57"/>
    <tableColumn id="3" xr3:uid="{911D471C-75EC-4C69-AC7E-0D55694F4A0C}" name="名前" dataDxfId="56"/>
    <tableColumn id="4" xr3:uid="{739EA6C5-E522-4D4A-AA20-B37A4D060F3F}" name="じゃんけん" dataDxfId="55"/>
    <tableColumn id="5" xr3:uid="{4563D330-FB16-4F5F-B9B1-087B641B76A3}" name="ポジション" dataDxfId="54"/>
    <tableColumn id="6" xr3:uid="{8BE07B6E-DF61-4DAF-B0DC-A9546B5565AD}" name="高校" dataDxfId="53"/>
    <tableColumn id="7" xr3:uid="{AF0BEBE9-A0CE-4E88-B91A-0917E4789B00}" name="レアリティ" dataDxfId="52"/>
    <tableColumn id="8" xr3:uid="{B4E2D2B3-CF3E-447C-B35D-BC3322EE8173}" name="LV"/>
    <tableColumn id="9" xr3:uid="{CB01E723-170E-43E1-A214-B1208FE74B1C}" name="装備" dataDxfId="51"/>
    <tableColumn id="10" xr3:uid="{543BE5C1-3A86-4E6E-85F9-F7FA4ED655DB}" name="☆"/>
    <tableColumn id="11" xr3:uid="{A9F9A24E-260F-4532-8EA8-B0F08AAF2B5F}" name="総合値"/>
    <tableColumn id="12" xr3:uid="{8DCBCE91-E6B8-42C3-9769-92199B9B2459}" name="スパイク"/>
    <tableColumn id="13" xr3:uid="{92A40B8C-D234-402D-BF0A-55B73A8155EA}" name="サーブ"/>
    <tableColumn id="14" xr3:uid="{2E6A8845-D170-4AB6-A755-917FA19CF9F4}" name="セッティング"/>
    <tableColumn id="15" xr3:uid="{66E04BB3-56E0-43B3-8AE5-759DAF4BF00F}" name="頭脳"/>
    <tableColumn id="16" xr3:uid="{4170CD62-B93B-405E-8724-0588C8C576A2}" name="幸運"/>
    <tableColumn id="17" xr3:uid="{2577FB89-3212-4FA2-8DC3-C9B586A1141E}" name="ブロック"/>
    <tableColumn id="18" xr3:uid="{521A2C73-C9B5-4859-B1C3-174D737818EF}" name="レシーブ"/>
    <tableColumn id="19" xr3:uid="{04138A15-ED28-49E2-8894-57E3AE66F0F2}" name="バネ"/>
    <tableColumn id="20" xr3:uid="{ED7D05B9-F6CF-41F6-AA2F-C24AFE65B79E}" name="スピード"/>
    <tableColumn id="21" xr3:uid="{411B9B8A-194E-4FE6-8CA6-2D31F168B044}" name="メンタル"/>
    <tableColumn id="22" xr3:uid="{379DB613-6DB4-4401-BC2F-78137DA43005}" name="攻撃力"/>
    <tableColumn id="23" xr3:uid="{88D1DC46-ADD5-4B4D-956B-4E9B7400FEE3}" name="守備力"/>
    <tableColumn id="24" xr3:uid="{8E3DE8CA-5196-456B-B150-0AD3EE9B0E3A}" name="No用" dataDxfId="50"/>
    <tableColumn id="25" xr3:uid="{BFA3ED19-9D66-4EDE-A415-75C3FB37091C}" name="よみがな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otalsRowShown="0">
  <autoFilter ref="A1:Y8" xr:uid="{469ADB67-BCAA-4BD8-8928-72900CDF2AA3}"/>
  <tableColumns count="25">
    <tableColumn id="1" xr3:uid="{9443B1B1-AE0D-466C-A46A-254545B09D60}" name="No."/>
    <tableColumn id="2" xr3:uid="{4D4FA7B5-5EAB-42EC-9066-C279D6560D35}" name="服装" dataDxfId="48"/>
    <tableColumn id="3" xr3:uid="{603388E7-03B9-4F68-A9E7-54628D387796}" name="名前" dataDxfId="47"/>
    <tableColumn id="4" xr3:uid="{5224F0DC-A670-4021-B01D-4EB6EE60070C}" name="じゃんけん" dataDxfId="46"/>
    <tableColumn id="5" xr3:uid="{BD87FFDE-42A6-403F-AAAE-86E95463C710}" name="ポジション" dataDxfId="45"/>
    <tableColumn id="6" xr3:uid="{B1CC6E3C-D4EA-4097-84E3-C860B486E4EC}" name="高校" dataDxfId="44"/>
    <tableColumn id="7" xr3:uid="{9103E13F-993F-4BCB-B946-06A76B81C5DD}" name="レアリティ" dataDxfId="43"/>
    <tableColumn id="8" xr3:uid="{ED53280A-6902-44F0-B267-F7B7A088B5D7}" name="LV"/>
    <tableColumn id="9" xr3:uid="{E1C514CC-5C9F-4E80-9ACC-FF6513FAD497}" name="装備" dataDxfId="42"/>
    <tableColumn id="10" xr3:uid="{2FCF7B14-76C2-4920-8CB8-CDD0FC41DB80}" name="☆"/>
    <tableColumn id="11" xr3:uid="{CF82A6B5-28FC-4FCD-9CAC-8D83A8F9FE51}" name="総合値"/>
    <tableColumn id="12" xr3:uid="{F4ACC0C0-6473-4A92-B011-02E630AAEFB3}" name="スパイク"/>
    <tableColumn id="13" xr3:uid="{5F92AB24-D3CC-4880-9B79-D818CD043753}" name="サーブ"/>
    <tableColumn id="14" xr3:uid="{B96FEA76-FCA6-49FB-8399-4516A66BEDE7}" name="セッティング"/>
    <tableColumn id="15" xr3:uid="{9C8AA13D-A488-47C0-AAF8-A76F53BE603B}" name="頭脳"/>
    <tableColumn id="16" xr3:uid="{A1819609-FF44-4407-AA82-C8A34494AA5F}" name="幸運"/>
    <tableColumn id="17" xr3:uid="{5EE29440-1201-4C5D-9E00-A6027EA9FFD5}" name="ブロック"/>
    <tableColumn id="18" xr3:uid="{0AE0F865-A963-458D-B769-714FA24B0B8C}" name="レシーブ"/>
    <tableColumn id="19" xr3:uid="{59C952E2-6DE5-4378-AF65-E9F679543868}" name="バネ"/>
    <tableColumn id="20" xr3:uid="{9F0AD387-4759-4620-9F91-E8162792B69A}" name="スピード"/>
    <tableColumn id="21" xr3:uid="{F461556E-0566-4C02-A91D-1F039690F8E7}" name="メンタル"/>
    <tableColumn id="22" xr3:uid="{8955FA8B-8CFA-4F1D-8DD5-C6F7D6C7FAB0}" name="攻撃力"/>
    <tableColumn id="23" xr3:uid="{0606C651-0735-4ED5-9CBB-C17741F9F243}" name="守備力"/>
    <tableColumn id="24" xr3:uid="{48613021-C2CE-4B0B-8CA9-CE9891BC0951}" name="No用" dataDxfId="41"/>
    <tableColumn id="25" xr3:uid="{DB7C829F-7C50-49D6-9A4E-A9CD4C46FE51}" name="よみがな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otalsRowShown="0">
  <autoFilter ref="A1:Y8" xr:uid="{E4BFFF65-2D29-41D0-BA9E-FADD32FC0301}"/>
  <tableColumns count="25">
    <tableColumn id="1" xr3:uid="{4A3C2A34-4E7A-4ADA-98F9-EAD79DCCA105}" name="No."/>
    <tableColumn id="2" xr3:uid="{9DCF639B-7FD5-42FE-B30D-F84249771428}" name="服装" dataDxfId="39"/>
    <tableColumn id="3" xr3:uid="{F9D6F839-8DA6-48CE-B821-4FFCC955B230}" name="名前" dataDxfId="38"/>
    <tableColumn id="4" xr3:uid="{082125AE-6DD6-41F5-96EC-B27AC93E3073}" name="じゃんけん" dataDxfId="37"/>
    <tableColumn id="5" xr3:uid="{1D168F03-FC8B-4FF8-BEC4-7AEF4E609553}" name="ポジション" dataDxfId="36"/>
    <tableColumn id="6" xr3:uid="{85F66D02-257D-48D9-B71E-92D22427182E}" name="高校" dataDxfId="35"/>
    <tableColumn id="7" xr3:uid="{C8749070-DEFB-4616-95F4-6B011D50A93A}" name="レアリティ" dataDxfId="34"/>
    <tableColumn id="8" xr3:uid="{4723D8BE-51CA-4B7A-AB5F-CAB7038E30C8}" name="LV"/>
    <tableColumn id="9" xr3:uid="{3C2BCF94-9D02-4E77-A17D-0E068A4051CD}" name="装備" dataDxfId="33"/>
    <tableColumn id="10" xr3:uid="{CE04D17F-A1DB-466B-9509-F4A48EF95840}" name="☆"/>
    <tableColumn id="11" xr3:uid="{C8813E5F-0C62-4460-B267-A0CB12E4AA06}" name="総合値"/>
    <tableColumn id="12" xr3:uid="{E3B413B4-B9FE-4099-9C04-155526FD1BA9}" name="スパイク"/>
    <tableColumn id="13" xr3:uid="{B0548329-0D0B-4682-A0D7-0CB3886174E4}" name="サーブ"/>
    <tableColumn id="14" xr3:uid="{86ED698C-B67C-4854-9AAF-1AC5210033E6}" name="セッティング"/>
    <tableColumn id="15" xr3:uid="{FA2B6CAD-366A-4F2B-A024-3616FE78D8E6}" name="頭脳"/>
    <tableColumn id="16" xr3:uid="{73BDBAED-7534-42A5-8AA0-A413582DA8C8}" name="幸運"/>
    <tableColumn id="17" xr3:uid="{F448EB86-6597-425C-B821-B260FD6FCDFA}" name="ブロック"/>
    <tableColumn id="18" xr3:uid="{CE85919D-813F-4AE2-8D3C-45E6652C26AF}" name="レシーブ"/>
    <tableColumn id="19" xr3:uid="{BEE0AC5C-CC20-461E-B0EC-C8A2FEBF6947}" name="バネ"/>
    <tableColumn id="20" xr3:uid="{06AE93DC-8243-4152-B42B-BD2F7768A778}" name="スピード"/>
    <tableColumn id="21" xr3:uid="{949E1987-F62A-4E52-BFC5-9829872C3369}" name="メンタル"/>
    <tableColumn id="22" xr3:uid="{9C3932F8-24A6-4EAD-8C08-59036DDC4F74}" name="攻撃力"/>
    <tableColumn id="23" xr3:uid="{ADC370A5-324D-497C-8B94-A3E2B1FD24FC}" name="守備力"/>
    <tableColumn id="24" xr3:uid="{3F089E4F-81C9-447B-98EF-4424E72C3AD3}" name="No用" dataDxfId="32"/>
    <tableColumn id="25" xr3:uid="{8F6C0A4F-5E05-4D1E-BD59-E5306A63109A}" name="よみがな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otalsRowShown="0">
  <autoFilter ref="A1:Y8" xr:uid="{48F7A453-5175-4563-84EC-AE0ABF870F7E}"/>
  <tableColumns count="25">
    <tableColumn id="1" xr3:uid="{252EB882-2E0A-4362-86FD-D03F18CBC07A}" name="No."/>
    <tableColumn id="2" xr3:uid="{8C2027BF-5F1A-4EBD-AA9D-45D76DCCE5E7}" name="服装" dataDxfId="30"/>
    <tableColumn id="3" xr3:uid="{516EBFC7-7406-4A00-862C-54FFE2A588C2}" name="名前" dataDxfId="29"/>
    <tableColumn id="4" xr3:uid="{9BE7C29C-B3C1-4C4D-B3FE-8762584D4070}" name="じゃんけん" dataDxfId="28"/>
    <tableColumn id="5" xr3:uid="{C6CA647F-4911-4E4D-A2BF-FFE98BE5F193}" name="ポジション" dataDxfId="27"/>
    <tableColumn id="6" xr3:uid="{4D39B65E-928B-48FE-BDD3-54F2B8ADFC54}" name="高校" dataDxfId="26"/>
    <tableColumn id="7" xr3:uid="{C26BE13A-F57B-411C-A668-DA948B90B2B9}" name="レアリティ" dataDxfId="25"/>
    <tableColumn id="8" xr3:uid="{8C72B29D-1FC8-47BD-ACD7-E41012CC14D5}" name="LV"/>
    <tableColumn id="9" xr3:uid="{ECB12065-DBAB-4331-951F-4CB7138F8E0D}" name="装備" dataDxfId="24"/>
    <tableColumn id="10" xr3:uid="{8A2DA2E1-8DC2-4DE2-8EBB-8AA3F075BDF1}" name="☆"/>
    <tableColumn id="11" xr3:uid="{D4F0FD6D-411D-420C-97D1-0CB3EBADD9AD}" name="総合値"/>
    <tableColumn id="12" xr3:uid="{617C22C2-0BDC-4CA8-BEF7-AD0C3F5F6ED0}" name="スパイク"/>
    <tableColumn id="13" xr3:uid="{FBF0CAA2-D1DF-4D38-8EE7-750B0B480A0C}" name="サーブ"/>
    <tableColumn id="14" xr3:uid="{BCC1C2F6-932B-4BB3-8ACD-61203C7015A8}" name="セッティング"/>
    <tableColumn id="15" xr3:uid="{852DC929-BB75-4D56-93F8-B655D28159AA}" name="頭脳"/>
    <tableColumn id="16" xr3:uid="{4599E43E-FF57-464A-947D-E14BAC4CB866}" name="幸運"/>
    <tableColumn id="17" xr3:uid="{C29601A0-BA5F-427D-95A4-158A84A5D6C7}" name="ブロック"/>
    <tableColumn id="18" xr3:uid="{3D51C100-727F-4EE9-B81A-1DA99E695969}" name="レシーブ"/>
    <tableColumn id="19" xr3:uid="{2068D871-5856-4D28-A9A3-ACB78BD09300}" name="バネ"/>
    <tableColumn id="20" xr3:uid="{DB4B7ED8-992D-4710-9312-F23A8085D27D}" name="スピード"/>
    <tableColumn id="21" xr3:uid="{A32E27F9-CCD3-4E93-967D-D4216E451837}" name="メンタル"/>
    <tableColumn id="22" xr3:uid="{3432BBFD-8F82-41AB-8626-F26BABD4C05C}" name="攻撃力"/>
    <tableColumn id="23" xr3:uid="{04745C11-7FB7-4C1D-B670-E659782D90E1}" name="守備力"/>
    <tableColumn id="24" xr3:uid="{D4CBAE75-C74B-4489-A8C6-CA326448CDB9}" name="No用" dataDxfId="23"/>
    <tableColumn id="25" xr3:uid="{254BF04B-C8D7-43A9-918C-AA228D9E9FB8}" name="よみがな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2" totalsRowShown="0">
  <autoFilter ref="A1:T112" xr:uid="{7B421CAA-C80A-4C03-AEE8-FF077A2BCB81}"/>
  <tableColumns count="20">
    <tableColumn id="2" xr3:uid="{EF355E32-2095-43DD-BEB7-125CDB944A42}" name="No" dataDxfId="140">
      <calculatedColumnFormula>VLOOKUP(Serve[[#This Row],[No.用]],SetNo[[No.用]:[vlookup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C9DE5F02-7277-4C71-8E2F-DF4F9BE8D3AA}" name="No.用" dataDxfId="139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otalsRowShown="0">
  <autoFilter ref="A1:Y13" xr:uid="{F2299149-447F-4B96-8410-6DA7AB58C77F}"/>
  <tableColumns count="25">
    <tableColumn id="1" xr3:uid="{1F954BD9-EA66-4DE8-88BA-9E31B4E133F7}" name="No."/>
    <tableColumn id="2" xr3:uid="{C4616255-CB6F-4B82-AB05-0274C8556902}" name="服装" dataDxfId="21"/>
    <tableColumn id="3" xr3:uid="{985C99D7-BC99-4132-962A-0A8D7F80C84F}" name="名前" dataDxfId="20"/>
    <tableColumn id="4" xr3:uid="{97B6CCE7-D38F-466A-9597-1A24BDCD9918}" name="じゃんけん" dataDxfId="19"/>
    <tableColumn id="5" xr3:uid="{8B78A5A6-924C-4875-99B9-D1AD1F65E0F4}" name="ポジション" dataDxfId="18"/>
    <tableColumn id="6" xr3:uid="{E4374A00-F9B5-4300-BD99-8D8AABB542EC}" name="高校" dataDxfId="17"/>
    <tableColumn id="7" xr3:uid="{DB07E3D0-3786-4CBF-A8B6-70671D7B316C}" name="レアリティ" dataDxfId="16"/>
    <tableColumn id="8" xr3:uid="{68AECADD-DD3B-42AD-84B4-C75FE808E5B6}" name="LV"/>
    <tableColumn id="9" xr3:uid="{AB25D3A8-04FC-440A-9654-154CE95ACF3D}" name="装備" dataDxfId="15"/>
    <tableColumn id="10" xr3:uid="{93AF6843-E98E-4C70-BCA9-1AEF4D64595F}" name="☆"/>
    <tableColumn id="11" xr3:uid="{28CDDA7F-A41F-4BCD-A280-814258EE6A1E}" name="総合値"/>
    <tableColumn id="12" xr3:uid="{B382C6E5-0F85-4644-81D6-927EFF8D84D3}" name="スパイク"/>
    <tableColumn id="13" xr3:uid="{F9C81E2C-D63A-426F-88A9-EBCFB7F996F4}" name="サーブ"/>
    <tableColumn id="14" xr3:uid="{CE3572B6-4408-414B-A8F0-8366C616B7EF}" name="セッティング"/>
    <tableColumn id="15" xr3:uid="{FD893A33-9859-490D-81C3-FC9AE76E39A7}" name="頭脳"/>
    <tableColumn id="16" xr3:uid="{F25BAA4A-BCA8-4F61-8F84-AF2B51BD0A14}" name="幸運"/>
    <tableColumn id="17" xr3:uid="{3733B5B1-2C0A-4EB0-B303-F80A5E8089DC}" name="ブロック"/>
    <tableColumn id="18" xr3:uid="{B511A198-DAF3-4177-9AB6-F5137D237F7E}" name="レシーブ"/>
    <tableColumn id="19" xr3:uid="{DAF91363-CD8A-46DB-95F4-233CB5C089D1}" name="バネ"/>
    <tableColumn id="20" xr3:uid="{4450D4F9-031B-4820-A664-9B77FDEB3201}" name="スピード"/>
    <tableColumn id="21" xr3:uid="{35E1DA59-D991-4514-AC92-398A69797D55}" name="メンタル"/>
    <tableColumn id="22" xr3:uid="{E8278D8B-EDBA-48C6-926C-D7B99159217B}" name="攻撃力"/>
    <tableColumn id="23" xr3:uid="{1C0BB5E7-E47D-4C4A-948B-7D4285853F7D}" name="守備力"/>
    <tableColumn id="24" xr3:uid="{4232FD20-7D1D-488E-9051-426A53029F1E}" name="No用" dataDxfId="14"/>
    <tableColumn id="25" xr3:uid="{C9A37F80-4B8C-4851-8C0C-F6245CB5715F}" name="よみがな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otalsRowShown="0">
  <autoFilter ref="A1:Y3" xr:uid="{745D7079-3411-46A1-B3F4-4F00F9084FF2}"/>
  <tableColumns count="25">
    <tableColumn id="1" xr3:uid="{2E1BBC57-130A-41C2-888B-4F1CB6FA1053}" name="No."/>
    <tableColumn id="2" xr3:uid="{D46867DA-8722-45AA-A8E1-B6961A31FAC0}" name="服装" dataDxfId="12"/>
    <tableColumn id="3" xr3:uid="{6CF01512-591F-4B7D-9F16-201B69CD15AB}" name="名前" dataDxfId="11"/>
    <tableColumn id="4" xr3:uid="{E8A259C4-1EBE-4385-AC27-E03BF91134BD}" name="じゃんけん" dataDxfId="10"/>
    <tableColumn id="5" xr3:uid="{87E950A5-BB20-4F1B-8DA7-D2C8909DE88F}" name="ポジション" dataDxfId="9"/>
    <tableColumn id="6" xr3:uid="{A6B536C3-9F00-436E-998D-F5C87D4CD17A}" name="高校" dataDxfId="8"/>
    <tableColumn id="7" xr3:uid="{88B8005A-CF2B-48EC-8099-A0E1B4280DFB}" name="レアリティ" dataDxfId="7"/>
    <tableColumn id="8" xr3:uid="{938CCDDA-F26B-4D5C-AD4F-E130087D56E6}" name="LV"/>
    <tableColumn id="9" xr3:uid="{57E8D2F5-DAF6-43FB-A432-65FF056412A0}" name="装備" dataDxfId="6"/>
    <tableColumn id="10" xr3:uid="{4747ECC1-6F7E-488D-87D8-1573DF1A5062}" name="☆"/>
    <tableColumn id="11" xr3:uid="{9DF8F0D0-3313-4A64-B231-E71D028DE045}" name="総合値"/>
    <tableColumn id="12" xr3:uid="{3E1BF508-FFA7-4FBB-9F46-0E09E4B28F79}" name="スパイク"/>
    <tableColumn id="13" xr3:uid="{54553254-8011-4B82-8084-E34EAD654661}" name="サーブ"/>
    <tableColumn id="14" xr3:uid="{74162AFF-7D74-4C62-AFDC-36A2115C2E95}" name="セッティング"/>
    <tableColumn id="15" xr3:uid="{380A6B83-412D-43AF-BE2A-4F4C2F0BEDE0}" name="頭脳"/>
    <tableColumn id="16" xr3:uid="{42F2014C-629C-4A6A-87E4-38810ECC6C33}" name="幸運"/>
    <tableColumn id="17" xr3:uid="{FCB2C1BC-8368-45A6-85EE-59F6635D8611}" name="ブロック"/>
    <tableColumn id="18" xr3:uid="{5905D1F4-A6E3-4C44-8526-D58F543E24A4}" name="レシーブ"/>
    <tableColumn id="19" xr3:uid="{339960E9-2211-4665-8E19-9DA9C61AE4C2}" name="バネ"/>
    <tableColumn id="20" xr3:uid="{5AEAE417-7EF4-4AE2-99F6-CB028D4F8F0C}" name="スピード"/>
    <tableColumn id="21" xr3:uid="{CA9FE88C-903F-40FF-8D12-1CB26192F1E0}" name="メンタル"/>
    <tableColumn id="22" xr3:uid="{F0064104-6FAC-45E4-92B3-B0ED845E33FB}" name="攻撃力"/>
    <tableColumn id="23" xr3:uid="{1D345072-A707-44B8-B212-487D8AD03326}" name="守備力"/>
    <tableColumn id="24" xr3:uid="{E1F1E06A-7339-4F69-BFFB-86E4F4B8F6F1}" name="No用" dataDxfId="5"/>
    <tableColumn id="25" xr3:uid="{DD06BBD8-C372-4A9E-8850-97CD2D45E81E}" name="よみがな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644" totalsRowShown="0">
  <autoFilter ref="A1:T644" xr:uid="{FBAD7A62-E8AE-4C04-8531-D7D9C2D7BE55}"/>
  <tableColumns count="20">
    <tableColumn id="2" xr3:uid="{F9996509-3F91-4966-A53B-2CD887158A0B}" name="No" dataDxfId="138">
      <calculatedColumnFormula>VLOOKUP(Receive[[#This Row],[No.用]],SetNo[[No.用]:[vlookup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B4CF8DE-1509-4B0F-ACFE-9307FEAD0001}" name="No.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58" totalsRowShown="0">
  <autoFilter ref="A1:T358" xr:uid="{5F4BE081-226B-4B84-8D11-AD3AF1AF6910}"/>
  <tableColumns count="20">
    <tableColumn id="2" xr3:uid="{1B7EDB19-8140-4A19-963A-F3287DC5772A}" name="No" dataDxfId="137">
      <calculatedColumnFormula>VLOOKUP(Toss[[#This Row],[No.用]],SetNo[[No.用]:[vlookup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8B783F84-ED29-4C1A-AA7D-86822EF09BD7}" name="No.用" dataDxfId="136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54" totalsRowShown="0">
  <autoFilter ref="A1:T454" xr:uid="{E84A67F8-6B3C-4CF9-B694-21789DA0EB72}"/>
  <tableColumns count="20">
    <tableColumn id="2" xr3:uid="{36F4B6B6-F6E1-4731-A88B-A22A35E3DC0E}" name="No" dataDxfId="135">
      <calculatedColumnFormula>VLOOKUP(Attack[[#This Row],[No.用]],SetNo[[No.用]:[vlookup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4D46F1C2-E539-4BA1-B1E0-0041FFBBE3B1}" name="No.用" dataDxfId="134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44" totalsRowShown="0">
  <autoFilter ref="A1:T444" xr:uid="{71E88B8C-6CA8-4AF4-BEF5-7B806BC56F0E}"/>
  <tableColumns count="20">
    <tableColumn id="2" xr3:uid="{4DB7F3D6-F01E-448D-892B-C31C1CACF92C}" name="No" dataDxfId="133">
      <calculatedColumnFormula>VLOOKUP(Block[[#This Row],[No.用]],SetNo[[No.用]:[vlookup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60426872-F1C4-4036-A5A8-40A379230376}" name="No.用" dataDxfId="132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64" totalsRowShown="0">
  <autoFilter ref="A1:T164" xr:uid="{7A8283CE-1EFB-48A5-881E-362E9731A532}"/>
  <tableColumns count="20">
    <tableColumn id="2" xr3:uid="{7649EF8A-FBDF-4071-875E-664E6D86B3CF}" name="No" dataDxfId="131">
      <calculatedColumnFormula>VLOOKUP(Special[[#This Row],[No.用]],SetNo[[No.用]:[vlookup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BB7DBE7A-D0C5-41F7-8056-D60326206E4F}" name="No.用" dataDxfId="130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otalsRowShown="0">
  <autoFilter ref="A1:Y3" xr:uid="{40A20C3E-9F37-4E49-AC50-659FD51661AF}"/>
  <tableColumns count="25">
    <tableColumn id="1" xr3:uid="{6B4DA702-38BF-4936-BF26-7481967C19FB}" name="No."/>
    <tableColumn id="2" xr3:uid="{09D5B831-8A6E-4BD7-9B3D-ADBB72E9E7E9}" name="服装" dataDxfId="129"/>
    <tableColumn id="3" xr3:uid="{D211A651-E281-4971-9A08-8A3784C7F32F}" name="名前" dataDxfId="128"/>
    <tableColumn id="4" xr3:uid="{0A903343-63BB-4C6E-B591-D63B0A2A0191}" name="じゃんけん" dataDxfId="127"/>
    <tableColumn id="5" xr3:uid="{33C24013-3021-47A5-8A6D-2338C91680CC}" name="ポジション" dataDxfId="126"/>
    <tableColumn id="6" xr3:uid="{B39419FF-1833-4ABA-88D1-39F86531B8A0}" name="高校" dataDxfId="125"/>
    <tableColumn id="7" xr3:uid="{AA679ADF-59AD-4D51-B700-D0328C630F1E}" name="レアリティ" dataDxfId="124"/>
    <tableColumn id="8" xr3:uid="{CA649CE0-FF11-47BE-9B7B-C0788D4213F4}" name="LV"/>
    <tableColumn id="9" xr3:uid="{3EC8FE16-1E14-4054-BCAF-93F175C458F5}" name="装備" dataDxfId="123"/>
    <tableColumn id="10" xr3:uid="{BD23A721-D70F-48EF-A3AC-5667AE716FF7}" name="☆"/>
    <tableColumn id="11" xr3:uid="{06BA8275-E42E-45EB-9C8D-929B2824A10C}" name="総合値"/>
    <tableColumn id="12" xr3:uid="{9B3C4454-FC20-4078-9777-7506B6170649}" name="スパイク"/>
    <tableColumn id="13" xr3:uid="{E8799360-07FA-42CF-82A2-07A0A67C8D90}" name="サーブ"/>
    <tableColumn id="14" xr3:uid="{001817D1-E2C8-41E8-B11B-51587344A308}" name="セッティング"/>
    <tableColumn id="15" xr3:uid="{576088CA-FDA2-49B0-B73E-E1AD3C9BA7EC}" name="頭脳"/>
    <tableColumn id="16" xr3:uid="{892DA3F6-3583-4F22-93CC-DF00BD6FEE7D}" name="幸運"/>
    <tableColumn id="17" xr3:uid="{EA5CF0D4-1A3B-4D20-8753-B9020927EF7D}" name="ブロック"/>
    <tableColumn id="18" xr3:uid="{E2DD9FCC-1242-48CF-A0A2-2DFB00BCA33D}" name="レシーブ"/>
    <tableColumn id="19" xr3:uid="{0CFCE835-29F7-4EF9-9B30-7BF422AC873E}" name="バネ"/>
    <tableColumn id="20" xr3:uid="{316773D9-C0E3-4F13-87D2-0DE4372D262F}" name="スピード"/>
    <tableColumn id="21" xr3:uid="{D2A77817-B27B-4B55-86CE-3CB857B9BFE8}" name="メンタル"/>
    <tableColumn id="22" xr3:uid="{064CCBF9-6304-4E47-A462-6F1D577B6373}" name="攻撃力"/>
    <tableColumn id="23" xr3:uid="{F3A62044-80ED-4491-911C-3E01BA0016A1}" name="守備力"/>
    <tableColumn id="24" xr3:uid="{3169CA02-AAF0-4DC1-83D3-433D9A250B45}" name="No用" dataDxfId="122"/>
    <tableColumn id="25" xr3:uid="{18F49B47-B8F2-4288-BA8B-3BC91CE0A49F}" name="よみがな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otalsRowShown="0">
  <autoFilter ref="A1:Y16" xr:uid="{1ED1C7DC-7994-42DC-A0FA-B8ADFFA3DCF3}"/>
  <tableColumns count="25">
    <tableColumn id="1" xr3:uid="{922DC448-9521-4272-849B-D5931D6CFCB6}" name="No."/>
    <tableColumn id="2" xr3:uid="{72D071C3-BE98-4D6C-8AC4-99FDB5011473}" name="服装" dataDxfId="120"/>
    <tableColumn id="3" xr3:uid="{EDCF7C0A-0346-4DBE-ADE7-FFB3B254E717}" name="名前" dataDxfId="119"/>
    <tableColumn id="4" xr3:uid="{6E434709-8A23-46D9-81C6-9E089BA13350}" name="じゃんけん" dataDxfId="118"/>
    <tableColumn id="5" xr3:uid="{5296B063-B70A-448C-BB37-13EB2B2C4D45}" name="ポジション" dataDxfId="117"/>
    <tableColumn id="6" xr3:uid="{9A61F625-7CD4-4E24-8947-0CB72FE0DB18}" name="高校" dataDxfId="116"/>
    <tableColumn id="7" xr3:uid="{19F83C1A-7497-4176-AD7E-ACC9EACF666F}" name="レアリティ" dataDxfId="115"/>
    <tableColumn id="8" xr3:uid="{FA4B2795-4256-494F-91ED-8AED71DD1FD9}" name="LV"/>
    <tableColumn id="9" xr3:uid="{3946118C-DC00-4F5F-AF5F-00889786DD2F}" name="装備" dataDxfId="114"/>
    <tableColumn id="10" xr3:uid="{F33D2241-A47C-43C7-8955-F65FFFF8D2FA}" name="☆"/>
    <tableColumn id="11" xr3:uid="{4C0D7B13-DC90-48CE-A7FC-A70F915993F4}" name="総合値"/>
    <tableColumn id="12" xr3:uid="{09E818AC-C7F9-494B-ABB2-0BE97877C5F0}" name="スパイク"/>
    <tableColumn id="13" xr3:uid="{EC4A4E42-BE5C-4BBA-ADE1-42973D9D2C0B}" name="サーブ"/>
    <tableColumn id="14" xr3:uid="{960372D5-37BF-4A9A-AC46-A75F061E3EB0}" name="セッティング"/>
    <tableColumn id="15" xr3:uid="{ED2813C8-6638-43A2-AB07-129D33A215DA}" name="頭脳"/>
    <tableColumn id="16" xr3:uid="{6F962953-B425-4392-91CF-E93EFFF706C8}" name="幸運"/>
    <tableColumn id="17" xr3:uid="{6AFE6501-5F05-4342-95ED-5B8DAEFDB9CA}" name="ブロック"/>
    <tableColumn id="18" xr3:uid="{6E41EC27-3607-4605-B34B-9D0B660EDF04}" name="レシーブ"/>
    <tableColumn id="19" xr3:uid="{568A474B-1584-474D-B780-C367B783E291}" name="バネ"/>
    <tableColumn id="20" xr3:uid="{9D2FA235-8FB1-4267-9D8A-6D836FF5CFE9}" name="スピード"/>
    <tableColumn id="21" xr3:uid="{D78AA6A7-9B67-4E66-9F26-820D4FA96FC2}" name="メンタル"/>
    <tableColumn id="22" xr3:uid="{121D6743-1D86-40BE-B16E-7EF01CEEE9DE}" name="攻撃力"/>
    <tableColumn id="23" xr3:uid="{BB92C92D-FD9C-4D78-84F0-297F37BEF01A}" name="守備力"/>
    <tableColumn id="24" xr3:uid="{44A1053B-44C0-40F5-81D2-0719E7063BB7}" name="No用" dataDxfId="113"/>
    <tableColumn id="25" xr3:uid="{651157D2-5E50-4F72-A4B2-4E77AEBE0CC5}" name="よみがな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I28" sqref="I28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L2" sqref="L2:L3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  <row r="6" spans="1:25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698</v>
      </c>
      <c r="Y6" t="s">
        <v>682</v>
      </c>
    </row>
    <row r="7" spans="1:25" x14ac:dyDescent="0.3">
      <c r="A7">
        <v>116</v>
      </c>
      <c r="B7" t="s">
        <v>217</v>
      </c>
      <c r="C7" t="s">
        <v>692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699</v>
      </c>
      <c r="Y7" t="s">
        <v>684</v>
      </c>
    </row>
    <row r="8" spans="1:25" x14ac:dyDescent="0.3">
      <c r="A8">
        <v>117</v>
      </c>
      <c r="B8" t="s">
        <v>217</v>
      </c>
      <c r="C8" t="s">
        <v>694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700</v>
      </c>
      <c r="Y8" t="s">
        <v>686</v>
      </c>
    </row>
    <row r="9" spans="1:25" x14ac:dyDescent="0.3">
      <c r="A9">
        <v>118</v>
      </c>
      <c r="B9" t="s">
        <v>217</v>
      </c>
      <c r="C9" t="s">
        <v>696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701</v>
      </c>
      <c r="Y9" t="s">
        <v>688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33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.0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0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0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0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0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0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0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0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0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0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0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0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0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0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0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0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0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0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0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0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0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0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0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0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0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0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0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5.05" customHeight="1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5.05" customHeight="1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5.05" customHeight="1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5.05" customHeight="1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5.05" customHeight="1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5.05" customHeight="1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5.05" customHeight="1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5.05" customHeight="1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5.05" customHeight="1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5.05" customHeight="1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5.05" customHeight="1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5.05" customHeight="1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5.05" customHeight="1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5.05" customHeight="1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5.05" customHeight="1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5.05" customHeight="1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5.05" customHeight="1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5.05" customHeight="1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5.05" customHeight="1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5.05" customHeight="1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5.05" customHeight="1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5.05" customHeight="1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5.05" customHeight="1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5.05" customHeight="1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5.05" customHeight="1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5.05" customHeight="1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5.05" customHeight="1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5.05" customHeight="1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5.05" customHeight="1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5.05" customHeight="1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5.05" customHeight="1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5.05" customHeight="1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5.05" customHeight="1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5.05" customHeight="1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5.05" customHeight="1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5.05" customHeight="1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5.05" customHeight="1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5.05" customHeight="1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5.05" customHeight="1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5.05" customHeight="1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5.05" customHeight="1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5.05" customHeight="1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5.05" customHeight="1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5.05" customHeight="1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5.05" customHeight="1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5.05" customHeight="1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5.05" customHeight="1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5.05" customHeight="1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5.05" customHeight="1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5.05" customHeight="1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5.05" customHeight="1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5.05" customHeight="1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5.05" customHeight="1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5.05" customHeight="1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5.05" customHeight="1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5.05" customHeight="1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5.05" customHeight="1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5.05" customHeight="1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5.05" customHeight="1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5.05" customHeight="1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5.05" customHeight="1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5.05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5.05" customHeight="1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5.05" customHeight="1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5.05" customHeight="1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5.05" customHeight="1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5.05" customHeight="1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5.05" customHeight="1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5.05" customHeight="1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5.05" customHeight="1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5.05" customHeight="1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5.05" customHeight="1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5.05" customHeight="1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5.05" customHeight="1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33" si="6">SUM(L100:O100)</f>
        <v>473</v>
      </c>
      <c r="W100" s="7">
        <f t="shared" ref="W100:W133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5.05" customHeight="1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5.05" customHeight="1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5.05" customHeight="1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5.05" customHeight="1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5.05" customHeight="1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5.05" customHeight="1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5.05" customHeight="1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5.05" customHeight="1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5.05" customHeight="1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5.05" customHeight="1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5.05" customHeight="1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5.05" customHeight="1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5.05" customHeight="1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5.05" customHeight="1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5.05" customHeight="1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691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8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9">
        <f>SUM(L116:O116)</f>
        <v>479</v>
      </c>
      <c r="W116" s="7">
        <f>SUM(Q116:T116)</f>
        <v>467</v>
      </c>
      <c r="X116" t="str">
        <f>Stat[[#This Row],[服装]]&amp;Stat[[#This Row],[名前]]&amp;Stat[[#This Row],[レアリティ]]</f>
        <v>ユニフォーム尾白アランICONIC</v>
      </c>
      <c r="Y116" s="3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693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8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9">
        <f>SUM(L117:O117)</f>
        <v>464</v>
      </c>
      <c r="W117" s="7">
        <f>SUM(Q117:T117)</f>
        <v>474</v>
      </c>
      <c r="X117" t="str">
        <f>Stat[[#This Row],[服装]]&amp;Stat[[#This Row],[名前]]&amp;Stat[[#This Row],[レアリティ]]</f>
        <v>ユニフォーム赤木路成ICONIC</v>
      </c>
      <c r="Y117" s="3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695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8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9">
        <f>SUM(L118:O118)</f>
        <v>466</v>
      </c>
      <c r="W118" s="7">
        <f>SUM(Q118:T118)</f>
        <v>476</v>
      </c>
      <c r="X118" t="str">
        <f>Stat[[#This Row],[服装]]&amp;Stat[[#This Row],[名前]]&amp;Stat[[#This Row],[レアリティ]]</f>
        <v>ユニフォーム大耳練ICONIC</v>
      </c>
      <c r="Y118" s="3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697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8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9">
        <f>SUM(L119:O119)</f>
        <v>474</v>
      </c>
      <c r="W119" s="7">
        <f>SUM(Q119:T119)</f>
        <v>465</v>
      </c>
      <c r="X119" t="str">
        <f>Stat[[#This Row],[服装]]&amp;Stat[[#This Row],[名前]]&amp;Stat[[#This Row],[レアリティ]]</f>
        <v>ユニフォーム理石平介ICONIC</v>
      </c>
      <c r="Y119" s="3" t="s">
        <v>689</v>
      </c>
      <c r="Z119" s="3"/>
      <c r="AA119" s="3"/>
      <c r="AB119" s="3"/>
    </row>
    <row r="120" spans="1:28" ht="15.05" customHeight="1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9">
        <f t="shared" si="6"/>
        <v>488</v>
      </c>
      <c r="W120" s="7">
        <f t="shared" si="7"/>
        <v>481</v>
      </c>
      <c r="X120" t="str">
        <f>Stat[[#This Row],[服装]]&amp;Stat[[#This Row],[名前]]&amp;Stat[[#This Row],[レアリティ]]</f>
        <v>ユニフォーム木兎光太郎ICONIC</v>
      </c>
      <c r="Y120" t="s">
        <v>389</v>
      </c>
      <c r="Z120" s="3"/>
      <c r="AA120" s="3"/>
      <c r="AB120" s="3"/>
    </row>
    <row r="121" spans="1:28" ht="15.05" customHeight="1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9">
        <f t="shared" si="6"/>
        <v>496</v>
      </c>
      <c r="W121" s="7">
        <f t="shared" si="7"/>
        <v>487</v>
      </c>
      <c r="X121" t="str">
        <f>Stat[[#This Row],[服装]]&amp;Stat[[#This Row],[名前]]&amp;Stat[[#This Row],[レアリティ]]</f>
        <v>夏祭り木兎光太郎ICONIC</v>
      </c>
      <c r="Y121" t="s">
        <v>389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9">
        <f t="shared" si="6"/>
        <v>483</v>
      </c>
      <c r="W122" s="7">
        <f t="shared" si="7"/>
        <v>479</v>
      </c>
      <c r="X122" t="str">
        <f>Stat[[#This Row],[服装]]&amp;Stat[[#This Row],[名前]]&amp;Stat[[#This Row],[レアリティ]]</f>
        <v>ユニフォーム木葉秋紀ICONIC</v>
      </c>
      <c r="Y122" t="s">
        <v>390</v>
      </c>
      <c r="Z122" s="3"/>
      <c r="AA122" s="3"/>
      <c r="AB122" s="3"/>
    </row>
    <row r="123" spans="1:28" ht="15.05" customHeight="1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9">
        <f>SUM(L123:O123)</f>
        <v>491</v>
      </c>
      <c r="W123" s="7">
        <f>SUM(Q123:T123)</f>
        <v>485</v>
      </c>
      <c r="X123" t="str">
        <f>Stat[[#This Row],[服装]]&amp;Stat[[#This Row],[名前]]&amp;Stat[[#This Row],[レアリティ]]</f>
        <v>探偵木葉秋紀ICONIC</v>
      </c>
      <c r="Y123" t="s">
        <v>390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9">
        <f t="shared" si="6"/>
        <v>479</v>
      </c>
      <c r="W124" s="7">
        <f t="shared" si="7"/>
        <v>483</v>
      </c>
      <c r="X124" t="str">
        <f>Stat[[#This Row],[服装]]&amp;Stat[[#This Row],[名前]]&amp;Stat[[#This Row],[レアリティ]]</f>
        <v>ユニフォーム猿杙大和ICONIC</v>
      </c>
      <c r="Y124" t="s">
        <v>391</v>
      </c>
      <c r="Z124" s="3"/>
      <c r="AA124" s="3"/>
      <c r="AB124" s="3"/>
    </row>
    <row r="125" spans="1:28" ht="15.05" customHeight="1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9">
        <f t="shared" si="6"/>
        <v>456</v>
      </c>
      <c r="W125" s="7">
        <f t="shared" si="7"/>
        <v>474</v>
      </c>
      <c r="X125" t="str">
        <f>Stat[[#This Row],[服装]]&amp;Stat[[#This Row],[名前]]&amp;Stat[[#This Row],[レアリティ]]</f>
        <v>ユニフォーム小見春樹ICONIC</v>
      </c>
      <c r="Y125" t="s">
        <v>392</v>
      </c>
      <c r="Z125" s="3"/>
      <c r="AA125" s="3"/>
      <c r="AB125" s="3"/>
    </row>
    <row r="126" spans="1:28" ht="15.05" customHeight="1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9">
        <f t="shared" si="6"/>
        <v>462</v>
      </c>
      <c r="W126" s="7">
        <f t="shared" si="7"/>
        <v>463</v>
      </c>
      <c r="X126" t="str">
        <f>Stat[[#This Row],[服装]]&amp;Stat[[#This Row],[名前]]&amp;Stat[[#This Row],[レアリティ]]</f>
        <v>ユニフォーム尾長渉ICONIC</v>
      </c>
      <c r="Y126" t="s">
        <v>393</v>
      </c>
      <c r="Z126" s="3"/>
      <c r="AA126" s="3"/>
      <c r="AB126" s="3"/>
    </row>
    <row r="127" spans="1:28" ht="15.05" customHeight="1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9">
        <f t="shared" si="6"/>
        <v>476</v>
      </c>
      <c r="W127" s="7">
        <f t="shared" si="7"/>
        <v>471</v>
      </c>
      <c r="X127" t="str">
        <f>Stat[[#This Row],[服装]]&amp;Stat[[#This Row],[名前]]&amp;Stat[[#This Row],[レアリティ]]</f>
        <v>ユニフォーム鷲尾辰生ICONIC</v>
      </c>
      <c r="Y127" t="s">
        <v>394</v>
      </c>
      <c r="Z127" s="3"/>
      <c r="AA127" s="3"/>
      <c r="AB127" s="3"/>
    </row>
    <row r="128" spans="1:28" ht="15.05" customHeight="1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8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9">
        <f t="shared" si="6"/>
        <v>492</v>
      </c>
      <c r="W128" s="7">
        <f t="shared" si="7"/>
        <v>472</v>
      </c>
      <c r="X128" t="str">
        <f>Stat[[#This Row],[服装]]&amp;Stat[[#This Row],[名前]]&amp;Stat[[#This Row],[レアリティ]]</f>
        <v>ユニフォーム赤葦京治ICONIC</v>
      </c>
      <c r="Y128" t="s">
        <v>395</v>
      </c>
      <c r="Z128" s="3"/>
      <c r="AA128" s="3"/>
      <c r="AB128" s="3"/>
    </row>
    <row r="129" spans="1:28" ht="15.05" customHeight="1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8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9">
        <f t="shared" si="6"/>
        <v>502</v>
      </c>
      <c r="W129" s="7">
        <f t="shared" si="7"/>
        <v>476</v>
      </c>
      <c r="X129" t="str">
        <f>Stat[[#This Row],[服装]]&amp;Stat[[#This Row],[名前]]&amp;Stat[[#This Row],[レアリティ]]</f>
        <v>夏祭り赤葦京治ICONIC</v>
      </c>
      <c r="Y129" t="s">
        <v>395</v>
      </c>
      <c r="Z129" s="3"/>
      <c r="AA129" s="3"/>
      <c r="AB129" s="3"/>
    </row>
    <row r="130" spans="1:28" ht="15.05" customHeight="1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8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9">
        <f t="shared" si="6"/>
        <v>491</v>
      </c>
      <c r="W130" s="7">
        <f t="shared" si="7"/>
        <v>483</v>
      </c>
      <c r="X130" t="str">
        <f>Stat[[#This Row],[服装]]&amp;Stat[[#This Row],[名前]]&amp;Stat[[#This Row],[レアリティ]]</f>
        <v>ユニフォーム星海光来ICONIC</v>
      </c>
      <c r="Y130" t="s">
        <v>396</v>
      </c>
      <c r="Z130" s="3"/>
      <c r="AA130" s="3"/>
      <c r="AB130" s="3"/>
    </row>
    <row r="131" spans="1:28" ht="15.05" customHeight="1" x14ac:dyDescent="0.3">
      <c r="A131">
        <v>130</v>
      </c>
      <c r="B131" t="s">
        <v>108</v>
      </c>
      <c r="C131" t="s">
        <v>131</v>
      </c>
      <c r="D131" t="s">
        <v>77</v>
      </c>
      <c r="E131" t="s">
        <v>78</v>
      </c>
      <c r="F131" t="s">
        <v>135</v>
      </c>
      <c r="G131" t="s">
        <v>71</v>
      </c>
      <c r="H131">
        <v>99</v>
      </c>
      <c r="I131" s="8" t="s">
        <v>22</v>
      </c>
      <c r="J131">
        <v>5</v>
      </c>
      <c r="K131">
        <v>82</v>
      </c>
      <c r="L131">
        <v>129</v>
      </c>
      <c r="M131">
        <v>126</v>
      </c>
      <c r="N131">
        <v>114</v>
      </c>
      <c r="O131">
        <v>121</v>
      </c>
      <c r="P131">
        <v>101</v>
      </c>
      <c r="Q131">
        <v>118</v>
      </c>
      <c r="R131">
        <v>123</v>
      </c>
      <c r="S131">
        <v>119</v>
      </c>
      <c r="T131">
        <v>120</v>
      </c>
      <c r="U131">
        <v>41</v>
      </c>
      <c r="V131" s="9">
        <f t="shared" si="6"/>
        <v>490</v>
      </c>
      <c r="W131" s="7">
        <f t="shared" si="7"/>
        <v>480</v>
      </c>
      <c r="X131" t="str">
        <f>Stat[[#This Row],[服装]]&amp;Stat[[#This Row],[名前]]&amp;Stat[[#This Row],[レアリティ]]</f>
        <v>ユニフォーム佐久早聖臣ICONIC</v>
      </c>
      <c r="Y131" t="s">
        <v>397</v>
      </c>
      <c r="Z131" s="3"/>
      <c r="AA131" s="3"/>
      <c r="AB131" s="3"/>
    </row>
    <row r="132" spans="1:28" ht="15.05" customHeight="1" x14ac:dyDescent="0.3">
      <c r="A132">
        <v>131</v>
      </c>
      <c r="B132" t="s">
        <v>108</v>
      </c>
      <c r="C132" t="s">
        <v>132</v>
      </c>
      <c r="D132" t="s">
        <v>77</v>
      </c>
      <c r="E132" t="s">
        <v>80</v>
      </c>
      <c r="F132" t="s">
        <v>135</v>
      </c>
      <c r="G132" t="s">
        <v>71</v>
      </c>
      <c r="H132">
        <v>99</v>
      </c>
      <c r="I132" s="8" t="s">
        <v>22</v>
      </c>
      <c r="J132">
        <v>5</v>
      </c>
      <c r="K132">
        <v>86</v>
      </c>
      <c r="L132">
        <v>115</v>
      </c>
      <c r="M132">
        <v>111</v>
      </c>
      <c r="N132">
        <v>119</v>
      </c>
      <c r="O132">
        <v>124</v>
      </c>
      <c r="P132">
        <v>101</v>
      </c>
      <c r="Q132">
        <v>110</v>
      </c>
      <c r="R132">
        <v>131</v>
      </c>
      <c r="S132">
        <v>116</v>
      </c>
      <c r="T132">
        <v>121</v>
      </c>
      <c r="U132">
        <v>36</v>
      </c>
      <c r="V132" s="9">
        <f t="shared" si="6"/>
        <v>469</v>
      </c>
      <c r="W132" s="7">
        <f t="shared" si="7"/>
        <v>478</v>
      </c>
      <c r="X132" t="str">
        <f>Stat[[#This Row],[服装]]&amp;Stat[[#This Row],[名前]]&amp;Stat[[#This Row],[レアリティ]]</f>
        <v>ユニフォーム小森元也ICONIC</v>
      </c>
      <c r="Y132" t="s">
        <v>398</v>
      </c>
      <c r="Z132" s="3"/>
      <c r="AA132" s="3"/>
      <c r="AB132" s="3"/>
    </row>
    <row r="133" spans="1:28" ht="15.05" customHeight="1" x14ac:dyDescent="0.3">
      <c r="A133">
        <v>132</v>
      </c>
      <c r="B133" t="s">
        <v>108</v>
      </c>
      <c r="C133" t="s">
        <v>133</v>
      </c>
      <c r="D133" t="s">
        <v>77</v>
      </c>
      <c r="E133" t="s">
        <v>82</v>
      </c>
      <c r="F133" t="s">
        <v>134</v>
      </c>
      <c r="G133" t="s">
        <v>71</v>
      </c>
      <c r="H133">
        <v>99</v>
      </c>
      <c r="I133" s="8" t="s">
        <v>22</v>
      </c>
      <c r="J133">
        <v>5</v>
      </c>
      <c r="K133">
        <v>75</v>
      </c>
      <c r="L133">
        <v>125</v>
      </c>
      <c r="M133">
        <v>122</v>
      </c>
      <c r="N133">
        <v>112</v>
      </c>
      <c r="O133">
        <v>121</v>
      </c>
      <c r="P133">
        <v>101</v>
      </c>
      <c r="Q133">
        <v>131</v>
      </c>
      <c r="R133">
        <v>115</v>
      </c>
      <c r="S133">
        <v>115</v>
      </c>
      <c r="T133">
        <v>117</v>
      </c>
      <c r="U133">
        <v>41</v>
      </c>
      <c r="V133" s="9">
        <f t="shared" si="6"/>
        <v>480</v>
      </c>
      <c r="W133" s="7">
        <f t="shared" si="7"/>
        <v>478</v>
      </c>
      <c r="X133" t="str">
        <f>Stat[[#This Row],[服装]]&amp;Stat[[#This Row],[名前]]&amp;Stat[[#This Row],[レアリティ]]</f>
        <v>ユニフォーム昼神幸郎ICONIC</v>
      </c>
      <c r="Y133" t="s">
        <v>399</v>
      </c>
      <c r="Z133" s="3"/>
      <c r="AA133" s="3"/>
      <c r="AB133" s="3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ユニフォーム佐久早聖臣ICONIC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ユニフォーム小森元也ICONIC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ユニフォーム昼神幸郎ICONIC</v>
      </c>
      <c r="C133">
        <f>SetNo[[#This Row],[No.]]</f>
        <v>132</v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2"/>
  <sheetViews>
    <sheetView workbookViewId="0">
      <selection activeCell="T2" sqref="T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27.21875" bestFit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s="3" t="s">
        <v>282</v>
      </c>
    </row>
    <row r="2" spans="1:20" x14ac:dyDescent="0.3">
      <c r="A2">
        <f>VLOOKUP(Serve[[#This Row],[No.用]],SetNo[[No.用]:[vlookup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Row],[No.用]],SetNo[[No.用]:[vlookup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Row],[No.用]],SetNo[[No.用]:[vlookup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Row],[No.用]],SetNo[[No.用]:[vlookup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Row],[No.用]],SetNo[[No.用]:[vlookup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Row],[No.用]],SetNo[[No.用]:[vlookup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Row],[No.用]],SetNo[[No.用]:[vlookup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Row],[No.用]],SetNo[[No.用]:[vlookup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Row],[No.用]],SetNo[[No.用]:[vlookup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Row],[No.用]],SetNo[[No.用]:[vlookup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Row],[No.用]],SetNo[[No.用]:[vlookup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Row],[No.用]],SetNo[[No.用]:[vlookup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Row],[No.用]],SetNo[[No.用]:[vlookup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Row],[No.用]],SetNo[[No.用]:[vlookup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Row],[No.用]],SetNo[[No.用]:[vlookup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Row],[No.用]],SetNo[[No.用]:[vlookup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Row],[No.用]],SetNo[[No.用]:[vlookup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Row],[No.用]],SetNo[[No.用]:[vlookup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Row],[No.用]],SetNo[[No.用]:[vlookup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Row],[No.用]],SetNo[[No.用]:[vlookup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Row],[No.用]],SetNo[[No.用]:[vlookup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Row],[No.用]],SetNo[[No.用]:[vlookup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Row],[No.用]],SetNo[[No.用]:[vlookup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Row],[No.用]],SetNo[[No.用]:[vlookup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Row],[No.用]],SetNo[[No.用]:[vlookup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Row],[No.用]],SetNo[[No.用]:[vlookup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Row],[No.用]],SetNo[[No.用]:[vlookup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Row],[No.用]],SetNo[[No.用]:[vlookup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Row],[No.用]],SetNo[[No.用]:[vlookup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Row],[No.用]],SetNo[[No.用]:[vlookup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Row],[No.用]],SetNo[[No.用]:[vlookup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Row],[No.用]],SetNo[[No.用]:[vlookup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Row],[No.用]],SetNo[[No.用]:[vlookup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Row],[No.用]],SetNo[[No.用]:[vlookup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Row],[No.用]],SetNo[[No.用]:[vlookup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Row],[No.用]],SetNo[[No.用]:[vlookup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Row],[No.用]],SetNo[[No.用]:[vlookup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Row],[No.用]],SetNo[[No.用]:[vlookup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Row],[No.用]],SetNo[[No.用]:[vlookup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Row],[No.用]],SetNo[[No.用]:[vlookup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Row],[No.用]],SetNo[[No.用]:[vlookup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Row],[No.用]],SetNo[[No.用]:[vlookup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Row],[No.用]],SetNo[[No.用]:[vlookup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Row],[No.用]],SetNo[[No.用]:[vlookup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Row],[No.用]],SetNo[[No.用]:[vlookup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Row],[No.用]],SetNo[[No.用]:[vlookup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Row],[No.用]],SetNo[[No.用]:[vlookup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Row],[No.用]],SetNo[[No.用]:[vlookup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Row],[No.用]],SetNo[[No.用]:[vlookup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Row],[No.用]],SetNo[[No.用]:[vlookup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Row],[No.用]],SetNo[[No.用]:[vlookup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Row],[No.用]],SetNo[[No.用]:[vlookup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Row],[No.用]],SetNo[[No.用]:[vlookup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Row],[No.用]],SetNo[[No.用]:[vlookup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Row],[No.用]],SetNo[[No.用]:[vlookup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Row],[No.用]],SetNo[[No.用]:[vlookup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Row],[No.用]],SetNo[[No.用]:[vlookup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Row],[No.用]],SetNo[[No.用]:[vlookup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Row],[No.用]],SetNo[[No.用]:[vlookup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Row],[No.用]],SetNo[[No.用]:[vlookup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Row],[No.用]],SetNo[[No.用]:[vlookup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Row],[No.用]],SetNo[[No.用]:[vlookup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Row],[No.用]],SetNo[[No.用]:[vlookup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Row],[No.用]],SetNo[[No.用]:[vlookup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Row],[No.用]],SetNo[[No.用]:[vlookup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Row],[No.用]],SetNo[[No.用]:[vlookup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Row],[No.用]],SetNo[[No.用]:[vlookup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Row],[No.用]],SetNo[[No.用]:[vlookup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Row],[No.用]],SetNo[[No.用]:[vlookup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Row],[No.用]],SetNo[[No.用]:[vlookup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Row],[No.用]],SetNo[[No.用]:[vlookup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Row],[No.用]],SetNo[[No.用]:[vlookup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Row],[No.用]],SetNo[[No.用]:[vlookup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Row],[No.用]],SetNo[[No.用]:[vlookup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Row],[No.用]],SetNo[[No.用]:[vlookup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Row],[No.用]],SetNo[[No.用]:[vlookup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Row],[No.用]],SetNo[[No.用]:[vlookup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Row],[No.用]],SetNo[[No.用]:[vlookup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Row],[No.用]],SetNo[[No.用]:[vlookup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Row],[No.用]],SetNo[[No.用]:[vlookup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Row],[No.用]],SetNo[[No.用]:[vlookup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Row],[No.用]],SetNo[[No.用]:[vlookup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Row],[No.用]],SetNo[[No.用]:[vlookup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Row],[No.用]],SetNo[[No.用]:[vlookup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Row],[No.用]],SetNo[[No.用]:[vlookup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Row],[No.用]],SetNo[[No.用]:[vlookup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Row],[No.用]],SetNo[[No.用]:[vlookup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Row],[No.用]],SetNo[[No.用]:[vlookup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Row],[No.用]],SetNo[[No.用]:[vlookup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Row],[No.用]],SetNo[[No.用]:[vlookup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Row],[No.用]],SetNo[[No.用]:[vlookup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Row],[No.用]],SetNo[[No.用]:[vlookup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Row],[No.用]],SetNo[[No.用]:[vlookup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Row],[No.用]],SetNo[[No.用]:[vlookup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Row],[No.用]],SetNo[[No.用]:[vlookup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Row],[No.用]],SetNo[[No.用]:[vlookup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Row],[No.用]],SetNo[[No.用]:[vlookup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Row],[No.用]],SetNo[[No.用]:[vlookup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Row],[No.用]],SetNo[[No.用]:[vlookup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Row],[No.用]],SetNo[[No.用]:[vlookup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Row],[No.用]],SetNo[[No.用]:[vlookup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Row],[No.用]],SetNo[[No.用]:[vlookup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Row],[No.用]],SetNo[[No.用]:[vlookup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Row],[No.用]],SetNo[[No.用]:[vlookup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Row],[No.用]],SetNo[[No.用]:[vlookup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Row],[No.用]],SetNo[[No.用]:[vlookup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Row],[No.用]],SetNo[[No.用]:[vlookup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Row],[No.用]],SetNo[[No.用]:[vlookup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 t="e">
        <f>VLOOKUP(Serve[[#This Row],[No.用]],SetNo[[No.用]:[vlookup 用]],2,FALSE)</f>
        <v>#N/A</v>
      </c>
      <c r="G110" t="s">
        <v>71</v>
      </c>
      <c r="H110">
        <v>1</v>
      </c>
      <c r="I110" t="s">
        <v>216</v>
      </c>
      <c r="T110" t="str">
        <f>Serve[[#This Row],[服装]]&amp;Serve[[#This Row],[名前]]&amp;Serve[[#This Row],[レアリティ]]</f>
        <v>ICONIC</v>
      </c>
    </row>
    <row r="111" spans="1:20" x14ac:dyDescent="0.3">
      <c r="A111">
        <f>VLOOKUP(Serve[[#This Row],[No.用]],SetNo[[No.用]:[vlookup 用]],2,FALSE)</f>
        <v>106</v>
      </c>
      <c r="B111" t="s">
        <v>408</v>
      </c>
      <c r="C111" t="s">
        <v>409</v>
      </c>
      <c r="D111" t="s">
        <v>24</v>
      </c>
      <c r="E111" t="s">
        <v>31</v>
      </c>
      <c r="F111" t="s">
        <v>159</v>
      </c>
      <c r="G111" t="s">
        <v>71</v>
      </c>
      <c r="H111">
        <v>1</v>
      </c>
      <c r="I111" t="s">
        <v>10</v>
      </c>
      <c r="J111" t="s">
        <v>410</v>
      </c>
      <c r="K111" t="s">
        <v>290</v>
      </c>
      <c r="L111">
        <v>36</v>
      </c>
      <c r="T111" t="str">
        <f>Serve[[#This Row],[服装]]&amp;Serve[[#This Row],[名前]]&amp;Serve[[#This Row],[レアリティ]]</f>
        <v>探偵白布賢二郎ICONIC</v>
      </c>
    </row>
    <row r="112" spans="1:20" x14ac:dyDescent="0.3">
      <c r="A112">
        <f>VLOOKUP(Serve[[#This Row],[No.用]],SetNo[[No.用]:[vlookup 用]],2,FALSE)</f>
        <v>122</v>
      </c>
      <c r="B112" s="3" t="s">
        <v>402</v>
      </c>
      <c r="C112" t="s">
        <v>123</v>
      </c>
      <c r="D112" s="3" t="s">
        <v>77</v>
      </c>
      <c r="E112" t="s">
        <v>78</v>
      </c>
      <c r="F112" t="s">
        <v>128</v>
      </c>
      <c r="G112" t="s">
        <v>71</v>
      </c>
      <c r="H112">
        <v>1</v>
      </c>
      <c r="I112" t="s">
        <v>216</v>
      </c>
      <c r="J112" s="3" t="s">
        <v>234</v>
      </c>
      <c r="K112" s="3" t="s">
        <v>173</v>
      </c>
      <c r="L112">
        <v>28</v>
      </c>
      <c r="T112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644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7.21875" bestFit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s="3" t="s">
        <v>282</v>
      </c>
    </row>
    <row r="2" spans="1:20" x14ac:dyDescent="0.3">
      <c r="A2">
        <f>VLOOKUP(Receive[[#This Row],[No.用]],SetNo[[No.用]:[vlookup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Row],[No.用]],SetNo[[No.用]:[vlookup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Row],[No.用]],SetNo[[No.用]:[vlookup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Row],[No.用]],SetNo[[No.用]:[vlookup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Row],[No.用]],SetNo[[No.用]:[vlookup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Row],[No.用]],SetNo[[No.用]:[vlookup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Row],[No.用]],SetNo[[No.用]:[vlookup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Row],[No.用]],SetNo[[No.用]:[vlookup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Row],[No.用]],SetNo[[No.用]:[vlookup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Row],[No.用]],SetNo[[No.用]:[vlookup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Row],[No.用]],SetNo[[No.用]:[vlookup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Row],[No.用]],SetNo[[No.用]:[vlookup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Row],[No.用]],SetNo[[No.用]:[vlookup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Row],[No.用]],SetNo[[No.用]:[vlookup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Row],[No.用]],SetNo[[No.用]:[vlookup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Row],[No.用]],SetNo[[No.用]:[vlookup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Row],[No.用]],SetNo[[No.用]:[vlookup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Row],[No.用]],SetNo[[No.用]:[vlookup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Row],[No.用]],SetNo[[No.用]:[vlookup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Row],[No.用]],SetNo[[No.用]:[vlookup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Row],[No.用]],SetNo[[No.用]:[vlookup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Row],[No.用]],SetNo[[No.用]:[vlookup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Row],[No.用]],SetNo[[No.用]:[vlookup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Row],[No.用]],SetNo[[No.用]:[vlookup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Row],[No.用]],SetNo[[No.用]:[vlookup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Row],[No.用]],SetNo[[No.用]:[vlookup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Row],[No.用]],SetNo[[No.用]:[vlookup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Row],[No.用]],SetNo[[No.用]:[vlookup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Row],[No.用]],SetNo[[No.用]:[vlookup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Row],[No.用]],SetNo[[No.用]:[vlookup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Row],[No.用]],SetNo[[No.用]:[vlookup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Row],[No.用]],SetNo[[No.用]:[vlookup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Row],[No.用]],SetNo[[No.用]:[vlookup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Row],[No.用]],SetNo[[No.用]:[vlookup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Row],[No.用]],SetNo[[No.用]:[vlookup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Row],[No.用]],SetNo[[No.用]:[vlookup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Row],[No.用]],SetNo[[No.用]:[vlookup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Row],[No.用]],SetNo[[No.用]:[vlookup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Row],[No.用]],SetNo[[No.用]:[vlookup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Row],[No.用]],SetNo[[No.用]:[vlookup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Row],[No.用]],SetNo[[No.用]:[vlookup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Row],[No.用]],SetNo[[No.用]:[vlookup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Row],[No.用]],SetNo[[No.用]:[vlookup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Row],[No.用]],SetNo[[No.用]:[vlookup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Row],[No.用]],SetNo[[No.用]:[vlookup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Row],[No.用]],SetNo[[No.用]:[vlookup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Row],[No.用]],SetNo[[No.用]:[vlookup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Row],[No.用]],SetNo[[No.用]:[vlookup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Row],[No.用]],SetNo[[No.用]:[vlookup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Row],[No.用]],SetNo[[No.用]:[vlookup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Row],[No.用]],SetNo[[No.用]:[vlookup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Row],[No.用]],SetNo[[No.用]:[vlookup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Row],[No.用]],SetNo[[No.用]:[vlookup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Row],[No.用]],SetNo[[No.用]:[vlookup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Row],[No.用]],SetNo[[No.用]:[vlookup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Row],[No.用]],SetNo[[No.用]:[vlookup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Row],[No.用]],SetNo[[No.用]:[vlookup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Row],[No.用]],SetNo[[No.用]:[vlookup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Row],[No.用]],SetNo[[No.用]:[vlookup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Row],[No.用]],SetNo[[No.用]:[vlookup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Row],[No.用]],SetNo[[No.用]:[vlookup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Row],[No.用]],SetNo[[No.用]:[vlookup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Row],[No.用]],SetNo[[No.用]:[vlookup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Row],[No.用]],SetNo[[No.用]:[vlookup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Row],[No.用]],SetNo[[No.用]:[vlookup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Row],[No.用]],SetNo[[No.用]:[vlookup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Row],[No.用]],SetNo[[No.用]:[vlookup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Row],[No.用]],SetNo[[No.用]:[vlookup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Row],[No.用]],SetNo[[No.用]:[vlookup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Row],[No.用]],SetNo[[No.用]:[vlookup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Row],[No.用]],SetNo[[No.用]:[vlookup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Row],[No.用]],SetNo[[No.用]:[vlookup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Row],[No.用]],SetNo[[No.用]:[vlookup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Row],[No.用]],SetNo[[No.用]:[vlookup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Row],[No.用]],SetNo[[No.用]:[vlookup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Row],[No.用]],SetNo[[No.用]:[vlookup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Row],[No.用]],SetNo[[No.用]:[vlookup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Row],[No.用]],SetNo[[No.用]:[vlookup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Row],[No.用]],SetNo[[No.用]:[vlookup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Row],[No.用]],SetNo[[No.用]:[vlookup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Row],[No.用]],SetNo[[No.用]:[vlookup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Row],[No.用]],SetNo[[No.用]:[vlookup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Row],[No.用]],SetNo[[No.用]:[vlookup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Row],[No.用]],SetNo[[No.用]:[vlookup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Row],[No.用]],SetNo[[No.用]:[vlookup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Row],[No.用]],SetNo[[No.用]:[vlookup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Row],[No.用]],SetNo[[No.用]:[vlookup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Row],[No.用]],SetNo[[No.用]:[vlookup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Row],[No.用]],SetNo[[No.用]:[vlookup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Row],[No.用]],SetNo[[No.用]:[vlookup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Row],[No.用]],SetNo[[No.用]:[vlookup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Row],[No.用]],SetNo[[No.用]:[vlookup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Row],[No.用]],SetNo[[No.用]:[vlookup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Row],[No.用]],SetNo[[No.用]:[vlookup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Row],[No.用]],SetNo[[No.用]:[vlookup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Row],[No.用]],SetNo[[No.用]:[vlookup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Row],[No.用]],SetNo[[No.用]:[vlookup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Row],[No.用]],SetNo[[No.用]:[vlookup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Row],[No.用]],SetNo[[No.用]:[vlookup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Row],[No.用]],SetNo[[No.用]:[vlookup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Row],[No.用]],SetNo[[No.用]:[vlookup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Row],[No.用]],SetNo[[No.用]:[vlookup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Row],[No.用]],SetNo[[No.用]:[vlookup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Row],[No.用]],SetNo[[No.用]:[vlookup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Row],[No.用]],SetNo[[No.用]:[vlookup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Row],[No.用]],SetNo[[No.用]:[vlookup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Row],[No.用]],SetNo[[No.用]:[vlookup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Row],[No.用]],SetNo[[No.用]:[vlookup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Row],[No.用]],SetNo[[No.用]:[vlookup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Row],[No.用]],SetNo[[No.用]:[vlookup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Row],[No.用]],SetNo[[No.用]:[vlookup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Row],[No.用]],SetNo[[No.用]:[vlookup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Row],[No.用]],SetNo[[No.用]:[vlookup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Row],[No.用]],SetNo[[No.用]:[vlookup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Row],[No.用]],SetNo[[No.用]:[vlookup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Row],[No.用]],SetNo[[No.用]:[vlookup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Row],[No.用]],SetNo[[No.用]:[vlookup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Row],[No.用]],SetNo[[No.用]:[vlookup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Row],[No.用]],SetNo[[No.用]:[vlookup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Row],[No.用]],SetNo[[No.用]:[vlookup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Row],[No.用]],SetNo[[No.用]:[vlookup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Row],[No.用]],SetNo[[No.用]:[vlookup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Row],[No.用]],SetNo[[No.用]:[vlookup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Row],[No.用]],SetNo[[No.用]:[vlookup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Row],[No.用]],SetNo[[No.用]:[vlookup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Row],[No.用]],SetNo[[No.用]:[vlookup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Row],[No.用]],SetNo[[No.用]:[vlookup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Row],[No.用]],SetNo[[No.用]:[vlookup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Row],[No.用]],SetNo[[No.用]:[vlookup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Row],[No.用]],SetNo[[No.用]:[vlookup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Row],[No.用]],SetNo[[No.用]:[vlookup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Row],[No.用]],SetNo[[No.用]:[vlookup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Row],[No.用]],SetNo[[No.用]:[vlookup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Row],[No.用]],SetNo[[No.用]:[vlookup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Row],[No.用]],SetNo[[No.用]:[vlookup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Row],[No.用]],SetNo[[No.用]:[vlookup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Row],[No.用]],SetNo[[No.用]:[vlookup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Row],[No.用]],SetNo[[No.用]:[vlookup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Row],[No.用]],SetNo[[No.用]:[vlookup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Row],[No.用]],SetNo[[No.用]:[vlookup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Row],[No.用]],SetNo[[No.用]:[vlookup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Row],[No.用]],SetNo[[No.用]:[vlookup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Row],[No.用]],SetNo[[No.用]:[vlookup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Row],[No.用]],SetNo[[No.用]:[vlookup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Row],[No.用]],SetNo[[No.用]:[vlookup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Row],[No.用]],SetNo[[No.用]:[vlookup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Row],[No.用]],SetNo[[No.用]:[vlookup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Row],[No.用]],SetNo[[No.用]:[vlookup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Row],[No.用]],SetNo[[No.用]:[vlookup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Row],[No.用]],SetNo[[No.用]:[vlookup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Row],[No.用]],SetNo[[No.用]:[vlookup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Row],[No.用]],SetNo[[No.用]:[vlookup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Row],[No.用]],SetNo[[No.用]:[vlookup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Row],[No.用]],SetNo[[No.用]:[vlookup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Row],[No.用]],SetNo[[No.用]:[vlookup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Row],[No.用]],SetNo[[No.用]:[vlookup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Row],[No.用]],SetNo[[No.用]:[vlookup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Row],[No.用]],SetNo[[No.用]:[vlookup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Row],[No.用]],SetNo[[No.用]:[vlookup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Row],[No.用]],SetNo[[No.用]:[vlookup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Row],[No.用]],SetNo[[No.用]:[vlookup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Row],[No.用]],SetNo[[No.用]:[vlookup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Row],[No.用]],SetNo[[No.用]:[vlookup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Row],[No.用]],SetNo[[No.用]:[vlookup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Row],[No.用]],SetNo[[No.用]:[vlookup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Row],[No.用]],SetNo[[No.用]:[vlookup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Row],[No.用]],SetNo[[No.用]:[vlookup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Row],[No.用]],SetNo[[No.用]:[vlookup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Row],[No.用]],SetNo[[No.用]:[vlookup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Row],[No.用]],SetNo[[No.用]:[vlookup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Row],[No.用]],SetNo[[No.用]:[vlookup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Row],[No.用]],SetNo[[No.用]:[vlookup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Row],[No.用]],SetNo[[No.用]:[vlookup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Row],[No.用]],SetNo[[No.用]:[vlookup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Row],[No.用]],SetNo[[No.用]:[vlookup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Row],[No.用]],SetNo[[No.用]:[vlookup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Row],[No.用]],SetNo[[No.用]:[vlookup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Row],[No.用]],SetNo[[No.用]:[vlookup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Row],[No.用]],SetNo[[No.用]:[vlookup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Row],[No.用]],SetNo[[No.用]:[vlookup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Row],[No.用]],SetNo[[No.用]:[vlookup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Row],[No.用]],SetNo[[No.用]:[vlookup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Row],[No.用]],SetNo[[No.用]:[vlookup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Row],[No.用]],SetNo[[No.用]:[vlookup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Row],[No.用]],SetNo[[No.用]:[vlookup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Row],[No.用]],SetNo[[No.用]:[vlookup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Row],[No.用]],SetNo[[No.用]:[vlookup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Row],[No.用]],SetNo[[No.用]:[vlookup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Row],[No.用]],SetNo[[No.用]:[vlookup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Row],[No.用]],SetNo[[No.用]:[vlookup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Row],[No.用]],SetNo[[No.用]:[vlookup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Row],[No.用]],SetNo[[No.用]:[vlookup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Row],[No.用]],SetNo[[No.用]:[vlookup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Row],[No.用]],SetNo[[No.用]:[vlookup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Row],[No.用]],SetNo[[No.用]:[vlookup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Row],[No.用]],SetNo[[No.用]:[vlookup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Row],[No.用]],SetNo[[No.用]:[vlookup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Row],[No.用]],SetNo[[No.用]:[vlookup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Row],[No.用]],SetNo[[No.用]:[vlookup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Row],[No.用]],SetNo[[No.用]:[vlookup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Row],[No.用]],SetNo[[No.用]:[vlookup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Row],[No.用]],SetNo[[No.用]:[vlookup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Row],[No.用]],SetNo[[No.用]:[vlookup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Row],[No.用]],SetNo[[No.用]:[vlookup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Row],[No.用]],SetNo[[No.用]:[vlookup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Row],[No.用]],SetNo[[No.用]:[vlookup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Row],[No.用]],SetNo[[No.用]:[vlookup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Row],[No.用]],SetNo[[No.用]:[vlookup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Row],[No.用]],SetNo[[No.用]:[vlookup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Row],[No.用]],SetNo[[No.用]:[vlookup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Row],[No.用]],SetNo[[No.用]:[vlookup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Row],[No.用]],SetNo[[No.用]:[vlookup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Row],[No.用]],SetNo[[No.用]:[vlookup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Row],[No.用]],SetNo[[No.用]:[vlookup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Row],[No.用]],SetNo[[No.用]:[vlookup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Row],[No.用]],SetNo[[No.用]:[vlookup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Row],[No.用]],SetNo[[No.用]:[vlookup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Row],[No.用]],SetNo[[No.用]:[vlookup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Row],[No.用]],SetNo[[No.用]:[vlookup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Row],[No.用]],SetNo[[No.用]:[vlookup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Row],[No.用]],SetNo[[No.用]:[vlookup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Row],[No.用]],SetNo[[No.用]:[vlookup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Row],[No.用]],SetNo[[No.用]:[vlookup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Row],[No.用]],SetNo[[No.用]:[vlookup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Row],[No.用]],SetNo[[No.用]:[vlookup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Row],[No.用]],SetNo[[No.用]:[vlookup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Row],[No.用]],SetNo[[No.用]:[vlookup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Row],[No.用]],SetNo[[No.用]:[vlookup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Row],[No.用]],SetNo[[No.用]:[vlookup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Row],[No.用]],SetNo[[No.用]:[vlookup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Row],[No.用]],SetNo[[No.用]:[vlookup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Row],[No.用]],SetNo[[No.用]:[vlookup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Row],[No.用]],SetNo[[No.用]:[vlookup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Row],[No.用]],SetNo[[No.用]:[vlookup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Row],[No.用]],SetNo[[No.用]:[vlookup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Row],[No.用]],SetNo[[No.用]:[vlookup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Row],[No.用]],SetNo[[No.用]:[vlookup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Row],[No.用]],SetNo[[No.用]:[vlookup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Row],[No.用]],SetNo[[No.用]:[vlookup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Row],[No.用]],SetNo[[No.用]:[vlookup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Row],[No.用]],SetNo[[No.用]:[vlookup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Row],[No.用]],SetNo[[No.用]:[vlookup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Row],[No.用]],SetNo[[No.用]:[vlookup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Row],[No.用]],SetNo[[No.用]:[vlookup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Row],[No.用]],SetNo[[No.用]:[vlookup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Row],[No.用]],SetNo[[No.用]:[vlookup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Row],[No.用]],SetNo[[No.用]:[vlookup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Row],[No.用]],SetNo[[No.用]:[vlookup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Row],[No.用]],SetNo[[No.用]:[vlookup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Row],[No.用]],SetNo[[No.用]:[vlookup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Row],[No.用]],SetNo[[No.用]:[vlookup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Row],[No.用]],SetNo[[No.用]:[vlookup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Row],[No.用]],SetNo[[No.用]:[vlookup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Row],[No.用]],SetNo[[No.用]:[vlookup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Row],[No.用]],SetNo[[No.用]:[vlookup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Row],[No.用]],SetNo[[No.用]:[vlookup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Row],[No.用]],SetNo[[No.用]:[vlookup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Row],[No.用]],SetNo[[No.用]:[vlookup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Row],[No.用]],SetNo[[No.用]:[vlookup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Row],[No.用]],SetNo[[No.用]:[vlookup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Row],[No.用]],SetNo[[No.用]:[vlookup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Row],[No.用]],SetNo[[No.用]:[vlookup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Row],[No.用]],SetNo[[No.用]:[vlookup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Row],[No.用]],SetNo[[No.用]:[vlookup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Row],[No.用]],SetNo[[No.用]:[vlookup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Row],[No.用]],SetNo[[No.用]:[vlookup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Row],[No.用]],SetNo[[No.用]:[vlookup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Row],[No.用]],SetNo[[No.用]:[vlookup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Row],[No.用]],SetNo[[No.用]:[vlookup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Row],[No.用]],SetNo[[No.用]:[vlookup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Row],[No.用]],SetNo[[No.用]:[vlookup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Row],[No.用]],SetNo[[No.用]:[vlookup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Row],[No.用]],SetNo[[No.用]:[vlookup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Row],[No.用]],SetNo[[No.用]:[vlookup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Row],[No.用]],SetNo[[No.用]:[vlookup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Row],[No.用]],SetNo[[No.用]:[vlookup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Row],[No.用]],SetNo[[No.用]:[vlookup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Row],[No.用]],SetNo[[No.用]:[vlookup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Row],[No.用]],SetNo[[No.用]:[vlookup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Row],[No.用]],SetNo[[No.用]:[vlookup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Row],[No.用]],SetNo[[No.用]:[vlookup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Row],[No.用]],SetNo[[No.用]:[vlookup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Row],[No.用]],SetNo[[No.用]:[vlookup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Row],[No.用]],SetNo[[No.用]:[vlookup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Row],[No.用]],SetNo[[No.用]:[vlookup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Row],[No.用]],SetNo[[No.用]:[vlookup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Row],[No.用]],SetNo[[No.用]:[vlookup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Row],[No.用]],SetNo[[No.用]:[vlookup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Row],[No.用]],SetNo[[No.用]:[vlookup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Row],[No.用]],SetNo[[No.用]:[vlookup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Row],[No.用]],SetNo[[No.用]:[vlookup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Row],[No.用]],SetNo[[No.用]:[vlookup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Row],[No.用]],SetNo[[No.用]:[vlookup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Row],[No.用]],SetNo[[No.用]:[vlookup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Row],[No.用]],SetNo[[No.用]:[vlookup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Row],[No.用]],SetNo[[No.用]:[vlookup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Row],[No.用]],SetNo[[No.用]:[vlookup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Row],[No.用]],SetNo[[No.用]:[vlookup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Row],[No.用]],SetNo[[No.用]:[vlookup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Row],[No.用]],SetNo[[No.用]:[vlookup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Row],[No.用]],SetNo[[No.用]:[vlookup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Row],[No.用]],SetNo[[No.用]:[vlookup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Row],[No.用]],SetNo[[No.用]:[vlookup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Row],[No.用]],SetNo[[No.用]:[vlookup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Row],[No.用]],SetNo[[No.用]:[vlookup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Row],[No.用]],SetNo[[No.用]:[vlookup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Row],[No.用]],SetNo[[No.用]:[vlookup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Row],[No.用]],SetNo[[No.用]:[vlookup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Row],[No.用]],SetNo[[No.用]:[vlookup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Row],[No.用]],SetNo[[No.用]:[vlookup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Row],[No.用]],SetNo[[No.用]:[vlookup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Row],[No.用]],SetNo[[No.用]:[vlookup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Row],[No.用]],SetNo[[No.用]:[vlookup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Row],[No.用]],SetNo[[No.用]:[vlookup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Row],[No.用]],SetNo[[No.用]:[vlookup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Row],[No.用]],SetNo[[No.用]:[vlookup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Row],[No.用]],SetNo[[No.用]:[vlookup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Row],[No.用]],SetNo[[No.用]:[vlookup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Row],[No.用]],SetNo[[No.用]:[vlookup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Row],[No.用]],SetNo[[No.用]:[vlookup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Row],[No.用]],SetNo[[No.用]:[vlookup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Row],[No.用]],SetNo[[No.用]:[vlookup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Row],[No.用]],SetNo[[No.用]:[vlookup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Row],[No.用]],SetNo[[No.用]:[vlookup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Row],[No.用]],SetNo[[No.用]:[vlookup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Row],[No.用]],SetNo[[No.用]:[vlookup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Row],[No.用]],SetNo[[No.用]:[vlookup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Row],[No.用]],SetNo[[No.用]:[vlookup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Row],[No.用]],SetNo[[No.用]:[vlookup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Row],[No.用]],SetNo[[No.用]:[vlookup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Row],[No.用]],SetNo[[No.用]:[vlookup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Row],[No.用]],SetNo[[No.用]:[vlookup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Row],[No.用]],SetNo[[No.用]:[vlookup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Row],[No.用]],SetNo[[No.用]:[vlookup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Row],[No.用]],SetNo[[No.用]:[vlookup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Row],[No.用]],SetNo[[No.用]:[vlookup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Row],[No.用]],SetNo[[No.用]:[vlookup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Row],[No.用]],SetNo[[No.用]:[vlookup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Row],[No.用]],SetNo[[No.用]:[vlookup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Row],[No.用]],SetNo[[No.用]:[vlookup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Row],[No.用]],SetNo[[No.用]:[vlookup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Row],[No.用]],SetNo[[No.用]:[vlookup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Row],[No.用]],SetNo[[No.用]:[vlookup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Row],[No.用]],SetNo[[No.用]:[vlookup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Row],[No.用]],SetNo[[No.用]:[vlookup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Row],[No.用]],SetNo[[No.用]:[vlookup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Row],[No.用]],SetNo[[No.用]:[vlookup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Row],[No.用]],SetNo[[No.用]:[vlookup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Row],[No.用]],SetNo[[No.用]:[vlookup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Row],[No.用]],SetNo[[No.用]:[vlookup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Row],[No.用]],SetNo[[No.用]:[vlookup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Row],[No.用]],SetNo[[No.用]:[vlookup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Row],[No.用]],SetNo[[No.用]:[vlookup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Row],[No.用]],SetNo[[No.用]:[vlookup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Row],[No.用]],SetNo[[No.用]:[vlookup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Row],[No.用]],SetNo[[No.用]:[vlookup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Row],[No.用]],SetNo[[No.用]:[vlookup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Row],[No.用]],SetNo[[No.用]:[vlookup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Row],[No.用]],SetNo[[No.用]:[vlookup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Row],[No.用]],SetNo[[No.用]:[vlookup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Row],[No.用]],SetNo[[No.用]:[vlookup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Row],[No.用]],SetNo[[No.用]:[vlookup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Row],[No.用]],SetNo[[No.用]:[vlookup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Row],[No.用]],SetNo[[No.用]:[vlookup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Row],[No.用]],SetNo[[No.用]:[vlookup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Row],[No.用]],SetNo[[No.用]:[vlookup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Row],[No.用]],SetNo[[No.用]:[vlookup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Row],[No.用]],SetNo[[No.用]:[vlookup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Row],[No.用]],SetNo[[No.用]:[vlookup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Row],[No.用]],SetNo[[No.用]:[vlookup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Row],[No.用]],SetNo[[No.用]:[vlookup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Row],[No.用]],SetNo[[No.用]:[vlookup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Row],[No.用]],SetNo[[No.用]:[vlookup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Row],[No.用]],SetNo[[No.用]:[vlookup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Row],[No.用]],SetNo[[No.用]:[vlookup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Row],[No.用]],SetNo[[No.用]:[vlookup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Row],[No.用]],SetNo[[No.用]:[vlookup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Row],[No.用]],SetNo[[No.用]:[vlookup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Row],[No.用]],SetNo[[No.用]:[vlookup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Row],[No.用]],SetNo[[No.用]:[vlookup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Row],[No.用]],SetNo[[No.用]:[vlookup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Row],[No.用]],SetNo[[No.用]:[vlookup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Row],[No.用]],SetNo[[No.用]:[vlookup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Row],[No.用]],SetNo[[No.用]:[vlookup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Row],[No.用]],SetNo[[No.用]:[vlookup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Row],[No.用]],SetNo[[No.用]:[vlookup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Row],[No.用]],SetNo[[No.用]:[vlookup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Row],[No.用]],SetNo[[No.用]:[vlookup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Row],[No.用]],SetNo[[No.用]:[vlookup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Row],[No.用]],SetNo[[No.用]:[vlookup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Row],[No.用]],SetNo[[No.用]:[vlookup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Row],[No.用]],SetNo[[No.用]:[vlookup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Row],[No.用]],SetNo[[No.用]:[vlookup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Row],[No.用]],SetNo[[No.用]:[vlookup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Row],[No.用]],SetNo[[No.用]:[vlookup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Row],[No.用]],SetNo[[No.用]:[vlookup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Row],[No.用]],SetNo[[No.用]:[vlookup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Row],[No.用]],SetNo[[No.用]:[vlookup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Row],[No.用]],SetNo[[No.用]:[vlookup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Row],[No.用]],SetNo[[No.用]:[vlookup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Row],[No.用]],SetNo[[No.用]:[vlookup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Row],[No.用]],SetNo[[No.用]:[vlookup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Row],[No.用]],SetNo[[No.用]:[vlookup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Row],[No.用]],SetNo[[No.用]:[vlookup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Row],[No.用]],SetNo[[No.用]:[vlookup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Row],[No.用]],SetNo[[No.用]:[vlookup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Row],[No.用]],SetNo[[No.用]:[vlookup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Row],[No.用]],SetNo[[No.用]:[vlookup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Row],[No.用]],SetNo[[No.用]:[vlookup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Row],[No.用]],SetNo[[No.用]:[vlookup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Row],[No.用]],SetNo[[No.用]:[vlookup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Row],[No.用]],SetNo[[No.用]:[vlookup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Row],[No.用]],SetNo[[No.用]:[vlookup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Row],[No.用]],SetNo[[No.用]:[vlookup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Row],[No.用]],SetNo[[No.用]:[vlookup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Row],[No.用]],SetNo[[No.用]:[vlookup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Row],[No.用]],SetNo[[No.用]:[vlookup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Row],[No.用]],SetNo[[No.用]:[vlookup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Row],[No.用]],SetNo[[No.用]:[vlookup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Row],[No.用]],SetNo[[No.用]:[vlookup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Row],[No.用]],SetNo[[No.用]:[vlookup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Row],[No.用]],SetNo[[No.用]:[vlookup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Row],[No.用]],SetNo[[No.用]:[vlookup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Row],[No.用]],SetNo[[No.用]:[vlookup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Row],[No.用]],SetNo[[No.用]:[vlookup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Row],[No.用]],SetNo[[No.用]:[vlookup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Row],[No.用]],SetNo[[No.用]:[vlookup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Row],[No.用]],SetNo[[No.用]:[vlookup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Row],[No.用]],SetNo[[No.用]:[vlookup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Row],[No.用]],SetNo[[No.用]:[vlookup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Row],[No.用]],SetNo[[No.用]:[vlookup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Row],[No.用]],SetNo[[No.用]:[vlookup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Row],[No.用]],SetNo[[No.用]:[vlookup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Row],[No.用]],SetNo[[No.用]:[vlookup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Row],[No.用]],SetNo[[No.用]:[vlookup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Row],[No.用]],SetNo[[No.用]:[vlookup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Row],[No.用]],SetNo[[No.用]:[vlookup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Row],[No.用]],SetNo[[No.用]:[vlookup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Row],[No.用]],SetNo[[No.用]:[vlookup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Row],[No.用]],SetNo[[No.用]:[vlookup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Row],[No.用]],SetNo[[No.用]:[vlookup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Row],[No.用]],SetNo[[No.用]:[vlookup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Row],[No.用]],SetNo[[No.用]:[vlookup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Row],[No.用]],SetNo[[No.用]:[vlookup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Row],[No.用]],SetNo[[No.用]:[vlookup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Row],[No.用]],SetNo[[No.用]:[vlookup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Row],[No.用]],SetNo[[No.用]:[vlookup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Row],[No.用]],SetNo[[No.用]:[vlookup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Row],[No.用]],SetNo[[No.用]:[vlookup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Row],[No.用]],SetNo[[No.用]:[vlookup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Row],[No.用]],SetNo[[No.用]:[vlookup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Row],[No.用]],SetNo[[No.用]:[vlookup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Row],[No.用]],SetNo[[No.用]:[vlookup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Row],[No.用]],SetNo[[No.用]:[vlookup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Row],[No.用]],SetNo[[No.用]:[vlookup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Row],[No.用]],SetNo[[No.用]:[vlookup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Row],[No.用]],SetNo[[No.用]:[vlookup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Row],[No.用]],SetNo[[No.用]:[vlookup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Row],[No.用]],SetNo[[No.用]:[vlookup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Row],[No.用]],SetNo[[No.用]:[vlookup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Row],[No.用]],SetNo[[No.用]:[vlookup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Row],[No.用]],SetNo[[No.用]:[vlookup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Row],[No.用]],SetNo[[No.用]:[vlookup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Row],[No.用]],SetNo[[No.用]:[vlookup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Row],[No.用]],SetNo[[No.用]:[vlookup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Row],[No.用]],SetNo[[No.用]:[vlookup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Row],[No.用]],SetNo[[No.用]:[vlookup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Row],[No.用]],SetNo[[No.用]:[vlookup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Row],[No.用]],SetNo[[No.用]:[vlookup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Row],[No.用]],SetNo[[No.用]:[vlookup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Row],[No.用]],SetNo[[No.用]:[vlookup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Row],[No.用]],SetNo[[No.用]:[vlookup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Row],[No.用]],SetNo[[No.用]:[vlookup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Row],[No.用]],SetNo[[No.用]:[vlookup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Row],[No.用]],SetNo[[No.用]:[vlookup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Row],[No.用]],SetNo[[No.用]:[vlookup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Row],[No.用]],SetNo[[No.用]:[vlookup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Row],[No.用]],SetNo[[No.用]:[vlookup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Row],[No.用]],SetNo[[No.用]:[vlookup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Row],[No.用]],SetNo[[No.用]:[vlookup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Row],[No.用]],SetNo[[No.用]:[vlookup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Row],[No.用]],SetNo[[No.用]:[vlookup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Row],[No.用]],SetNo[[No.用]:[vlookup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Row],[No.用]],SetNo[[No.用]:[vlookup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Row],[No.用]],SetNo[[No.用]:[vlookup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Row],[No.用]],SetNo[[No.用]:[vlookup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Row],[No.用]],SetNo[[No.用]:[vlookup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Row],[No.用]],SetNo[[No.用]:[vlookup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Row],[No.用]],SetNo[[No.用]:[vlookup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Row],[No.用]],SetNo[[No.用]:[vlookup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Row],[No.用]],SetNo[[No.用]:[vlookup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Row],[No.用]],SetNo[[No.用]:[vlookup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Row],[No.用]],SetNo[[No.用]:[vlookup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Row],[No.用]],SetNo[[No.用]:[vlookup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Row],[No.用]],SetNo[[No.用]:[vlookup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Row],[No.用]],SetNo[[No.用]:[vlookup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Row],[No.用]],SetNo[[No.用]:[vlookup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Row],[No.用]],SetNo[[No.用]:[vlookup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Row],[No.用]],SetNo[[No.用]:[vlookup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Row],[No.用]],SetNo[[No.用]:[vlookup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Row],[No.用]],SetNo[[No.用]:[vlookup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Row],[No.用]],SetNo[[No.用]:[vlookup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Row],[No.用]],SetNo[[No.用]:[vlookup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Row],[No.用]],SetNo[[No.用]:[vlookup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Row],[No.用]],SetNo[[No.用]:[vlookup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Row],[No.用]],SetNo[[No.用]:[vlookup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Row],[No.用]],SetNo[[No.用]:[vlookup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Row],[No.用]],SetNo[[No.用]:[vlookup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Row],[No.用]],SetNo[[No.用]:[vlookup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Row],[No.用]],SetNo[[No.用]:[vlookup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Row],[No.用]],SetNo[[No.用]:[vlookup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Row],[No.用]],SetNo[[No.用]:[vlookup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Row],[No.用]],SetNo[[No.用]:[vlookup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Row],[No.用]],SetNo[[No.用]:[vlookup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Row],[No.用]],SetNo[[No.用]:[vlookup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Row],[No.用]],SetNo[[No.用]:[vlookup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Row],[No.用]],SetNo[[No.用]:[vlookup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Row],[No.用]],SetNo[[No.用]:[vlookup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Row],[No.用]],SetNo[[No.用]:[vlookup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Row],[No.用]],SetNo[[No.用]:[vlookup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Row],[No.用]],SetNo[[No.用]:[vlookup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Row],[No.用]],SetNo[[No.用]:[vlookup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Row],[No.用]],SetNo[[No.用]:[vlookup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Row],[No.用]],SetNo[[No.用]:[vlookup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Row],[No.用]],SetNo[[No.用]:[vlookup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Row],[No.用]],SetNo[[No.用]:[vlookup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Row],[No.用]],SetNo[[No.用]:[vlookup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Row],[No.用]],SetNo[[No.用]:[vlookup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Row],[No.用]],SetNo[[No.用]:[vlookup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Row],[No.用]],SetNo[[No.用]:[vlookup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Row],[No.用]],SetNo[[No.用]:[vlookup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Row],[No.用]],SetNo[[No.用]:[vlookup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Row],[No.用]],SetNo[[No.用]:[vlookup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Row],[No.用]],SetNo[[No.用]:[vlookup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Row],[No.用]],SetNo[[No.用]:[vlookup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>
        <f>VLOOKUP(Receive[[#This Row],[No.用]],SetNo[[No.用]:[vlookup 用]],2,FALSE)</f>
        <v>93</v>
      </c>
      <c r="B537" t="s">
        <v>217</v>
      </c>
      <c r="C537" t="s">
        <v>586</v>
      </c>
      <c r="D537" t="s">
        <v>28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26</v>
      </c>
      <c r="T537" t="str">
        <f>Receive[[#This Row],[服装]]&amp;Receive[[#This Row],[名前]]&amp;Receive[[#This Row],[レアリティ]]</f>
        <v>ユニフォーム中島猛ICONIC</v>
      </c>
    </row>
    <row r="538" spans="1:20" x14ac:dyDescent="0.3">
      <c r="A538">
        <f>VLOOKUP(Receive[[#This Row],[No.用]],SetNo[[No.用]:[vlookup 用]],2,FALSE)</f>
        <v>93</v>
      </c>
      <c r="B538" t="s">
        <v>217</v>
      </c>
      <c r="C538" t="s">
        <v>586</v>
      </c>
      <c r="D538" t="s">
        <v>28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26</v>
      </c>
      <c r="T538" t="str">
        <f>Receive[[#This Row],[服装]]&amp;Receive[[#This Row],[名前]]&amp;Receive[[#This Row],[レアリティ]]</f>
        <v>ユニフォーム中島猛ICONIC</v>
      </c>
    </row>
    <row r="539" spans="1:20" x14ac:dyDescent="0.3">
      <c r="A539">
        <f>VLOOKUP(Receive[[#This Row],[No.用]],SetNo[[No.用]:[vlookup 用]],2,FALSE)</f>
        <v>93</v>
      </c>
      <c r="B539" t="s">
        <v>217</v>
      </c>
      <c r="C539" t="s">
        <v>586</v>
      </c>
      <c r="D539" t="s">
        <v>28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243</v>
      </c>
      <c r="K539" s="3" t="s">
        <v>173</v>
      </c>
      <c r="L539">
        <v>26</v>
      </c>
      <c r="T539" t="str">
        <f>Receive[[#This Row],[服装]]&amp;Receive[[#This Row],[名前]]&amp;Receive[[#This Row],[レアリティ]]</f>
        <v>ユニフォーム中島猛ICONIC</v>
      </c>
    </row>
    <row r="540" spans="1:20" x14ac:dyDescent="0.3">
      <c r="A540">
        <f>VLOOKUP(Receive[[#This Row],[No.用]],SetNo[[No.用]:[vlookup 用]],2,FALSE)</f>
        <v>93</v>
      </c>
      <c r="B540" t="s">
        <v>217</v>
      </c>
      <c r="C540" t="s">
        <v>586</v>
      </c>
      <c r="D540" t="s">
        <v>28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120</v>
      </c>
      <c r="K540" s="3" t="s">
        <v>173</v>
      </c>
      <c r="L540">
        <v>26</v>
      </c>
      <c r="T540" t="str">
        <f>Receive[[#This Row],[服装]]&amp;Receive[[#This Row],[名前]]&amp;Receive[[#This Row],[レアリティ]]</f>
        <v>ユニフォーム中島猛ICONIC</v>
      </c>
    </row>
    <row r="541" spans="1:20" x14ac:dyDescent="0.3">
      <c r="A541">
        <f>VLOOKUP(Receive[[#This Row],[No.用]],SetNo[[No.用]:[vlookup 用]],2,FALSE)</f>
        <v>93</v>
      </c>
      <c r="B541" t="s">
        <v>217</v>
      </c>
      <c r="C541" t="s">
        <v>586</v>
      </c>
      <c r="D541" t="s">
        <v>28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175</v>
      </c>
      <c r="K541" s="3" t="s">
        <v>173</v>
      </c>
      <c r="L541">
        <v>26</v>
      </c>
      <c r="T541" t="str">
        <f>Receive[[#This Row],[服装]]&amp;Receive[[#This Row],[名前]]&amp;Receive[[#This Row],[レアリティ]]</f>
        <v>ユニフォーム中島猛ICONIC</v>
      </c>
    </row>
    <row r="542" spans="1:20" x14ac:dyDescent="0.3">
      <c r="A542">
        <f>VLOOKUP(Receive[[#This Row],[No.用]],SetNo[[No.用]:[vlookup 用]],2,FALSE)</f>
        <v>93</v>
      </c>
      <c r="B542" t="s">
        <v>217</v>
      </c>
      <c r="C542" t="s">
        <v>586</v>
      </c>
      <c r="D542" t="s">
        <v>28</v>
      </c>
      <c r="E542" t="s">
        <v>25</v>
      </c>
      <c r="F542" t="s">
        <v>158</v>
      </c>
      <c r="G542" t="s">
        <v>71</v>
      </c>
      <c r="H542">
        <v>1</v>
      </c>
      <c r="I542" t="s">
        <v>241</v>
      </c>
      <c r="J542" s="3" t="s">
        <v>176</v>
      </c>
      <c r="K542" s="3" t="s">
        <v>173</v>
      </c>
      <c r="L542">
        <v>13</v>
      </c>
      <c r="T542" t="str">
        <f>Receive[[#This Row],[服装]]&amp;Receive[[#This Row],[名前]]&amp;Receive[[#This Row],[レアリティ]]</f>
        <v>ユニフォーム中島猛ICONIC</v>
      </c>
    </row>
    <row r="543" spans="1:20" x14ac:dyDescent="0.3">
      <c r="A543">
        <f>VLOOKUP(Receive[[#This Row],[No.用]],SetNo[[No.用]:[vlookup 用]],2,FALSE)</f>
        <v>94</v>
      </c>
      <c r="B543" t="s">
        <v>217</v>
      </c>
      <c r="C543" t="s">
        <v>589</v>
      </c>
      <c r="D543" t="s">
        <v>24</v>
      </c>
      <c r="E543" t="s">
        <v>25</v>
      </c>
      <c r="F543" t="s">
        <v>158</v>
      </c>
      <c r="G543" t="s">
        <v>71</v>
      </c>
      <c r="H543">
        <v>1</v>
      </c>
      <c r="I543" t="s">
        <v>241</v>
      </c>
      <c r="J543" s="3" t="s">
        <v>119</v>
      </c>
      <c r="K543" s="3" t="s">
        <v>173</v>
      </c>
      <c r="L543">
        <v>25</v>
      </c>
      <c r="T543" t="str">
        <f>Receive[[#This Row],[服装]]&amp;Receive[[#This Row],[名前]]&amp;Receive[[#This Row],[レアリティ]]</f>
        <v>ユニフォーム白石優希ICONIC</v>
      </c>
    </row>
    <row r="544" spans="1:20" x14ac:dyDescent="0.3">
      <c r="A544">
        <f>VLOOKUP(Receive[[#This Row],[No.用]],SetNo[[No.用]:[vlookup 用]],2,FALSE)</f>
        <v>94</v>
      </c>
      <c r="B544" t="s">
        <v>217</v>
      </c>
      <c r="C544" t="s">
        <v>589</v>
      </c>
      <c r="D544" t="s">
        <v>24</v>
      </c>
      <c r="E544" t="s">
        <v>25</v>
      </c>
      <c r="F544" t="s">
        <v>158</v>
      </c>
      <c r="G544" t="s">
        <v>71</v>
      </c>
      <c r="H544">
        <v>1</v>
      </c>
      <c r="I544" t="s">
        <v>241</v>
      </c>
      <c r="J544" s="3" t="s">
        <v>174</v>
      </c>
      <c r="K544" s="3" t="s">
        <v>173</v>
      </c>
      <c r="L544">
        <v>25</v>
      </c>
      <c r="T544" t="str">
        <f>Receive[[#This Row],[服装]]&amp;Receive[[#This Row],[名前]]&amp;Receive[[#This Row],[レアリティ]]</f>
        <v>ユニフォーム白石優希ICONIC</v>
      </c>
    </row>
    <row r="545" spans="1:20" x14ac:dyDescent="0.3">
      <c r="A545">
        <f>VLOOKUP(Receive[[#This Row],[No.用]],SetNo[[No.用]:[vlookup 用]],2,FALSE)</f>
        <v>94</v>
      </c>
      <c r="B545" t="s">
        <v>217</v>
      </c>
      <c r="C545" t="s">
        <v>589</v>
      </c>
      <c r="D545" t="s">
        <v>24</v>
      </c>
      <c r="E545" t="s">
        <v>25</v>
      </c>
      <c r="F545" t="s">
        <v>158</v>
      </c>
      <c r="G545" t="s">
        <v>71</v>
      </c>
      <c r="H545">
        <v>1</v>
      </c>
      <c r="I545" t="s">
        <v>241</v>
      </c>
      <c r="J545" s="3" t="s">
        <v>120</v>
      </c>
      <c r="K545" s="3" t="s">
        <v>173</v>
      </c>
      <c r="L545">
        <v>25</v>
      </c>
      <c r="T545" t="str">
        <f>Receive[[#This Row],[服装]]&amp;Receive[[#This Row],[名前]]&amp;Receive[[#This Row],[レアリティ]]</f>
        <v>ユニフォーム白石優希ICONIC</v>
      </c>
    </row>
    <row r="546" spans="1:20" x14ac:dyDescent="0.3">
      <c r="A546">
        <f>VLOOKUP(Receive[[#This Row],[No.用]],SetNo[[No.用]:[vlookup 用]],2,FALSE)</f>
        <v>94</v>
      </c>
      <c r="B546" t="s">
        <v>217</v>
      </c>
      <c r="C546" t="s">
        <v>589</v>
      </c>
      <c r="D546" t="s">
        <v>24</v>
      </c>
      <c r="E546" t="s">
        <v>25</v>
      </c>
      <c r="F546" t="s">
        <v>158</v>
      </c>
      <c r="G546" t="s">
        <v>71</v>
      </c>
      <c r="H546">
        <v>1</v>
      </c>
      <c r="I546" t="s">
        <v>241</v>
      </c>
      <c r="J546" s="3" t="s">
        <v>175</v>
      </c>
      <c r="K546" s="3" t="s">
        <v>173</v>
      </c>
      <c r="L546">
        <v>25</v>
      </c>
      <c r="T546" t="str">
        <f>Receive[[#This Row],[服装]]&amp;Receive[[#This Row],[名前]]&amp;Receive[[#This Row],[レアリティ]]</f>
        <v>ユニフォーム白石優希ICONIC</v>
      </c>
    </row>
    <row r="547" spans="1:20" x14ac:dyDescent="0.3">
      <c r="A547">
        <f>VLOOKUP(Receive[[#This Row],[No.用]],SetNo[[No.用]:[vlookup 用]],2,FALSE)</f>
        <v>94</v>
      </c>
      <c r="B547" t="s">
        <v>217</v>
      </c>
      <c r="C547" t="s">
        <v>589</v>
      </c>
      <c r="D547" t="s">
        <v>24</v>
      </c>
      <c r="E547" t="s">
        <v>25</v>
      </c>
      <c r="F547" t="s">
        <v>158</v>
      </c>
      <c r="G547" t="s">
        <v>71</v>
      </c>
      <c r="H547">
        <v>1</v>
      </c>
      <c r="I547" t="s">
        <v>241</v>
      </c>
      <c r="J547" s="3" t="s">
        <v>176</v>
      </c>
      <c r="K547" s="3" t="s">
        <v>173</v>
      </c>
      <c r="L547">
        <v>12</v>
      </c>
      <c r="T547" t="str">
        <f>Receive[[#This Row],[服装]]&amp;Receive[[#This Row],[名前]]&amp;Receive[[#This Row],[レアリティ]]</f>
        <v>ユニフォーム白石優希ICONIC</v>
      </c>
    </row>
    <row r="548" spans="1:20" x14ac:dyDescent="0.3">
      <c r="A548">
        <f>VLOOKUP(Receive[[#This Row],[No.用]],SetNo[[No.用]:[vlookup 用]],2,FALSE)</f>
        <v>95</v>
      </c>
      <c r="B548" t="s">
        <v>217</v>
      </c>
      <c r="C548" t="s">
        <v>592</v>
      </c>
      <c r="D548" t="s">
        <v>28</v>
      </c>
      <c r="E548" t="s">
        <v>31</v>
      </c>
      <c r="F548" t="s">
        <v>158</v>
      </c>
      <c r="G548" t="s">
        <v>71</v>
      </c>
      <c r="H548">
        <v>1</v>
      </c>
      <c r="I548" t="s">
        <v>241</v>
      </c>
      <c r="J548" s="3" t="s">
        <v>119</v>
      </c>
      <c r="K548" s="3" t="s">
        <v>173</v>
      </c>
      <c r="L548">
        <v>27</v>
      </c>
      <c r="T548" t="str">
        <f>Receive[[#This Row],[服装]]&amp;Receive[[#This Row],[名前]]&amp;Receive[[#This Row],[レアリティ]]</f>
        <v>ユニフォーム花山一雅ICONIC</v>
      </c>
    </row>
    <row r="549" spans="1:20" x14ac:dyDescent="0.3">
      <c r="A549">
        <f>VLOOKUP(Receive[[#This Row],[No.用]],SetNo[[No.用]:[vlookup 用]],2,FALSE)</f>
        <v>95</v>
      </c>
      <c r="B549" t="s">
        <v>217</v>
      </c>
      <c r="C549" t="s">
        <v>592</v>
      </c>
      <c r="D549" t="s">
        <v>28</v>
      </c>
      <c r="E549" t="s">
        <v>31</v>
      </c>
      <c r="F549" t="s">
        <v>158</v>
      </c>
      <c r="G549" t="s">
        <v>71</v>
      </c>
      <c r="H549">
        <v>1</v>
      </c>
      <c r="I549" t="s">
        <v>241</v>
      </c>
      <c r="J549" s="3" t="s">
        <v>174</v>
      </c>
      <c r="K549" s="3" t="s">
        <v>173</v>
      </c>
      <c r="L549">
        <v>27</v>
      </c>
      <c r="T549" t="str">
        <f>Receive[[#This Row],[服装]]&amp;Receive[[#This Row],[名前]]&amp;Receive[[#This Row],[レアリティ]]</f>
        <v>ユニフォーム花山一雅ICONIC</v>
      </c>
    </row>
    <row r="550" spans="1:20" x14ac:dyDescent="0.3">
      <c r="A550">
        <f>VLOOKUP(Receive[[#This Row],[No.用]],SetNo[[No.用]:[vlookup 用]],2,FALSE)</f>
        <v>95</v>
      </c>
      <c r="B550" t="s">
        <v>217</v>
      </c>
      <c r="C550" t="s">
        <v>592</v>
      </c>
      <c r="D550" t="s">
        <v>28</v>
      </c>
      <c r="E550" t="s">
        <v>31</v>
      </c>
      <c r="F550" t="s">
        <v>158</v>
      </c>
      <c r="G550" t="s">
        <v>71</v>
      </c>
      <c r="H550">
        <v>1</v>
      </c>
      <c r="I550" t="s">
        <v>241</v>
      </c>
      <c r="J550" s="3" t="s">
        <v>120</v>
      </c>
      <c r="K550" s="3" t="s">
        <v>173</v>
      </c>
      <c r="L550">
        <v>27</v>
      </c>
      <c r="T550" t="str">
        <f>Receive[[#This Row],[服装]]&amp;Receive[[#This Row],[名前]]&amp;Receive[[#This Row],[レアリティ]]</f>
        <v>ユニフォーム花山一雅ICONIC</v>
      </c>
    </row>
    <row r="551" spans="1:20" x14ac:dyDescent="0.3">
      <c r="A551">
        <f>VLOOKUP(Receive[[#This Row],[No.用]],SetNo[[No.用]:[vlookup 用]],2,FALSE)</f>
        <v>95</v>
      </c>
      <c r="B551" t="s">
        <v>217</v>
      </c>
      <c r="C551" t="s">
        <v>592</v>
      </c>
      <c r="D551" t="s">
        <v>28</v>
      </c>
      <c r="E551" t="s">
        <v>31</v>
      </c>
      <c r="F551" t="s">
        <v>158</v>
      </c>
      <c r="G551" t="s">
        <v>71</v>
      </c>
      <c r="H551">
        <v>1</v>
      </c>
      <c r="I551" t="s">
        <v>241</v>
      </c>
      <c r="J551" s="3" t="s">
        <v>175</v>
      </c>
      <c r="K551" s="3" t="s">
        <v>173</v>
      </c>
      <c r="L551">
        <v>27</v>
      </c>
      <c r="T551" t="str">
        <f>Receive[[#This Row],[服装]]&amp;Receive[[#This Row],[名前]]&amp;Receive[[#This Row],[レアリティ]]</f>
        <v>ユニフォーム花山一雅ICONIC</v>
      </c>
    </row>
    <row r="552" spans="1:20" x14ac:dyDescent="0.3">
      <c r="A552">
        <f>VLOOKUP(Receive[[#This Row],[No.用]],SetNo[[No.用]:[vlookup 用]],2,FALSE)</f>
        <v>95</v>
      </c>
      <c r="B552" t="s">
        <v>217</v>
      </c>
      <c r="C552" t="s">
        <v>592</v>
      </c>
      <c r="D552" t="s">
        <v>28</v>
      </c>
      <c r="E552" t="s">
        <v>31</v>
      </c>
      <c r="F552" t="s">
        <v>158</v>
      </c>
      <c r="G552" t="s">
        <v>71</v>
      </c>
      <c r="H552">
        <v>1</v>
      </c>
      <c r="I552" t="s">
        <v>241</v>
      </c>
      <c r="J552" s="3" t="s">
        <v>176</v>
      </c>
      <c r="K552" s="3" t="s">
        <v>173</v>
      </c>
      <c r="L552">
        <v>13</v>
      </c>
      <c r="T552" t="str">
        <f>Receive[[#This Row],[服装]]&amp;Receive[[#This Row],[名前]]&amp;Receive[[#This Row],[レアリティ]]</f>
        <v>ユニフォーム花山一雅ICONIC</v>
      </c>
    </row>
    <row r="553" spans="1:20" x14ac:dyDescent="0.3">
      <c r="A553">
        <f>VLOOKUP(Receive[[#This Row],[No.用]],SetNo[[No.用]:[vlookup 用]],2,FALSE)</f>
        <v>96</v>
      </c>
      <c r="B553" t="s">
        <v>217</v>
      </c>
      <c r="C553" t="s">
        <v>595</v>
      </c>
      <c r="D553" t="s">
        <v>28</v>
      </c>
      <c r="E553" t="s">
        <v>26</v>
      </c>
      <c r="F553" t="s">
        <v>158</v>
      </c>
      <c r="G553" t="s">
        <v>71</v>
      </c>
      <c r="H553">
        <v>1</v>
      </c>
      <c r="I553" t="s">
        <v>241</v>
      </c>
      <c r="J553" s="3" t="s">
        <v>119</v>
      </c>
      <c r="K553" s="3" t="s">
        <v>173</v>
      </c>
      <c r="L553">
        <v>26</v>
      </c>
      <c r="T553" t="str">
        <f>Receive[[#This Row],[服装]]&amp;Receive[[#This Row],[名前]]&amp;Receive[[#This Row],[レアリティ]]</f>
        <v>ユニフォーム鳴子哲平ICONIC</v>
      </c>
    </row>
    <row r="554" spans="1:20" x14ac:dyDescent="0.3">
      <c r="A554">
        <f>VLOOKUP(Receive[[#This Row],[No.用]],SetNo[[No.用]:[vlookup 用]],2,FALSE)</f>
        <v>96</v>
      </c>
      <c r="B554" t="s">
        <v>217</v>
      </c>
      <c r="C554" t="s">
        <v>595</v>
      </c>
      <c r="D554" t="s">
        <v>28</v>
      </c>
      <c r="E554" t="s">
        <v>26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26</v>
      </c>
      <c r="T554" t="str">
        <f>Receive[[#This Row],[服装]]&amp;Receive[[#This Row],[名前]]&amp;Receive[[#This Row],[レアリティ]]</f>
        <v>ユニフォーム鳴子哲平ICONIC</v>
      </c>
    </row>
    <row r="555" spans="1:20" x14ac:dyDescent="0.3">
      <c r="A555">
        <f>VLOOKUP(Receive[[#This Row],[No.用]],SetNo[[No.用]:[vlookup 用]],2,FALSE)</f>
        <v>96</v>
      </c>
      <c r="B555" t="s">
        <v>217</v>
      </c>
      <c r="C555" t="s">
        <v>595</v>
      </c>
      <c r="D555" t="s">
        <v>28</v>
      </c>
      <c r="E555" t="s">
        <v>26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173</v>
      </c>
      <c r="L555">
        <v>26</v>
      </c>
      <c r="T555" t="str">
        <f>Receive[[#This Row],[服装]]&amp;Receive[[#This Row],[名前]]&amp;Receive[[#This Row],[レアリティ]]</f>
        <v>ユニフォーム鳴子哲平ICONIC</v>
      </c>
    </row>
    <row r="556" spans="1:20" x14ac:dyDescent="0.3">
      <c r="A556">
        <f>VLOOKUP(Receive[[#This Row],[No.用]],SetNo[[No.用]:[vlookup 用]],2,FALSE)</f>
        <v>96</v>
      </c>
      <c r="B556" t="s">
        <v>217</v>
      </c>
      <c r="C556" t="s">
        <v>595</v>
      </c>
      <c r="D556" t="s">
        <v>28</v>
      </c>
      <c r="E556" t="s">
        <v>26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26</v>
      </c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Row],[No.用]],SetNo[[No.用]:[vlookup 用]],2,FALSE)</f>
        <v>96</v>
      </c>
      <c r="B557" t="s">
        <v>217</v>
      </c>
      <c r="C557" t="s">
        <v>595</v>
      </c>
      <c r="D557" t="s">
        <v>28</v>
      </c>
      <c r="E557" t="s">
        <v>26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13</v>
      </c>
      <c r="T557" t="str">
        <f>Receive[[#This Row],[服装]]&amp;Receive[[#This Row],[名前]]&amp;Receive[[#This Row],[レアリティ]]</f>
        <v>ユニフォーム鳴子哲平ICONIC</v>
      </c>
    </row>
    <row r="558" spans="1:20" x14ac:dyDescent="0.3">
      <c r="A558">
        <f>VLOOKUP(Receive[[#This Row],[No.用]],SetNo[[No.用]:[vlookup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119</v>
      </c>
      <c r="K558" s="3" t="s">
        <v>184</v>
      </c>
      <c r="L558" s="3">
        <v>37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Row],[No.用]],SetNo[[No.用]:[vlookup 用]],2,FALSE)</f>
        <v>97</v>
      </c>
      <c r="B559" t="s">
        <v>217</v>
      </c>
      <c r="C559" t="s">
        <v>598</v>
      </c>
      <c r="D559" t="s">
        <v>28</v>
      </c>
      <c r="E559" t="s">
        <v>21</v>
      </c>
      <c r="F559" t="s">
        <v>158</v>
      </c>
      <c r="G559" t="s">
        <v>71</v>
      </c>
      <c r="H559">
        <v>1</v>
      </c>
      <c r="I559" t="s">
        <v>241</v>
      </c>
      <c r="J559" s="3" t="s">
        <v>206</v>
      </c>
      <c r="K559" s="3" t="s">
        <v>184</v>
      </c>
      <c r="L559">
        <v>42</v>
      </c>
      <c r="T559" t="str">
        <f>Receive[[#This Row],[服装]]&amp;Receive[[#This Row],[名前]]&amp;Receive[[#This Row],[レアリティ]]</f>
        <v>ユニフォーム秋保和光ICONIC</v>
      </c>
    </row>
    <row r="560" spans="1:20" x14ac:dyDescent="0.3">
      <c r="A560">
        <f>VLOOKUP(Receive[[#This Row],[No.用]],SetNo[[No.用]:[vlookup 用]],2,FALSE)</f>
        <v>97</v>
      </c>
      <c r="B560" t="s">
        <v>217</v>
      </c>
      <c r="C560" t="s">
        <v>598</v>
      </c>
      <c r="D560" t="s">
        <v>28</v>
      </c>
      <c r="E560" t="s">
        <v>21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34</v>
      </c>
      <c r="T560" t="str">
        <f>Receive[[#This Row],[服装]]&amp;Receive[[#This Row],[名前]]&amp;Receive[[#This Row],[レアリティ]]</f>
        <v>ユニフォーム秋保和光ICONIC</v>
      </c>
    </row>
    <row r="561" spans="1:20" x14ac:dyDescent="0.3">
      <c r="A561">
        <f>VLOOKUP(Receive[[#This Row],[No.用]],SetNo[[No.用]:[vlookup 用]],2,FALSE)</f>
        <v>97</v>
      </c>
      <c r="B561" t="s">
        <v>217</v>
      </c>
      <c r="C561" t="s">
        <v>598</v>
      </c>
      <c r="D561" t="s">
        <v>28</v>
      </c>
      <c r="E561" t="s">
        <v>21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184</v>
      </c>
      <c r="L561">
        <v>37</v>
      </c>
      <c r="T561" t="str">
        <f>Receive[[#This Row],[服装]]&amp;Receive[[#This Row],[名前]]&amp;Receive[[#This Row],[レアリティ]]</f>
        <v>ユニフォーム秋保和光ICONIC</v>
      </c>
    </row>
    <row r="562" spans="1:20" x14ac:dyDescent="0.3">
      <c r="A562">
        <f>VLOOKUP(Receive[[#This Row],[No.用]],SetNo[[No.用]:[vlookup 用]],2,FALSE)</f>
        <v>97</v>
      </c>
      <c r="B562" t="s">
        <v>217</v>
      </c>
      <c r="C562" t="s">
        <v>598</v>
      </c>
      <c r="D562" t="s">
        <v>28</v>
      </c>
      <c r="E562" t="s">
        <v>21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34</v>
      </c>
      <c r="T562" t="str">
        <f>Receive[[#This Row],[服装]]&amp;Receive[[#This Row],[名前]]&amp;Receive[[#This Row],[レアリティ]]</f>
        <v>ユニフォーム秋保和光ICONIC</v>
      </c>
    </row>
    <row r="563" spans="1:20" x14ac:dyDescent="0.3">
      <c r="A563">
        <f>VLOOKUP(Receive[[#This Row],[No.用]],SetNo[[No.用]:[vlookup 用]],2,FALSE)</f>
        <v>97</v>
      </c>
      <c r="B563" t="s">
        <v>217</v>
      </c>
      <c r="C563" t="s">
        <v>598</v>
      </c>
      <c r="D563" t="s">
        <v>28</v>
      </c>
      <c r="E563" t="s">
        <v>21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34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Row],[No.用]],SetNo[[No.用]:[vlookup 用]],2,FALSE)</f>
        <v>97</v>
      </c>
      <c r="B564" t="s">
        <v>217</v>
      </c>
      <c r="C564" t="s">
        <v>598</v>
      </c>
      <c r="D564" t="s">
        <v>28</v>
      </c>
      <c r="E564" t="s">
        <v>21</v>
      </c>
      <c r="F564" t="s">
        <v>158</v>
      </c>
      <c r="G564" t="s">
        <v>71</v>
      </c>
      <c r="H564">
        <v>1</v>
      </c>
      <c r="I564" t="s">
        <v>241</v>
      </c>
      <c r="J564" s="3" t="s">
        <v>194</v>
      </c>
      <c r="K564" s="3" t="s">
        <v>237</v>
      </c>
      <c r="L564">
        <v>46</v>
      </c>
      <c r="N564">
        <v>56</v>
      </c>
      <c r="T564" t="str">
        <f>Receive[[#This Row],[服装]]&amp;Receive[[#This Row],[名前]]&amp;Receive[[#This Row],[レアリティ]]</f>
        <v>ユニフォーム秋保和光ICONIC</v>
      </c>
    </row>
    <row r="565" spans="1:20" x14ac:dyDescent="0.3">
      <c r="A565">
        <f>VLOOKUP(Receive[[#This Row],[No.用]],SetNo[[No.用]:[vlookup 用]],2,FALSE)</f>
        <v>98</v>
      </c>
      <c r="B565" t="s">
        <v>217</v>
      </c>
      <c r="C565" t="s">
        <v>601</v>
      </c>
      <c r="D565" t="s">
        <v>28</v>
      </c>
      <c r="E565" t="s">
        <v>26</v>
      </c>
      <c r="F565" t="s">
        <v>158</v>
      </c>
      <c r="G565" t="s">
        <v>71</v>
      </c>
      <c r="H565">
        <v>1</v>
      </c>
      <c r="I565" t="s">
        <v>241</v>
      </c>
      <c r="J565" s="3" t="s">
        <v>119</v>
      </c>
      <c r="K565" s="3" t="s">
        <v>173</v>
      </c>
      <c r="L565">
        <v>25</v>
      </c>
      <c r="T565" t="str">
        <f>Receive[[#This Row],[服装]]&amp;Receive[[#This Row],[名前]]&amp;Receive[[#This Row],[レアリティ]]</f>
        <v>ユニフォーム松島剛ICONIC</v>
      </c>
    </row>
    <row r="566" spans="1:20" x14ac:dyDescent="0.3">
      <c r="A566">
        <f>VLOOKUP(Receive[[#This Row],[No.用]],SetNo[[No.用]:[vlookup 用]],2,FALSE)</f>
        <v>98</v>
      </c>
      <c r="B566" t="s">
        <v>217</v>
      </c>
      <c r="C566" t="s">
        <v>601</v>
      </c>
      <c r="D566" t="s">
        <v>28</v>
      </c>
      <c r="E566" t="s">
        <v>26</v>
      </c>
      <c r="F566" t="s">
        <v>158</v>
      </c>
      <c r="G566" t="s">
        <v>71</v>
      </c>
      <c r="H566">
        <v>1</v>
      </c>
      <c r="I566" t="s">
        <v>241</v>
      </c>
      <c r="J566" s="3" t="s">
        <v>174</v>
      </c>
      <c r="K566" s="3" t="s">
        <v>173</v>
      </c>
      <c r="L566">
        <v>25</v>
      </c>
      <c r="T566" t="str">
        <f>Receive[[#This Row],[服装]]&amp;Receive[[#This Row],[名前]]&amp;Receive[[#This Row],[レアリティ]]</f>
        <v>ユニフォーム松島剛ICONIC</v>
      </c>
    </row>
    <row r="567" spans="1:20" x14ac:dyDescent="0.3">
      <c r="A567">
        <f>VLOOKUP(Receive[[#This Row],[No.用]],SetNo[[No.用]:[vlookup 用]],2,FALSE)</f>
        <v>98</v>
      </c>
      <c r="B567" t="s">
        <v>217</v>
      </c>
      <c r="C567" t="s">
        <v>601</v>
      </c>
      <c r="D567" t="s">
        <v>28</v>
      </c>
      <c r="E567" t="s">
        <v>26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25</v>
      </c>
      <c r="T567" t="str">
        <f>Receive[[#This Row],[服装]]&amp;Receive[[#This Row],[名前]]&amp;Receive[[#This Row],[レアリティ]]</f>
        <v>ユニフォーム松島剛ICONIC</v>
      </c>
    </row>
    <row r="568" spans="1:20" x14ac:dyDescent="0.3">
      <c r="A568">
        <f>VLOOKUP(Receive[[#This Row],[No.用]],SetNo[[No.用]:[vlookup 用]],2,FALSE)</f>
        <v>98</v>
      </c>
      <c r="B568" t="s">
        <v>217</v>
      </c>
      <c r="C568" t="s">
        <v>601</v>
      </c>
      <c r="D568" t="s">
        <v>28</v>
      </c>
      <c r="E568" t="s">
        <v>26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25</v>
      </c>
      <c r="T568" t="str">
        <f>Receive[[#This Row],[服装]]&amp;Receive[[#This Row],[名前]]&amp;Receive[[#This Row],[レアリティ]]</f>
        <v>ユニフォーム松島剛ICONIC</v>
      </c>
    </row>
    <row r="569" spans="1:20" x14ac:dyDescent="0.3">
      <c r="A569">
        <f>VLOOKUP(Receive[[#This Row],[No.用]],SetNo[[No.用]:[vlookup 用]],2,FALSE)</f>
        <v>98</v>
      </c>
      <c r="B569" t="s">
        <v>217</v>
      </c>
      <c r="C569" t="s">
        <v>601</v>
      </c>
      <c r="D569" t="s">
        <v>28</v>
      </c>
      <c r="E569" t="s">
        <v>26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12</v>
      </c>
      <c r="T569" t="str">
        <f>Receive[[#This Row],[服装]]&amp;Receive[[#This Row],[名前]]&amp;Receive[[#This Row],[レアリティ]]</f>
        <v>ユニフォーム松島剛ICONIC</v>
      </c>
    </row>
    <row r="570" spans="1:20" x14ac:dyDescent="0.3">
      <c r="A570">
        <f>VLOOKUP(Receive[[#This Row],[No.用]],SetNo[[No.用]:[vlookup 用]],2,FALSE)</f>
        <v>99</v>
      </c>
      <c r="B570" t="s">
        <v>217</v>
      </c>
      <c r="C570" t="s">
        <v>604</v>
      </c>
      <c r="D570" t="s">
        <v>28</v>
      </c>
      <c r="E570" t="s">
        <v>25</v>
      </c>
      <c r="F570" t="s">
        <v>158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27</v>
      </c>
      <c r="T570" t="str">
        <f>Receive[[#This Row],[服装]]&amp;Receive[[#This Row],[名前]]&amp;Receive[[#This Row],[レアリティ]]</f>
        <v>ユニフォーム川渡瞬己ICONIC</v>
      </c>
    </row>
    <row r="571" spans="1:20" x14ac:dyDescent="0.3">
      <c r="A571">
        <f>VLOOKUP(Receive[[#This Row],[No.用]],SetNo[[No.用]:[vlookup 用]],2,FALSE)</f>
        <v>99</v>
      </c>
      <c r="B571" t="s">
        <v>217</v>
      </c>
      <c r="C571" t="s">
        <v>604</v>
      </c>
      <c r="D571" t="s">
        <v>28</v>
      </c>
      <c r="E571" t="s">
        <v>25</v>
      </c>
      <c r="F571" t="s">
        <v>158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27</v>
      </c>
      <c r="T571" t="str">
        <f>Receive[[#This Row],[服装]]&amp;Receive[[#This Row],[名前]]&amp;Receive[[#This Row],[レアリティ]]</f>
        <v>ユニフォーム川渡瞬己ICONIC</v>
      </c>
    </row>
    <row r="572" spans="1:20" x14ac:dyDescent="0.3">
      <c r="A572">
        <f>VLOOKUP(Receive[[#This Row],[No.用]],SetNo[[No.用]:[vlookup 用]],2,FALSE)</f>
        <v>99</v>
      </c>
      <c r="B572" t="s">
        <v>217</v>
      </c>
      <c r="C572" t="s">
        <v>604</v>
      </c>
      <c r="D572" t="s">
        <v>28</v>
      </c>
      <c r="E572" t="s">
        <v>25</v>
      </c>
      <c r="F572" t="s">
        <v>158</v>
      </c>
      <c r="G572" t="s">
        <v>71</v>
      </c>
      <c r="H572">
        <v>1</v>
      </c>
      <c r="I572" t="s">
        <v>241</v>
      </c>
      <c r="J572" s="3" t="s">
        <v>243</v>
      </c>
      <c r="K572" s="3" t="s">
        <v>173</v>
      </c>
      <c r="L572">
        <v>27</v>
      </c>
      <c r="T572" t="str">
        <f>Receive[[#This Row],[服装]]&amp;Receive[[#This Row],[名前]]&amp;Receive[[#This Row],[レアリティ]]</f>
        <v>ユニフォーム川渡瞬己ICONIC</v>
      </c>
    </row>
    <row r="573" spans="1:20" x14ac:dyDescent="0.3">
      <c r="A573">
        <f>VLOOKUP(Receive[[#This Row],[No.用]],SetNo[[No.用]:[vlookup 用]],2,FALSE)</f>
        <v>99</v>
      </c>
      <c r="B573" t="s">
        <v>217</v>
      </c>
      <c r="C573" t="s">
        <v>604</v>
      </c>
      <c r="D573" t="s">
        <v>28</v>
      </c>
      <c r="E573" t="s">
        <v>25</v>
      </c>
      <c r="F573" t="s">
        <v>158</v>
      </c>
      <c r="G573" t="s">
        <v>71</v>
      </c>
      <c r="H573">
        <v>1</v>
      </c>
      <c r="I573" t="s">
        <v>241</v>
      </c>
      <c r="J573" s="3" t="s">
        <v>120</v>
      </c>
      <c r="K573" s="3" t="s">
        <v>173</v>
      </c>
      <c r="L573">
        <v>27</v>
      </c>
      <c r="T573" t="str">
        <f>Receive[[#This Row],[服装]]&amp;Receive[[#This Row],[名前]]&amp;Receive[[#This Row],[レアリティ]]</f>
        <v>ユニフォーム川渡瞬己ICONIC</v>
      </c>
    </row>
    <row r="574" spans="1:20" x14ac:dyDescent="0.3">
      <c r="A574">
        <f>VLOOKUP(Receive[[#This Row],[No.用]],SetNo[[No.用]:[vlookup 用]],2,FALSE)</f>
        <v>99</v>
      </c>
      <c r="B574" t="s">
        <v>217</v>
      </c>
      <c r="C574" t="s">
        <v>604</v>
      </c>
      <c r="D574" t="s">
        <v>28</v>
      </c>
      <c r="E574" t="s">
        <v>25</v>
      </c>
      <c r="F574" t="s">
        <v>158</v>
      </c>
      <c r="G574" t="s">
        <v>71</v>
      </c>
      <c r="H574">
        <v>1</v>
      </c>
      <c r="I574" t="s">
        <v>241</v>
      </c>
      <c r="J574" s="3" t="s">
        <v>175</v>
      </c>
      <c r="K574" s="3" t="s">
        <v>173</v>
      </c>
      <c r="L574">
        <v>27</v>
      </c>
      <c r="T574" t="str">
        <f>Receive[[#This Row],[服装]]&amp;Receive[[#This Row],[名前]]&amp;Receive[[#This Row],[レアリティ]]</f>
        <v>ユニフォーム川渡瞬己ICONIC</v>
      </c>
    </row>
    <row r="575" spans="1:20" x14ac:dyDescent="0.3">
      <c r="A575">
        <f>VLOOKUP(Receive[[#This Row],[No.用]],SetNo[[No.用]:[vlookup 用]],2,FALSE)</f>
        <v>99</v>
      </c>
      <c r="B575" t="s">
        <v>217</v>
      </c>
      <c r="C575" t="s">
        <v>604</v>
      </c>
      <c r="D575" t="s">
        <v>28</v>
      </c>
      <c r="E575" t="s">
        <v>25</v>
      </c>
      <c r="F575" t="s">
        <v>158</v>
      </c>
      <c r="G575" t="s">
        <v>71</v>
      </c>
      <c r="H575">
        <v>1</v>
      </c>
      <c r="I575" t="s">
        <v>241</v>
      </c>
      <c r="J575" s="3" t="s">
        <v>176</v>
      </c>
      <c r="K575" s="3" t="s">
        <v>173</v>
      </c>
      <c r="L575">
        <v>14</v>
      </c>
      <c r="T575" t="str">
        <f>Receive[[#This Row],[服装]]&amp;Receive[[#This Row],[名前]]&amp;Receive[[#This Row],[レアリティ]]</f>
        <v>ユニフォーム川渡瞬己ICONIC</v>
      </c>
    </row>
    <row r="576" spans="1:20" x14ac:dyDescent="0.3">
      <c r="A576" t="e">
        <f>VLOOKUP(Receive[[#This Row],[No.用]],SetNo[[No.用]:[vlookup 用]],2,FALSE)</f>
        <v>#N/A</v>
      </c>
      <c r="G576" t="s">
        <v>71</v>
      </c>
      <c r="H576">
        <v>1</v>
      </c>
      <c r="I576" t="s">
        <v>241</v>
      </c>
      <c r="T576" t="str">
        <f>Receive[[#This Row],[服装]]&amp;Receive[[#This Row],[名前]]&amp;Receive[[#This Row],[レアリティ]]</f>
        <v>ICONIC</v>
      </c>
    </row>
    <row r="577" spans="1:20" x14ac:dyDescent="0.3">
      <c r="A577" t="e">
        <f>VLOOKUP(Receive[[#This Row],[No.用]],SetNo[[No.用]:[vlookup 用]],2,FALSE)</f>
        <v>#N/A</v>
      </c>
      <c r="G577" t="s">
        <v>71</v>
      </c>
      <c r="H577">
        <v>1</v>
      </c>
      <c r="I577" t="s">
        <v>241</v>
      </c>
      <c r="T577" t="str">
        <f>Receive[[#This Row],[服装]]&amp;Receive[[#This Row],[名前]]&amp;Receive[[#This Row],[レアリティ]]</f>
        <v>ICONIC</v>
      </c>
    </row>
    <row r="578" spans="1:20" x14ac:dyDescent="0.3">
      <c r="A578" t="e">
        <f>VLOOKUP(Receive[[#This Row],[No.用]],SetNo[[No.用]:[vlookup 用]],2,FALSE)</f>
        <v>#N/A</v>
      </c>
      <c r="G578" t="s">
        <v>71</v>
      </c>
      <c r="H578">
        <v>1</v>
      </c>
      <c r="I578" t="s">
        <v>241</v>
      </c>
      <c r="T578" t="str">
        <f>Receive[[#This Row],[服装]]&amp;Receive[[#This Row],[名前]]&amp;Receive[[#This Row],[レアリティ]]</f>
        <v>ICONIC</v>
      </c>
    </row>
    <row r="579" spans="1:20" x14ac:dyDescent="0.3">
      <c r="A579" t="e">
        <f>VLOOKUP(Receive[[#This Row],[No.用]],SetNo[[No.用]:[vlookup 用]],2,FALSE)</f>
        <v>#N/A</v>
      </c>
      <c r="G579" t="s">
        <v>71</v>
      </c>
      <c r="H579">
        <v>1</v>
      </c>
      <c r="I579" t="s">
        <v>241</v>
      </c>
      <c r="T579" t="str">
        <f>Receive[[#This Row],[服装]]&amp;Receive[[#This Row],[名前]]&amp;Receive[[#This Row],[レアリティ]]</f>
        <v>ICONIC</v>
      </c>
    </row>
    <row r="580" spans="1:20" x14ac:dyDescent="0.3">
      <c r="A580" t="e">
        <f>VLOOKUP(Receive[[#This Row],[No.用]],SetNo[[No.用]:[vlookup 用]],2,FALSE)</f>
        <v>#N/A</v>
      </c>
      <c r="G580" t="s">
        <v>71</v>
      </c>
      <c r="H580">
        <v>1</v>
      </c>
      <c r="I580" t="s">
        <v>241</v>
      </c>
      <c r="T580" t="str">
        <f>Receive[[#This Row],[服装]]&amp;Receive[[#This Row],[名前]]&amp;Receive[[#This Row],[レアリティ]]</f>
        <v>ICONIC</v>
      </c>
    </row>
    <row r="581" spans="1:20" x14ac:dyDescent="0.3">
      <c r="A581" t="e">
        <f>VLOOKUP(Receive[[#This Row],[No.用]],SetNo[[No.用]:[vlookup 用]],2,FALSE)</f>
        <v>#N/A</v>
      </c>
      <c r="G581" t="s">
        <v>71</v>
      </c>
      <c r="H581">
        <v>1</v>
      </c>
      <c r="I581" t="s">
        <v>241</v>
      </c>
      <c r="T581" t="str">
        <f>Receive[[#This Row],[服装]]&amp;Receive[[#This Row],[名前]]&amp;Receive[[#This Row],[レアリティ]]</f>
        <v>ICONIC</v>
      </c>
    </row>
    <row r="582" spans="1:20" x14ac:dyDescent="0.3">
      <c r="A582" t="e">
        <f>VLOOKUP(Receive[[#This Row],[No.用]],SetNo[[No.用]:[vlookup 用]],2,FALSE)</f>
        <v>#N/A</v>
      </c>
      <c r="G582" t="s">
        <v>71</v>
      </c>
      <c r="H582">
        <v>1</v>
      </c>
      <c r="I582" t="s">
        <v>241</v>
      </c>
      <c r="T582" t="str">
        <f>Receive[[#This Row],[服装]]&amp;Receive[[#This Row],[名前]]&amp;Receive[[#This Row],[レアリティ]]</f>
        <v>ICONIC</v>
      </c>
    </row>
    <row r="583" spans="1:20" x14ac:dyDescent="0.3">
      <c r="A583" t="e">
        <f>VLOOKUP(Receive[[#This Row],[No.用]],SetNo[[No.用]:[vlookup 用]],2,FALSE)</f>
        <v>#N/A</v>
      </c>
      <c r="G583" t="s">
        <v>71</v>
      </c>
      <c r="H583">
        <v>1</v>
      </c>
      <c r="I583" t="s">
        <v>241</v>
      </c>
      <c r="T583" t="str">
        <f>Receive[[#This Row],[服装]]&amp;Receive[[#This Row],[名前]]&amp;Receive[[#This Row],[レアリティ]]</f>
        <v>ICONIC</v>
      </c>
    </row>
    <row r="584" spans="1:20" x14ac:dyDescent="0.3">
      <c r="A584" t="e">
        <f>VLOOKUP(Receive[[#This Row],[No.用]],SetNo[[No.用]:[vlookup 用]],2,FALSE)</f>
        <v>#N/A</v>
      </c>
      <c r="G584" t="s">
        <v>71</v>
      </c>
      <c r="H584">
        <v>1</v>
      </c>
      <c r="I584" t="s">
        <v>241</v>
      </c>
      <c r="T584" t="str">
        <f>Receive[[#This Row],[服装]]&amp;Receive[[#This Row],[名前]]&amp;Receive[[#This Row],[レアリティ]]</f>
        <v>ICONIC</v>
      </c>
    </row>
    <row r="585" spans="1:20" x14ac:dyDescent="0.3">
      <c r="A585" t="e">
        <f>VLOOKUP(Receive[[#This Row],[No.用]],SetNo[[No.用]:[vlookup 用]],2,FALSE)</f>
        <v>#N/A</v>
      </c>
      <c r="G585" t="s">
        <v>71</v>
      </c>
      <c r="H585">
        <v>1</v>
      </c>
      <c r="I585" t="s">
        <v>241</v>
      </c>
      <c r="T585" t="str">
        <f>Receive[[#This Row],[服装]]&amp;Receive[[#This Row],[名前]]&amp;Receive[[#This Row],[レアリティ]]</f>
        <v>ICONIC</v>
      </c>
    </row>
    <row r="586" spans="1:20" x14ac:dyDescent="0.3">
      <c r="A586" t="e">
        <f>VLOOKUP(Receive[[#This Row],[No.用]],SetNo[[No.用]:[vlookup 用]],2,FALSE)</f>
        <v>#N/A</v>
      </c>
      <c r="G586" t="s">
        <v>71</v>
      </c>
      <c r="H586">
        <v>1</v>
      </c>
      <c r="I586" t="s">
        <v>241</v>
      </c>
      <c r="T586" t="str">
        <f>Receive[[#This Row],[服装]]&amp;Receive[[#This Row],[名前]]&amp;Receive[[#This Row],[レアリティ]]</f>
        <v>ICONIC</v>
      </c>
    </row>
    <row r="587" spans="1:20" x14ac:dyDescent="0.3">
      <c r="A587" t="e">
        <f>VLOOKUP(Receive[[#This Row],[No.用]],SetNo[[No.用]:[vlookup 用]],2,FALSE)</f>
        <v>#N/A</v>
      </c>
      <c r="G587" t="s">
        <v>71</v>
      </c>
      <c r="H587">
        <v>1</v>
      </c>
      <c r="I587" t="s">
        <v>241</v>
      </c>
      <c r="T587" t="str">
        <f>Receive[[#This Row],[服装]]&amp;Receive[[#This Row],[名前]]&amp;Receive[[#This Row],[レアリティ]]</f>
        <v>ICONIC</v>
      </c>
    </row>
    <row r="588" spans="1:20" x14ac:dyDescent="0.3">
      <c r="A588" t="e">
        <f>VLOOKUP(Receive[[#This Row],[No.用]],SetNo[[No.用]:[vlookup 用]],2,FALSE)</f>
        <v>#N/A</v>
      </c>
      <c r="G588" t="s">
        <v>71</v>
      </c>
      <c r="H588">
        <v>1</v>
      </c>
      <c r="I588" t="s">
        <v>241</v>
      </c>
      <c r="T588" t="str">
        <f>Receive[[#This Row],[服装]]&amp;Receive[[#This Row],[名前]]&amp;Receive[[#This Row],[レアリティ]]</f>
        <v>ICONIC</v>
      </c>
    </row>
    <row r="589" spans="1:20" x14ac:dyDescent="0.3">
      <c r="A589" t="e">
        <f>VLOOKUP(Receive[[#This Row],[No.用]],SetNo[[No.用]:[vlookup 用]],2,FALSE)</f>
        <v>#N/A</v>
      </c>
      <c r="G589" t="s">
        <v>71</v>
      </c>
      <c r="H589">
        <v>1</v>
      </c>
      <c r="I589" t="s">
        <v>241</v>
      </c>
      <c r="T589" t="str">
        <f>Receive[[#This Row],[服装]]&amp;Receive[[#This Row],[名前]]&amp;Receive[[#This Row],[レアリティ]]</f>
        <v>ICONIC</v>
      </c>
    </row>
    <row r="590" spans="1:20" x14ac:dyDescent="0.3">
      <c r="A590" t="e">
        <f>VLOOKUP(Receive[[#This Row],[No.用]],SetNo[[No.用]:[vlookup 用]],2,FALSE)</f>
        <v>#N/A</v>
      </c>
      <c r="G590" t="s">
        <v>71</v>
      </c>
      <c r="H590">
        <v>1</v>
      </c>
      <c r="I590" t="s">
        <v>241</v>
      </c>
      <c r="T590" t="str">
        <f>Receive[[#This Row],[服装]]&amp;Receive[[#This Row],[名前]]&amp;Receive[[#This Row],[レアリティ]]</f>
        <v>ICONIC</v>
      </c>
    </row>
    <row r="591" spans="1:20" x14ac:dyDescent="0.3">
      <c r="A591" t="e">
        <f>VLOOKUP(Receive[[#This Row],[No.用]],SetNo[[No.用]:[vlookup 用]],2,FALSE)</f>
        <v>#N/A</v>
      </c>
      <c r="G591" t="s">
        <v>71</v>
      </c>
      <c r="H591">
        <v>1</v>
      </c>
      <c r="I591" t="s">
        <v>241</v>
      </c>
      <c r="T591" t="str">
        <f>Receive[[#This Row],[服装]]&amp;Receive[[#This Row],[名前]]&amp;Receive[[#This Row],[レアリティ]]</f>
        <v>ICONIC</v>
      </c>
    </row>
    <row r="592" spans="1:20" x14ac:dyDescent="0.3">
      <c r="A592" t="e">
        <f>VLOOKUP(Receive[[#This Row],[No.用]],SetNo[[No.用]:[vlookup 用]],2,FALSE)</f>
        <v>#N/A</v>
      </c>
      <c r="G592" t="s">
        <v>71</v>
      </c>
      <c r="H592">
        <v>1</v>
      </c>
      <c r="I592" t="s">
        <v>241</v>
      </c>
      <c r="T592" t="str">
        <f>Receive[[#This Row],[服装]]&amp;Receive[[#This Row],[名前]]&amp;Receive[[#This Row],[レアリティ]]</f>
        <v>ICONIC</v>
      </c>
    </row>
    <row r="593" spans="1:20" x14ac:dyDescent="0.3">
      <c r="A593" t="e">
        <f>VLOOKUP(Receive[[#This Row],[No.用]],SetNo[[No.用]:[vlookup 用]],2,FALSE)</f>
        <v>#N/A</v>
      </c>
      <c r="G593" t="s">
        <v>71</v>
      </c>
      <c r="H593">
        <v>1</v>
      </c>
      <c r="I593" t="s">
        <v>241</v>
      </c>
      <c r="T593" t="str">
        <f>Receive[[#This Row],[服装]]&amp;Receive[[#This Row],[名前]]&amp;Receive[[#This Row],[レアリティ]]</f>
        <v>ICONIC</v>
      </c>
    </row>
    <row r="594" spans="1:20" x14ac:dyDescent="0.3">
      <c r="A594" t="e">
        <f>VLOOKUP(Receive[[#This Row],[No.用]],SetNo[[No.用]:[vlookup 用]],2,FALSE)</f>
        <v>#N/A</v>
      </c>
      <c r="G594" t="s">
        <v>71</v>
      </c>
      <c r="H594">
        <v>1</v>
      </c>
      <c r="I594" t="s">
        <v>241</v>
      </c>
      <c r="T594" t="str">
        <f>Receive[[#This Row],[服装]]&amp;Receive[[#This Row],[名前]]&amp;Receive[[#This Row],[レアリティ]]</f>
        <v>ICONIC</v>
      </c>
    </row>
    <row r="595" spans="1:20" x14ac:dyDescent="0.3">
      <c r="A595" t="e">
        <f>VLOOKUP(Receive[[#This Row],[No.用]],SetNo[[No.用]:[vlookup 用]],2,FALSE)</f>
        <v>#N/A</v>
      </c>
      <c r="G595" t="s">
        <v>71</v>
      </c>
      <c r="H595">
        <v>1</v>
      </c>
      <c r="I595" t="s">
        <v>241</v>
      </c>
      <c r="T595" t="str">
        <f>Receive[[#This Row],[服装]]&amp;Receive[[#This Row],[名前]]&amp;Receive[[#This Row],[レアリティ]]</f>
        <v>ICONIC</v>
      </c>
    </row>
    <row r="596" spans="1:20" x14ac:dyDescent="0.3">
      <c r="A596" t="e">
        <f>VLOOKUP(Receive[[#This Row],[No.用]],SetNo[[No.用]:[vlookup 用]],2,FALSE)</f>
        <v>#N/A</v>
      </c>
      <c r="G596" t="s">
        <v>71</v>
      </c>
      <c r="H596">
        <v>1</v>
      </c>
      <c r="I596" t="s">
        <v>241</v>
      </c>
      <c r="T596" t="str">
        <f>Receive[[#This Row],[服装]]&amp;Receive[[#This Row],[名前]]&amp;Receive[[#This Row],[レアリティ]]</f>
        <v>ICONIC</v>
      </c>
    </row>
    <row r="597" spans="1:20" x14ac:dyDescent="0.3">
      <c r="A597" t="e">
        <f>VLOOKUP(Receive[[#This Row],[No.用]],SetNo[[No.用]:[vlookup 用]],2,FALSE)</f>
        <v>#N/A</v>
      </c>
      <c r="G597" t="s">
        <v>71</v>
      </c>
      <c r="H597">
        <v>1</v>
      </c>
      <c r="I597" t="s">
        <v>241</v>
      </c>
      <c r="T597" t="str">
        <f>Receive[[#This Row],[服装]]&amp;Receive[[#This Row],[名前]]&amp;Receive[[#This Row],[レアリティ]]</f>
        <v>ICONIC</v>
      </c>
    </row>
    <row r="598" spans="1:20" x14ac:dyDescent="0.3">
      <c r="A598" t="e">
        <f>VLOOKUP(Receive[[#This Row],[No.用]],SetNo[[No.用]:[vlookup 用]],2,FALSE)</f>
        <v>#N/A</v>
      </c>
      <c r="G598" t="s">
        <v>71</v>
      </c>
      <c r="H598">
        <v>1</v>
      </c>
      <c r="I598" t="s">
        <v>241</v>
      </c>
      <c r="T598" t="str">
        <f>Receive[[#This Row],[服装]]&amp;Receive[[#This Row],[名前]]&amp;Receive[[#This Row],[レアリティ]]</f>
        <v>ICONIC</v>
      </c>
    </row>
    <row r="599" spans="1:20" x14ac:dyDescent="0.3">
      <c r="A599" t="e">
        <f>VLOOKUP(Receive[[#This Row],[No.用]],SetNo[[No.用]:[vlookup 用]],2,FALSE)</f>
        <v>#N/A</v>
      </c>
      <c r="G599" t="s">
        <v>71</v>
      </c>
      <c r="H599">
        <v>1</v>
      </c>
      <c r="I599" t="s">
        <v>241</v>
      </c>
      <c r="T599" t="str">
        <f>Receive[[#This Row],[服装]]&amp;Receive[[#This Row],[名前]]&amp;Receive[[#This Row],[レアリティ]]</f>
        <v>ICONIC</v>
      </c>
    </row>
    <row r="600" spans="1:20" x14ac:dyDescent="0.3">
      <c r="A600" t="e">
        <f>VLOOKUP(Receive[[#This Row],[No.用]],SetNo[[No.用]:[vlookup 用]],2,FALSE)</f>
        <v>#N/A</v>
      </c>
      <c r="G600" t="s">
        <v>71</v>
      </c>
      <c r="H600">
        <v>1</v>
      </c>
      <c r="I600" t="s">
        <v>241</v>
      </c>
      <c r="T600" t="str">
        <f>Receive[[#This Row],[服装]]&amp;Receive[[#This Row],[名前]]&amp;Receive[[#This Row],[レアリティ]]</f>
        <v>ICONIC</v>
      </c>
    </row>
    <row r="601" spans="1:20" x14ac:dyDescent="0.3">
      <c r="A601" t="e">
        <f>VLOOKUP(Receive[[#This Row],[No.用]],SetNo[[No.用]:[vlookup 用]],2,FALSE)</f>
        <v>#N/A</v>
      </c>
      <c r="G601" t="s">
        <v>71</v>
      </c>
      <c r="H601">
        <v>1</v>
      </c>
      <c r="I601" t="s">
        <v>241</v>
      </c>
      <c r="T601" t="str">
        <f>Receive[[#This Row],[服装]]&amp;Receive[[#This Row],[名前]]&amp;Receive[[#This Row],[レアリティ]]</f>
        <v>ICONIC</v>
      </c>
    </row>
    <row r="602" spans="1:20" x14ac:dyDescent="0.3">
      <c r="A602" t="e">
        <f>VLOOKUP(Receive[[#This Row],[No.用]],SetNo[[No.用]:[vlookup 用]],2,FALSE)</f>
        <v>#N/A</v>
      </c>
      <c r="G602" t="s">
        <v>71</v>
      </c>
      <c r="H602">
        <v>1</v>
      </c>
      <c r="I602" t="s">
        <v>241</v>
      </c>
      <c r="T602" t="str">
        <f>Receive[[#This Row],[服装]]&amp;Receive[[#This Row],[名前]]&amp;Receive[[#This Row],[レアリティ]]</f>
        <v>ICONIC</v>
      </c>
    </row>
    <row r="603" spans="1:20" x14ac:dyDescent="0.3">
      <c r="A603" t="e">
        <f>VLOOKUP(Receive[[#This Row],[No.用]],SetNo[[No.用]:[vlookup 用]],2,FALSE)</f>
        <v>#N/A</v>
      </c>
      <c r="G603" t="s">
        <v>71</v>
      </c>
      <c r="H603">
        <v>1</v>
      </c>
      <c r="I603" t="s">
        <v>241</v>
      </c>
      <c r="T603" t="str">
        <f>Receive[[#This Row],[服装]]&amp;Receive[[#This Row],[名前]]&amp;Receive[[#This Row],[レアリティ]]</f>
        <v>ICONIC</v>
      </c>
    </row>
    <row r="604" spans="1:20" x14ac:dyDescent="0.3">
      <c r="A604" t="e">
        <f>VLOOKUP(Receive[[#This Row],[No.用]],SetNo[[No.用]:[vlookup 用]],2,FALSE)</f>
        <v>#N/A</v>
      </c>
      <c r="G604" t="s">
        <v>71</v>
      </c>
      <c r="H604">
        <v>1</v>
      </c>
      <c r="I604" t="s">
        <v>241</v>
      </c>
      <c r="T604" t="str">
        <f>Receive[[#This Row],[服装]]&amp;Receive[[#This Row],[名前]]&amp;Receive[[#This Row],[レアリティ]]</f>
        <v>ICONIC</v>
      </c>
    </row>
    <row r="605" spans="1:20" x14ac:dyDescent="0.3">
      <c r="A605" t="e">
        <f>VLOOKUP(Receive[[#This Row],[No.用]],SetNo[[No.用]:[vlookup 用]],2,FALSE)</f>
        <v>#N/A</v>
      </c>
      <c r="G605" t="s">
        <v>71</v>
      </c>
      <c r="H605">
        <v>1</v>
      </c>
      <c r="I605" t="s">
        <v>241</v>
      </c>
      <c r="T605" t="str">
        <f>Receive[[#This Row],[服装]]&amp;Receive[[#This Row],[名前]]&amp;Receive[[#This Row],[レアリティ]]</f>
        <v>ICONIC</v>
      </c>
    </row>
    <row r="606" spans="1:20" x14ac:dyDescent="0.3">
      <c r="A606" t="e">
        <f>VLOOKUP(Receive[[#This Row],[No.用]],SetNo[[No.用]:[vlookup 用]],2,FALSE)</f>
        <v>#N/A</v>
      </c>
      <c r="G606" t="s">
        <v>71</v>
      </c>
      <c r="H606">
        <v>1</v>
      </c>
      <c r="I606" t="s">
        <v>241</v>
      </c>
      <c r="T606" t="str">
        <f>Receive[[#This Row],[服装]]&amp;Receive[[#This Row],[名前]]&amp;Receive[[#This Row],[レアリティ]]</f>
        <v>ICONIC</v>
      </c>
    </row>
    <row r="607" spans="1:20" x14ac:dyDescent="0.3">
      <c r="A607" t="e">
        <f>VLOOKUP(Receive[[#This Row],[No.用]],SetNo[[No.用]:[vlookup 用]],2,FALSE)</f>
        <v>#N/A</v>
      </c>
      <c r="G607" t="s">
        <v>71</v>
      </c>
      <c r="H607">
        <v>1</v>
      </c>
      <c r="I607" t="s">
        <v>241</v>
      </c>
      <c r="T607" t="str">
        <f>Receive[[#This Row],[服装]]&amp;Receive[[#This Row],[名前]]&amp;Receive[[#This Row],[レアリティ]]</f>
        <v>ICONIC</v>
      </c>
    </row>
    <row r="608" spans="1:20" x14ac:dyDescent="0.3">
      <c r="A608" t="e">
        <f>VLOOKUP(Receive[[#This Row],[No.用]],SetNo[[No.用]:[vlookup 用]],2,FALSE)</f>
        <v>#N/A</v>
      </c>
      <c r="G608" t="s">
        <v>71</v>
      </c>
      <c r="H608">
        <v>1</v>
      </c>
      <c r="I608" t="s">
        <v>241</v>
      </c>
      <c r="T608" t="str">
        <f>Receive[[#This Row],[服装]]&amp;Receive[[#This Row],[名前]]&amp;Receive[[#This Row],[レアリティ]]</f>
        <v>ICONIC</v>
      </c>
    </row>
    <row r="609" spans="1:20" x14ac:dyDescent="0.3">
      <c r="A609" t="e">
        <f>VLOOKUP(Receive[[#This Row],[No.用]],SetNo[[No.用]:[vlookup 用]],2,FALSE)</f>
        <v>#N/A</v>
      </c>
      <c r="G609" t="s">
        <v>71</v>
      </c>
      <c r="H609">
        <v>1</v>
      </c>
      <c r="I609" t="s">
        <v>241</v>
      </c>
      <c r="T609" t="str">
        <f>Receive[[#This Row],[服装]]&amp;Receive[[#This Row],[名前]]&amp;Receive[[#This Row],[レアリティ]]</f>
        <v>ICONIC</v>
      </c>
    </row>
    <row r="610" spans="1:20" x14ac:dyDescent="0.3">
      <c r="A610" t="e">
        <f>VLOOKUP(Receive[[#This Row],[No.用]],SetNo[[No.用]:[vlookup 用]],2,FALSE)</f>
        <v>#N/A</v>
      </c>
      <c r="G610" t="s">
        <v>71</v>
      </c>
      <c r="H610">
        <v>1</v>
      </c>
      <c r="I610" t="s">
        <v>241</v>
      </c>
      <c r="T610" t="str">
        <f>Receive[[#This Row],[服装]]&amp;Receive[[#This Row],[名前]]&amp;Receive[[#This Row],[レアリティ]]</f>
        <v>ICONIC</v>
      </c>
    </row>
    <row r="611" spans="1:20" x14ac:dyDescent="0.3">
      <c r="A611" t="e">
        <f>VLOOKUP(Receive[[#This Row],[No.用]],SetNo[[No.用]:[vlookup 用]],2,FALSE)</f>
        <v>#N/A</v>
      </c>
      <c r="G611" t="s">
        <v>71</v>
      </c>
      <c r="H611">
        <v>1</v>
      </c>
      <c r="I611" t="s">
        <v>241</v>
      </c>
      <c r="T611" t="str">
        <f>Receive[[#This Row],[服装]]&amp;Receive[[#This Row],[名前]]&amp;Receive[[#This Row],[レアリティ]]</f>
        <v>ICONIC</v>
      </c>
    </row>
    <row r="612" spans="1:20" x14ac:dyDescent="0.3">
      <c r="A612" t="e">
        <f>VLOOKUP(Receive[[#This Row],[No.用]],SetNo[[No.用]:[vlookup 用]],2,FALSE)</f>
        <v>#N/A</v>
      </c>
      <c r="G612" t="s">
        <v>71</v>
      </c>
      <c r="H612">
        <v>1</v>
      </c>
      <c r="I612" t="s">
        <v>241</v>
      </c>
      <c r="T612" t="str">
        <f>Receive[[#This Row],[服装]]&amp;Receive[[#This Row],[名前]]&amp;Receive[[#This Row],[レアリティ]]</f>
        <v>ICONIC</v>
      </c>
    </row>
    <row r="613" spans="1:20" x14ac:dyDescent="0.3">
      <c r="A613" t="e">
        <f>VLOOKUP(Receive[[#This Row],[No.用]],SetNo[[No.用]:[vlookup 用]],2,FALSE)</f>
        <v>#N/A</v>
      </c>
      <c r="G613" t="s">
        <v>71</v>
      </c>
      <c r="H613">
        <v>1</v>
      </c>
      <c r="I613" t="s">
        <v>241</v>
      </c>
      <c r="T613" t="str">
        <f>Receive[[#This Row],[服装]]&amp;Receive[[#This Row],[名前]]&amp;Receive[[#This Row],[レアリティ]]</f>
        <v>ICONIC</v>
      </c>
    </row>
    <row r="614" spans="1:20" x14ac:dyDescent="0.3">
      <c r="A614" t="e">
        <f>VLOOKUP(Receive[[#This Row],[No.用]],SetNo[[No.用]:[vlookup 用]],2,FALSE)</f>
        <v>#N/A</v>
      </c>
      <c r="G614" t="s">
        <v>71</v>
      </c>
      <c r="H614">
        <v>1</v>
      </c>
      <c r="I614" t="s">
        <v>241</v>
      </c>
      <c r="T614" t="str">
        <f>Receive[[#This Row],[服装]]&amp;Receive[[#This Row],[名前]]&amp;Receive[[#This Row],[レアリティ]]</f>
        <v>ICONIC</v>
      </c>
    </row>
    <row r="615" spans="1:20" x14ac:dyDescent="0.3">
      <c r="A615" t="e">
        <f>VLOOKUP(Receive[[#This Row],[No.用]],SetNo[[No.用]:[vlookup 用]],2,FALSE)</f>
        <v>#N/A</v>
      </c>
      <c r="G615" t="s">
        <v>71</v>
      </c>
      <c r="H615">
        <v>1</v>
      </c>
      <c r="I615" t="s">
        <v>241</v>
      </c>
      <c r="T615" t="str">
        <f>Receive[[#This Row],[服装]]&amp;Receive[[#This Row],[名前]]&amp;Receive[[#This Row],[レアリティ]]</f>
        <v>ICONIC</v>
      </c>
    </row>
    <row r="616" spans="1:20" x14ac:dyDescent="0.3">
      <c r="A616" t="e">
        <f>VLOOKUP(Receive[[#This Row],[No.用]],SetNo[[No.用]:[vlookup 用]],2,FALSE)</f>
        <v>#N/A</v>
      </c>
      <c r="G616" t="s">
        <v>71</v>
      </c>
      <c r="H616">
        <v>1</v>
      </c>
      <c r="I616" t="s">
        <v>241</v>
      </c>
      <c r="T616" t="str">
        <f>Receive[[#This Row],[服装]]&amp;Receive[[#This Row],[名前]]&amp;Receive[[#This Row],[レアリティ]]</f>
        <v>ICONIC</v>
      </c>
    </row>
    <row r="617" spans="1:20" x14ac:dyDescent="0.3">
      <c r="A617" t="e">
        <f>VLOOKUP(Receive[[#This Row],[No.用]],SetNo[[No.用]:[vlookup 用]],2,FALSE)</f>
        <v>#N/A</v>
      </c>
      <c r="G617" t="s">
        <v>71</v>
      </c>
      <c r="H617">
        <v>1</v>
      </c>
      <c r="I617" t="s">
        <v>241</v>
      </c>
      <c r="T617" t="str">
        <f>Receive[[#This Row],[服装]]&amp;Receive[[#This Row],[名前]]&amp;Receive[[#This Row],[レアリティ]]</f>
        <v>ICONIC</v>
      </c>
    </row>
    <row r="618" spans="1:20" x14ac:dyDescent="0.3">
      <c r="A618" t="e">
        <f>VLOOKUP(Receive[[#This Row],[No.用]],SetNo[[No.用]:[vlookup 用]],2,FALSE)</f>
        <v>#N/A</v>
      </c>
      <c r="G618" t="s">
        <v>71</v>
      </c>
      <c r="H618">
        <v>1</v>
      </c>
      <c r="I618" t="s">
        <v>241</v>
      </c>
      <c r="T618" t="str">
        <f>Receive[[#This Row],[服装]]&amp;Receive[[#This Row],[名前]]&amp;Receive[[#This Row],[レアリティ]]</f>
        <v>ICONIC</v>
      </c>
    </row>
    <row r="619" spans="1:20" x14ac:dyDescent="0.3">
      <c r="A619" t="e">
        <f>VLOOKUP(Receive[[#This Row],[No.用]],SetNo[[No.用]:[vlookup 用]],2,FALSE)</f>
        <v>#N/A</v>
      </c>
      <c r="G619" t="s">
        <v>71</v>
      </c>
      <c r="H619">
        <v>1</v>
      </c>
      <c r="I619" t="s">
        <v>241</v>
      </c>
      <c r="T619" t="str">
        <f>Receive[[#This Row],[服装]]&amp;Receive[[#This Row],[名前]]&amp;Receive[[#This Row],[レアリティ]]</f>
        <v>ICONIC</v>
      </c>
    </row>
    <row r="620" spans="1:20" x14ac:dyDescent="0.3">
      <c r="A620" t="e">
        <f>VLOOKUP(Receive[[#This Row],[No.用]],SetNo[[No.用]:[vlookup 用]],2,FALSE)</f>
        <v>#N/A</v>
      </c>
      <c r="G620" t="s">
        <v>71</v>
      </c>
      <c r="H620">
        <v>1</v>
      </c>
      <c r="I620" t="s">
        <v>241</v>
      </c>
      <c r="T620" t="str">
        <f>Receive[[#This Row],[服装]]&amp;Receive[[#This Row],[名前]]&amp;Receive[[#This Row],[レアリティ]]</f>
        <v>ICONIC</v>
      </c>
    </row>
    <row r="621" spans="1:20" x14ac:dyDescent="0.3">
      <c r="A621" t="e">
        <f>VLOOKUP(Receive[[#This Row],[No.用]],SetNo[[No.用]:[vlookup 用]],2,FALSE)</f>
        <v>#N/A</v>
      </c>
      <c r="G621" t="s">
        <v>71</v>
      </c>
      <c r="H621">
        <v>1</v>
      </c>
      <c r="I621" t="s">
        <v>241</v>
      </c>
      <c r="T621" t="str">
        <f>Receive[[#This Row],[服装]]&amp;Receive[[#This Row],[名前]]&amp;Receive[[#This Row],[レアリティ]]</f>
        <v>ICONIC</v>
      </c>
    </row>
    <row r="622" spans="1:20" x14ac:dyDescent="0.3">
      <c r="A622" t="e">
        <f>VLOOKUP(Receive[[#This Row],[No.用]],SetNo[[No.用]:[vlookup 用]],2,FALSE)</f>
        <v>#N/A</v>
      </c>
      <c r="G622" t="s">
        <v>71</v>
      </c>
      <c r="H622">
        <v>1</v>
      </c>
      <c r="I622" t="s">
        <v>241</v>
      </c>
      <c r="T622" t="str">
        <f>Receive[[#This Row],[服装]]&amp;Receive[[#This Row],[名前]]&amp;Receive[[#This Row],[レアリティ]]</f>
        <v>ICONIC</v>
      </c>
    </row>
    <row r="623" spans="1:20" x14ac:dyDescent="0.3">
      <c r="A623" t="e">
        <f>VLOOKUP(Receive[[#This Row],[No.用]],SetNo[[No.用]:[vlookup 用]],2,FALSE)</f>
        <v>#N/A</v>
      </c>
      <c r="G623" t="s">
        <v>71</v>
      </c>
      <c r="H623">
        <v>1</v>
      </c>
      <c r="I623" t="s">
        <v>241</v>
      </c>
      <c r="T623" t="str">
        <f>Receive[[#This Row],[服装]]&amp;Receive[[#This Row],[名前]]&amp;Receive[[#This Row],[レアリティ]]</f>
        <v>ICONIC</v>
      </c>
    </row>
    <row r="624" spans="1:20" x14ac:dyDescent="0.3">
      <c r="A624" t="e">
        <f>VLOOKUP(Receive[[#This Row],[No.用]],SetNo[[No.用]:[vlookup 用]],2,FALSE)</f>
        <v>#N/A</v>
      </c>
      <c r="G624" t="s">
        <v>71</v>
      </c>
      <c r="H624">
        <v>1</v>
      </c>
      <c r="I624" t="s">
        <v>241</v>
      </c>
      <c r="T624" t="str">
        <f>Receive[[#This Row],[服装]]&amp;Receive[[#This Row],[名前]]&amp;Receive[[#This Row],[レアリティ]]</f>
        <v>ICONIC</v>
      </c>
    </row>
    <row r="625" spans="1:20" x14ac:dyDescent="0.3">
      <c r="A625" t="e">
        <f>VLOOKUP(Receive[[#This Row],[No.用]],SetNo[[No.用]:[vlookup 用]],2,FALSE)</f>
        <v>#N/A</v>
      </c>
      <c r="G625" t="s">
        <v>71</v>
      </c>
      <c r="H625">
        <v>1</v>
      </c>
      <c r="I625" t="s">
        <v>241</v>
      </c>
      <c r="T625" t="str">
        <f>Receive[[#This Row],[服装]]&amp;Receive[[#This Row],[名前]]&amp;Receive[[#This Row],[レアリティ]]</f>
        <v>ICONIC</v>
      </c>
    </row>
    <row r="626" spans="1:20" x14ac:dyDescent="0.3">
      <c r="A626" t="e">
        <f>VLOOKUP(Receive[[#This Row],[No.用]],SetNo[[No.用]:[vlookup 用]],2,FALSE)</f>
        <v>#N/A</v>
      </c>
      <c r="G626" t="s">
        <v>71</v>
      </c>
      <c r="H626">
        <v>1</v>
      </c>
      <c r="I626" t="s">
        <v>241</v>
      </c>
      <c r="T626" t="str">
        <f>Receive[[#This Row],[服装]]&amp;Receive[[#This Row],[名前]]&amp;Receive[[#This Row],[レアリティ]]</f>
        <v>ICONIC</v>
      </c>
    </row>
    <row r="627" spans="1:20" x14ac:dyDescent="0.3">
      <c r="A627" t="e">
        <f>VLOOKUP(Receive[[#This Row],[No.用]],SetNo[[No.用]:[vlookup 用]],2,FALSE)</f>
        <v>#N/A</v>
      </c>
      <c r="G627" t="s">
        <v>71</v>
      </c>
      <c r="H627">
        <v>1</v>
      </c>
      <c r="I627" t="s">
        <v>241</v>
      </c>
      <c r="T627" t="str">
        <f>Receive[[#This Row],[服装]]&amp;Receive[[#This Row],[名前]]&amp;Receive[[#This Row],[レアリティ]]</f>
        <v>ICONIC</v>
      </c>
    </row>
    <row r="628" spans="1:20" x14ac:dyDescent="0.3">
      <c r="A628" t="e">
        <f>VLOOKUP(Receive[[#This Row],[No.用]],SetNo[[No.用]:[vlookup 用]],2,FALSE)</f>
        <v>#N/A</v>
      </c>
      <c r="G628" t="s">
        <v>71</v>
      </c>
      <c r="H628">
        <v>1</v>
      </c>
      <c r="I628" t="s">
        <v>241</v>
      </c>
      <c r="T628" t="str">
        <f>Receive[[#This Row],[服装]]&amp;Receive[[#This Row],[名前]]&amp;Receive[[#This Row],[レアリティ]]</f>
        <v>ICONIC</v>
      </c>
    </row>
    <row r="629" spans="1:20" x14ac:dyDescent="0.3">
      <c r="A629" t="e">
        <f>VLOOKUP(Receive[[#This Row],[No.用]],SetNo[[No.用]:[vlookup 用]],2,FALSE)</f>
        <v>#N/A</v>
      </c>
      <c r="G629" t="s">
        <v>71</v>
      </c>
      <c r="H629">
        <v>1</v>
      </c>
      <c r="I629" t="s">
        <v>241</v>
      </c>
      <c r="T629" t="str">
        <f>Receive[[#This Row],[服装]]&amp;Receive[[#This Row],[名前]]&amp;Receive[[#This Row],[レアリティ]]</f>
        <v>ICONIC</v>
      </c>
    </row>
    <row r="630" spans="1:20" x14ac:dyDescent="0.3">
      <c r="A630" t="e">
        <f>VLOOKUP(Receive[[#This Row],[No.用]],SetNo[[No.用]:[vlookup 用]],2,FALSE)</f>
        <v>#N/A</v>
      </c>
      <c r="G630" t="s">
        <v>71</v>
      </c>
      <c r="H630">
        <v>1</v>
      </c>
      <c r="I630" t="s">
        <v>241</v>
      </c>
      <c r="T630" t="str">
        <f>Receive[[#This Row],[服装]]&amp;Receive[[#This Row],[名前]]&amp;Receive[[#This Row],[レアリティ]]</f>
        <v>ICONIC</v>
      </c>
    </row>
    <row r="631" spans="1:20" x14ac:dyDescent="0.3">
      <c r="A631" t="e">
        <f>VLOOKUP(Receive[[#This Row],[No.用]],SetNo[[No.用]:[vlookup 用]],2,FALSE)</f>
        <v>#N/A</v>
      </c>
      <c r="G631" t="s">
        <v>71</v>
      </c>
      <c r="H631">
        <v>1</v>
      </c>
      <c r="I631" t="s">
        <v>241</v>
      </c>
      <c r="T631" t="str">
        <f>Receive[[#This Row],[服装]]&amp;Receive[[#This Row],[名前]]&amp;Receive[[#This Row],[レアリティ]]</f>
        <v>ICONIC</v>
      </c>
    </row>
    <row r="632" spans="1:20" x14ac:dyDescent="0.3">
      <c r="A632" t="e">
        <f>VLOOKUP(Receive[[#This Row],[No.用]],SetNo[[No.用]:[vlookup 用]],2,FALSE)</f>
        <v>#N/A</v>
      </c>
      <c r="G632" t="s">
        <v>71</v>
      </c>
      <c r="H632">
        <v>1</v>
      </c>
      <c r="I632" t="s">
        <v>241</v>
      </c>
      <c r="T632" t="str">
        <f>Receive[[#This Row],[服装]]&amp;Receive[[#This Row],[名前]]&amp;Receive[[#This Row],[レアリティ]]</f>
        <v>ICONIC</v>
      </c>
    </row>
    <row r="633" spans="1:20" x14ac:dyDescent="0.3">
      <c r="A633">
        <f>VLOOKUP(Receive[[#This Row],[No.用]],SetNo[[No.用]:[vlookup 用]],2,FALSE)</f>
        <v>106</v>
      </c>
      <c r="B633" t="s">
        <v>408</v>
      </c>
      <c r="C633" t="s">
        <v>409</v>
      </c>
      <c r="D633" t="s">
        <v>24</v>
      </c>
      <c r="E633" t="s">
        <v>31</v>
      </c>
      <c r="F633" t="s">
        <v>159</v>
      </c>
      <c r="G633" t="s">
        <v>71</v>
      </c>
      <c r="H633">
        <v>1</v>
      </c>
      <c r="I633" t="s">
        <v>16</v>
      </c>
      <c r="J633" t="s">
        <v>276</v>
      </c>
      <c r="K633" t="s">
        <v>277</v>
      </c>
      <c r="L633">
        <v>28</v>
      </c>
      <c r="T633" t="str">
        <f>Receive[[#This Row],[服装]]&amp;Receive[[#This Row],[名前]]&amp;Receive[[#This Row],[レアリティ]]</f>
        <v>探偵白布賢二郎ICONIC</v>
      </c>
    </row>
    <row r="634" spans="1:20" x14ac:dyDescent="0.3">
      <c r="A634">
        <f>VLOOKUP(Receive[[#This Row],[No.用]],SetNo[[No.用]:[vlookup 用]],2,FALSE)</f>
        <v>106</v>
      </c>
      <c r="B634" t="s">
        <v>408</v>
      </c>
      <c r="C634" t="s">
        <v>409</v>
      </c>
      <c r="D634" t="s">
        <v>24</v>
      </c>
      <c r="E634" t="s">
        <v>31</v>
      </c>
      <c r="F634" t="s">
        <v>159</v>
      </c>
      <c r="G634" t="s">
        <v>71</v>
      </c>
      <c r="H634">
        <v>1</v>
      </c>
      <c r="I634" t="s">
        <v>16</v>
      </c>
      <c r="J634" t="s">
        <v>278</v>
      </c>
      <c r="K634" t="s">
        <v>277</v>
      </c>
      <c r="L634">
        <v>28</v>
      </c>
      <c r="T634" t="str">
        <f>Receive[[#This Row],[服装]]&amp;Receive[[#This Row],[名前]]&amp;Receive[[#This Row],[レアリティ]]</f>
        <v>探偵白布賢二郎ICONIC</v>
      </c>
    </row>
    <row r="635" spans="1:20" x14ac:dyDescent="0.3">
      <c r="A635">
        <f>VLOOKUP(Receive[[#This Row],[No.用]],SetNo[[No.用]:[vlookup 用]],2,FALSE)</f>
        <v>106</v>
      </c>
      <c r="B635" t="s">
        <v>408</v>
      </c>
      <c r="C635" t="s">
        <v>409</v>
      </c>
      <c r="D635" t="s">
        <v>24</v>
      </c>
      <c r="E635" t="s">
        <v>31</v>
      </c>
      <c r="F635" t="s">
        <v>159</v>
      </c>
      <c r="G635" t="s">
        <v>71</v>
      </c>
      <c r="H635">
        <v>1</v>
      </c>
      <c r="I635" t="s">
        <v>16</v>
      </c>
      <c r="J635" t="s">
        <v>279</v>
      </c>
      <c r="K635" t="s">
        <v>277</v>
      </c>
      <c r="L635">
        <v>28</v>
      </c>
      <c r="T635" t="str">
        <f>Receive[[#This Row],[服装]]&amp;Receive[[#This Row],[名前]]&amp;Receive[[#This Row],[レアリティ]]</f>
        <v>探偵白布賢二郎ICONIC</v>
      </c>
    </row>
    <row r="636" spans="1:20" x14ac:dyDescent="0.3">
      <c r="A636">
        <f>VLOOKUP(Receive[[#This Row],[No.用]],SetNo[[No.用]:[vlookup 用]],2,FALSE)</f>
        <v>106</v>
      </c>
      <c r="B636" t="s">
        <v>408</v>
      </c>
      <c r="C636" t="s">
        <v>409</v>
      </c>
      <c r="D636" t="s">
        <v>24</v>
      </c>
      <c r="E636" t="s">
        <v>31</v>
      </c>
      <c r="F636" t="s">
        <v>159</v>
      </c>
      <c r="G636" t="s">
        <v>71</v>
      </c>
      <c r="H636">
        <v>1</v>
      </c>
      <c r="I636" t="s">
        <v>16</v>
      </c>
      <c r="J636" t="s">
        <v>280</v>
      </c>
      <c r="K636" t="s">
        <v>277</v>
      </c>
      <c r="L636">
        <v>28</v>
      </c>
      <c r="T636" t="str">
        <f>Receive[[#This Row],[服装]]&amp;Receive[[#This Row],[名前]]&amp;Receive[[#This Row],[レアリティ]]</f>
        <v>探偵白布賢二郎ICONIC</v>
      </c>
    </row>
    <row r="637" spans="1:20" x14ac:dyDescent="0.3">
      <c r="A637">
        <f>VLOOKUP(Receive[[#This Row],[No.用]],SetNo[[No.用]:[vlookup 用]],2,FALSE)</f>
        <v>106</v>
      </c>
      <c r="B637" t="s">
        <v>408</v>
      </c>
      <c r="C637" t="s">
        <v>409</v>
      </c>
      <c r="D637" t="s">
        <v>24</v>
      </c>
      <c r="E637" t="s">
        <v>31</v>
      </c>
      <c r="F637" t="s">
        <v>159</v>
      </c>
      <c r="G637" t="s">
        <v>71</v>
      </c>
      <c r="H637">
        <v>1</v>
      </c>
      <c r="I637" t="s">
        <v>16</v>
      </c>
      <c r="J637" t="s">
        <v>281</v>
      </c>
      <c r="K637" t="s">
        <v>277</v>
      </c>
      <c r="L637">
        <v>14</v>
      </c>
      <c r="T637" t="str">
        <f>Receive[[#This Row],[服装]]&amp;Receive[[#This Row],[名前]]&amp;Receive[[#This Row],[レアリティ]]</f>
        <v>探偵白布賢二郎ICONIC</v>
      </c>
    </row>
    <row r="638" spans="1:20" x14ac:dyDescent="0.3">
      <c r="A638">
        <f>VLOOKUP(Receive[[#This Row],[No.用]],SetNo[[No.用]:[vlookup 用]],2,FALSE)</f>
        <v>122</v>
      </c>
      <c r="B638" s="3" t="s">
        <v>402</v>
      </c>
      <c r="C638" t="s">
        <v>123</v>
      </c>
      <c r="D638" s="3" t="s">
        <v>77</v>
      </c>
      <c r="E638" t="s">
        <v>78</v>
      </c>
      <c r="F638" t="s">
        <v>128</v>
      </c>
      <c r="G638" t="s">
        <v>71</v>
      </c>
      <c r="H638">
        <v>1</v>
      </c>
      <c r="I638" t="s">
        <v>16</v>
      </c>
      <c r="J638" s="3" t="s">
        <v>119</v>
      </c>
      <c r="K638" s="3" t="s">
        <v>184</v>
      </c>
      <c r="L638">
        <v>33</v>
      </c>
      <c r="T638" t="str">
        <f>Receive[[#This Row],[服装]]&amp;Receive[[#This Row],[名前]]&amp;Receive[[#This Row],[レアリティ]]</f>
        <v>探偵木葉秋紀ICONIC</v>
      </c>
    </row>
    <row r="639" spans="1:20" x14ac:dyDescent="0.3">
      <c r="A639">
        <f>VLOOKUP(Receive[[#This Row],[No.用]],SetNo[[No.用]:[vlookup 用]],2,FALSE)</f>
        <v>122</v>
      </c>
      <c r="B639" s="3" t="s">
        <v>402</v>
      </c>
      <c r="C639" t="s">
        <v>123</v>
      </c>
      <c r="D639" s="3" t="s">
        <v>77</v>
      </c>
      <c r="E639" t="s">
        <v>78</v>
      </c>
      <c r="F639" t="s">
        <v>128</v>
      </c>
      <c r="G639" t="s">
        <v>71</v>
      </c>
      <c r="H639">
        <v>1</v>
      </c>
      <c r="I639" t="s">
        <v>16</v>
      </c>
      <c r="J639" s="3" t="s">
        <v>174</v>
      </c>
      <c r="K639" s="3" t="s">
        <v>173</v>
      </c>
      <c r="L639">
        <v>30</v>
      </c>
      <c r="T639" t="str">
        <f>Receive[[#This Row],[服装]]&amp;Receive[[#This Row],[名前]]&amp;Receive[[#This Row],[レアリティ]]</f>
        <v>探偵木葉秋紀ICONIC</v>
      </c>
    </row>
    <row r="640" spans="1:20" x14ac:dyDescent="0.3">
      <c r="A640">
        <f>VLOOKUP(Receive[[#This Row],[No.用]],SetNo[[No.用]:[vlookup 用]],2,FALSE)</f>
        <v>122</v>
      </c>
      <c r="B640" s="3" t="s">
        <v>402</v>
      </c>
      <c r="C640" t="s">
        <v>123</v>
      </c>
      <c r="D640" s="3" t="s">
        <v>77</v>
      </c>
      <c r="E640" t="s">
        <v>78</v>
      </c>
      <c r="F640" t="s">
        <v>128</v>
      </c>
      <c r="G640" t="s">
        <v>71</v>
      </c>
      <c r="H640">
        <v>1</v>
      </c>
      <c r="I640" t="s">
        <v>16</v>
      </c>
      <c r="J640" s="3" t="s">
        <v>243</v>
      </c>
      <c r="K640" s="3" t="s">
        <v>173</v>
      </c>
      <c r="L640">
        <v>30</v>
      </c>
      <c r="T640" t="str">
        <f>Receive[[#This Row],[服装]]&amp;Receive[[#This Row],[名前]]&amp;Receive[[#This Row],[レアリティ]]</f>
        <v>探偵木葉秋紀ICONIC</v>
      </c>
    </row>
    <row r="641" spans="1:20" x14ac:dyDescent="0.3">
      <c r="A641">
        <f>VLOOKUP(Receive[[#This Row],[No.用]],SetNo[[No.用]:[vlookup 用]],2,FALSE)</f>
        <v>122</v>
      </c>
      <c r="B641" s="3" t="s">
        <v>402</v>
      </c>
      <c r="C641" t="s">
        <v>123</v>
      </c>
      <c r="D641" s="3" t="s">
        <v>77</v>
      </c>
      <c r="E641" t="s">
        <v>78</v>
      </c>
      <c r="F641" t="s">
        <v>128</v>
      </c>
      <c r="G641" t="s">
        <v>71</v>
      </c>
      <c r="H641">
        <v>1</v>
      </c>
      <c r="I641" t="s">
        <v>16</v>
      </c>
      <c r="J641" s="3" t="s">
        <v>120</v>
      </c>
      <c r="K641" s="3" t="s">
        <v>184</v>
      </c>
      <c r="L641">
        <v>33</v>
      </c>
      <c r="T641" t="str">
        <f>Receive[[#This Row],[服装]]&amp;Receive[[#This Row],[名前]]&amp;Receive[[#This Row],[レアリティ]]</f>
        <v>探偵木葉秋紀ICONIC</v>
      </c>
    </row>
    <row r="642" spans="1:20" x14ac:dyDescent="0.3">
      <c r="A642">
        <f>VLOOKUP(Receive[[#This Row],[No.用]],SetNo[[No.用]:[vlookup 用]],2,FALSE)</f>
        <v>122</v>
      </c>
      <c r="B642" s="3" t="s">
        <v>402</v>
      </c>
      <c r="C642" t="s">
        <v>123</v>
      </c>
      <c r="D642" s="3" t="s">
        <v>77</v>
      </c>
      <c r="E642" t="s">
        <v>78</v>
      </c>
      <c r="F642" t="s">
        <v>128</v>
      </c>
      <c r="G642" t="s">
        <v>71</v>
      </c>
      <c r="H642">
        <v>1</v>
      </c>
      <c r="I642" t="s">
        <v>16</v>
      </c>
      <c r="J642" s="3" t="s">
        <v>175</v>
      </c>
      <c r="K642" s="3" t="s">
        <v>173</v>
      </c>
      <c r="L642">
        <v>30</v>
      </c>
      <c r="T642" t="str">
        <f>Receive[[#This Row],[服装]]&amp;Receive[[#This Row],[名前]]&amp;Receive[[#This Row],[レアリティ]]</f>
        <v>探偵木葉秋紀ICONIC</v>
      </c>
    </row>
    <row r="643" spans="1:20" x14ac:dyDescent="0.3">
      <c r="A643">
        <f>VLOOKUP(Receive[[#This Row],[No.用]],SetNo[[No.用]:[vlookup 用]],2,FALSE)</f>
        <v>122</v>
      </c>
      <c r="B643" s="3" t="s">
        <v>402</v>
      </c>
      <c r="C643" t="s">
        <v>123</v>
      </c>
      <c r="D643" s="3" t="s">
        <v>77</v>
      </c>
      <c r="E643" t="s">
        <v>78</v>
      </c>
      <c r="F643" t="s">
        <v>128</v>
      </c>
      <c r="G643" t="s">
        <v>71</v>
      </c>
      <c r="H643">
        <v>1</v>
      </c>
      <c r="I643" t="s">
        <v>16</v>
      </c>
      <c r="J643" s="3" t="s">
        <v>176</v>
      </c>
      <c r="K643" s="3" t="s">
        <v>173</v>
      </c>
      <c r="L643">
        <v>13</v>
      </c>
      <c r="T643" t="str">
        <f>Receive[[#This Row],[服装]]&amp;Receive[[#This Row],[名前]]&amp;Receive[[#This Row],[レアリティ]]</f>
        <v>探偵木葉秋紀ICONIC</v>
      </c>
    </row>
    <row r="644" spans="1:20" x14ac:dyDescent="0.3">
      <c r="A644">
        <f>VLOOKUP(Receive[[#This Row],[No.用]],SetNo[[No.用]:[vlookup 用]],2,FALSE)</f>
        <v>122</v>
      </c>
      <c r="B644" s="3" t="s">
        <v>402</v>
      </c>
      <c r="C644" t="s">
        <v>123</v>
      </c>
      <c r="D644" s="3" t="s">
        <v>77</v>
      </c>
      <c r="E644" t="s">
        <v>78</v>
      </c>
      <c r="F644" t="s">
        <v>128</v>
      </c>
      <c r="G644" t="s">
        <v>71</v>
      </c>
      <c r="H644">
        <v>1</v>
      </c>
      <c r="I644" t="s">
        <v>16</v>
      </c>
      <c r="J644" s="3" t="s">
        <v>194</v>
      </c>
      <c r="K644" s="3" t="s">
        <v>237</v>
      </c>
      <c r="L644">
        <v>49</v>
      </c>
      <c r="N644">
        <v>59</v>
      </c>
      <c r="T644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58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s="3" t="s">
        <v>282</v>
      </c>
    </row>
    <row r="2" spans="1:20" x14ac:dyDescent="0.3">
      <c r="A2">
        <f>VLOOKUP(Toss[[#This Row],[No.用]],SetNo[[No.用]:[vlookup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Row],[No.用]],SetNo[[No.用]:[vlookup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Row],[No.用]],SetNo[[No.用]:[vlookup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Row],[No.用]],SetNo[[No.用]:[vlookup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Row],[No.用]],SetNo[[No.用]:[vlookup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Row],[No.用]],SetNo[[No.用]:[vlookup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Row],[No.用]],SetNo[[No.用]:[vlookup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Row],[No.用]],SetNo[[No.用]:[vlookup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Row],[No.用]],SetNo[[No.用]:[vlookup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Row],[No.用]],SetNo[[No.用]:[vlookup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Row],[No.用]],SetNo[[No.用]:[vlookup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Row],[No.用]],SetNo[[No.用]:[vlookup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Row],[No.用]],SetNo[[No.用]:[vlookup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Row],[No.用]],SetNo[[No.用]:[vlookup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Row],[No.用]],SetNo[[No.用]:[vlookup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Row],[No.用]],SetNo[[No.用]:[vlookup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Row],[No.用]],SetNo[[No.用]:[vlookup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Row],[No.用]],SetNo[[No.用]:[vlookup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Row],[No.用]],SetNo[[No.用]:[vlookup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Row],[No.用]],SetNo[[No.用]:[vlookup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Row],[No.用]],SetNo[[No.用]:[vlookup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Row],[No.用]],SetNo[[No.用]:[vlookup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Row],[No.用]],SetNo[[No.用]:[vlookup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Row],[No.用]],SetNo[[No.用]:[vlookup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Row],[No.用]],SetNo[[No.用]:[vlookup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Row],[No.用]],SetNo[[No.用]:[vlookup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Row],[No.用]],SetNo[[No.用]:[vlookup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Row],[No.用]],SetNo[[No.用]:[vlookup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Row],[No.用]],SetNo[[No.用]:[vlookup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Row],[No.用]],SetNo[[No.用]:[vlookup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Row],[No.用]],SetNo[[No.用]:[vlookup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Row],[No.用]],SetNo[[No.用]:[vlookup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Row],[No.用]],SetNo[[No.用]:[vlookup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Row],[No.用]],SetNo[[No.用]:[vlookup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Row],[No.用]],SetNo[[No.用]:[vlookup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Row],[No.用]],SetNo[[No.用]:[vlookup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Row],[No.用]],SetNo[[No.用]:[vlookup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Row],[No.用]],SetNo[[No.用]:[vlookup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Row],[No.用]],SetNo[[No.用]:[vlookup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Row],[No.用]],SetNo[[No.用]:[vlookup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Row],[No.用]],SetNo[[No.用]:[vlookup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Row],[No.用]],SetNo[[No.用]:[vlookup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Row],[No.用]],SetNo[[No.用]:[vlookup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Row],[No.用]],SetNo[[No.用]:[vlookup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Row],[No.用]],SetNo[[No.用]:[vlookup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Row],[No.用]],SetNo[[No.用]:[vlookup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Row],[No.用]],SetNo[[No.用]:[vlookup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Row],[No.用]],SetNo[[No.用]:[vlookup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Row],[No.用]],SetNo[[No.用]:[vlookup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Row],[No.用]],SetNo[[No.用]:[vlookup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Row],[No.用]],SetNo[[No.用]:[vlookup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Row],[No.用]],SetNo[[No.用]:[vlookup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Row],[No.用]],SetNo[[No.用]:[vlookup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Row],[No.用]],SetNo[[No.用]:[vlookup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Row],[No.用]],SetNo[[No.用]:[vlookup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Row],[No.用]],SetNo[[No.用]:[vlookup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Row],[No.用]],SetNo[[No.用]:[vlookup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Row],[No.用]],SetNo[[No.用]:[vlookup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Row],[No.用]],SetNo[[No.用]:[vlookup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Row],[No.用]],SetNo[[No.用]:[vlookup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Row],[No.用]],SetNo[[No.用]:[vlookup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Row],[No.用]],SetNo[[No.用]:[vlookup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Row],[No.用]],SetNo[[No.用]:[vlookup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Row],[No.用]],SetNo[[No.用]:[vlookup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Row],[No.用]],SetNo[[No.用]:[vlookup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Row],[No.用]],SetNo[[No.用]:[vlookup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Row],[No.用]],SetNo[[No.用]:[vlookup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Row],[No.用]],SetNo[[No.用]:[vlookup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Row],[No.用]],SetNo[[No.用]:[vlookup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Row],[No.用]],SetNo[[No.用]:[vlookup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Row],[No.用]],SetNo[[No.用]:[vlookup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Row],[No.用]],SetNo[[No.用]:[vlookup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Row],[No.用]],SetNo[[No.用]:[vlookup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Row],[No.用]],SetNo[[No.用]:[vlookup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Row],[No.用]],SetNo[[No.用]:[vlookup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Row],[No.用]],SetNo[[No.用]:[vlookup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Row],[No.用]],SetNo[[No.用]:[vlookup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Row],[No.用]],SetNo[[No.用]:[vlookup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Row],[No.用]],SetNo[[No.用]:[vlookup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Row],[No.用]],SetNo[[No.用]:[vlookup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Row],[No.用]],SetNo[[No.用]:[vlookup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Row],[No.用]],SetNo[[No.用]:[vlookup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Row],[No.用]],SetNo[[No.用]:[vlookup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Row],[No.用]],SetNo[[No.用]:[vlookup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Row],[No.用]],SetNo[[No.用]:[vlookup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Row],[No.用]],SetNo[[No.用]:[vlookup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Row],[No.用]],SetNo[[No.用]:[vlookup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Row],[No.用]],SetNo[[No.用]:[vlookup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Row],[No.用]],SetNo[[No.用]:[vlookup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Row],[No.用]],SetNo[[No.用]:[vlookup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Row],[No.用]],SetNo[[No.用]:[vlookup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Row],[No.用]],SetNo[[No.用]:[vlookup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Row],[No.用]],SetNo[[No.用]:[vlookup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Row],[No.用]],SetNo[[No.用]:[vlookup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Row],[No.用]],SetNo[[No.用]:[vlookup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Row],[No.用]],SetNo[[No.用]:[vlookup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Row],[No.用]],SetNo[[No.用]:[vlookup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Row],[No.用]],SetNo[[No.用]:[vlookup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Row],[No.用]],SetNo[[No.用]:[vlookup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Row],[No.用]],SetNo[[No.用]:[vlookup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Row],[No.用]],SetNo[[No.用]:[vlookup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Row],[No.用]],SetNo[[No.用]:[vlookup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Row],[No.用]],SetNo[[No.用]:[vlookup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Row],[No.用]],SetNo[[No.用]:[vlookup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Row],[No.用]],SetNo[[No.用]:[vlookup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Row],[No.用]],SetNo[[No.用]:[vlookup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Row],[No.用]],SetNo[[No.用]:[vlookup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Row],[No.用]],SetNo[[No.用]:[vlookup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Row],[No.用]],SetNo[[No.用]:[vlookup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Row],[No.用]],SetNo[[No.用]:[vlookup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Row],[No.用]],SetNo[[No.用]:[vlookup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Row],[No.用]],SetNo[[No.用]:[vlookup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Row],[No.用]],SetNo[[No.用]:[vlookup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Row],[No.用]],SetNo[[No.用]:[vlookup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Row],[No.用]],SetNo[[No.用]:[vlookup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Row],[No.用]],SetNo[[No.用]:[vlookup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Row],[No.用]],SetNo[[No.用]:[vlookup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Row],[No.用]],SetNo[[No.用]:[vlookup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Row],[No.用]],SetNo[[No.用]:[vlookup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Row],[No.用]],SetNo[[No.用]:[vlookup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Row],[No.用]],SetNo[[No.用]:[vlookup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Row],[No.用]],SetNo[[No.用]:[vlookup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Row],[No.用]],SetNo[[No.用]:[vlookup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Row],[No.用]],SetNo[[No.用]:[vlookup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Row],[No.用]],SetNo[[No.用]:[vlookup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Row],[No.用]],SetNo[[No.用]:[vlookup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Row],[No.用]],SetNo[[No.用]:[vlookup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Row],[No.用]],SetNo[[No.用]:[vlookup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Row],[No.用]],SetNo[[No.用]:[vlookup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Row],[No.用]],SetNo[[No.用]:[vlookup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Row],[No.用]],SetNo[[No.用]:[vlookup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Row],[No.用]],SetNo[[No.用]:[vlookup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Row],[No.用]],SetNo[[No.用]:[vlookup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Row],[No.用]],SetNo[[No.用]:[vlookup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Row],[No.用]],SetNo[[No.用]:[vlookup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Row],[No.用]],SetNo[[No.用]:[vlookup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Row],[No.用]],SetNo[[No.用]:[vlookup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Row],[No.用]],SetNo[[No.用]:[vlookup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Row],[No.用]],SetNo[[No.用]:[vlookup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Row],[No.用]],SetNo[[No.用]:[vlookup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Row],[No.用]],SetNo[[No.用]:[vlookup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Row],[No.用]],SetNo[[No.用]:[vlookup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Row],[No.用]],SetNo[[No.用]:[vlookup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Row],[No.用]],SetNo[[No.用]:[vlookup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Row],[No.用]],SetNo[[No.用]:[vlookup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Row],[No.用]],SetNo[[No.用]:[vlookup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Row],[No.用]],SetNo[[No.用]:[vlookup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Row],[No.用]],SetNo[[No.用]:[vlookup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Row],[No.用]],SetNo[[No.用]:[vlookup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Row],[No.用]],SetNo[[No.用]:[vlookup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Row],[No.用]],SetNo[[No.用]:[vlookup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Row],[No.用]],SetNo[[No.用]:[vlookup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Row],[No.用]],SetNo[[No.用]:[vlookup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Row],[No.用]],SetNo[[No.用]:[vlookup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Row],[No.用]],SetNo[[No.用]:[vlookup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Row],[No.用]],SetNo[[No.用]:[vlookup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Row],[No.用]],SetNo[[No.用]:[vlookup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Row],[No.用]],SetNo[[No.用]:[vlookup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Row],[No.用]],SetNo[[No.用]:[vlookup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Row],[No.用]],SetNo[[No.用]:[vlookup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Row],[No.用]],SetNo[[No.用]:[vlookup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Row],[No.用]],SetNo[[No.用]:[vlookup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Row],[No.用]],SetNo[[No.用]:[vlookup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Row],[No.用]],SetNo[[No.用]:[vlookup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Row],[No.用]],SetNo[[No.用]:[vlookup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Row],[No.用]],SetNo[[No.用]:[vlookup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Row],[No.用]],SetNo[[No.用]:[vlookup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Row],[No.用]],SetNo[[No.用]:[vlookup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Row],[No.用]],SetNo[[No.用]:[vlookup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Row],[No.用]],SetNo[[No.用]:[vlookup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Row],[No.用]],SetNo[[No.用]:[vlookup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Row],[No.用]],SetNo[[No.用]:[vlookup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Row],[No.用]],SetNo[[No.用]:[vlookup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Row],[No.用]],SetNo[[No.用]:[vlookup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Row],[No.用]],SetNo[[No.用]:[vlookup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Row],[No.用]],SetNo[[No.用]:[vlookup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Row],[No.用]],SetNo[[No.用]:[vlookup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Row],[No.用]],SetNo[[No.用]:[vlookup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Row],[No.用]],SetNo[[No.用]:[vlookup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Row],[No.用]],SetNo[[No.用]:[vlookup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Row],[No.用]],SetNo[[No.用]:[vlookup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Row],[No.用]],SetNo[[No.用]:[vlookup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Row],[No.用]],SetNo[[No.用]:[vlookup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Row],[No.用]],SetNo[[No.用]:[vlookup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Row],[No.用]],SetNo[[No.用]:[vlookup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Row],[No.用]],SetNo[[No.用]:[vlookup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Row],[No.用]],SetNo[[No.用]:[vlookup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Row],[No.用]],SetNo[[No.用]:[vlookup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Row],[No.用]],SetNo[[No.用]:[vlookup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Row],[No.用]],SetNo[[No.用]:[vlookup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Row],[No.用]],SetNo[[No.用]:[vlookup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Row],[No.用]],SetNo[[No.用]:[vlookup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Row],[No.用]],SetNo[[No.用]:[vlookup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Row],[No.用]],SetNo[[No.用]:[vlookup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Row],[No.用]],SetNo[[No.用]:[vlookup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Row],[No.用]],SetNo[[No.用]:[vlookup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Row],[No.用]],SetNo[[No.用]:[vlookup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Row],[No.用]],SetNo[[No.用]:[vlookup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Row],[No.用]],SetNo[[No.用]:[vlookup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Row],[No.用]],SetNo[[No.用]:[vlookup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Row],[No.用]],SetNo[[No.用]:[vlookup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Row],[No.用]],SetNo[[No.用]:[vlookup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Row],[No.用]],SetNo[[No.用]:[vlookup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Row],[No.用]],SetNo[[No.用]:[vlookup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Row],[No.用]],SetNo[[No.用]:[vlookup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Row],[No.用]],SetNo[[No.用]:[vlookup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Row],[No.用]],SetNo[[No.用]:[vlookup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Row],[No.用]],SetNo[[No.用]:[vlookup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Row],[No.用]],SetNo[[No.用]:[vlookup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Row],[No.用]],SetNo[[No.用]:[vlookup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Row],[No.用]],SetNo[[No.用]:[vlookup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Row],[No.用]],SetNo[[No.用]:[vlookup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Row],[No.用]],SetNo[[No.用]:[vlookup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Row],[No.用]],SetNo[[No.用]:[vlookup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Row],[No.用]],SetNo[[No.用]:[vlookup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Row],[No.用]],SetNo[[No.用]:[vlookup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Row],[No.用]],SetNo[[No.用]:[vlookup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Row],[No.用]],SetNo[[No.用]:[vlookup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Row],[No.用]],SetNo[[No.用]:[vlookup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Row],[No.用]],SetNo[[No.用]:[vlookup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Row],[No.用]],SetNo[[No.用]:[vlookup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Row],[No.用]],SetNo[[No.用]:[vlookup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Row],[No.用]],SetNo[[No.用]:[vlookup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Row],[No.用]],SetNo[[No.用]:[vlookup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Row],[No.用]],SetNo[[No.用]:[vlookup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Row],[No.用]],SetNo[[No.用]:[vlookup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Row],[No.用]],SetNo[[No.用]:[vlookup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Row],[No.用]],SetNo[[No.用]:[vlookup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Row],[No.用]],SetNo[[No.用]:[vlookup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Row],[No.用]],SetNo[[No.用]:[vlookup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Row],[No.用]],SetNo[[No.用]:[vlookup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Row],[No.用]],SetNo[[No.用]:[vlookup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Row],[No.用]],SetNo[[No.用]:[vlookup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Row],[No.用]],SetNo[[No.用]:[vlookup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Row],[No.用]],SetNo[[No.用]:[vlookup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Row],[No.用]],SetNo[[No.用]:[vlookup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Row],[No.用]],SetNo[[No.用]:[vlookup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Row],[No.用]],SetNo[[No.用]:[vlookup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Row],[No.用]],SetNo[[No.用]:[vlookup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Row],[No.用]],SetNo[[No.用]:[vlookup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Row],[No.用]],SetNo[[No.用]:[vlookup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Row],[No.用]],SetNo[[No.用]:[vlookup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Row],[No.用]],SetNo[[No.用]:[vlookup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Row],[No.用]],SetNo[[No.用]:[vlookup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Row],[No.用]],SetNo[[No.用]:[vlookup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Row],[No.用]],SetNo[[No.用]:[vlookup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Row],[No.用]],SetNo[[No.用]:[vlookup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Row],[No.用]],SetNo[[No.用]:[vlookup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Row],[No.用]],SetNo[[No.用]:[vlookup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Row],[No.用]],SetNo[[No.用]:[vlookup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Row],[No.用]],SetNo[[No.用]:[vlookup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Row],[No.用]],SetNo[[No.用]:[vlookup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Row],[No.用]],SetNo[[No.用]:[vlookup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Row],[No.用]],SetNo[[No.用]:[vlookup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Row],[No.用]],SetNo[[No.用]:[vlookup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Row],[No.用]],SetNo[[No.用]:[vlookup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Row],[No.用]],SetNo[[No.用]:[vlookup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Row],[No.用]],SetNo[[No.用]:[vlookup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Row],[No.用]],SetNo[[No.用]:[vlookup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Row],[No.用]],SetNo[[No.用]:[vlookup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Row],[No.用]],SetNo[[No.用]:[vlookup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Row],[No.用]],SetNo[[No.用]:[vlookup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Row],[No.用]],SetNo[[No.用]:[vlookup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Row],[No.用]],SetNo[[No.用]:[vlookup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Row],[No.用]],SetNo[[No.用]:[vlookup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Row],[No.用]],SetNo[[No.用]:[vlookup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Row],[No.用]],SetNo[[No.用]:[vlookup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Row],[No.用]],SetNo[[No.用]:[vlookup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Row],[No.用]],SetNo[[No.用]:[vlookup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Row],[No.用]],SetNo[[No.用]:[vlookup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Row],[No.用]],SetNo[[No.用]:[vlookup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 t="e">
        <f>VLOOKUP(Toss[[#This Row],[No.用]],SetNo[[No.用]:[vlookup 用]],2,FALSE)</f>
        <v>#N/A</v>
      </c>
      <c r="G273" t="s">
        <v>71</v>
      </c>
      <c r="H273">
        <v>1</v>
      </c>
      <c r="I273" t="s">
        <v>244</v>
      </c>
      <c r="J273" s="3"/>
      <c r="K273" s="3"/>
      <c r="T273" t="str">
        <f>Toss[[#This Row],[服装]]&amp;Toss[[#This Row],[名前]]&amp;Toss[[#This Row],[レアリティ]]</f>
        <v>ICONIC</v>
      </c>
    </row>
    <row r="274" spans="1:20" x14ac:dyDescent="0.3">
      <c r="A274" t="e">
        <f>VLOOKUP(Toss[[#This Row],[No.用]],SetNo[[No.用]:[vlookup 用]],2,FALSE)</f>
        <v>#N/A</v>
      </c>
      <c r="G274" t="s">
        <v>71</v>
      </c>
      <c r="H274">
        <v>1</v>
      </c>
      <c r="I274" t="s">
        <v>244</v>
      </c>
      <c r="J274" s="3"/>
      <c r="K274" s="3"/>
      <c r="T274" t="str">
        <f>Toss[[#This Row],[服装]]&amp;Toss[[#This Row],[名前]]&amp;Toss[[#This Row],[レアリティ]]</f>
        <v>ICONIC</v>
      </c>
    </row>
    <row r="275" spans="1:20" x14ac:dyDescent="0.3">
      <c r="A275" t="e">
        <f>VLOOKUP(Toss[[#This Row],[No.用]],SetNo[[No.用]:[vlookup 用]],2,FALSE)</f>
        <v>#N/A</v>
      </c>
      <c r="G275" t="s">
        <v>71</v>
      </c>
      <c r="H275">
        <v>1</v>
      </c>
      <c r="I275" t="s">
        <v>244</v>
      </c>
      <c r="J275" s="3"/>
      <c r="K275" s="3"/>
      <c r="T275" t="str">
        <f>Toss[[#This Row],[服装]]&amp;Toss[[#This Row],[名前]]&amp;Toss[[#This Row],[レアリティ]]</f>
        <v>ICONIC</v>
      </c>
    </row>
    <row r="276" spans="1:20" x14ac:dyDescent="0.3">
      <c r="A276" t="e">
        <f>VLOOKUP(Toss[[#This Row],[No.用]],SetNo[[No.用]:[vlookup 用]],2,FALSE)</f>
        <v>#N/A</v>
      </c>
      <c r="G276" t="s">
        <v>71</v>
      </c>
      <c r="H276">
        <v>1</v>
      </c>
      <c r="I276" t="s">
        <v>244</v>
      </c>
      <c r="J276" s="3"/>
      <c r="K276" s="3"/>
      <c r="T276" t="str">
        <f>Toss[[#This Row],[服装]]&amp;Toss[[#This Row],[名前]]&amp;Toss[[#This Row],[レアリティ]]</f>
        <v>ICONIC</v>
      </c>
    </row>
    <row r="277" spans="1:20" x14ac:dyDescent="0.3">
      <c r="A277" t="e">
        <f>VLOOKUP(Toss[[#This Row],[No.用]],SetNo[[No.用]:[vlookup 用]],2,FALSE)</f>
        <v>#N/A</v>
      </c>
      <c r="G277" t="s">
        <v>71</v>
      </c>
      <c r="H277">
        <v>1</v>
      </c>
      <c r="I277" t="s">
        <v>244</v>
      </c>
      <c r="J277" s="3"/>
      <c r="K277" s="3"/>
      <c r="T277" t="str">
        <f>Toss[[#This Row],[服装]]&amp;Toss[[#This Row],[名前]]&amp;Toss[[#This Row],[レアリティ]]</f>
        <v>ICONIC</v>
      </c>
    </row>
    <row r="278" spans="1:20" x14ac:dyDescent="0.3">
      <c r="A278" t="e">
        <f>VLOOKUP(Toss[[#This Row],[No.用]],SetNo[[No.用]:[vlookup 用]],2,FALSE)</f>
        <v>#N/A</v>
      </c>
      <c r="G278" t="s">
        <v>71</v>
      </c>
      <c r="H278">
        <v>1</v>
      </c>
      <c r="I278" t="s">
        <v>244</v>
      </c>
      <c r="J278" s="3"/>
      <c r="K278" s="3"/>
      <c r="T278" t="str">
        <f>Toss[[#This Row],[服装]]&amp;Toss[[#This Row],[名前]]&amp;Toss[[#This Row],[レアリティ]]</f>
        <v>ICONIC</v>
      </c>
    </row>
    <row r="279" spans="1:20" x14ac:dyDescent="0.3">
      <c r="A279" t="e">
        <f>VLOOKUP(Toss[[#This Row],[No.用]],SetNo[[No.用]:[vlookup 用]],2,FALSE)</f>
        <v>#N/A</v>
      </c>
      <c r="G279" t="s">
        <v>71</v>
      </c>
      <c r="H279">
        <v>1</v>
      </c>
      <c r="I279" t="s">
        <v>244</v>
      </c>
      <c r="J279" s="3"/>
      <c r="K279" s="3"/>
      <c r="T279" t="str">
        <f>Toss[[#This Row],[服装]]&amp;Toss[[#This Row],[名前]]&amp;Toss[[#This Row],[レアリティ]]</f>
        <v>ICONIC</v>
      </c>
    </row>
    <row r="280" spans="1:20" x14ac:dyDescent="0.3">
      <c r="A280" t="e">
        <f>VLOOKUP(Toss[[#This Row],[No.用]],SetNo[[No.用]:[vlookup 用]],2,FALSE)</f>
        <v>#N/A</v>
      </c>
      <c r="G280" t="s">
        <v>71</v>
      </c>
      <c r="H280">
        <v>1</v>
      </c>
      <c r="I280" t="s">
        <v>244</v>
      </c>
      <c r="J280" s="3"/>
      <c r="K280" s="3"/>
      <c r="T280" t="str">
        <f>Toss[[#This Row],[服装]]&amp;Toss[[#This Row],[名前]]&amp;Toss[[#This Row],[レアリティ]]</f>
        <v>ICONIC</v>
      </c>
    </row>
    <row r="281" spans="1:20" x14ac:dyDescent="0.3">
      <c r="A281" t="e">
        <f>VLOOKUP(Toss[[#This Row],[No.用]],SetNo[[No.用]:[vlookup 用]],2,FALSE)</f>
        <v>#N/A</v>
      </c>
      <c r="G281" t="s">
        <v>71</v>
      </c>
      <c r="H281">
        <v>1</v>
      </c>
      <c r="I281" t="s">
        <v>244</v>
      </c>
      <c r="J281" s="3"/>
      <c r="K281" s="3"/>
      <c r="T281" t="str">
        <f>Toss[[#This Row],[服装]]&amp;Toss[[#This Row],[名前]]&amp;Toss[[#This Row],[レアリティ]]</f>
        <v>ICONIC</v>
      </c>
    </row>
    <row r="282" spans="1:20" x14ac:dyDescent="0.3">
      <c r="A282" t="e">
        <f>VLOOKUP(Toss[[#This Row],[No.用]],SetNo[[No.用]:[vlookup 用]],2,FALSE)</f>
        <v>#N/A</v>
      </c>
      <c r="G282" t="s">
        <v>71</v>
      </c>
      <c r="H282">
        <v>1</v>
      </c>
      <c r="I282" t="s">
        <v>244</v>
      </c>
      <c r="J282" s="3"/>
      <c r="K282" s="3"/>
      <c r="T282" t="str">
        <f>Toss[[#This Row],[服装]]&amp;Toss[[#This Row],[名前]]&amp;Toss[[#This Row],[レアリティ]]</f>
        <v>ICONIC</v>
      </c>
    </row>
    <row r="283" spans="1:20" x14ac:dyDescent="0.3">
      <c r="A283" t="e">
        <f>VLOOKUP(Toss[[#This Row],[No.用]],SetNo[[No.用]:[vlookup 用]],2,FALSE)</f>
        <v>#N/A</v>
      </c>
      <c r="G283" t="s">
        <v>71</v>
      </c>
      <c r="H283">
        <v>1</v>
      </c>
      <c r="I283" t="s">
        <v>244</v>
      </c>
      <c r="J283" s="3"/>
      <c r="K283" s="3"/>
      <c r="T283" t="str">
        <f>Toss[[#This Row],[服装]]&amp;Toss[[#This Row],[名前]]&amp;Toss[[#This Row],[レアリティ]]</f>
        <v>ICONIC</v>
      </c>
    </row>
    <row r="284" spans="1:20" x14ac:dyDescent="0.3">
      <c r="A284" t="e">
        <f>VLOOKUP(Toss[[#This Row],[No.用]],SetNo[[No.用]:[vlookup 用]],2,FALSE)</f>
        <v>#N/A</v>
      </c>
      <c r="G284" t="s">
        <v>71</v>
      </c>
      <c r="H284">
        <v>1</v>
      </c>
      <c r="I284" t="s">
        <v>244</v>
      </c>
      <c r="J284" s="3"/>
      <c r="K284" s="3"/>
      <c r="T284" t="str">
        <f>Toss[[#This Row],[服装]]&amp;Toss[[#This Row],[名前]]&amp;Toss[[#This Row],[レアリティ]]</f>
        <v>ICONIC</v>
      </c>
    </row>
    <row r="285" spans="1:20" x14ac:dyDescent="0.3">
      <c r="A285" t="e">
        <f>VLOOKUP(Toss[[#This Row],[No.用]],SetNo[[No.用]:[vlookup 用]],2,FALSE)</f>
        <v>#N/A</v>
      </c>
      <c r="G285" t="s">
        <v>71</v>
      </c>
      <c r="H285">
        <v>1</v>
      </c>
      <c r="I285" t="s">
        <v>244</v>
      </c>
      <c r="J285" s="3"/>
      <c r="K285" s="3"/>
      <c r="T285" t="str">
        <f>Toss[[#This Row],[服装]]&amp;Toss[[#This Row],[名前]]&amp;Toss[[#This Row],[レアリティ]]</f>
        <v>ICONIC</v>
      </c>
    </row>
    <row r="286" spans="1:20" x14ac:dyDescent="0.3">
      <c r="A286" t="e">
        <f>VLOOKUP(Toss[[#This Row],[No.用]],SetNo[[No.用]:[vlookup 用]],2,FALSE)</f>
        <v>#N/A</v>
      </c>
      <c r="G286" t="s">
        <v>71</v>
      </c>
      <c r="H286">
        <v>1</v>
      </c>
      <c r="I286" t="s">
        <v>244</v>
      </c>
      <c r="J286" s="3"/>
      <c r="K286" s="3"/>
      <c r="T286" t="str">
        <f>Toss[[#This Row],[服装]]&amp;Toss[[#This Row],[名前]]&amp;Toss[[#This Row],[レアリティ]]</f>
        <v>ICONIC</v>
      </c>
    </row>
    <row r="287" spans="1:20" x14ac:dyDescent="0.3">
      <c r="A287" t="e">
        <f>VLOOKUP(Toss[[#This Row],[No.用]],SetNo[[No.用]:[vlookup 用]],2,FALSE)</f>
        <v>#N/A</v>
      </c>
      <c r="G287" t="s">
        <v>71</v>
      </c>
      <c r="H287">
        <v>1</v>
      </c>
      <c r="I287" t="s">
        <v>244</v>
      </c>
      <c r="J287" s="3"/>
      <c r="K287" s="3"/>
      <c r="T287" t="str">
        <f>Toss[[#This Row],[服装]]&amp;Toss[[#This Row],[名前]]&amp;Toss[[#This Row],[レアリティ]]</f>
        <v>ICONIC</v>
      </c>
    </row>
    <row r="288" spans="1:20" x14ac:dyDescent="0.3">
      <c r="A288" t="e">
        <f>VLOOKUP(Toss[[#This Row],[No.用]],SetNo[[No.用]:[vlookup 用]],2,FALSE)</f>
        <v>#N/A</v>
      </c>
      <c r="G288" t="s">
        <v>71</v>
      </c>
      <c r="H288">
        <v>1</v>
      </c>
      <c r="I288" t="s">
        <v>244</v>
      </c>
      <c r="J288" s="3"/>
      <c r="K288" s="3"/>
      <c r="T288" t="str">
        <f>Toss[[#This Row],[服装]]&amp;Toss[[#This Row],[名前]]&amp;Toss[[#This Row],[レアリティ]]</f>
        <v>ICONIC</v>
      </c>
    </row>
    <row r="289" spans="1:20" x14ac:dyDescent="0.3">
      <c r="A289" t="e">
        <f>VLOOKUP(Toss[[#This Row],[No.用]],SetNo[[No.用]:[vlookup 用]],2,FALSE)</f>
        <v>#N/A</v>
      </c>
      <c r="G289" t="s">
        <v>71</v>
      </c>
      <c r="H289">
        <v>1</v>
      </c>
      <c r="I289" t="s">
        <v>244</v>
      </c>
      <c r="J289" s="3"/>
      <c r="K289" s="3"/>
      <c r="T289" t="str">
        <f>Toss[[#This Row],[服装]]&amp;Toss[[#This Row],[名前]]&amp;Toss[[#This Row],[レアリティ]]</f>
        <v>ICONIC</v>
      </c>
    </row>
    <row r="290" spans="1:20" x14ac:dyDescent="0.3">
      <c r="A290" t="e">
        <f>VLOOKUP(Toss[[#This Row],[No.用]],SetNo[[No.用]:[vlookup 用]],2,FALSE)</f>
        <v>#N/A</v>
      </c>
      <c r="G290" t="s">
        <v>71</v>
      </c>
      <c r="H290">
        <v>1</v>
      </c>
      <c r="I290" t="s">
        <v>244</v>
      </c>
      <c r="J290" s="3"/>
      <c r="K290" s="3"/>
      <c r="T290" t="str">
        <f>Toss[[#This Row],[服装]]&amp;Toss[[#This Row],[名前]]&amp;Toss[[#This Row],[レアリティ]]</f>
        <v>ICONIC</v>
      </c>
    </row>
    <row r="291" spans="1:20" x14ac:dyDescent="0.3">
      <c r="A291" t="e">
        <f>VLOOKUP(Toss[[#This Row],[No.用]],SetNo[[No.用]:[vlookup 用]],2,FALSE)</f>
        <v>#N/A</v>
      </c>
      <c r="G291" t="s">
        <v>71</v>
      </c>
      <c r="H291">
        <v>1</v>
      </c>
      <c r="I291" t="s">
        <v>244</v>
      </c>
      <c r="J291" s="3"/>
      <c r="K291" s="3"/>
      <c r="T291" t="str">
        <f>Toss[[#This Row],[服装]]&amp;Toss[[#This Row],[名前]]&amp;Toss[[#This Row],[レアリティ]]</f>
        <v>ICONIC</v>
      </c>
    </row>
    <row r="292" spans="1:20" x14ac:dyDescent="0.3">
      <c r="A292" t="e">
        <f>VLOOKUP(Toss[[#This Row],[No.用]],SetNo[[No.用]:[vlookup 用]],2,FALSE)</f>
        <v>#N/A</v>
      </c>
      <c r="G292" t="s">
        <v>71</v>
      </c>
      <c r="H292">
        <v>1</v>
      </c>
      <c r="I292" t="s">
        <v>244</v>
      </c>
      <c r="J292" s="3"/>
      <c r="K292" s="3"/>
      <c r="T292" t="str">
        <f>Toss[[#This Row],[服装]]&amp;Toss[[#This Row],[名前]]&amp;Toss[[#This Row],[レアリティ]]</f>
        <v>ICONIC</v>
      </c>
    </row>
    <row r="293" spans="1:20" x14ac:dyDescent="0.3">
      <c r="A293" t="e">
        <f>VLOOKUP(Toss[[#This Row],[No.用]],SetNo[[No.用]:[vlookup 用]],2,FALSE)</f>
        <v>#N/A</v>
      </c>
      <c r="G293" t="s">
        <v>71</v>
      </c>
      <c r="H293">
        <v>1</v>
      </c>
      <c r="I293" t="s">
        <v>244</v>
      </c>
      <c r="J293" s="3"/>
      <c r="K293" s="3"/>
      <c r="T293" t="str">
        <f>Toss[[#This Row],[服装]]&amp;Toss[[#This Row],[名前]]&amp;Toss[[#This Row],[レアリティ]]</f>
        <v>ICONIC</v>
      </c>
    </row>
    <row r="294" spans="1:20" x14ac:dyDescent="0.3">
      <c r="A294" t="e">
        <f>VLOOKUP(Toss[[#This Row],[No.用]],SetNo[[No.用]:[vlookup 用]],2,FALSE)</f>
        <v>#N/A</v>
      </c>
      <c r="G294" t="s">
        <v>71</v>
      </c>
      <c r="H294">
        <v>1</v>
      </c>
      <c r="I294" t="s">
        <v>244</v>
      </c>
      <c r="J294" s="3"/>
      <c r="K294" s="3"/>
      <c r="T294" t="str">
        <f>Toss[[#This Row],[服装]]&amp;Toss[[#This Row],[名前]]&amp;Toss[[#This Row],[レアリティ]]</f>
        <v>ICONIC</v>
      </c>
    </row>
    <row r="295" spans="1:20" x14ac:dyDescent="0.3">
      <c r="A295" t="e">
        <f>VLOOKUP(Toss[[#This Row],[No.用]],SetNo[[No.用]:[vlookup 用]],2,FALSE)</f>
        <v>#N/A</v>
      </c>
      <c r="G295" t="s">
        <v>71</v>
      </c>
      <c r="H295">
        <v>1</v>
      </c>
      <c r="I295" t="s">
        <v>244</v>
      </c>
      <c r="J295" s="3"/>
      <c r="K295" s="3"/>
      <c r="T295" t="str">
        <f>Toss[[#This Row],[服装]]&amp;Toss[[#This Row],[名前]]&amp;Toss[[#This Row],[レアリティ]]</f>
        <v>ICONIC</v>
      </c>
    </row>
    <row r="296" spans="1:20" x14ac:dyDescent="0.3">
      <c r="A296" t="e">
        <f>VLOOKUP(Toss[[#This Row],[No.用]],SetNo[[No.用]:[vlookup 用]],2,FALSE)</f>
        <v>#N/A</v>
      </c>
      <c r="G296" t="s">
        <v>71</v>
      </c>
      <c r="H296">
        <v>1</v>
      </c>
      <c r="I296" t="s">
        <v>244</v>
      </c>
      <c r="J296" s="3"/>
      <c r="K296" s="3"/>
      <c r="T296" t="str">
        <f>Toss[[#This Row],[服装]]&amp;Toss[[#This Row],[名前]]&amp;Toss[[#This Row],[レアリティ]]</f>
        <v>ICONIC</v>
      </c>
    </row>
    <row r="297" spans="1:20" x14ac:dyDescent="0.3">
      <c r="A297" t="e">
        <f>VLOOKUP(Toss[[#This Row],[No.用]],SetNo[[No.用]:[vlookup 用]],2,FALSE)</f>
        <v>#N/A</v>
      </c>
      <c r="G297" t="s">
        <v>71</v>
      </c>
      <c r="H297">
        <v>1</v>
      </c>
      <c r="I297" t="s">
        <v>244</v>
      </c>
      <c r="J297" s="3"/>
      <c r="K297" s="3"/>
      <c r="T297" t="str">
        <f>Toss[[#This Row],[服装]]&amp;Toss[[#This Row],[名前]]&amp;Toss[[#This Row],[レアリティ]]</f>
        <v>ICONIC</v>
      </c>
    </row>
    <row r="298" spans="1:20" x14ac:dyDescent="0.3">
      <c r="A298" t="e">
        <f>VLOOKUP(Toss[[#This Row],[No.用]],SetNo[[No.用]:[vlookup 用]],2,FALSE)</f>
        <v>#N/A</v>
      </c>
      <c r="G298" t="s">
        <v>71</v>
      </c>
      <c r="H298">
        <v>1</v>
      </c>
      <c r="I298" t="s">
        <v>244</v>
      </c>
      <c r="J298" s="3"/>
      <c r="K298" s="3"/>
      <c r="T298" t="str">
        <f>Toss[[#This Row],[服装]]&amp;Toss[[#This Row],[名前]]&amp;Toss[[#This Row],[レアリティ]]</f>
        <v>ICONIC</v>
      </c>
    </row>
    <row r="299" spans="1:20" x14ac:dyDescent="0.3">
      <c r="A299" t="e">
        <f>VLOOKUP(Toss[[#This Row],[No.用]],SetNo[[No.用]:[vlookup 用]],2,FALSE)</f>
        <v>#N/A</v>
      </c>
      <c r="G299" t="s">
        <v>71</v>
      </c>
      <c r="H299">
        <v>1</v>
      </c>
      <c r="I299" t="s">
        <v>244</v>
      </c>
      <c r="J299" s="3"/>
      <c r="K299" s="3"/>
      <c r="T299" t="str">
        <f>Toss[[#This Row],[服装]]&amp;Toss[[#This Row],[名前]]&amp;Toss[[#This Row],[レアリティ]]</f>
        <v>ICONIC</v>
      </c>
    </row>
    <row r="300" spans="1:20" x14ac:dyDescent="0.3">
      <c r="A300" t="e">
        <f>VLOOKUP(Toss[[#This Row],[No.用]],SetNo[[No.用]:[vlookup 用]],2,FALSE)</f>
        <v>#N/A</v>
      </c>
      <c r="G300" t="s">
        <v>71</v>
      </c>
      <c r="H300">
        <v>1</v>
      </c>
      <c r="I300" t="s">
        <v>244</v>
      </c>
      <c r="J300" s="3"/>
      <c r="K300" s="3"/>
      <c r="T300" t="str">
        <f>Toss[[#This Row],[服装]]&amp;Toss[[#This Row],[名前]]&amp;Toss[[#This Row],[レアリティ]]</f>
        <v>ICONIC</v>
      </c>
    </row>
    <row r="301" spans="1:20" x14ac:dyDescent="0.3">
      <c r="A301" t="e">
        <f>VLOOKUP(Toss[[#This Row],[No.用]],SetNo[[No.用]:[vlookup 用]],2,FALSE)</f>
        <v>#N/A</v>
      </c>
      <c r="G301" t="s">
        <v>71</v>
      </c>
      <c r="H301">
        <v>1</v>
      </c>
      <c r="I301" t="s">
        <v>244</v>
      </c>
      <c r="J301" s="3"/>
      <c r="K301" s="3"/>
      <c r="T301" t="str">
        <f>Toss[[#This Row],[服装]]&amp;Toss[[#This Row],[名前]]&amp;Toss[[#This Row],[レアリティ]]</f>
        <v>ICONIC</v>
      </c>
    </row>
    <row r="302" spans="1:20" x14ac:dyDescent="0.3">
      <c r="A302" t="e">
        <f>VLOOKUP(Toss[[#This Row],[No.用]],SetNo[[No.用]:[vlookup 用]],2,FALSE)</f>
        <v>#N/A</v>
      </c>
      <c r="G302" t="s">
        <v>71</v>
      </c>
      <c r="H302">
        <v>1</v>
      </c>
      <c r="I302" t="s">
        <v>244</v>
      </c>
      <c r="J302" s="3"/>
      <c r="K302" s="3"/>
      <c r="T302" t="str">
        <f>Toss[[#This Row],[服装]]&amp;Toss[[#This Row],[名前]]&amp;Toss[[#This Row],[レアリティ]]</f>
        <v>ICONIC</v>
      </c>
    </row>
    <row r="303" spans="1:20" x14ac:dyDescent="0.3">
      <c r="A303" t="e">
        <f>VLOOKUP(Toss[[#This Row],[No.用]],SetNo[[No.用]:[vlookup 用]],2,FALSE)</f>
        <v>#N/A</v>
      </c>
      <c r="G303" t="s">
        <v>71</v>
      </c>
      <c r="H303">
        <v>1</v>
      </c>
      <c r="I303" t="s">
        <v>244</v>
      </c>
      <c r="J303" s="3"/>
      <c r="K303" s="3"/>
      <c r="T303" t="str">
        <f>Toss[[#This Row],[服装]]&amp;Toss[[#This Row],[名前]]&amp;Toss[[#This Row],[レアリティ]]</f>
        <v>ICONIC</v>
      </c>
    </row>
    <row r="304" spans="1:20" x14ac:dyDescent="0.3">
      <c r="A304" t="e">
        <f>VLOOKUP(Toss[[#This Row],[No.用]],SetNo[[No.用]:[vlookup 用]],2,FALSE)</f>
        <v>#N/A</v>
      </c>
      <c r="G304" t="s">
        <v>71</v>
      </c>
      <c r="H304">
        <v>1</v>
      </c>
      <c r="I304" t="s">
        <v>244</v>
      </c>
      <c r="J304" s="3"/>
      <c r="K304" s="3"/>
      <c r="T304" t="str">
        <f>Toss[[#This Row],[服装]]&amp;Toss[[#This Row],[名前]]&amp;Toss[[#This Row],[レアリティ]]</f>
        <v>ICONIC</v>
      </c>
    </row>
    <row r="305" spans="1:20" x14ac:dyDescent="0.3">
      <c r="A305" t="e">
        <f>VLOOKUP(Toss[[#This Row],[No.用]],SetNo[[No.用]:[vlookup 用]],2,FALSE)</f>
        <v>#N/A</v>
      </c>
      <c r="G305" t="s">
        <v>71</v>
      </c>
      <c r="H305">
        <v>1</v>
      </c>
      <c r="I305" t="s">
        <v>244</v>
      </c>
      <c r="J305" s="3"/>
      <c r="K305" s="3"/>
      <c r="T305" t="str">
        <f>Toss[[#This Row],[服装]]&amp;Toss[[#This Row],[名前]]&amp;Toss[[#This Row],[レアリティ]]</f>
        <v>ICONIC</v>
      </c>
    </row>
    <row r="306" spans="1:20" x14ac:dyDescent="0.3">
      <c r="A306" t="e">
        <f>VLOOKUP(Toss[[#This Row],[No.用]],SetNo[[No.用]:[vlookup 用]],2,FALSE)</f>
        <v>#N/A</v>
      </c>
      <c r="G306" t="s">
        <v>71</v>
      </c>
      <c r="H306">
        <v>1</v>
      </c>
      <c r="I306" t="s">
        <v>244</v>
      </c>
      <c r="J306" s="3"/>
      <c r="K306" s="3"/>
      <c r="T306" t="str">
        <f>Toss[[#This Row],[服装]]&amp;Toss[[#This Row],[名前]]&amp;Toss[[#This Row],[レアリティ]]</f>
        <v>ICONIC</v>
      </c>
    </row>
    <row r="307" spans="1:20" x14ac:dyDescent="0.3">
      <c r="A307" t="e">
        <f>VLOOKUP(Toss[[#This Row],[No.用]],SetNo[[No.用]:[vlookup 用]],2,FALSE)</f>
        <v>#N/A</v>
      </c>
      <c r="G307" t="s">
        <v>71</v>
      </c>
      <c r="H307">
        <v>1</v>
      </c>
      <c r="I307" t="s">
        <v>244</v>
      </c>
      <c r="J307" s="3"/>
      <c r="K307" s="3"/>
      <c r="T307" t="str">
        <f>Toss[[#This Row],[服装]]&amp;Toss[[#This Row],[名前]]&amp;Toss[[#This Row],[レアリティ]]</f>
        <v>ICONIC</v>
      </c>
    </row>
    <row r="308" spans="1:20" x14ac:dyDescent="0.3">
      <c r="A308" t="e">
        <f>VLOOKUP(Toss[[#This Row],[No.用]],SetNo[[No.用]:[vlookup 用]],2,FALSE)</f>
        <v>#N/A</v>
      </c>
      <c r="G308" t="s">
        <v>71</v>
      </c>
      <c r="H308">
        <v>1</v>
      </c>
      <c r="I308" t="s">
        <v>244</v>
      </c>
      <c r="J308" s="3"/>
      <c r="K308" s="3"/>
      <c r="T308" t="str">
        <f>Toss[[#This Row],[服装]]&amp;Toss[[#This Row],[名前]]&amp;Toss[[#This Row],[レアリティ]]</f>
        <v>ICONIC</v>
      </c>
    </row>
    <row r="309" spans="1:20" x14ac:dyDescent="0.3">
      <c r="A309" t="e">
        <f>VLOOKUP(Toss[[#This Row],[No.用]],SetNo[[No.用]:[vlookup 用]],2,FALSE)</f>
        <v>#N/A</v>
      </c>
      <c r="G309" t="s">
        <v>71</v>
      </c>
      <c r="H309">
        <v>1</v>
      </c>
      <c r="I309" t="s">
        <v>244</v>
      </c>
      <c r="J309" s="3"/>
      <c r="K309" s="3"/>
      <c r="T309" t="str">
        <f>Toss[[#This Row],[服装]]&amp;Toss[[#This Row],[名前]]&amp;Toss[[#This Row],[レアリティ]]</f>
        <v>ICONIC</v>
      </c>
    </row>
    <row r="310" spans="1:20" x14ac:dyDescent="0.3">
      <c r="A310" t="e">
        <f>VLOOKUP(Toss[[#This Row],[No.用]],SetNo[[No.用]:[vlookup 用]],2,FALSE)</f>
        <v>#N/A</v>
      </c>
      <c r="G310" t="s">
        <v>71</v>
      </c>
      <c r="H310">
        <v>1</v>
      </c>
      <c r="I310" t="s">
        <v>244</v>
      </c>
      <c r="J310" s="3"/>
      <c r="K310" s="3"/>
      <c r="T310" t="str">
        <f>Toss[[#This Row],[服装]]&amp;Toss[[#This Row],[名前]]&amp;Toss[[#This Row],[レアリティ]]</f>
        <v>ICONIC</v>
      </c>
    </row>
    <row r="311" spans="1:20" x14ac:dyDescent="0.3">
      <c r="A311" t="e">
        <f>VLOOKUP(Toss[[#This Row],[No.用]],SetNo[[No.用]:[vlookup 用]],2,FALSE)</f>
        <v>#N/A</v>
      </c>
      <c r="G311" t="s">
        <v>71</v>
      </c>
      <c r="H311">
        <v>1</v>
      </c>
      <c r="I311" t="s">
        <v>244</v>
      </c>
      <c r="J311" s="3"/>
      <c r="K311" s="3"/>
      <c r="T311" t="str">
        <f>Toss[[#This Row],[服装]]&amp;Toss[[#This Row],[名前]]&amp;Toss[[#This Row],[レアリティ]]</f>
        <v>ICONIC</v>
      </c>
    </row>
    <row r="312" spans="1:20" x14ac:dyDescent="0.3">
      <c r="A312" t="e">
        <f>VLOOKUP(Toss[[#This Row],[No.用]],SetNo[[No.用]:[vlookup 用]],2,FALSE)</f>
        <v>#N/A</v>
      </c>
      <c r="G312" t="s">
        <v>71</v>
      </c>
      <c r="H312">
        <v>1</v>
      </c>
      <c r="I312" t="s">
        <v>244</v>
      </c>
      <c r="J312" s="3"/>
      <c r="K312" s="3"/>
      <c r="T312" t="str">
        <f>Toss[[#This Row],[服装]]&amp;Toss[[#This Row],[名前]]&amp;Toss[[#This Row],[レアリティ]]</f>
        <v>ICONIC</v>
      </c>
    </row>
    <row r="313" spans="1:20" x14ac:dyDescent="0.3">
      <c r="A313" t="e">
        <f>VLOOKUP(Toss[[#This Row],[No.用]],SetNo[[No.用]:[vlookup 用]],2,FALSE)</f>
        <v>#N/A</v>
      </c>
      <c r="G313" t="s">
        <v>71</v>
      </c>
      <c r="H313">
        <v>1</v>
      </c>
      <c r="I313" t="s">
        <v>244</v>
      </c>
      <c r="J313" s="3"/>
      <c r="K313" s="3"/>
      <c r="T313" t="str">
        <f>Toss[[#This Row],[服装]]&amp;Toss[[#This Row],[名前]]&amp;Toss[[#This Row],[レアリティ]]</f>
        <v>ICONIC</v>
      </c>
    </row>
    <row r="314" spans="1:20" x14ac:dyDescent="0.3">
      <c r="A314" t="e">
        <f>VLOOKUP(Toss[[#This Row],[No.用]],SetNo[[No.用]:[vlookup 用]],2,FALSE)</f>
        <v>#N/A</v>
      </c>
      <c r="G314" t="s">
        <v>71</v>
      </c>
      <c r="H314">
        <v>1</v>
      </c>
      <c r="I314" t="s">
        <v>244</v>
      </c>
      <c r="J314" s="3"/>
      <c r="K314" s="3"/>
      <c r="T314" t="str">
        <f>Toss[[#This Row],[服装]]&amp;Toss[[#This Row],[名前]]&amp;Toss[[#This Row],[レアリティ]]</f>
        <v>ICONIC</v>
      </c>
    </row>
    <row r="315" spans="1:20" x14ac:dyDescent="0.3">
      <c r="A315" t="e">
        <f>VLOOKUP(Toss[[#This Row],[No.用]],SetNo[[No.用]:[vlookup 用]],2,FALSE)</f>
        <v>#N/A</v>
      </c>
      <c r="G315" t="s">
        <v>71</v>
      </c>
      <c r="H315">
        <v>1</v>
      </c>
      <c r="I315" t="s">
        <v>244</v>
      </c>
      <c r="J315" s="3"/>
      <c r="K315" s="3"/>
      <c r="T315" t="str">
        <f>Toss[[#This Row],[服装]]&amp;Toss[[#This Row],[名前]]&amp;Toss[[#This Row],[レアリティ]]</f>
        <v>ICONIC</v>
      </c>
    </row>
    <row r="316" spans="1:20" x14ac:dyDescent="0.3">
      <c r="A316" t="e">
        <f>VLOOKUP(Toss[[#This Row],[No.用]],SetNo[[No.用]:[vlookup 用]],2,FALSE)</f>
        <v>#N/A</v>
      </c>
      <c r="G316" t="s">
        <v>71</v>
      </c>
      <c r="H316">
        <v>1</v>
      </c>
      <c r="I316" t="s">
        <v>244</v>
      </c>
      <c r="J316" s="3"/>
      <c r="K316" s="3"/>
      <c r="T316" t="str">
        <f>Toss[[#This Row],[服装]]&amp;Toss[[#This Row],[名前]]&amp;Toss[[#This Row],[レアリティ]]</f>
        <v>ICONIC</v>
      </c>
    </row>
    <row r="317" spans="1:20" x14ac:dyDescent="0.3">
      <c r="A317" t="e">
        <f>VLOOKUP(Toss[[#This Row],[No.用]],SetNo[[No.用]:[vlookup 用]],2,FALSE)</f>
        <v>#N/A</v>
      </c>
      <c r="G317" t="s">
        <v>71</v>
      </c>
      <c r="H317">
        <v>1</v>
      </c>
      <c r="I317" t="s">
        <v>244</v>
      </c>
      <c r="J317" s="3"/>
      <c r="K317" s="3"/>
      <c r="T317" t="str">
        <f>Toss[[#This Row],[服装]]&amp;Toss[[#This Row],[名前]]&amp;Toss[[#This Row],[レアリティ]]</f>
        <v>ICONIC</v>
      </c>
    </row>
    <row r="318" spans="1:20" x14ac:dyDescent="0.3">
      <c r="A318" t="e">
        <f>VLOOKUP(Toss[[#This Row],[No.用]],SetNo[[No.用]:[vlookup 用]],2,FALSE)</f>
        <v>#N/A</v>
      </c>
      <c r="G318" t="s">
        <v>71</v>
      </c>
      <c r="H318">
        <v>1</v>
      </c>
      <c r="I318" t="s">
        <v>244</v>
      </c>
      <c r="J318" s="3"/>
      <c r="K318" s="3"/>
      <c r="T318" t="str">
        <f>Toss[[#This Row],[服装]]&amp;Toss[[#This Row],[名前]]&amp;Toss[[#This Row],[レアリティ]]</f>
        <v>ICONIC</v>
      </c>
    </row>
    <row r="319" spans="1:20" x14ac:dyDescent="0.3">
      <c r="A319" t="e">
        <f>VLOOKUP(Toss[[#This Row],[No.用]],SetNo[[No.用]:[vlookup 用]],2,FALSE)</f>
        <v>#N/A</v>
      </c>
      <c r="G319" t="s">
        <v>71</v>
      </c>
      <c r="H319">
        <v>1</v>
      </c>
      <c r="I319" t="s">
        <v>244</v>
      </c>
      <c r="J319" s="3"/>
      <c r="K319" s="3"/>
      <c r="T319" t="str">
        <f>Toss[[#This Row],[服装]]&amp;Toss[[#This Row],[名前]]&amp;Toss[[#This Row],[レアリティ]]</f>
        <v>ICONIC</v>
      </c>
    </row>
    <row r="320" spans="1:20" x14ac:dyDescent="0.3">
      <c r="A320" t="e">
        <f>VLOOKUP(Toss[[#This Row],[No.用]],SetNo[[No.用]:[vlookup 用]],2,FALSE)</f>
        <v>#N/A</v>
      </c>
      <c r="G320" t="s">
        <v>71</v>
      </c>
      <c r="H320">
        <v>1</v>
      </c>
      <c r="I320" t="s">
        <v>244</v>
      </c>
      <c r="J320" s="3"/>
      <c r="K320" s="3"/>
      <c r="T320" t="str">
        <f>Toss[[#This Row],[服装]]&amp;Toss[[#This Row],[名前]]&amp;Toss[[#This Row],[レアリティ]]</f>
        <v>ICONIC</v>
      </c>
    </row>
    <row r="321" spans="1:20" x14ac:dyDescent="0.3">
      <c r="A321" t="e">
        <f>VLOOKUP(Toss[[#This Row],[No.用]],SetNo[[No.用]:[vlookup 用]],2,FALSE)</f>
        <v>#N/A</v>
      </c>
      <c r="G321" t="s">
        <v>71</v>
      </c>
      <c r="H321">
        <v>1</v>
      </c>
      <c r="I321" t="s">
        <v>244</v>
      </c>
      <c r="J321" s="3"/>
      <c r="K321" s="3"/>
      <c r="T321" t="str">
        <f>Toss[[#This Row],[服装]]&amp;Toss[[#This Row],[名前]]&amp;Toss[[#This Row],[レアリティ]]</f>
        <v>ICONIC</v>
      </c>
    </row>
    <row r="322" spans="1:20" x14ac:dyDescent="0.3">
      <c r="A322" t="e">
        <f>VLOOKUP(Toss[[#This Row],[No.用]],SetNo[[No.用]:[vlookup 用]],2,FALSE)</f>
        <v>#N/A</v>
      </c>
      <c r="G322" t="s">
        <v>71</v>
      </c>
      <c r="H322">
        <v>1</v>
      </c>
      <c r="I322" t="s">
        <v>244</v>
      </c>
      <c r="J322" s="3"/>
      <c r="K322" s="3"/>
      <c r="T322" t="str">
        <f>Toss[[#This Row],[服装]]&amp;Toss[[#This Row],[名前]]&amp;Toss[[#This Row],[レアリティ]]</f>
        <v>ICONIC</v>
      </c>
    </row>
    <row r="323" spans="1:20" x14ac:dyDescent="0.3">
      <c r="A323" t="e">
        <f>VLOOKUP(Toss[[#This Row],[No.用]],SetNo[[No.用]:[vlookup 用]],2,FALSE)</f>
        <v>#N/A</v>
      </c>
      <c r="G323" t="s">
        <v>71</v>
      </c>
      <c r="H323">
        <v>1</v>
      </c>
      <c r="I323" t="s">
        <v>244</v>
      </c>
      <c r="J323" s="3"/>
      <c r="K323" s="3"/>
      <c r="T323" t="str">
        <f>Toss[[#This Row],[服装]]&amp;Toss[[#This Row],[名前]]&amp;Toss[[#This Row],[レアリティ]]</f>
        <v>ICONIC</v>
      </c>
    </row>
    <row r="324" spans="1:20" x14ac:dyDescent="0.3">
      <c r="A324" t="e">
        <f>VLOOKUP(Toss[[#This Row],[No.用]],SetNo[[No.用]:[vlookup 用]],2,FALSE)</f>
        <v>#N/A</v>
      </c>
      <c r="G324" t="s">
        <v>71</v>
      </c>
      <c r="H324">
        <v>1</v>
      </c>
      <c r="I324" t="s">
        <v>244</v>
      </c>
      <c r="J324" s="3"/>
      <c r="K324" s="3"/>
      <c r="T324" t="str">
        <f>Toss[[#This Row],[服装]]&amp;Toss[[#This Row],[名前]]&amp;Toss[[#This Row],[レアリティ]]</f>
        <v>ICONIC</v>
      </c>
    </row>
    <row r="325" spans="1:20" x14ac:dyDescent="0.3">
      <c r="A325" t="e">
        <f>VLOOKUP(Toss[[#This Row],[No.用]],SetNo[[No.用]:[vlookup 用]],2,FALSE)</f>
        <v>#N/A</v>
      </c>
      <c r="G325" t="s">
        <v>71</v>
      </c>
      <c r="H325">
        <v>1</v>
      </c>
      <c r="I325" t="s">
        <v>244</v>
      </c>
      <c r="J325" s="3"/>
      <c r="K325" s="3"/>
      <c r="T325" t="str">
        <f>Toss[[#This Row],[服装]]&amp;Toss[[#This Row],[名前]]&amp;Toss[[#This Row],[レアリティ]]</f>
        <v>ICONIC</v>
      </c>
    </row>
    <row r="326" spans="1:20" x14ac:dyDescent="0.3">
      <c r="A326" t="e">
        <f>VLOOKUP(Toss[[#This Row],[No.用]],SetNo[[No.用]:[vlookup 用]],2,FALSE)</f>
        <v>#N/A</v>
      </c>
      <c r="G326" t="s">
        <v>71</v>
      </c>
      <c r="H326">
        <v>1</v>
      </c>
      <c r="I326" t="s">
        <v>244</v>
      </c>
      <c r="J326" s="3"/>
      <c r="K326" s="3"/>
      <c r="T326" t="str">
        <f>Toss[[#This Row],[服装]]&amp;Toss[[#This Row],[名前]]&amp;Toss[[#This Row],[レアリティ]]</f>
        <v>ICONIC</v>
      </c>
    </row>
    <row r="327" spans="1:20" x14ac:dyDescent="0.3">
      <c r="A327" t="e">
        <f>VLOOKUP(Toss[[#This Row],[No.用]],SetNo[[No.用]:[vlookup 用]],2,FALSE)</f>
        <v>#N/A</v>
      </c>
      <c r="G327" t="s">
        <v>71</v>
      </c>
      <c r="H327">
        <v>1</v>
      </c>
      <c r="I327" t="s">
        <v>244</v>
      </c>
      <c r="J327" s="3"/>
      <c r="K327" s="3"/>
      <c r="T327" t="str">
        <f>Toss[[#This Row],[服装]]&amp;Toss[[#This Row],[名前]]&amp;Toss[[#This Row],[レアリティ]]</f>
        <v>ICONIC</v>
      </c>
    </row>
    <row r="328" spans="1:20" x14ac:dyDescent="0.3">
      <c r="A328" t="e">
        <f>VLOOKUP(Toss[[#This Row],[No.用]],SetNo[[No.用]:[vlookup 用]],2,FALSE)</f>
        <v>#N/A</v>
      </c>
      <c r="G328" t="s">
        <v>71</v>
      </c>
      <c r="H328">
        <v>1</v>
      </c>
      <c r="I328" t="s">
        <v>244</v>
      </c>
      <c r="J328" s="3"/>
      <c r="K328" s="3"/>
      <c r="T328" t="str">
        <f>Toss[[#This Row],[服装]]&amp;Toss[[#This Row],[名前]]&amp;Toss[[#This Row],[レアリティ]]</f>
        <v>ICONIC</v>
      </c>
    </row>
    <row r="329" spans="1:20" x14ac:dyDescent="0.3">
      <c r="A329" t="e">
        <f>VLOOKUP(Toss[[#This Row],[No.用]],SetNo[[No.用]:[vlookup 用]],2,FALSE)</f>
        <v>#N/A</v>
      </c>
      <c r="G329" t="s">
        <v>71</v>
      </c>
      <c r="H329">
        <v>1</v>
      </c>
      <c r="I329" t="s">
        <v>244</v>
      </c>
      <c r="J329" s="3"/>
      <c r="K329" s="3"/>
      <c r="T329" t="str">
        <f>Toss[[#This Row],[服装]]&amp;Toss[[#This Row],[名前]]&amp;Toss[[#This Row],[レアリティ]]</f>
        <v>ICONIC</v>
      </c>
    </row>
    <row r="330" spans="1:20" x14ac:dyDescent="0.3">
      <c r="A330" t="e">
        <f>VLOOKUP(Toss[[#This Row],[No.用]],SetNo[[No.用]:[vlookup 用]],2,FALSE)</f>
        <v>#N/A</v>
      </c>
      <c r="G330" t="s">
        <v>71</v>
      </c>
      <c r="H330">
        <v>1</v>
      </c>
      <c r="I330" t="s">
        <v>244</v>
      </c>
      <c r="J330" s="3"/>
      <c r="K330" s="3"/>
      <c r="T330" t="str">
        <f>Toss[[#This Row],[服装]]&amp;Toss[[#This Row],[名前]]&amp;Toss[[#This Row],[レアリティ]]</f>
        <v>ICONIC</v>
      </c>
    </row>
    <row r="331" spans="1:20" x14ac:dyDescent="0.3">
      <c r="A331" t="e">
        <f>VLOOKUP(Toss[[#This Row],[No.用]],SetNo[[No.用]:[vlookup 用]],2,FALSE)</f>
        <v>#N/A</v>
      </c>
      <c r="G331" t="s">
        <v>71</v>
      </c>
      <c r="H331">
        <v>1</v>
      </c>
      <c r="I331" t="s">
        <v>244</v>
      </c>
      <c r="J331" s="3"/>
      <c r="K331" s="3"/>
      <c r="T331" t="str">
        <f>Toss[[#This Row],[服装]]&amp;Toss[[#This Row],[名前]]&amp;Toss[[#This Row],[レアリティ]]</f>
        <v>ICONIC</v>
      </c>
    </row>
    <row r="332" spans="1:20" x14ac:dyDescent="0.3">
      <c r="A332" t="e">
        <f>VLOOKUP(Toss[[#This Row],[No.用]],SetNo[[No.用]:[vlookup 用]],2,FALSE)</f>
        <v>#N/A</v>
      </c>
      <c r="G332" t="s">
        <v>71</v>
      </c>
      <c r="H332">
        <v>1</v>
      </c>
      <c r="I332" t="s">
        <v>244</v>
      </c>
      <c r="J332" s="3"/>
      <c r="K332" s="3"/>
      <c r="T332" t="str">
        <f>Toss[[#This Row],[服装]]&amp;Toss[[#This Row],[名前]]&amp;Toss[[#This Row],[レアリティ]]</f>
        <v>ICONIC</v>
      </c>
    </row>
    <row r="333" spans="1:20" x14ac:dyDescent="0.3">
      <c r="A333" t="e">
        <f>VLOOKUP(Toss[[#This Row],[No.用]],SetNo[[No.用]:[vlookup 用]],2,FALSE)</f>
        <v>#N/A</v>
      </c>
      <c r="G333" t="s">
        <v>71</v>
      </c>
      <c r="H333">
        <v>1</v>
      </c>
      <c r="I333" t="s">
        <v>244</v>
      </c>
      <c r="J333" s="3"/>
      <c r="K333" s="3"/>
      <c r="T333" t="str">
        <f>Toss[[#This Row],[服装]]&amp;Toss[[#This Row],[名前]]&amp;Toss[[#This Row],[レアリティ]]</f>
        <v>ICONIC</v>
      </c>
    </row>
    <row r="334" spans="1:20" x14ac:dyDescent="0.3">
      <c r="A334" t="e">
        <f>VLOOKUP(Toss[[#This Row],[No.用]],SetNo[[No.用]:[vlookup 用]],2,FALSE)</f>
        <v>#N/A</v>
      </c>
      <c r="G334" t="s">
        <v>71</v>
      </c>
      <c r="H334">
        <v>1</v>
      </c>
      <c r="I334" t="s">
        <v>244</v>
      </c>
      <c r="J334" s="3"/>
      <c r="K334" s="3"/>
      <c r="T334" t="str">
        <f>Toss[[#This Row],[服装]]&amp;Toss[[#This Row],[名前]]&amp;Toss[[#This Row],[レアリティ]]</f>
        <v>ICONIC</v>
      </c>
    </row>
    <row r="335" spans="1:20" x14ac:dyDescent="0.3">
      <c r="A335" t="e">
        <f>VLOOKUP(Toss[[#This Row],[No.用]],SetNo[[No.用]:[vlookup 用]],2,FALSE)</f>
        <v>#N/A</v>
      </c>
      <c r="G335" t="s">
        <v>71</v>
      </c>
      <c r="H335">
        <v>1</v>
      </c>
      <c r="I335" t="s">
        <v>244</v>
      </c>
      <c r="J335" s="3"/>
      <c r="K335" s="3"/>
      <c r="T335" t="str">
        <f>Toss[[#This Row],[服装]]&amp;Toss[[#This Row],[名前]]&amp;Toss[[#This Row],[レアリティ]]</f>
        <v>ICONIC</v>
      </c>
    </row>
    <row r="336" spans="1:20" x14ac:dyDescent="0.3">
      <c r="A336" t="e">
        <f>VLOOKUP(Toss[[#This Row],[No.用]],SetNo[[No.用]:[vlookup 用]],2,FALSE)</f>
        <v>#N/A</v>
      </c>
      <c r="G336" t="s">
        <v>71</v>
      </c>
      <c r="H336">
        <v>1</v>
      </c>
      <c r="I336" t="s">
        <v>244</v>
      </c>
      <c r="J336" s="3"/>
      <c r="K336" s="3"/>
      <c r="T336" t="str">
        <f>Toss[[#This Row],[服装]]&amp;Toss[[#This Row],[名前]]&amp;Toss[[#This Row],[レアリティ]]</f>
        <v>ICONIC</v>
      </c>
    </row>
    <row r="337" spans="1:20" x14ac:dyDescent="0.3">
      <c r="A337" t="e">
        <f>VLOOKUP(Toss[[#This Row],[No.用]],SetNo[[No.用]:[vlookup 用]],2,FALSE)</f>
        <v>#N/A</v>
      </c>
      <c r="G337" t="s">
        <v>71</v>
      </c>
      <c r="H337">
        <v>1</v>
      </c>
      <c r="I337" t="s">
        <v>244</v>
      </c>
      <c r="J337" s="3"/>
      <c r="K337" s="3"/>
      <c r="T337" t="str">
        <f>Toss[[#This Row],[服装]]&amp;Toss[[#This Row],[名前]]&amp;Toss[[#This Row],[レアリティ]]</f>
        <v>ICONIC</v>
      </c>
    </row>
    <row r="338" spans="1:20" x14ac:dyDescent="0.3">
      <c r="A338" t="e">
        <f>VLOOKUP(Toss[[#This Row],[No.用]],SetNo[[No.用]:[vlookup 用]],2,FALSE)</f>
        <v>#N/A</v>
      </c>
      <c r="G338" t="s">
        <v>71</v>
      </c>
      <c r="H338">
        <v>1</v>
      </c>
      <c r="I338" t="s">
        <v>244</v>
      </c>
      <c r="J338" s="3"/>
      <c r="K338" s="3"/>
      <c r="T338" t="str">
        <f>Toss[[#This Row],[服装]]&amp;Toss[[#This Row],[名前]]&amp;Toss[[#This Row],[レアリティ]]</f>
        <v>ICONIC</v>
      </c>
    </row>
    <row r="339" spans="1:20" x14ac:dyDescent="0.3">
      <c r="A339" t="e">
        <f>VLOOKUP(Toss[[#This Row],[No.用]],SetNo[[No.用]:[vlookup 用]],2,FALSE)</f>
        <v>#N/A</v>
      </c>
      <c r="G339" t="s">
        <v>71</v>
      </c>
      <c r="H339">
        <v>1</v>
      </c>
      <c r="I339" t="s">
        <v>244</v>
      </c>
      <c r="J339" s="3"/>
      <c r="K339" s="3"/>
      <c r="T339" t="str">
        <f>Toss[[#This Row],[服装]]&amp;Toss[[#This Row],[名前]]&amp;Toss[[#This Row],[レアリティ]]</f>
        <v>ICONIC</v>
      </c>
    </row>
    <row r="340" spans="1:20" x14ac:dyDescent="0.3">
      <c r="A340" t="e">
        <f>VLOOKUP(Toss[[#This Row],[No.用]],SetNo[[No.用]:[vlookup 用]],2,FALSE)</f>
        <v>#N/A</v>
      </c>
      <c r="G340" t="s">
        <v>71</v>
      </c>
      <c r="H340">
        <v>1</v>
      </c>
      <c r="I340" t="s">
        <v>244</v>
      </c>
      <c r="J340" s="3"/>
      <c r="K340" s="3"/>
      <c r="T340" t="str">
        <f>Toss[[#This Row],[服装]]&amp;Toss[[#This Row],[名前]]&amp;Toss[[#This Row],[レアリティ]]</f>
        <v>ICONIC</v>
      </c>
    </row>
    <row r="341" spans="1:20" x14ac:dyDescent="0.3">
      <c r="A341" t="e">
        <f>VLOOKUP(Toss[[#This Row],[No.用]],SetNo[[No.用]:[vlookup 用]],2,FALSE)</f>
        <v>#N/A</v>
      </c>
      <c r="G341" t="s">
        <v>71</v>
      </c>
      <c r="H341">
        <v>1</v>
      </c>
      <c r="I341" t="s">
        <v>244</v>
      </c>
      <c r="J341" s="3"/>
      <c r="K341" s="3"/>
      <c r="T341" t="str">
        <f>Toss[[#This Row],[服装]]&amp;Toss[[#This Row],[名前]]&amp;Toss[[#This Row],[レアリティ]]</f>
        <v>ICONIC</v>
      </c>
    </row>
    <row r="342" spans="1:20" x14ac:dyDescent="0.3">
      <c r="A342" t="e">
        <f>VLOOKUP(Toss[[#This Row],[No.用]],SetNo[[No.用]:[vlookup 用]],2,FALSE)</f>
        <v>#N/A</v>
      </c>
      <c r="G342" t="s">
        <v>71</v>
      </c>
      <c r="H342">
        <v>1</v>
      </c>
      <c r="I342" t="s">
        <v>244</v>
      </c>
      <c r="T342" t="str">
        <f>Toss[[#This Row],[服装]]&amp;Toss[[#This Row],[名前]]&amp;Toss[[#This Row],[レアリティ]]</f>
        <v>ICONIC</v>
      </c>
    </row>
    <row r="343" spans="1:20" x14ac:dyDescent="0.3">
      <c r="A343" t="e">
        <f>VLOOKUP(Toss[[#This Row],[No.用]],SetNo[[No.用]:[vlookup 用]],2,FALSE)</f>
        <v>#N/A</v>
      </c>
      <c r="G343" t="s">
        <v>71</v>
      </c>
      <c r="H343">
        <v>1</v>
      </c>
      <c r="I343" t="s">
        <v>244</v>
      </c>
      <c r="T343" t="str">
        <f>Toss[[#This Row],[服装]]&amp;Toss[[#This Row],[名前]]&amp;Toss[[#This Row],[レアリティ]]</f>
        <v>ICONIC</v>
      </c>
    </row>
    <row r="344" spans="1:20" x14ac:dyDescent="0.3">
      <c r="A344" t="e">
        <f>VLOOKUP(Toss[[#This Row],[No.用]],SetNo[[No.用]:[vlookup 用]],2,FALSE)</f>
        <v>#N/A</v>
      </c>
      <c r="G344" t="s">
        <v>71</v>
      </c>
      <c r="H344">
        <v>1</v>
      </c>
      <c r="I344" t="s">
        <v>244</v>
      </c>
      <c r="T344" t="str">
        <f>Toss[[#This Row],[服装]]&amp;Toss[[#This Row],[名前]]&amp;Toss[[#This Row],[レアリティ]]</f>
        <v>ICONIC</v>
      </c>
    </row>
    <row r="345" spans="1:20" x14ac:dyDescent="0.3">
      <c r="A345">
        <f>VLOOKUP(Toss[[#This Row],[No.用]],SetNo[[No.用]:[vlookup 用]],2,FALSE)</f>
        <v>106</v>
      </c>
      <c r="B345" t="s">
        <v>408</v>
      </c>
      <c r="C345" t="s">
        <v>409</v>
      </c>
      <c r="D345" t="s">
        <v>24</v>
      </c>
      <c r="E345" t="s">
        <v>31</v>
      </c>
      <c r="F345" t="s">
        <v>159</v>
      </c>
      <c r="G345" t="s">
        <v>71</v>
      </c>
      <c r="H345">
        <v>1</v>
      </c>
      <c r="I345" t="s">
        <v>411</v>
      </c>
      <c r="J345" t="s">
        <v>412</v>
      </c>
      <c r="K345" t="s">
        <v>290</v>
      </c>
      <c r="L345">
        <v>34</v>
      </c>
      <c r="T345" t="str">
        <f>Toss[[#This Row],[服装]]&amp;Toss[[#This Row],[名前]]&amp;Toss[[#This Row],[レアリティ]]</f>
        <v>探偵白布賢二郎ICONIC</v>
      </c>
    </row>
    <row r="346" spans="1:20" x14ac:dyDescent="0.3">
      <c r="A346">
        <f>VLOOKUP(Toss[[#This Row],[No.用]],SetNo[[No.用]:[vlookup 用]],2,FALSE)</f>
        <v>106</v>
      </c>
      <c r="B346" t="s">
        <v>408</v>
      </c>
      <c r="C346" t="s">
        <v>409</v>
      </c>
      <c r="D346" t="s">
        <v>24</v>
      </c>
      <c r="E346" t="s">
        <v>31</v>
      </c>
      <c r="F346" t="s">
        <v>159</v>
      </c>
      <c r="G346" t="s">
        <v>71</v>
      </c>
      <c r="H346">
        <v>1</v>
      </c>
      <c r="I346" t="s">
        <v>411</v>
      </c>
      <c r="J346" t="s">
        <v>413</v>
      </c>
      <c r="K346" t="s">
        <v>290</v>
      </c>
      <c r="L346">
        <v>34</v>
      </c>
      <c r="T346" t="str">
        <f>Toss[[#This Row],[服装]]&amp;Toss[[#This Row],[名前]]&amp;Toss[[#This Row],[レアリティ]]</f>
        <v>探偵白布賢二郎ICONIC</v>
      </c>
    </row>
    <row r="347" spans="1:20" x14ac:dyDescent="0.3">
      <c r="A347">
        <f>VLOOKUP(Toss[[#This Row],[No.用]],SetNo[[No.用]:[vlookup 用]],2,FALSE)</f>
        <v>106</v>
      </c>
      <c r="B347" t="s">
        <v>408</v>
      </c>
      <c r="C347" t="s">
        <v>409</v>
      </c>
      <c r="D347" t="s">
        <v>24</v>
      </c>
      <c r="E347" t="s">
        <v>31</v>
      </c>
      <c r="F347" t="s">
        <v>159</v>
      </c>
      <c r="G347" t="s">
        <v>71</v>
      </c>
      <c r="H347">
        <v>1</v>
      </c>
      <c r="I347" t="s">
        <v>411</v>
      </c>
      <c r="J347" t="s">
        <v>414</v>
      </c>
      <c r="K347" t="s">
        <v>415</v>
      </c>
      <c r="L347">
        <v>31</v>
      </c>
      <c r="T347" t="str">
        <f>Toss[[#This Row],[服装]]&amp;Toss[[#This Row],[名前]]&amp;Toss[[#This Row],[レアリティ]]</f>
        <v>探偵白布賢二郎ICONIC</v>
      </c>
    </row>
    <row r="348" spans="1:20" x14ac:dyDescent="0.3">
      <c r="A348">
        <f>VLOOKUP(Toss[[#This Row],[No.用]],SetNo[[No.用]:[vlookup 用]],2,FALSE)</f>
        <v>106</v>
      </c>
      <c r="B348" t="s">
        <v>408</v>
      </c>
      <c r="C348" t="s">
        <v>409</v>
      </c>
      <c r="D348" t="s">
        <v>24</v>
      </c>
      <c r="E348" t="s">
        <v>31</v>
      </c>
      <c r="F348" t="s">
        <v>159</v>
      </c>
      <c r="G348" t="s">
        <v>71</v>
      </c>
      <c r="H348">
        <v>1</v>
      </c>
      <c r="I348" t="s">
        <v>411</v>
      </c>
      <c r="J348" t="s">
        <v>416</v>
      </c>
      <c r="K348" t="s">
        <v>290</v>
      </c>
      <c r="L348">
        <v>36</v>
      </c>
      <c r="T348" t="str">
        <f>Toss[[#This Row],[服装]]&amp;Toss[[#This Row],[名前]]&amp;Toss[[#This Row],[レアリティ]]</f>
        <v>探偵白布賢二郎ICONIC</v>
      </c>
    </row>
    <row r="349" spans="1:20" x14ac:dyDescent="0.3">
      <c r="A349">
        <f>VLOOKUP(Toss[[#This Row],[No.用]],SetNo[[No.用]:[vlookup 用]],2,FALSE)</f>
        <v>106</v>
      </c>
      <c r="B349" t="s">
        <v>408</v>
      </c>
      <c r="C349" t="s">
        <v>409</v>
      </c>
      <c r="D349" t="s">
        <v>24</v>
      </c>
      <c r="E349" t="s">
        <v>31</v>
      </c>
      <c r="F349" t="s">
        <v>159</v>
      </c>
      <c r="G349" t="s">
        <v>71</v>
      </c>
      <c r="H349">
        <v>1</v>
      </c>
      <c r="I349" t="s">
        <v>411</v>
      </c>
      <c r="J349" t="s">
        <v>417</v>
      </c>
      <c r="K349" t="s">
        <v>415</v>
      </c>
      <c r="L349">
        <v>37</v>
      </c>
      <c r="T349" t="str">
        <f>Toss[[#This Row],[服装]]&amp;Toss[[#This Row],[名前]]&amp;Toss[[#This Row],[レアリティ]]</f>
        <v>探偵白布賢二郎ICONIC</v>
      </c>
    </row>
    <row r="350" spans="1:20" x14ac:dyDescent="0.3">
      <c r="A350">
        <f>VLOOKUP(Toss[[#This Row],[No.用]],SetNo[[No.用]:[vlookup 用]],2,FALSE)</f>
        <v>106</v>
      </c>
      <c r="B350" t="s">
        <v>408</v>
      </c>
      <c r="C350" t="s">
        <v>409</v>
      </c>
      <c r="D350" t="s">
        <v>24</v>
      </c>
      <c r="E350" t="s">
        <v>31</v>
      </c>
      <c r="F350" t="s">
        <v>159</v>
      </c>
      <c r="G350" t="s">
        <v>71</v>
      </c>
      <c r="H350">
        <v>1</v>
      </c>
      <c r="I350" t="s">
        <v>411</v>
      </c>
      <c r="J350" t="s">
        <v>418</v>
      </c>
      <c r="K350" t="s">
        <v>419</v>
      </c>
      <c r="L350">
        <v>49</v>
      </c>
      <c r="N350">
        <v>59</v>
      </c>
      <c r="T350" t="str">
        <f>Toss[[#This Row],[服装]]&amp;Toss[[#This Row],[名前]]&amp;Toss[[#This Row],[レアリティ]]</f>
        <v>探偵白布賢二郎ICONIC</v>
      </c>
    </row>
    <row r="351" spans="1:20" x14ac:dyDescent="0.3">
      <c r="A351">
        <f>VLOOKUP(Toss[[#This Row],[No.用]],SetNo[[No.用]:[vlookup 用]],2,FALSE)</f>
        <v>122</v>
      </c>
      <c r="B351" s="3" t="s">
        <v>402</v>
      </c>
      <c r="C351" t="s">
        <v>123</v>
      </c>
      <c r="D351" s="3" t="s">
        <v>77</v>
      </c>
      <c r="E351" t="s">
        <v>78</v>
      </c>
      <c r="F351" t="s">
        <v>128</v>
      </c>
      <c r="G351" t="s">
        <v>71</v>
      </c>
      <c r="H351">
        <v>1</v>
      </c>
      <c r="I351" t="s">
        <v>411</v>
      </c>
      <c r="J351" s="3" t="s">
        <v>177</v>
      </c>
      <c r="K351" s="3" t="s">
        <v>173</v>
      </c>
      <c r="L351">
        <v>31</v>
      </c>
      <c r="T351" t="str">
        <f>Toss[[#This Row],[服装]]&amp;Toss[[#This Row],[名前]]&amp;Toss[[#This Row],[レアリティ]]</f>
        <v>探偵木葉秋紀ICONIC</v>
      </c>
    </row>
    <row r="352" spans="1:20" x14ac:dyDescent="0.3">
      <c r="A352">
        <f>VLOOKUP(Toss[[#This Row],[No.用]],SetNo[[No.用]:[vlookup 用]],2,FALSE)</f>
        <v>122</v>
      </c>
      <c r="B352" s="3" t="s">
        <v>402</v>
      </c>
      <c r="C352" t="s">
        <v>123</v>
      </c>
      <c r="D352" s="3" t="s">
        <v>77</v>
      </c>
      <c r="E352" t="s">
        <v>78</v>
      </c>
      <c r="F352" t="s">
        <v>128</v>
      </c>
      <c r="G352" t="s">
        <v>71</v>
      </c>
      <c r="H352">
        <v>1</v>
      </c>
      <c r="I352" t="s">
        <v>411</v>
      </c>
      <c r="J352" s="3" t="s">
        <v>178</v>
      </c>
      <c r="K352" s="3" t="s">
        <v>173</v>
      </c>
      <c r="L352">
        <v>28</v>
      </c>
      <c r="T352" t="str">
        <f>Toss[[#This Row],[服装]]&amp;Toss[[#This Row],[名前]]&amp;Toss[[#This Row],[レアリティ]]</f>
        <v>探偵木葉秋紀ICONIC</v>
      </c>
    </row>
    <row r="353" spans="1:20" x14ac:dyDescent="0.3">
      <c r="A353" t="str">
        <f>VLOOKUP(Toss[[#This Row],[No.用]],SetNo[[No.用]:[vlookup 用]],2,FALSE)</f>
        <v/>
      </c>
      <c r="H353">
        <v>1</v>
      </c>
      <c r="I353" t="s">
        <v>411</v>
      </c>
      <c r="T353" t="str">
        <f>Toss[[#This Row],[服装]]&amp;Toss[[#This Row],[名前]]&amp;Toss[[#This Row],[レアリティ]]</f>
        <v/>
      </c>
    </row>
    <row r="354" spans="1:20" x14ac:dyDescent="0.3">
      <c r="A354" t="str">
        <f>VLOOKUP(Toss[[#This Row],[No.用]],SetNo[[No.用]:[vlookup 用]],2,FALSE)</f>
        <v/>
      </c>
      <c r="H354">
        <v>1</v>
      </c>
      <c r="I354" t="s">
        <v>411</v>
      </c>
      <c r="T354" t="str">
        <f>Toss[[#This Row],[服装]]&amp;Toss[[#This Row],[名前]]&amp;Toss[[#This Row],[レアリティ]]</f>
        <v/>
      </c>
    </row>
    <row r="355" spans="1:20" x14ac:dyDescent="0.3">
      <c r="A355" t="str">
        <f>VLOOKUP(Toss[[#This Row],[No.用]],SetNo[[No.用]:[vlookup 用]],2,FALSE)</f>
        <v/>
      </c>
      <c r="H355">
        <v>1</v>
      </c>
      <c r="I355" t="s">
        <v>411</v>
      </c>
      <c r="T355" t="str">
        <f>Toss[[#This Row],[服装]]&amp;Toss[[#This Row],[名前]]&amp;Toss[[#This Row],[レアリティ]]</f>
        <v/>
      </c>
    </row>
    <row r="356" spans="1:20" x14ac:dyDescent="0.3">
      <c r="A356" t="str">
        <f>VLOOKUP(Toss[[#This Row],[No.用]],SetNo[[No.用]:[vlookup 用]],2,FALSE)</f>
        <v/>
      </c>
      <c r="H356">
        <v>1</v>
      </c>
      <c r="I356" t="s">
        <v>411</v>
      </c>
      <c r="T356" t="str">
        <f>Toss[[#This Row],[服装]]&amp;Toss[[#This Row],[名前]]&amp;Toss[[#This Row],[レアリティ]]</f>
        <v/>
      </c>
    </row>
    <row r="357" spans="1:20" x14ac:dyDescent="0.3">
      <c r="A357" t="str">
        <f>VLOOKUP(Toss[[#This Row],[No.用]],SetNo[[No.用]:[vlookup 用]],2,FALSE)</f>
        <v/>
      </c>
      <c r="H357">
        <v>1</v>
      </c>
      <c r="I357" t="s">
        <v>411</v>
      </c>
      <c r="T357" t="str">
        <f>Toss[[#This Row],[服装]]&amp;Toss[[#This Row],[名前]]&amp;Toss[[#This Row],[レアリティ]]</f>
        <v/>
      </c>
    </row>
    <row r="358" spans="1:20" x14ac:dyDescent="0.3">
      <c r="A358" t="str">
        <f>VLOOKUP(Toss[[#This Row],[No.用]],SetNo[[No.用]:[vlookup 用]],2,FALSE)</f>
        <v/>
      </c>
      <c r="H358">
        <v>1</v>
      </c>
      <c r="I358" t="s">
        <v>411</v>
      </c>
      <c r="T358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54"/>
  <sheetViews>
    <sheetView workbookViewId="0">
      <selection activeCell="A2" sqref="A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s="3" t="s">
        <v>282</v>
      </c>
    </row>
    <row r="2" spans="1:20" x14ac:dyDescent="0.3">
      <c r="A2">
        <f>VLOOKUP(Attack[[#This Row],[No.用]],SetNo[[No.用]:[vlookup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Row],[No.用]],SetNo[[No.用]:[vlookup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Row],[No.用]],SetNo[[No.用]:[vlookup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Row],[No.用]],SetNo[[No.用]:[vlookup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Row],[No.用]],SetNo[[No.用]:[vlookup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Row],[No.用]],SetNo[[No.用]:[vlookup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Row],[No.用]],SetNo[[No.用]:[vlookup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Row],[No.用]],SetNo[[No.用]:[vlookup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Row],[No.用]],SetNo[[No.用]:[vlookup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Row],[No.用]],SetNo[[No.用]:[vlookup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Row],[No.用]],SetNo[[No.用]:[vlookup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Row],[No.用]],SetNo[[No.用]:[vlookup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Row],[No.用]],SetNo[[No.用]:[vlookup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Row],[No.用]],SetNo[[No.用]:[vlookup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Row],[No.用]],SetNo[[No.用]:[vlookup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Row],[No.用]],SetNo[[No.用]:[vlookup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Row],[No.用]],SetNo[[No.用]:[vlookup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Row],[No.用]],SetNo[[No.用]:[vlookup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Row],[No.用]],SetNo[[No.用]:[vlookup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Row],[No.用]],SetNo[[No.用]:[vlookup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Row],[No.用]],SetNo[[No.用]:[vlookup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Row],[No.用]],SetNo[[No.用]:[vlookup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Row],[No.用]],SetNo[[No.用]:[vlookup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Row],[No.用]],SetNo[[No.用]:[vlookup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Row],[No.用]],SetNo[[No.用]:[vlookup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Row],[No.用]],SetNo[[No.用]:[vlookup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Row],[No.用]],SetNo[[No.用]:[vlookup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Row],[No.用]],SetNo[[No.用]:[vlookup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Row],[No.用]],SetNo[[No.用]:[vlookup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Row],[No.用]],SetNo[[No.用]:[vlookup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Row],[No.用]],SetNo[[No.用]:[vlookup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Row],[No.用]],SetNo[[No.用]:[vlookup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Row],[No.用]],SetNo[[No.用]:[vlookup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Row],[No.用]],SetNo[[No.用]:[vlookup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Row],[No.用]],SetNo[[No.用]:[vlookup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Row],[No.用]],SetNo[[No.用]:[vlookup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Row],[No.用]],SetNo[[No.用]:[vlookup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Row],[No.用]],SetNo[[No.用]:[vlookup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Row],[No.用]],SetNo[[No.用]:[vlookup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Row],[No.用]],SetNo[[No.用]:[vlookup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Row],[No.用]],SetNo[[No.用]:[vlookup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Row],[No.用]],SetNo[[No.用]:[vlookup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Row],[No.用]],SetNo[[No.用]:[vlookup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Row],[No.用]],SetNo[[No.用]:[vlookup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Row],[No.用]],SetNo[[No.用]:[vlookup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Row],[No.用]],SetNo[[No.用]:[vlookup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Row],[No.用]],SetNo[[No.用]:[vlookup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Row],[No.用]],SetNo[[No.用]:[vlookup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Row],[No.用]],SetNo[[No.用]:[vlookup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Row],[No.用]],SetNo[[No.用]:[vlookup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Row],[No.用]],SetNo[[No.用]:[vlookup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Row],[No.用]],SetNo[[No.用]:[vlookup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Row],[No.用]],SetNo[[No.用]:[vlookup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Row],[No.用]],SetNo[[No.用]:[vlookup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Row],[No.用]],SetNo[[No.用]:[vlookup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Row],[No.用]],SetNo[[No.用]:[vlookup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Row],[No.用]],SetNo[[No.用]:[vlookup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Row],[No.用]],SetNo[[No.用]:[vlookup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Row],[No.用]],SetNo[[No.用]:[vlookup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Row],[No.用]],SetNo[[No.用]:[vlookup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Row],[No.用]],SetNo[[No.用]:[vlookup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Row],[No.用]],SetNo[[No.用]:[vlookup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Row],[No.用]],SetNo[[No.用]:[vlookup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Row],[No.用]],SetNo[[No.用]:[vlookup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Row],[No.用]],SetNo[[No.用]:[vlookup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Row],[No.用]],SetNo[[No.用]:[vlookup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Row],[No.用]],SetNo[[No.用]:[vlookup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Row],[No.用]],SetNo[[No.用]:[vlookup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Row],[No.用]],SetNo[[No.用]:[vlookup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Row],[No.用]],SetNo[[No.用]:[vlookup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Row],[No.用]],SetNo[[No.用]:[vlookup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Row],[No.用]],SetNo[[No.用]:[vlookup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Row],[No.用]],SetNo[[No.用]:[vlookup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Row],[No.用]],SetNo[[No.用]:[vlookup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Row],[No.用]],SetNo[[No.用]:[vlookup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Row],[No.用]],SetNo[[No.用]:[vlookup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Row],[No.用]],SetNo[[No.用]:[vlookup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Row],[No.用]],SetNo[[No.用]:[vlookup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Row],[No.用]],SetNo[[No.用]:[vlookup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Row],[No.用]],SetNo[[No.用]:[vlookup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Row],[No.用]],SetNo[[No.用]:[vlookup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Row],[No.用]],SetNo[[No.用]:[vlookup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Row],[No.用]],SetNo[[No.用]:[vlookup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Row],[No.用]],SetNo[[No.用]:[vlookup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Row],[No.用]],SetNo[[No.用]:[vlookup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Row],[No.用]],SetNo[[No.用]:[vlookup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Row],[No.用]],SetNo[[No.用]:[vlookup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Row],[No.用]],SetNo[[No.用]:[vlookup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Row],[No.用]],SetNo[[No.用]:[vlookup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Row],[No.用]],SetNo[[No.用]:[vlookup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Row],[No.用]],SetNo[[No.用]:[vlookup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Row],[No.用]],SetNo[[No.用]:[vlookup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Row],[No.用]],SetNo[[No.用]:[vlookup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Row],[No.用]],SetNo[[No.用]:[vlookup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Row],[No.用]],SetNo[[No.用]:[vlookup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Row],[No.用]],SetNo[[No.用]:[vlookup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Row],[No.用]],SetNo[[No.用]:[vlookup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Row],[No.用]],SetNo[[No.用]:[vlookup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Row],[No.用]],SetNo[[No.用]:[vlookup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Row],[No.用]],SetNo[[No.用]:[vlookup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Row],[No.用]],SetNo[[No.用]:[vlookup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Row],[No.用]],SetNo[[No.用]:[vlookup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Row],[No.用]],SetNo[[No.用]:[vlookup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Row],[No.用]],SetNo[[No.用]:[vlookup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Row],[No.用]],SetNo[[No.用]:[vlookup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Row],[No.用]],SetNo[[No.用]:[vlookup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Row],[No.用]],SetNo[[No.用]:[vlookup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Row],[No.用]],SetNo[[No.用]:[vlookup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Row],[No.用]],SetNo[[No.用]:[vlookup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Row],[No.用]],SetNo[[No.用]:[vlookup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Row],[No.用]],SetNo[[No.用]:[vlookup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Row],[No.用]],SetNo[[No.用]:[vlookup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Row],[No.用]],SetNo[[No.用]:[vlookup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Row],[No.用]],SetNo[[No.用]:[vlookup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Row],[No.用]],SetNo[[No.用]:[vlookup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Row],[No.用]],SetNo[[No.用]:[vlookup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Row],[No.用]],SetNo[[No.用]:[vlookup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Row],[No.用]],SetNo[[No.用]:[vlookup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Row],[No.用]],SetNo[[No.用]:[vlookup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Row],[No.用]],SetNo[[No.用]:[vlookup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Row],[No.用]],SetNo[[No.用]:[vlookup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Row],[No.用]],SetNo[[No.用]:[vlookup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Row],[No.用]],SetNo[[No.用]:[vlookup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Row],[No.用]],SetNo[[No.用]:[vlookup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Row],[No.用]],SetNo[[No.用]:[vlookup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Row],[No.用]],SetNo[[No.用]:[vlookup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Row],[No.用]],SetNo[[No.用]:[vlookup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Row],[No.用]],SetNo[[No.用]:[vlookup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Row],[No.用]],SetNo[[No.用]:[vlookup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Row],[No.用]],SetNo[[No.用]:[vlookup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Row],[No.用]],SetNo[[No.用]:[vlookup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Row],[No.用]],SetNo[[No.用]:[vlookup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Row],[No.用]],SetNo[[No.用]:[vlookup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Row],[No.用]],SetNo[[No.用]:[vlookup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Row],[No.用]],SetNo[[No.用]:[vlookup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Row],[No.用]],SetNo[[No.用]:[vlookup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Row],[No.用]],SetNo[[No.用]:[vlookup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Row],[No.用]],SetNo[[No.用]:[vlookup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Row],[No.用]],SetNo[[No.用]:[vlookup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Row],[No.用]],SetNo[[No.用]:[vlookup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Row],[No.用]],SetNo[[No.用]:[vlookup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Row],[No.用]],SetNo[[No.用]:[vlookup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Row],[No.用]],SetNo[[No.用]:[vlookup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Row],[No.用]],SetNo[[No.用]:[vlookup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Row],[No.用]],SetNo[[No.用]:[vlookup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Row],[No.用]],SetNo[[No.用]:[vlookup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Row],[No.用]],SetNo[[No.用]:[vlookup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Row],[No.用]],SetNo[[No.用]:[vlookup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Row],[No.用]],SetNo[[No.用]:[vlookup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Row],[No.用]],SetNo[[No.用]:[vlookup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Row],[No.用]],SetNo[[No.用]:[vlookup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Row],[No.用]],SetNo[[No.用]:[vlookup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Row],[No.用]],SetNo[[No.用]:[vlookup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Row],[No.用]],SetNo[[No.用]:[vlookup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Row],[No.用]],SetNo[[No.用]:[vlookup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Row],[No.用]],SetNo[[No.用]:[vlookup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Row],[No.用]],SetNo[[No.用]:[vlookup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Row],[No.用]],SetNo[[No.用]:[vlookup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Row],[No.用]],SetNo[[No.用]:[vlookup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Row],[No.用]],SetNo[[No.用]:[vlookup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Row],[No.用]],SetNo[[No.用]:[vlookup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Row],[No.用]],SetNo[[No.用]:[vlookup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Row],[No.用]],SetNo[[No.用]:[vlookup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Row],[No.用]],SetNo[[No.用]:[vlookup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Row],[No.用]],SetNo[[No.用]:[vlookup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Row],[No.用]],SetNo[[No.用]:[vlookup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Row],[No.用]],SetNo[[No.用]:[vlookup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Row],[No.用]],SetNo[[No.用]:[vlookup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Row],[No.用]],SetNo[[No.用]:[vlookup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Row],[No.用]],SetNo[[No.用]:[vlookup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Row],[No.用]],SetNo[[No.用]:[vlookup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Row],[No.用]],SetNo[[No.用]:[vlookup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Row],[No.用]],SetNo[[No.用]:[vlookup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Row],[No.用]],SetNo[[No.用]:[vlookup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Row],[No.用]],SetNo[[No.用]:[vlookup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Row],[No.用]],SetNo[[No.用]:[vlookup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Row],[No.用]],SetNo[[No.用]:[vlookup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Row],[No.用]],SetNo[[No.用]:[vlookup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Row],[No.用]],SetNo[[No.用]:[vlookup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Row],[No.用]],SetNo[[No.用]:[vlookup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Row],[No.用]],SetNo[[No.用]:[vlookup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Row],[No.用]],SetNo[[No.用]:[vlookup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Row],[No.用]],SetNo[[No.用]:[vlookup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Row],[No.用]],SetNo[[No.用]:[vlookup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Row],[No.用]],SetNo[[No.用]:[vlookup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Row],[No.用]],SetNo[[No.用]:[vlookup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Row],[No.用]],SetNo[[No.用]:[vlookup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Row],[No.用]],SetNo[[No.用]:[vlookup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Row],[No.用]],SetNo[[No.用]:[vlookup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Row],[No.用]],SetNo[[No.用]:[vlookup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Row],[No.用]],SetNo[[No.用]:[vlookup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Row],[No.用]],SetNo[[No.用]:[vlookup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Row],[No.用]],SetNo[[No.用]:[vlookup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Row],[No.用]],SetNo[[No.用]:[vlookup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Row],[No.用]],SetNo[[No.用]:[vlookup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Row],[No.用]],SetNo[[No.用]:[vlookup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Row],[No.用]],SetNo[[No.用]:[vlookup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Row],[No.用]],SetNo[[No.用]:[vlookup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Row],[No.用]],SetNo[[No.用]:[vlookup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Row],[No.用]],SetNo[[No.用]:[vlookup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Row],[No.用]],SetNo[[No.用]:[vlookup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Row],[No.用]],SetNo[[No.用]:[vlookup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Row],[No.用]],SetNo[[No.用]:[vlookup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Row],[No.用]],SetNo[[No.用]:[vlookup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Row],[No.用]],SetNo[[No.用]:[vlookup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Row],[No.用]],SetNo[[No.用]:[vlookup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Row],[No.用]],SetNo[[No.用]:[vlookup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Row],[No.用]],SetNo[[No.用]:[vlookup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Row],[No.用]],SetNo[[No.用]:[vlookup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Row],[No.用]],SetNo[[No.用]:[vlookup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Row],[No.用]],SetNo[[No.用]:[vlookup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Row],[No.用]],SetNo[[No.用]:[vlookup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Row],[No.用]],SetNo[[No.用]:[vlookup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Row],[No.用]],SetNo[[No.用]:[vlookup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Row],[No.用]],SetNo[[No.用]:[vlookup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Row],[No.用]],SetNo[[No.用]:[vlookup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Row],[No.用]],SetNo[[No.用]:[vlookup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Row],[No.用]],SetNo[[No.用]:[vlookup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Row],[No.用]],SetNo[[No.用]:[vlookup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Row],[No.用]],SetNo[[No.用]:[vlookup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Row],[No.用]],SetNo[[No.用]:[vlookup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Row],[No.用]],SetNo[[No.用]:[vlookup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Row],[No.用]],SetNo[[No.用]:[vlookup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Row],[No.用]],SetNo[[No.用]:[vlookup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Row],[No.用]],SetNo[[No.用]:[vlookup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Row],[No.用]],SetNo[[No.用]:[vlookup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Row],[No.用]],SetNo[[No.用]:[vlookup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Row],[No.用]],SetNo[[No.用]:[vlookup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Row],[No.用]],SetNo[[No.用]:[vlookup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Row],[No.用]],SetNo[[No.用]:[vlookup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Row],[No.用]],SetNo[[No.用]:[vlookup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Row],[No.用]],SetNo[[No.用]:[vlookup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Row],[No.用]],SetNo[[No.用]:[vlookup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Row],[No.用]],SetNo[[No.用]:[vlookup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Row],[No.用]],SetNo[[No.用]:[vlookup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Row],[No.用]],SetNo[[No.用]:[vlookup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Row],[No.用]],SetNo[[No.用]:[vlookup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Row],[No.用]],SetNo[[No.用]:[vlookup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Row],[No.用]],SetNo[[No.用]:[vlookup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Row],[No.用]],SetNo[[No.用]:[vlookup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Row],[No.用]],SetNo[[No.用]:[vlookup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Row],[No.用]],SetNo[[No.用]:[vlookup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Row],[No.用]],SetNo[[No.用]:[vlookup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Row],[No.用]],SetNo[[No.用]:[vlookup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Row],[No.用]],SetNo[[No.用]:[vlookup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Row],[No.用]],SetNo[[No.用]:[vlookup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Row],[No.用]],SetNo[[No.用]:[vlookup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Row],[No.用]],SetNo[[No.用]:[vlookup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Row],[No.用]],SetNo[[No.用]:[vlookup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Row],[No.用]],SetNo[[No.用]:[vlookup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Row],[No.用]],SetNo[[No.用]:[vlookup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Row],[No.用]],SetNo[[No.用]:[vlookup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Row],[No.用]],SetNo[[No.用]:[vlookup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Row],[No.用]],SetNo[[No.用]:[vlookup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Row],[No.用]],SetNo[[No.用]:[vlookup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Row],[No.用]],SetNo[[No.用]:[vlookup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Row],[No.用]],SetNo[[No.用]:[vlookup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Row],[No.用]],SetNo[[No.用]:[vlookup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Row],[No.用]],SetNo[[No.用]:[vlookup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Row],[No.用]],SetNo[[No.用]:[vlookup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Row],[No.用]],SetNo[[No.用]:[vlookup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Row],[No.用]],SetNo[[No.用]:[vlookup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Row],[No.用]],SetNo[[No.用]:[vlookup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Row],[No.用]],SetNo[[No.用]:[vlookup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Row],[No.用]],SetNo[[No.用]:[vlookup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Row],[No.用]],SetNo[[No.用]:[vlookup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Row],[No.用]],SetNo[[No.用]:[vlookup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Row],[No.用]],SetNo[[No.用]:[vlookup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Row],[No.用]],SetNo[[No.用]:[vlookup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Row],[No.用]],SetNo[[No.用]:[vlookup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Row],[No.用]],SetNo[[No.用]:[vlookup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Row],[No.用]],SetNo[[No.用]:[vlookup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Row],[No.用]],SetNo[[No.用]:[vlookup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Row],[No.用]],SetNo[[No.用]:[vlookup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Row],[No.用]],SetNo[[No.用]:[vlookup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Row],[No.用]],SetNo[[No.用]:[vlookup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Row],[No.用]],SetNo[[No.用]:[vlookup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Row],[No.用]],SetNo[[No.用]:[vlookup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Row],[No.用]],SetNo[[No.用]:[vlookup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Row],[No.用]],SetNo[[No.用]:[vlookup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Row],[No.用]],SetNo[[No.用]:[vlookup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Row],[No.用]],SetNo[[No.用]:[vlookup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Row],[No.用]],SetNo[[No.用]:[vlookup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Row],[No.用]],SetNo[[No.用]:[vlookup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Row],[No.用]],SetNo[[No.用]:[vlookup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Row],[No.用]],SetNo[[No.用]:[vlookup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Row],[No.用]],SetNo[[No.用]:[vlookup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Row],[No.用]],SetNo[[No.用]:[vlookup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Row],[No.用]],SetNo[[No.用]:[vlookup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Row],[No.用]],SetNo[[No.用]:[vlookup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Row],[No.用]],SetNo[[No.用]:[vlookup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Row],[No.用]],SetNo[[No.用]:[vlookup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Row],[No.用]],SetNo[[No.用]:[vlookup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Row],[No.用]],SetNo[[No.用]:[vlookup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Row],[No.用]],SetNo[[No.用]:[vlookup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Row],[No.用]],SetNo[[No.用]:[vlookup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Row],[No.用]],SetNo[[No.用]:[vlookup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Row],[No.用]],SetNo[[No.用]:[vlookup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Row],[No.用]],SetNo[[No.用]:[vlookup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Row],[No.用]],SetNo[[No.用]:[vlookup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Row],[No.用]],SetNo[[No.用]:[vlookup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Row],[No.用]],SetNo[[No.用]:[vlookup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Row],[No.用]],SetNo[[No.用]:[vlookup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Row],[No.用]],SetNo[[No.用]:[vlookup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Row],[No.用]],SetNo[[No.用]:[vlookup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Row],[No.用]],SetNo[[No.用]:[vlookup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Row],[No.用]],SetNo[[No.用]:[vlookup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Row],[No.用]],SetNo[[No.用]:[vlookup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Row],[No.用]],SetNo[[No.用]:[vlookup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Row],[No.用]],SetNo[[No.用]:[vlookup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Row],[No.用]],SetNo[[No.用]:[vlookup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Row],[No.用]],SetNo[[No.用]:[vlookup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Row],[No.用]],SetNo[[No.用]:[vlookup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Row],[No.用]],SetNo[[No.用]:[vlookup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Row],[No.用]],SetNo[[No.用]:[vlookup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Row],[No.用]],SetNo[[No.用]:[vlookup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Row],[No.用]],SetNo[[No.用]:[vlookup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Row],[No.用]],SetNo[[No.用]:[vlookup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Row],[No.用]],SetNo[[No.用]:[vlookup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Row],[No.用]],SetNo[[No.用]:[vlookup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Row],[No.用]],SetNo[[No.用]:[vlookup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Row],[No.用]],SetNo[[No.用]:[vlookup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Row],[No.用]],SetNo[[No.用]:[vlookup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Row],[No.用]],SetNo[[No.用]:[vlookup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Row],[No.用]],SetNo[[No.用]:[vlookup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Row],[No.用]],SetNo[[No.用]:[vlookup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Row],[No.用]],SetNo[[No.用]:[vlookup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Row],[No.用]],SetNo[[No.用]:[vlookup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Row],[No.用]],SetNo[[No.用]:[vlookup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Row],[No.用]],SetNo[[No.用]:[vlookup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Row],[No.用]],SetNo[[No.用]:[vlookup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Row],[No.用]],SetNo[[No.用]:[vlookup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Row],[No.用]],SetNo[[No.用]:[vlookup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Row],[No.用]],SetNo[[No.用]:[vlookup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Row],[No.用]],SetNo[[No.用]:[vlookup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Row],[No.用]],SetNo[[No.用]:[vlookup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Row],[No.用]],SetNo[[No.用]:[vlookup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Row],[No.用]],SetNo[[No.用]:[vlookup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Row],[No.用]],SetNo[[No.用]:[vlookup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Row],[No.用]],SetNo[[No.用]:[vlookup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Row],[No.用]],SetNo[[No.用]:[vlookup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Row],[No.用]],SetNo[[No.用]:[vlookup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Row],[No.用]],SetNo[[No.用]:[vlookup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Row],[No.用]],SetNo[[No.用]:[vlookup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Row],[No.用]],SetNo[[No.用]:[vlookup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Row],[No.用]],SetNo[[No.用]:[vlookup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Row],[No.用]],SetNo[[No.用]:[vlookup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Row],[No.用]],SetNo[[No.用]:[vlookup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Row],[No.用]],SetNo[[No.用]:[vlookup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Row],[No.用]],SetNo[[No.用]:[vlookup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Row],[No.用]],SetNo[[No.用]:[vlookup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Row],[No.用]],SetNo[[No.用]:[vlookup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Row],[No.用]],SetNo[[No.用]:[vlookup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Row],[No.用]],SetNo[[No.用]:[vlookup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Row],[No.用]],SetNo[[No.用]:[vlookup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Row],[No.用]],SetNo[[No.用]:[vlookup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Row],[No.用]],SetNo[[No.用]:[vlookup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Row],[No.用]],SetNo[[No.用]:[vlookup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Row],[No.用]],SetNo[[No.用]:[vlookup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Row],[No.用]],SetNo[[No.用]:[vlookup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Row],[No.用]],SetNo[[No.用]:[vlookup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Row],[No.用]],SetNo[[No.用]:[vlookup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Row],[No.用]],SetNo[[No.用]:[vlookup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Row],[No.用]],SetNo[[No.用]:[vlookup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Row],[No.用]],SetNo[[No.用]:[vlookup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Row],[No.用]],SetNo[[No.用]:[vlookup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Row],[No.用]],SetNo[[No.用]:[vlookup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Row],[No.用]],SetNo[[No.用]:[vlookup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Row],[No.用]],SetNo[[No.用]:[vlookup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Row],[No.用]],SetNo[[No.用]:[vlookup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Row],[No.用]],SetNo[[No.用]:[vlookup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Row],[No.用]],SetNo[[No.用]:[vlookup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Row],[No.用]],SetNo[[No.用]:[vlookup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Row],[No.用]],SetNo[[No.用]:[vlookup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Row],[No.用]],SetNo[[No.用]:[vlookup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Row],[No.用]],SetNo[[No.用]:[vlookup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Row],[No.用]],SetNo[[No.用]:[vlookup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 t="e">
        <f>VLOOKUP(Attack[[#This Row],[No.用]],SetNo[[No.用]:[vlookup 用]],2,FALSE)</f>
        <v>#N/A</v>
      </c>
      <c r="G379" t="s">
        <v>71</v>
      </c>
      <c r="H379">
        <v>1</v>
      </c>
      <c r="I379" t="s">
        <v>247</v>
      </c>
      <c r="T379" t="str">
        <f>Attack[[#This Row],[服装]]&amp;Attack[[#This Row],[名前]]&amp;Attack[[#This Row],[レアリティ]]</f>
        <v>ICONIC</v>
      </c>
    </row>
    <row r="380" spans="1:20" x14ac:dyDescent="0.3">
      <c r="A380" t="e">
        <f>VLOOKUP(Attack[[#This Row],[No.用]],SetNo[[No.用]:[vlookup 用]],2,FALSE)</f>
        <v>#N/A</v>
      </c>
      <c r="G380" t="s">
        <v>71</v>
      </c>
      <c r="H380">
        <v>1</v>
      </c>
      <c r="I380" t="s">
        <v>247</v>
      </c>
      <c r="T380" t="str">
        <f>Attack[[#This Row],[服装]]&amp;Attack[[#This Row],[名前]]&amp;Attack[[#This Row],[レアリティ]]</f>
        <v>ICONIC</v>
      </c>
    </row>
    <row r="381" spans="1:20" x14ac:dyDescent="0.3">
      <c r="A381" t="e">
        <f>VLOOKUP(Attack[[#This Row],[No.用]],SetNo[[No.用]:[vlookup 用]],2,FALSE)</f>
        <v>#N/A</v>
      </c>
      <c r="G381" t="s">
        <v>71</v>
      </c>
      <c r="H381">
        <v>1</v>
      </c>
      <c r="I381" t="s">
        <v>247</v>
      </c>
      <c r="T381" t="str">
        <f>Attack[[#This Row],[服装]]&amp;Attack[[#This Row],[名前]]&amp;Attack[[#This Row],[レアリティ]]</f>
        <v>ICONIC</v>
      </c>
    </row>
    <row r="382" spans="1:20" x14ac:dyDescent="0.3">
      <c r="A382" t="e">
        <f>VLOOKUP(Attack[[#This Row],[No.用]],SetNo[[No.用]:[vlookup 用]],2,FALSE)</f>
        <v>#N/A</v>
      </c>
      <c r="G382" t="s">
        <v>71</v>
      </c>
      <c r="H382">
        <v>1</v>
      </c>
      <c r="I382" t="s">
        <v>247</v>
      </c>
      <c r="T382" t="str">
        <f>Attack[[#This Row],[服装]]&amp;Attack[[#This Row],[名前]]&amp;Attack[[#This Row],[レアリティ]]</f>
        <v>ICONIC</v>
      </c>
    </row>
    <row r="383" spans="1:20" x14ac:dyDescent="0.3">
      <c r="A383" t="e">
        <f>VLOOKUP(Attack[[#This Row],[No.用]],SetNo[[No.用]:[vlookup 用]],2,FALSE)</f>
        <v>#N/A</v>
      </c>
      <c r="G383" t="s">
        <v>71</v>
      </c>
      <c r="H383">
        <v>1</v>
      </c>
      <c r="I383" t="s">
        <v>247</v>
      </c>
      <c r="T383" t="str">
        <f>Attack[[#This Row],[服装]]&amp;Attack[[#This Row],[名前]]&amp;Attack[[#This Row],[レアリティ]]</f>
        <v>ICONIC</v>
      </c>
    </row>
    <row r="384" spans="1:20" x14ac:dyDescent="0.3">
      <c r="A384" t="e">
        <f>VLOOKUP(Attack[[#This Row],[No.用]],SetNo[[No.用]:[vlookup 用]],2,FALSE)</f>
        <v>#N/A</v>
      </c>
      <c r="G384" t="s">
        <v>71</v>
      </c>
      <c r="H384">
        <v>1</v>
      </c>
      <c r="I384" t="s">
        <v>247</v>
      </c>
      <c r="T384" t="str">
        <f>Attack[[#This Row],[服装]]&amp;Attack[[#This Row],[名前]]&amp;Attack[[#This Row],[レアリティ]]</f>
        <v>ICONIC</v>
      </c>
    </row>
    <row r="385" spans="1:20" x14ac:dyDescent="0.3">
      <c r="A385" t="e">
        <f>VLOOKUP(Attack[[#This Row],[No.用]],SetNo[[No.用]:[vlookup 用]],2,FALSE)</f>
        <v>#N/A</v>
      </c>
      <c r="G385" t="s">
        <v>71</v>
      </c>
      <c r="H385">
        <v>1</v>
      </c>
      <c r="I385" t="s">
        <v>247</v>
      </c>
      <c r="T385" t="str">
        <f>Attack[[#This Row],[服装]]&amp;Attack[[#This Row],[名前]]&amp;Attack[[#This Row],[レアリティ]]</f>
        <v>ICONIC</v>
      </c>
    </row>
    <row r="386" spans="1:20" x14ac:dyDescent="0.3">
      <c r="A386" t="e">
        <f>VLOOKUP(Attack[[#This Row],[No.用]],SetNo[[No.用]:[vlookup 用]],2,FALSE)</f>
        <v>#N/A</v>
      </c>
      <c r="G386" t="s">
        <v>71</v>
      </c>
      <c r="H386">
        <v>1</v>
      </c>
      <c r="I386" t="s">
        <v>247</v>
      </c>
      <c r="T386" t="str">
        <f>Attack[[#This Row],[服装]]&amp;Attack[[#This Row],[名前]]&amp;Attack[[#This Row],[レアリティ]]</f>
        <v>ICONIC</v>
      </c>
    </row>
    <row r="387" spans="1:20" x14ac:dyDescent="0.3">
      <c r="A387" t="e">
        <f>VLOOKUP(Attack[[#This Row],[No.用]],SetNo[[No.用]:[vlookup 用]],2,FALSE)</f>
        <v>#N/A</v>
      </c>
      <c r="G387" t="s">
        <v>71</v>
      </c>
      <c r="H387">
        <v>1</v>
      </c>
      <c r="I387" t="s">
        <v>247</v>
      </c>
      <c r="T387" t="str">
        <f>Attack[[#This Row],[服装]]&amp;Attack[[#This Row],[名前]]&amp;Attack[[#This Row],[レアリティ]]</f>
        <v>ICONIC</v>
      </c>
    </row>
    <row r="388" spans="1:20" x14ac:dyDescent="0.3">
      <c r="A388" t="e">
        <f>VLOOKUP(Attack[[#This Row],[No.用]],SetNo[[No.用]:[vlookup 用]],2,FALSE)</f>
        <v>#N/A</v>
      </c>
      <c r="G388" t="s">
        <v>71</v>
      </c>
      <c r="H388">
        <v>1</v>
      </c>
      <c r="I388" t="s">
        <v>247</v>
      </c>
      <c r="T388" t="str">
        <f>Attack[[#This Row],[服装]]&amp;Attack[[#This Row],[名前]]&amp;Attack[[#This Row],[レアリティ]]</f>
        <v>ICONIC</v>
      </c>
    </row>
    <row r="389" spans="1:20" x14ac:dyDescent="0.3">
      <c r="A389" t="e">
        <f>VLOOKUP(Attack[[#This Row],[No.用]],SetNo[[No.用]:[vlookup 用]],2,FALSE)</f>
        <v>#N/A</v>
      </c>
      <c r="G389" t="s">
        <v>71</v>
      </c>
      <c r="H389">
        <v>1</v>
      </c>
      <c r="I389" t="s">
        <v>247</v>
      </c>
      <c r="T389" t="str">
        <f>Attack[[#This Row],[服装]]&amp;Attack[[#This Row],[名前]]&amp;Attack[[#This Row],[レアリティ]]</f>
        <v>ICONIC</v>
      </c>
    </row>
    <row r="390" spans="1:20" x14ac:dyDescent="0.3">
      <c r="A390" t="e">
        <f>VLOOKUP(Attack[[#This Row],[No.用]],SetNo[[No.用]:[vlookup 用]],2,FALSE)</f>
        <v>#N/A</v>
      </c>
      <c r="G390" t="s">
        <v>71</v>
      </c>
      <c r="H390">
        <v>1</v>
      </c>
      <c r="I390" t="s">
        <v>247</v>
      </c>
      <c r="T390" t="str">
        <f>Attack[[#This Row],[服装]]&amp;Attack[[#This Row],[名前]]&amp;Attack[[#This Row],[レアリティ]]</f>
        <v>ICONIC</v>
      </c>
    </row>
    <row r="391" spans="1:20" x14ac:dyDescent="0.3">
      <c r="A391" t="e">
        <f>VLOOKUP(Attack[[#This Row],[No.用]],SetNo[[No.用]:[vlookup 用]],2,FALSE)</f>
        <v>#N/A</v>
      </c>
      <c r="G391" t="s">
        <v>71</v>
      </c>
      <c r="H391">
        <v>1</v>
      </c>
      <c r="I391" t="s">
        <v>247</v>
      </c>
      <c r="T391" t="str">
        <f>Attack[[#This Row],[服装]]&amp;Attack[[#This Row],[名前]]&amp;Attack[[#This Row],[レアリティ]]</f>
        <v>ICONIC</v>
      </c>
    </row>
    <row r="392" spans="1:20" x14ac:dyDescent="0.3">
      <c r="A392" t="e">
        <f>VLOOKUP(Attack[[#This Row],[No.用]],SetNo[[No.用]:[vlookup 用]],2,FALSE)</f>
        <v>#N/A</v>
      </c>
      <c r="G392" t="s">
        <v>71</v>
      </c>
      <c r="H392">
        <v>1</v>
      </c>
      <c r="I392" t="s">
        <v>247</v>
      </c>
      <c r="T392" t="str">
        <f>Attack[[#This Row],[服装]]&amp;Attack[[#This Row],[名前]]&amp;Attack[[#This Row],[レアリティ]]</f>
        <v>ICONIC</v>
      </c>
    </row>
    <row r="393" spans="1:20" x14ac:dyDescent="0.3">
      <c r="A393" t="e">
        <f>VLOOKUP(Attack[[#This Row],[No.用]],SetNo[[No.用]:[vlookup 用]],2,FALSE)</f>
        <v>#N/A</v>
      </c>
      <c r="G393" t="s">
        <v>71</v>
      </c>
      <c r="H393">
        <v>1</v>
      </c>
      <c r="I393" t="s">
        <v>247</v>
      </c>
      <c r="T393" t="str">
        <f>Attack[[#This Row],[服装]]&amp;Attack[[#This Row],[名前]]&amp;Attack[[#This Row],[レアリティ]]</f>
        <v>ICONIC</v>
      </c>
    </row>
    <row r="394" spans="1:20" x14ac:dyDescent="0.3">
      <c r="A394" t="e">
        <f>VLOOKUP(Attack[[#This Row],[No.用]],SetNo[[No.用]:[vlookup 用]],2,FALSE)</f>
        <v>#N/A</v>
      </c>
      <c r="G394" t="s">
        <v>71</v>
      </c>
      <c r="H394">
        <v>1</v>
      </c>
      <c r="I394" t="s">
        <v>247</v>
      </c>
      <c r="T394" t="str">
        <f>Attack[[#This Row],[服装]]&amp;Attack[[#This Row],[名前]]&amp;Attack[[#This Row],[レアリティ]]</f>
        <v>ICONIC</v>
      </c>
    </row>
    <row r="395" spans="1:20" x14ac:dyDescent="0.3">
      <c r="A395" t="e">
        <f>VLOOKUP(Attack[[#This Row],[No.用]],SetNo[[No.用]:[vlookup 用]],2,FALSE)</f>
        <v>#N/A</v>
      </c>
      <c r="G395" t="s">
        <v>71</v>
      </c>
      <c r="H395">
        <v>1</v>
      </c>
      <c r="I395" t="s">
        <v>247</v>
      </c>
      <c r="T395" t="str">
        <f>Attack[[#This Row],[服装]]&amp;Attack[[#This Row],[名前]]&amp;Attack[[#This Row],[レアリティ]]</f>
        <v>ICONIC</v>
      </c>
    </row>
    <row r="396" spans="1:20" x14ac:dyDescent="0.3">
      <c r="A396" t="e">
        <f>VLOOKUP(Attack[[#This Row],[No.用]],SetNo[[No.用]:[vlookup 用]],2,FALSE)</f>
        <v>#N/A</v>
      </c>
      <c r="G396" t="s">
        <v>71</v>
      </c>
      <c r="H396">
        <v>1</v>
      </c>
      <c r="I396" t="s">
        <v>247</v>
      </c>
      <c r="T396" t="str">
        <f>Attack[[#This Row],[服装]]&amp;Attack[[#This Row],[名前]]&amp;Attack[[#This Row],[レアリティ]]</f>
        <v>ICONIC</v>
      </c>
    </row>
    <row r="397" spans="1:20" x14ac:dyDescent="0.3">
      <c r="A397" t="e">
        <f>VLOOKUP(Attack[[#This Row],[No.用]],SetNo[[No.用]:[vlookup 用]],2,FALSE)</f>
        <v>#N/A</v>
      </c>
      <c r="G397" t="s">
        <v>71</v>
      </c>
      <c r="H397">
        <v>1</v>
      </c>
      <c r="I397" t="s">
        <v>247</v>
      </c>
      <c r="T397" t="str">
        <f>Attack[[#This Row],[服装]]&amp;Attack[[#This Row],[名前]]&amp;Attack[[#This Row],[レアリティ]]</f>
        <v>ICONIC</v>
      </c>
    </row>
    <row r="398" spans="1:20" x14ac:dyDescent="0.3">
      <c r="A398" t="e">
        <f>VLOOKUP(Attack[[#This Row],[No.用]],SetNo[[No.用]:[vlookup 用]],2,FALSE)</f>
        <v>#N/A</v>
      </c>
      <c r="G398" t="s">
        <v>71</v>
      </c>
      <c r="H398">
        <v>1</v>
      </c>
      <c r="I398" t="s">
        <v>247</v>
      </c>
      <c r="T398" t="str">
        <f>Attack[[#This Row],[服装]]&amp;Attack[[#This Row],[名前]]&amp;Attack[[#This Row],[レアリティ]]</f>
        <v>ICONIC</v>
      </c>
    </row>
    <row r="399" spans="1:20" x14ac:dyDescent="0.3">
      <c r="A399" t="e">
        <f>VLOOKUP(Attack[[#This Row],[No.用]],SetNo[[No.用]:[vlookup 用]],2,FALSE)</f>
        <v>#N/A</v>
      </c>
      <c r="G399" t="s">
        <v>71</v>
      </c>
      <c r="H399">
        <v>1</v>
      </c>
      <c r="I399" t="s">
        <v>247</v>
      </c>
      <c r="T399" t="str">
        <f>Attack[[#This Row],[服装]]&amp;Attack[[#This Row],[名前]]&amp;Attack[[#This Row],[レアリティ]]</f>
        <v>ICONIC</v>
      </c>
    </row>
    <row r="400" spans="1:20" x14ac:dyDescent="0.3">
      <c r="A400" t="e">
        <f>VLOOKUP(Attack[[#This Row],[No.用]],SetNo[[No.用]:[vlookup 用]],2,FALSE)</f>
        <v>#N/A</v>
      </c>
      <c r="G400" t="s">
        <v>71</v>
      </c>
      <c r="H400">
        <v>1</v>
      </c>
      <c r="I400" t="s">
        <v>247</v>
      </c>
      <c r="T400" t="str">
        <f>Attack[[#This Row],[服装]]&amp;Attack[[#This Row],[名前]]&amp;Attack[[#This Row],[レアリティ]]</f>
        <v>ICONIC</v>
      </c>
    </row>
    <row r="401" spans="1:20" x14ac:dyDescent="0.3">
      <c r="A401" t="e">
        <f>VLOOKUP(Attack[[#This Row],[No.用]],SetNo[[No.用]:[vlookup 用]],2,FALSE)</f>
        <v>#N/A</v>
      </c>
      <c r="G401" t="s">
        <v>71</v>
      </c>
      <c r="H401">
        <v>1</v>
      </c>
      <c r="I401" t="s">
        <v>247</v>
      </c>
      <c r="T401" t="str">
        <f>Attack[[#This Row],[服装]]&amp;Attack[[#This Row],[名前]]&amp;Attack[[#This Row],[レアリティ]]</f>
        <v>ICONIC</v>
      </c>
    </row>
    <row r="402" spans="1:20" x14ac:dyDescent="0.3">
      <c r="A402" t="e">
        <f>VLOOKUP(Attack[[#This Row],[No.用]],SetNo[[No.用]:[vlookup 用]],2,FALSE)</f>
        <v>#N/A</v>
      </c>
      <c r="G402" t="s">
        <v>71</v>
      </c>
      <c r="H402">
        <v>1</v>
      </c>
      <c r="I402" t="s">
        <v>247</v>
      </c>
      <c r="T402" t="str">
        <f>Attack[[#This Row],[服装]]&amp;Attack[[#This Row],[名前]]&amp;Attack[[#This Row],[レアリティ]]</f>
        <v>ICONIC</v>
      </c>
    </row>
    <row r="403" spans="1:20" x14ac:dyDescent="0.3">
      <c r="A403" t="e">
        <f>VLOOKUP(Attack[[#This Row],[No.用]],SetNo[[No.用]:[vlookup 用]],2,FALSE)</f>
        <v>#N/A</v>
      </c>
      <c r="G403" t="s">
        <v>71</v>
      </c>
      <c r="H403">
        <v>1</v>
      </c>
      <c r="I403" t="s">
        <v>247</v>
      </c>
      <c r="T403" t="str">
        <f>Attack[[#This Row],[服装]]&amp;Attack[[#This Row],[名前]]&amp;Attack[[#This Row],[レアリティ]]</f>
        <v>ICONIC</v>
      </c>
    </row>
    <row r="404" spans="1:20" x14ac:dyDescent="0.3">
      <c r="A404" t="e">
        <f>VLOOKUP(Attack[[#This Row],[No.用]],SetNo[[No.用]:[vlookup 用]],2,FALSE)</f>
        <v>#N/A</v>
      </c>
      <c r="G404" t="s">
        <v>71</v>
      </c>
      <c r="H404">
        <v>1</v>
      </c>
      <c r="I404" t="s">
        <v>247</v>
      </c>
      <c r="T404" t="str">
        <f>Attack[[#This Row],[服装]]&amp;Attack[[#This Row],[名前]]&amp;Attack[[#This Row],[レアリティ]]</f>
        <v>ICONIC</v>
      </c>
    </row>
    <row r="405" spans="1:20" x14ac:dyDescent="0.3">
      <c r="A405" t="e">
        <f>VLOOKUP(Attack[[#This Row],[No.用]],SetNo[[No.用]:[vlookup 用]],2,FALSE)</f>
        <v>#N/A</v>
      </c>
      <c r="G405" t="s">
        <v>71</v>
      </c>
      <c r="H405">
        <v>1</v>
      </c>
      <c r="I405" t="s">
        <v>247</v>
      </c>
      <c r="T405" t="str">
        <f>Attack[[#This Row],[服装]]&amp;Attack[[#This Row],[名前]]&amp;Attack[[#This Row],[レアリティ]]</f>
        <v>ICONIC</v>
      </c>
    </row>
    <row r="406" spans="1:20" x14ac:dyDescent="0.3">
      <c r="A406" t="e">
        <f>VLOOKUP(Attack[[#This Row],[No.用]],SetNo[[No.用]:[vlookup 用]],2,FALSE)</f>
        <v>#N/A</v>
      </c>
      <c r="G406" t="s">
        <v>71</v>
      </c>
      <c r="H406">
        <v>1</v>
      </c>
      <c r="I406" t="s">
        <v>247</v>
      </c>
      <c r="T406" t="str">
        <f>Attack[[#This Row],[服装]]&amp;Attack[[#This Row],[名前]]&amp;Attack[[#This Row],[レアリティ]]</f>
        <v>ICONIC</v>
      </c>
    </row>
    <row r="407" spans="1:20" x14ac:dyDescent="0.3">
      <c r="A407" t="e">
        <f>VLOOKUP(Attack[[#This Row],[No.用]],SetNo[[No.用]:[vlookup 用]],2,FALSE)</f>
        <v>#N/A</v>
      </c>
      <c r="G407" t="s">
        <v>71</v>
      </c>
      <c r="H407">
        <v>1</v>
      </c>
      <c r="I407" t="s">
        <v>247</v>
      </c>
      <c r="T407" t="str">
        <f>Attack[[#This Row],[服装]]&amp;Attack[[#This Row],[名前]]&amp;Attack[[#This Row],[レアリティ]]</f>
        <v>ICONIC</v>
      </c>
    </row>
    <row r="408" spans="1:20" x14ac:dyDescent="0.3">
      <c r="A408" t="e">
        <f>VLOOKUP(Attack[[#This Row],[No.用]],SetNo[[No.用]:[vlookup 用]],2,FALSE)</f>
        <v>#N/A</v>
      </c>
      <c r="G408" t="s">
        <v>71</v>
      </c>
      <c r="H408">
        <v>1</v>
      </c>
      <c r="I408" t="s">
        <v>247</v>
      </c>
      <c r="T408" t="str">
        <f>Attack[[#This Row],[服装]]&amp;Attack[[#This Row],[名前]]&amp;Attack[[#This Row],[レアリティ]]</f>
        <v>ICONIC</v>
      </c>
    </row>
    <row r="409" spans="1:20" x14ac:dyDescent="0.3">
      <c r="A409" t="e">
        <f>VLOOKUP(Attack[[#This Row],[No.用]],SetNo[[No.用]:[vlookup 用]],2,FALSE)</f>
        <v>#N/A</v>
      </c>
      <c r="G409" t="s">
        <v>71</v>
      </c>
      <c r="H409">
        <v>1</v>
      </c>
      <c r="I409" t="s">
        <v>247</v>
      </c>
      <c r="T409" t="str">
        <f>Attack[[#This Row],[服装]]&amp;Attack[[#This Row],[名前]]&amp;Attack[[#This Row],[レアリティ]]</f>
        <v>ICONIC</v>
      </c>
    </row>
    <row r="410" spans="1:20" x14ac:dyDescent="0.3">
      <c r="A410" t="e">
        <f>VLOOKUP(Attack[[#This Row],[No.用]],SetNo[[No.用]:[vlookup 用]],2,FALSE)</f>
        <v>#N/A</v>
      </c>
      <c r="G410" t="s">
        <v>71</v>
      </c>
      <c r="H410">
        <v>1</v>
      </c>
      <c r="I410" t="s">
        <v>247</v>
      </c>
      <c r="T410" t="str">
        <f>Attack[[#This Row],[服装]]&amp;Attack[[#This Row],[名前]]&amp;Attack[[#This Row],[レアリティ]]</f>
        <v>ICONIC</v>
      </c>
    </row>
    <row r="411" spans="1:20" x14ac:dyDescent="0.3">
      <c r="A411" t="e">
        <f>VLOOKUP(Attack[[#This Row],[No.用]],SetNo[[No.用]:[vlookup 用]],2,FALSE)</f>
        <v>#N/A</v>
      </c>
      <c r="G411" t="s">
        <v>71</v>
      </c>
      <c r="H411">
        <v>1</v>
      </c>
      <c r="I411" t="s">
        <v>247</v>
      </c>
      <c r="T411" t="str">
        <f>Attack[[#This Row],[服装]]&amp;Attack[[#This Row],[名前]]&amp;Attack[[#This Row],[レアリティ]]</f>
        <v>ICONIC</v>
      </c>
    </row>
    <row r="412" spans="1:20" x14ac:dyDescent="0.3">
      <c r="A412" t="e">
        <f>VLOOKUP(Attack[[#This Row],[No.用]],SetNo[[No.用]:[vlookup 用]],2,FALSE)</f>
        <v>#N/A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ICONIC</v>
      </c>
    </row>
    <row r="413" spans="1:20" x14ac:dyDescent="0.3">
      <c r="A413" t="e">
        <f>VLOOKUP(Attack[[#This Row],[No.用]],SetNo[[No.用]:[vlookup 用]],2,FALSE)</f>
        <v>#N/A</v>
      </c>
      <c r="G413" t="s">
        <v>71</v>
      </c>
      <c r="H413">
        <v>1</v>
      </c>
      <c r="I413" t="s">
        <v>247</v>
      </c>
      <c r="T413" t="str">
        <f>Attack[[#This Row],[服装]]&amp;Attack[[#This Row],[名前]]&amp;Attack[[#This Row],[レアリティ]]</f>
        <v>ICONIC</v>
      </c>
    </row>
    <row r="414" spans="1:20" x14ac:dyDescent="0.3">
      <c r="A414" t="e">
        <f>VLOOKUP(Attack[[#This Row],[No.用]],SetNo[[No.用]:[vlookup 用]],2,FALSE)</f>
        <v>#N/A</v>
      </c>
      <c r="G414" t="s">
        <v>71</v>
      </c>
      <c r="H414">
        <v>1</v>
      </c>
      <c r="I414" t="s">
        <v>247</v>
      </c>
      <c r="T414" t="str">
        <f>Attack[[#This Row],[服装]]&amp;Attack[[#This Row],[名前]]&amp;Attack[[#This Row],[レアリティ]]</f>
        <v>ICONIC</v>
      </c>
    </row>
    <row r="415" spans="1:20" x14ac:dyDescent="0.3">
      <c r="A415" t="e">
        <f>VLOOKUP(Attack[[#This Row],[No.用]],SetNo[[No.用]:[vlookup 用]],2,FALSE)</f>
        <v>#N/A</v>
      </c>
      <c r="G415" t="s">
        <v>71</v>
      </c>
      <c r="H415">
        <v>1</v>
      </c>
      <c r="I415" t="s">
        <v>247</v>
      </c>
      <c r="T415" t="str">
        <f>Attack[[#This Row],[服装]]&amp;Attack[[#This Row],[名前]]&amp;Attack[[#This Row],[レアリティ]]</f>
        <v>ICONIC</v>
      </c>
    </row>
    <row r="416" spans="1:20" x14ac:dyDescent="0.3">
      <c r="A416" t="e">
        <f>VLOOKUP(Attack[[#This Row],[No.用]],SetNo[[No.用]:[vlookup 用]],2,FALSE)</f>
        <v>#N/A</v>
      </c>
      <c r="G416" t="s">
        <v>71</v>
      </c>
      <c r="H416">
        <v>1</v>
      </c>
      <c r="I416" t="s">
        <v>247</v>
      </c>
      <c r="T416" t="str">
        <f>Attack[[#This Row],[服装]]&amp;Attack[[#This Row],[名前]]&amp;Attack[[#This Row],[レアリティ]]</f>
        <v>ICONIC</v>
      </c>
    </row>
    <row r="417" spans="1:20" x14ac:dyDescent="0.3">
      <c r="A417" t="e">
        <f>VLOOKUP(Attack[[#This Row],[No.用]],SetNo[[No.用]:[vlookup 用]],2,FALSE)</f>
        <v>#N/A</v>
      </c>
      <c r="G417" t="s">
        <v>71</v>
      </c>
      <c r="H417">
        <v>1</v>
      </c>
      <c r="I417" t="s">
        <v>247</v>
      </c>
      <c r="T417" t="str">
        <f>Attack[[#This Row],[服装]]&amp;Attack[[#This Row],[名前]]&amp;Attack[[#This Row],[レアリティ]]</f>
        <v>ICONIC</v>
      </c>
    </row>
    <row r="418" spans="1:20" x14ac:dyDescent="0.3">
      <c r="A418" t="e">
        <f>VLOOKUP(Attack[[#This Row],[No.用]],SetNo[[No.用]:[vlookup 用]],2,FALSE)</f>
        <v>#N/A</v>
      </c>
      <c r="G418" t="s">
        <v>71</v>
      </c>
      <c r="H418">
        <v>1</v>
      </c>
      <c r="I418" t="s">
        <v>247</v>
      </c>
      <c r="T418" t="str">
        <f>Attack[[#This Row],[服装]]&amp;Attack[[#This Row],[名前]]&amp;Attack[[#This Row],[レアリティ]]</f>
        <v>ICONIC</v>
      </c>
    </row>
    <row r="419" spans="1:20" x14ac:dyDescent="0.3">
      <c r="A419" t="e">
        <f>VLOOKUP(Attack[[#This Row],[No.用]],SetNo[[No.用]:[vlookup 用]],2,FALSE)</f>
        <v>#N/A</v>
      </c>
      <c r="G419" t="s">
        <v>71</v>
      </c>
      <c r="H419">
        <v>1</v>
      </c>
      <c r="I419" t="s">
        <v>247</v>
      </c>
      <c r="T419" t="str">
        <f>Attack[[#This Row],[服装]]&amp;Attack[[#This Row],[名前]]&amp;Attack[[#This Row],[レアリティ]]</f>
        <v>ICONIC</v>
      </c>
    </row>
    <row r="420" spans="1:20" x14ac:dyDescent="0.3">
      <c r="A420" t="e">
        <f>VLOOKUP(Attack[[#This Row],[No.用]],SetNo[[No.用]:[vlookup 用]],2,FALSE)</f>
        <v>#N/A</v>
      </c>
      <c r="G420" t="s">
        <v>71</v>
      </c>
      <c r="H420">
        <v>1</v>
      </c>
      <c r="I420" t="s">
        <v>247</v>
      </c>
      <c r="T420" t="str">
        <f>Attack[[#This Row],[服装]]&amp;Attack[[#This Row],[名前]]&amp;Attack[[#This Row],[レアリティ]]</f>
        <v>ICONIC</v>
      </c>
    </row>
    <row r="421" spans="1:20" x14ac:dyDescent="0.3">
      <c r="A421" t="e">
        <f>VLOOKUP(Attack[[#This Row],[No.用]],SetNo[[No.用]:[vlookup 用]],2,FALSE)</f>
        <v>#N/A</v>
      </c>
      <c r="G421" t="s">
        <v>71</v>
      </c>
      <c r="H421">
        <v>1</v>
      </c>
      <c r="I421" t="s">
        <v>247</v>
      </c>
      <c r="T421" t="str">
        <f>Attack[[#This Row],[服装]]&amp;Attack[[#This Row],[名前]]&amp;Attack[[#This Row],[レアリティ]]</f>
        <v>ICONIC</v>
      </c>
    </row>
    <row r="422" spans="1:20" x14ac:dyDescent="0.3">
      <c r="A422" t="e">
        <f>VLOOKUP(Attack[[#This Row],[No.用]],SetNo[[No.用]:[vlookup 用]],2,FALSE)</f>
        <v>#N/A</v>
      </c>
      <c r="G422" t="s">
        <v>71</v>
      </c>
      <c r="H422">
        <v>1</v>
      </c>
      <c r="I422" t="s">
        <v>247</v>
      </c>
      <c r="T422" t="str">
        <f>Attack[[#This Row],[服装]]&amp;Attack[[#This Row],[名前]]&amp;Attack[[#This Row],[レアリティ]]</f>
        <v>ICONIC</v>
      </c>
    </row>
    <row r="423" spans="1:20" x14ac:dyDescent="0.3">
      <c r="A423" t="e">
        <f>VLOOKUP(Attack[[#This Row],[No.用]],SetNo[[No.用]:[vlookup 用]],2,FALSE)</f>
        <v>#N/A</v>
      </c>
      <c r="G423" t="s">
        <v>71</v>
      </c>
      <c r="H423">
        <v>1</v>
      </c>
      <c r="I423" t="s">
        <v>247</v>
      </c>
      <c r="T423" t="str">
        <f>Attack[[#This Row],[服装]]&amp;Attack[[#This Row],[名前]]&amp;Attack[[#This Row],[レアリティ]]</f>
        <v>ICONIC</v>
      </c>
    </row>
    <row r="424" spans="1:20" x14ac:dyDescent="0.3">
      <c r="A424" t="e">
        <f>VLOOKUP(Attack[[#This Row],[No.用]],SetNo[[No.用]:[vlookup 用]],2,FALSE)</f>
        <v>#N/A</v>
      </c>
      <c r="G424" t="s">
        <v>71</v>
      </c>
      <c r="H424">
        <v>1</v>
      </c>
      <c r="I424" t="s">
        <v>247</v>
      </c>
      <c r="T424" t="str">
        <f>Attack[[#This Row],[服装]]&amp;Attack[[#This Row],[名前]]&amp;Attack[[#This Row],[レアリティ]]</f>
        <v>ICONIC</v>
      </c>
    </row>
    <row r="425" spans="1:20" x14ac:dyDescent="0.3">
      <c r="A425" t="e">
        <f>VLOOKUP(Attack[[#This Row],[No.用]],SetNo[[No.用]:[vlookup 用]],2,FALSE)</f>
        <v>#N/A</v>
      </c>
      <c r="G425" t="s">
        <v>71</v>
      </c>
      <c r="H425">
        <v>1</v>
      </c>
      <c r="I425" t="s">
        <v>247</v>
      </c>
      <c r="T425" t="str">
        <f>Attack[[#This Row],[服装]]&amp;Attack[[#This Row],[名前]]&amp;Attack[[#This Row],[レアリティ]]</f>
        <v>ICONIC</v>
      </c>
    </row>
    <row r="426" spans="1:20" x14ac:dyDescent="0.3">
      <c r="A426" t="e">
        <f>VLOOKUP(Attack[[#This Row],[No.用]],SetNo[[No.用]:[vlookup 用]],2,FALSE)</f>
        <v>#N/A</v>
      </c>
      <c r="G426" t="s">
        <v>71</v>
      </c>
      <c r="H426">
        <v>1</v>
      </c>
      <c r="I426" t="s">
        <v>247</v>
      </c>
      <c r="T426" t="str">
        <f>Attack[[#This Row],[服装]]&amp;Attack[[#This Row],[名前]]&amp;Attack[[#This Row],[レアリティ]]</f>
        <v>ICONIC</v>
      </c>
    </row>
    <row r="427" spans="1:20" x14ac:dyDescent="0.3">
      <c r="A427" t="e">
        <f>VLOOKUP(Attack[[#This Row],[No.用]],SetNo[[No.用]:[vlookup 用]],2,FALSE)</f>
        <v>#N/A</v>
      </c>
      <c r="G427" t="s">
        <v>71</v>
      </c>
      <c r="H427">
        <v>1</v>
      </c>
      <c r="I427" t="s">
        <v>247</v>
      </c>
      <c r="T427" t="str">
        <f>Attack[[#This Row],[服装]]&amp;Attack[[#This Row],[名前]]&amp;Attack[[#This Row],[レアリティ]]</f>
        <v>ICONIC</v>
      </c>
    </row>
    <row r="428" spans="1:20" x14ac:dyDescent="0.3">
      <c r="A428" t="e">
        <f>VLOOKUP(Attack[[#This Row],[No.用]],SetNo[[No.用]:[vlookup 用]],2,FALSE)</f>
        <v>#N/A</v>
      </c>
      <c r="G428" t="s">
        <v>71</v>
      </c>
      <c r="H428">
        <v>1</v>
      </c>
      <c r="I428" t="s">
        <v>247</v>
      </c>
      <c r="T428" t="str">
        <f>Attack[[#This Row],[服装]]&amp;Attack[[#This Row],[名前]]&amp;Attack[[#This Row],[レアリティ]]</f>
        <v>ICONIC</v>
      </c>
    </row>
    <row r="429" spans="1:20" x14ac:dyDescent="0.3">
      <c r="A429" t="e">
        <f>VLOOKUP(Attack[[#This Row],[No.用]],SetNo[[No.用]:[vlookup 用]],2,FALSE)</f>
        <v>#N/A</v>
      </c>
      <c r="G429" t="s">
        <v>71</v>
      </c>
      <c r="H429">
        <v>1</v>
      </c>
      <c r="I429" t="s">
        <v>247</v>
      </c>
      <c r="T429" t="str">
        <f>Attack[[#This Row],[服装]]&amp;Attack[[#This Row],[名前]]&amp;Attack[[#This Row],[レアリティ]]</f>
        <v>ICONIC</v>
      </c>
    </row>
    <row r="430" spans="1:20" x14ac:dyDescent="0.3">
      <c r="A430" t="e">
        <f>VLOOKUP(Attack[[#This Row],[No.用]],SetNo[[No.用]:[vlookup 用]],2,FALSE)</f>
        <v>#N/A</v>
      </c>
      <c r="G430" t="s">
        <v>71</v>
      </c>
      <c r="H430">
        <v>1</v>
      </c>
      <c r="I430" t="s">
        <v>247</v>
      </c>
      <c r="T430" t="str">
        <f>Attack[[#This Row],[服装]]&amp;Attack[[#This Row],[名前]]&amp;Attack[[#This Row],[レアリティ]]</f>
        <v>ICONIC</v>
      </c>
    </row>
    <row r="431" spans="1:20" x14ac:dyDescent="0.3">
      <c r="A431" t="e">
        <f>VLOOKUP(Attack[[#This Row],[No.用]],SetNo[[No.用]:[vlookup 用]],2,FALSE)</f>
        <v>#N/A</v>
      </c>
      <c r="G431" t="s">
        <v>71</v>
      </c>
      <c r="H431">
        <v>1</v>
      </c>
      <c r="I431" t="s">
        <v>247</v>
      </c>
      <c r="T431" t="str">
        <f>Attack[[#This Row],[服装]]&amp;Attack[[#This Row],[名前]]&amp;Attack[[#This Row],[レアリティ]]</f>
        <v>ICONIC</v>
      </c>
    </row>
    <row r="432" spans="1:20" x14ac:dyDescent="0.3">
      <c r="A432" t="e">
        <f>VLOOKUP(Attack[[#This Row],[No.用]],SetNo[[No.用]:[vlookup 用]],2,FALSE)</f>
        <v>#N/A</v>
      </c>
      <c r="G432" t="s">
        <v>71</v>
      </c>
      <c r="H432">
        <v>1</v>
      </c>
      <c r="I432" t="s">
        <v>247</v>
      </c>
      <c r="T432" t="str">
        <f>Attack[[#This Row],[服装]]&amp;Attack[[#This Row],[名前]]&amp;Attack[[#This Row],[レアリティ]]</f>
        <v>ICONIC</v>
      </c>
    </row>
    <row r="433" spans="1:20" x14ac:dyDescent="0.3">
      <c r="A433" t="e">
        <f>VLOOKUP(Attack[[#This Row],[No.用]],SetNo[[No.用]:[vlookup 用]],2,FALSE)</f>
        <v>#N/A</v>
      </c>
      <c r="G433" t="s">
        <v>71</v>
      </c>
      <c r="H433">
        <v>1</v>
      </c>
      <c r="I433" t="s">
        <v>247</v>
      </c>
      <c r="T433" t="str">
        <f>Attack[[#This Row],[服装]]&amp;Attack[[#This Row],[名前]]&amp;Attack[[#This Row],[レアリティ]]</f>
        <v>ICONIC</v>
      </c>
    </row>
    <row r="434" spans="1:20" x14ac:dyDescent="0.3">
      <c r="A434" t="e">
        <f>VLOOKUP(Attack[[#This Row],[No.用]],SetNo[[No.用]:[vlookup 用]],2,FALSE)</f>
        <v>#N/A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ICONIC</v>
      </c>
    </row>
    <row r="435" spans="1:20" x14ac:dyDescent="0.3">
      <c r="A435" t="e">
        <f>VLOOKUP(Attack[[#This Row],[No.用]],SetNo[[No.用]:[vlookup 用]],2,FALSE)</f>
        <v>#N/A</v>
      </c>
      <c r="G435" t="s">
        <v>71</v>
      </c>
      <c r="H435">
        <v>1</v>
      </c>
      <c r="I435" t="s">
        <v>247</v>
      </c>
      <c r="T435" t="str">
        <f>Attack[[#This Row],[服装]]&amp;Attack[[#This Row],[名前]]&amp;Attack[[#This Row],[レアリティ]]</f>
        <v>ICONIC</v>
      </c>
    </row>
    <row r="436" spans="1:20" x14ac:dyDescent="0.3">
      <c r="A436" t="e">
        <f>VLOOKUP(Attack[[#This Row],[No.用]],SetNo[[No.用]:[vlookup 用]],2,FALSE)</f>
        <v>#N/A</v>
      </c>
      <c r="G436" t="s">
        <v>71</v>
      </c>
      <c r="H436">
        <v>1</v>
      </c>
      <c r="I436" t="s">
        <v>247</v>
      </c>
      <c r="T436" t="str">
        <f>Attack[[#This Row],[服装]]&amp;Attack[[#This Row],[名前]]&amp;Attack[[#This Row],[レアリティ]]</f>
        <v>ICONIC</v>
      </c>
    </row>
    <row r="437" spans="1:20" x14ac:dyDescent="0.3">
      <c r="A437" t="e">
        <f>VLOOKUP(Attack[[#This Row],[No.用]],SetNo[[No.用]:[vlookup 用]],2,FALSE)</f>
        <v>#N/A</v>
      </c>
      <c r="G437" t="s">
        <v>71</v>
      </c>
      <c r="H437">
        <v>1</v>
      </c>
      <c r="I437" t="s">
        <v>247</v>
      </c>
      <c r="T437" t="str">
        <f>Attack[[#This Row],[服装]]&amp;Attack[[#This Row],[名前]]&amp;Attack[[#This Row],[レアリティ]]</f>
        <v>ICONIC</v>
      </c>
    </row>
    <row r="438" spans="1:20" x14ac:dyDescent="0.3">
      <c r="A438" t="e">
        <f>VLOOKUP(Attack[[#This Row],[No.用]],SetNo[[No.用]:[vlookup 用]],2,FALSE)</f>
        <v>#N/A</v>
      </c>
      <c r="G438" t="s">
        <v>71</v>
      </c>
      <c r="H438">
        <v>1</v>
      </c>
      <c r="I438" t="s">
        <v>247</v>
      </c>
      <c r="T438" t="str">
        <f>Attack[[#This Row],[服装]]&amp;Attack[[#This Row],[名前]]&amp;Attack[[#This Row],[レアリティ]]</f>
        <v>ICONIC</v>
      </c>
    </row>
    <row r="439" spans="1:20" x14ac:dyDescent="0.3">
      <c r="A439" t="e">
        <f>VLOOKUP(Attack[[#This Row],[No.用]],SetNo[[No.用]:[vlookup 用]],2,FALSE)</f>
        <v>#N/A</v>
      </c>
      <c r="G439" t="s">
        <v>71</v>
      </c>
      <c r="H439">
        <v>1</v>
      </c>
      <c r="I439" t="s">
        <v>247</v>
      </c>
      <c r="T439" t="str">
        <f>Attack[[#This Row],[服装]]&amp;Attack[[#This Row],[名前]]&amp;Attack[[#This Row],[レアリティ]]</f>
        <v>ICONIC</v>
      </c>
    </row>
    <row r="440" spans="1:20" x14ac:dyDescent="0.3">
      <c r="A440" t="e">
        <f>VLOOKUP(Attack[[#This Row],[No.用]],SetNo[[No.用]:[vlookup 用]],2,FALSE)</f>
        <v>#N/A</v>
      </c>
      <c r="G440" t="s">
        <v>71</v>
      </c>
      <c r="H440">
        <v>1</v>
      </c>
      <c r="I440" t="s">
        <v>247</v>
      </c>
      <c r="T440" t="str">
        <f>Attack[[#This Row],[服装]]&amp;Attack[[#This Row],[名前]]&amp;Attack[[#This Row],[レアリティ]]</f>
        <v>ICONIC</v>
      </c>
    </row>
    <row r="441" spans="1:20" x14ac:dyDescent="0.3">
      <c r="A441" t="e">
        <f>VLOOKUP(Attack[[#This Row],[No.用]],SetNo[[No.用]:[vlookup 用]],2,FALSE)</f>
        <v>#N/A</v>
      </c>
      <c r="G441" t="s">
        <v>71</v>
      </c>
      <c r="H441">
        <v>1</v>
      </c>
      <c r="I441" t="s">
        <v>247</v>
      </c>
      <c r="T441" t="str">
        <f>Attack[[#This Row],[服装]]&amp;Attack[[#This Row],[名前]]&amp;Attack[[#This Row],[レアリティ]]</f>
        <v>ICONIC</v>
      </c>
    </row>
    <row r="442" spans="1:20" x14ac:dyDescent="0.3">
      <c r="A442" t="e">
        <f>VLOOKUP(Attack[[#This Row],[No.用]],SetNo[[No.用]:[vlookup 用]],2,FALSE)</f>
        <v>#N/A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ICONIC</v>
      </c>
    </row>
    <row r="443" spans="1:20" x14ac:dyDescent="0.3">
      <c r="A443" t="e">
        <f>VLOOKUP(Attack[[#This Row],[No.用]],SetNo[[No.用]:[vlookup 用]],2,FALSE)</f>
        <v>#N/A</v>
      </c>
      <c r="G443" t="s">
        <v>71</v>
      </c>
      <c r="H443">
        <v>1</v>
      </c>
      <c r="I443" t="s">
        <v>247</v>
      </c>
      <c r="T443" t="str">
        <f>Attack[[#This Row],[服装]]&amp;Attack[[#This Row],[名前]]&amp;Attack[[#This Row],[レアリティ]]</f>
        <v>ICONIC</v>
      </c>
    </row>
    <row r="444" spans="1:20" x14ac:dyDescent="0.3">
      <c r="A444" t="e">
        <f>VLOOKUP(Attack[[#This Row],[No.用]],SetNo[[No.用]:[vlookup 用]],2,FALSE)</f>
        <v>#N/A</v>
      </c>
      <c r="G444" t="s">
        <v>71</v>
      </c>
      <c r="H444">
        <v>1</v>
      </c>
      <c r="I444" t="s">
        <v>247</v>
      </c>
      <c r="T444" t="str">
        <f>Attack[[#This Row],[服装]]&amp;Attack[[#This Row],[名前]]&amp;Attack[[#This Row],[レアリティ]]</f>
        <v>ICONIC</v>
      </c>
    </row>
    <row r="445" spans="1:20" x14ac:dyDescent="0.3">
      <c r="A445" t="e">
        <f>VLOOKUP(Attack[[#This Row],[No.用]],SetNo[[No.用]:[vlookup 用]],2,FALSE)</f>
        <v>#N/A</v>
      </c>
      <c r="G445" t="s">
        <v>71</v>
      </c>
      <c r="H445">
        <v>1</v>
      </c>
      <c r="I445" t="s">
        <v>247</v>
      </c>
      <c r="T445" t="str">
        <f>Attack[[#This Row],[服装]]&amp;Attack[[#This Row],[名前]]&amp;Attack[[#This Row],[レアリティ]]</f>
        <v>ICONIC</v>
      </c>
    </row>
    <row r="446" spans="1:20" x14ac:dyDescent="0.3">
      <c r="A446">
        <f>VLOOKUP(Attack[[#This Row],[No.用]],SetNo[[No.用]:[vlookup 用]],2,FALSE)</f>
        <v>106</v>
      </c>
      <c r="B446" t="s">
        <v>408</v>
      </c>
      <c r="C446" t="s">
        <v>409</v>
      </c>
      <c r="D446" t="s">
        <v>24</v>
      </c>
      <c r="E446" t="s">
        <v>31</v>
      </c>
      <c r="F446" t="s">
        <v>159</v>
      </c>
      <c r="G446" t="s">
        <v>71</v>
      </c>
      <c r="H446">
        <v>1</v>
      </c>
      <c r="I446" t="s">
        <v>420</v>
      </c>
      <c r="J446" t="s">
        <v>9</v>
      </c>
      <c r="K446" t="s">
        <v>415</v>
      </c>
      <c r="L446">
        <v>27</v>
      </c>
      <c r="T446" t="str">
        <f>Attack[[#This Row],[服装]]&amp;Attack[[#This Row],[名前]]&amp;Attack[[#This Row],[レアリティ]]</f>
        <v>探偵白布賢二郎ICONIC</v>
      </c>
    </row>
    <row r="447" spans="1:20" x14ac:dyDescent="0.3">
      <c r="A447">
        <f>VLOOKUP(Attack[[#This Row],[No.用]],SetNo[[No.用]:[vlookup 用]],2,FALSE)</f>
        <v>106</v>
      </c>
      <c r="B447" t="s">
        <v>408</v>
      </c>
      <c r="C447" t="s">
        <v>409</v>
      </c>
      <c r="D447" t="s">
        <v>24</v>
      </c>
      <c r="E447" t="s">
        <v>31</v>
      </c>
      <c r="F447" t="s">
        <v>159</v>
      </c>
      <c r="G447" t="s">
        <v>71</v>
      </c>
      <c r="H447">
        <v>1</v>
      </c>
      <c r="I447" t="s">
        <v>420</v>
      </c>
      <c r="J447" t="s">
        <v>413</v>
      </c>
      <c r="K447" t="s">
        <v>415</v>
      </c>
      <c r="L447">
        <v>27</v>
      </c>
      <c r="T447" t="str">
        <f>Attack[[#This Row],[服装]]&amp;Attack[[#This Row],[名前]]&amp;Attack[[#This Row],[レアリティ]]</f>
        <v>探偵白布賢二郎ICONIC</v>
      </c>
    </row>
    <row r="448" spans="1:20" x14ac:dyDescent="0.3">
      <c r="A448">
        <f>VLOOKUP(Attack[[#This Row],[No.用]],SetNo[[No.用]:[vlookup 用]],2,FALSE)</f>
        <v>122</v>
      </c>
      <c r="B448" s="3" t="s">
        <v>402</v>
      </c>
      <c r="C448" t="s">
        <v>123</v>
      </c>
      <c r="D448" s="3" t="s">
        <v>77</v>
      </c>
      <c r="E448" t="s">
        <v>78</v>
      </c>
      <c r="F448" t="s">
        <v>128</v>
      </c>
      <c r="G448" t="s">
        <v>71</v>
      </c>
      <c r="H448">
        <v>1</v>
      </c>
      <c r="I448" t="s">
        <v>247</v>
      </c>
      <c r="J448" s="3" t="s">
        <v>179</v>
      </c>
      <c r="K448" s="3" t="s">
        <v>184</v>
      </c>
      <c r="L448">
        <v>33</v>
      </c>
      <c r="T448" t="str">
        <f>Attack[[#This Row],[服装]]&amp;Attack[[#This Row],[名前]]&amp;Attack[[#This Row],[レアリティ]]</f>
        <v>探偵木葉秋紀ICONIC</v>
      </c>
    </row>
    <row r="449" spans="1:20" x14ac:dyDescent="0.3">
      <c r="A449">
        <f>VLOOKUP(Attack[[#This Row],[No.用]],SetNo[[No.用]:[vlookup 用]],2,FALSE)</f>
        <v>122</v>
      </c>
      <c r="B449" s="3" t="s">
        <v>402</v>
      </c>
      <c r="C449" t="s">
        <v>123</v>
      </c>
      <c r="D449" s="3" t="s">
        <v>77</v>
      </c>
      <c r="E449" t="s">
        <v>78</v>
      </c>
      <c r="F449" t="s">
        <v>128</v>
      </c>
      <c r="G449" t="s">
        <v>71</v>
      </c>
      <c r="H449">
        <v>1</v>
      </c>
      <c r="I449" t="s">
        <v>247</v>
      </c>
      <c r="J449" s="3" t="s">
        <v>180</v>
      </c>
      <c r="K449" s="3" t="s">
        <v>189</v>
      </c>
      <c r="L449">
        <v>31</v>
      </c>
      <c r="T449" t="str">
        <f>Attack[[#This Row],[服装]]&amp;Attack[[#This Row],[名前]]&amp;Attack[[#This Row],[レアリティ]]</f>
        <v>探偵木葉秋紀ICONIC</v>
      </c>
    </row>
    <row r="450" spans="1:20" x14ac:dyDescent="0.3">
      <c r="A450">
        <f>VLOOKUP(Attack[[#This Row],[No.用]],SetNo[[No.用]:[vlookup 用]],2,FALSE)</f>
        <v>122</v>
      </c>
      <c r="B450" s="3" t="s">
        <v>402</v>
      </c>
      <c r="C450" t="s">
        <v>123</v>
      </c>
      <c r="D450" s="3" t="s">
        <v>77</v>
      </c>
      <c r="E450" t="s">
        <v>78</v>
      </c>
      <c r="F450" t="s">
        <v>128</v>
      </c>
      <c r="G450" t="s">
        <v>71</v>
      </c>
      <c r="H450">
        <v>1</v>
      </c>
      <c r="I450" t="s">
        <v>420</v>
      </c>
      <c r="J450" s="3" t="s">
        <v>182</v>
      </c>
      <c r="K450" s="3" t="s">
        <v>184</v>
      </c>
      <c r="L450">
        <v>36</v>
      </c>
      <c r="T450" t="str">
        <f>Attack[[#This Row],[服装]]&amp;Attack[[#This Row],[名前]]&amp;Attack[[#This Row],[レアリティ]]</f>
        <v>探偵木葉秋紀ICONIC</v>
      </c>
    </row>
    <row r="451" spans="1:20" x14ac:dyDescent="0.3">
      <c r="A451">
        <f>VLOOKUP(Attack[[#This Row],[No.用]],SetNo[[No.用]:[vlookup 用]],2,FALSE)</f>
        <v>122</v>
      </c>
      <c r="B451" s="3" t="s">
        <v>402</v>
      </c>
      <c r="C451" t="s">
        <v>123</v>
      </c>
      <c r="D451" s="3" t="s">
        <v>77</v>
      </c>
      <c r="E451" t="s">
        <v>78</v>
      </c>
      <c r="F451" t="s">
        <v>128</v>
      </c>
      <c r="G451" t="s">
        <v>71</v>
      </c>
      <c r="H451">
        <v>1</v>
      </c>
      <c r="I451" t="s">
        <v>420</v>
      </c>
      <c r="J451" s="3" t="s">
        <v>183</v>
      </c>
      <c r="K451" s="3" t="s">
        <v>189</v>
      </c>
      <c r="L451">
        <v>31</v>
      </c>
      <c r="T451" t="str">
        <f>Attack[[#This Row],[服装]]&amp;Attack[[#This Row],[名前]]&amp;Attack[[#This Row],[レアリティ]]</f>
        <v>探偵木葉秋紀ICONIC</v>
      </c>
    </row>
    <row r="452" spans="1:20" x14ac:dyDescent="0.3">
      <c r="A452">
        <f>VLOOKUP(Attack[[#This Row],[No.用]],SetNo[[No.用]:[vlookup 用]],2,FALSE)</f>
        <v>122</v>
      </c>
      <c r="B452" s="3" t="s">
        <v>402</v>
      </c>
      <c r="C452" t="s">
        <v>123</v>
      </c>
      <c r="D452" s="3" t="s">
        <v>77</v>
      </c>
      <c r="E452" t="s">
        <v>78</v>
      </c>
      <c r="F452" t="s">
        <v>128</v>
      </c>
      <c r="G452" t="s">
        <v>71</v>
      </c>
      <c r="H452">
        <v>1</v>
      </c>
      <c r="I452" t="s">
        <v>247</v>
      </c>
      <c r="J452" s="3" t="s">
        <v>194</v>
      </c>
      <c r="K452" s="3" t="s">
        <v>237</v>
      </c>
      <c r="L452">
        <v>49</v>
      </c>
      <c r="N452">
        <v>59</v>
      </c>
      <c r="T452" t="str">
        <f>Attack[[#This Row],[服装]]&amp;Attack[[#This Row],[名前]]&amp;Attack[[#This Row],[レアリティ]]</f>
        <v>探偵木葉秋紀ICONIC</v>
      </c>
    </row>
    <row r="453" spans="1:20" x14ac:dyDescent="0.3">
      <c r="A453" t="str">
        <f>VLOOKUP(Attack[[#This Row],[No.用]],SetNo[[No.用]:[vlookup 用]],2,FALSE)</f>
        <v/>
      </c>
      <c r="H453">
        <v>1</v>
      </c>
      <c r="I453" t="s">
        <v>247</v>
      </c>
      <c r="T453" t="str">
        <f>Attack[[#This Row],[服装]]&amp;Attack[[#This Row],[名前]]&amp;Attack[[#This Row],[レアリティ]]</f>
        <v/>
      </c>
    </row>
    <row r="454" spans="1:20" x14ac:dyDescent="0.3">
      <c r="A454" t="str">
        <f>VLOOKUP(Attack[[#This Row],[No.用]],SetNo[[No.用]:[vlookup 用]],2,FALSE)</f>
        <v/>
      </c>
      <c r="H454">
        <v>1</v>
      </c>
      <c r="I454" t="s">
        <v>420</v>
      </c>
      <c r="T454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44"/>
  <sheetViews>
    <sheetView workbookViewId="0">
      <selection activeCell="A2" sqref="A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s="3" t="s">
        <v>282</v>
      </c>
    </row>
    <row r="2" spans="1:20" x14ac:dyDescent="0.3">
      <c r="A2">
        <f>VLOOKUP(Block[[#This Row],[No.用]],SetNo[[No.用]:[vlookup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Row],[No.用]],SetNo[[No.用]:[vlookup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Row],[No.用]],SetNo[[No.用]:[vlookup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Row],[No.用]],SetNo[[No.用]:[vlookup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Row],[No.用]],SetNo[[No.用]:[vlookup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Row],[No.用]],SetNo[[No.用]:[vlookup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Row],[No.用]],SetNo[[No.用]:[vlookup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Row],[No.用]],SetNo[[No.用]:[vlookup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Row],[No.用]],SetNo[[No.用]:[vlookup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Row],[No.用]],SetNo[[No.用]:[vlookup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Row],[No.用]],SetNo[[No.用]:[vlookup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Row],[No.用]],SetNo[[No.用]:[vlookup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Row],[No.用]],SetNo[[No.用]:[vlookup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Row],[No.用]],SetNo[[No.用]:[vlookup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Row],[No.用]],SetNo[[No.用]:[vlookup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Row],[No.用]],SetNo[[No.用]:[vlookup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Row],[No.用]],SetNo[[No.用]:[vlookup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Row],[No.用]],SetNo[[No.用]:[vlookup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Row],[No.用]],SetNo[[No.用]:[vlookup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Row],[No.用]],SetNo[[No.用]:[vlookup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Row],[No.用]],SetNo[[No.用]:[vlookup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Row],[No.用]],SetNo[[No.用]:[vlookup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Row],[No.用]],SetNo[[No.用]:[vlookup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Row],[No.用]],SetNo[[No.用]:[vlookup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Row],[No.用]],SetNo[[No.用]:[vlookup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Row],[No.用]],SetNo[[No.用]:[vlookup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Row],[No.用]],SetNo[[No.用]:[vlookup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Row],[No.用]],SetNo[[No.用]:[vlookup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Row],[No.用]],SetNo[[No.用]:[vlookup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Row],[No.用]],SetNo[[No.用]:[vlookup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Row],[No.用]],SetNo[[No.用]:[vlookup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Row],[No.用]],SetNo[[No.用]:[vlookup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Row],[No.用]],SetNo[[No.用]:[vlookup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Row],[No.用]],SetNo[[No.用]:[vlookup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Row],[No.用]],SetNo[[No.用]:[vlookup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Row],[No.用]],SetNo[[No.用]:[vlookup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Row],[No.用]],SetNo[[No.用]:[vlookup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Row],[No.用]],SetNo[[No.用]:[vlookup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Row],[No.用]],SetNo[[No.用]:[vlookup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Row],[No.用]],SetNo[[No.用]:[vlookup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Row],[No.用]],SetNo[[No.用]:[vlookup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Row],[No.用]],SetNo[[No.用]:[vlookup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Row],[No.用]],SetNo[[No.用]:[vlookup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Row],[No.用]],SetNo[[No.用]:[vlookup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Row],[No.用]],SetNo[[No.用]:[vlookup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Row],[No.用]],SetNo[[No.用]:[vlookup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Row],[No.用]],SetNo[[No.用]:[vlookup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Row],[No.用]],SetNo[[No.用]:[vlookup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Row],[No.用]],SetNo[[No.用]:[vlookup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Row],[No.用]],SetNo[[No.用]:[vlookup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Row],[No.用]],SetNo[[No.用]:[vlookup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Row],[No.用]],SetNo[[No.用]:[vlookup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Row],[No.用]],SetNo[[No.用]:[vlookup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Row],[No.用]],SetNo[[No.用]:[vlookup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Row],[No.用]],SetNo[[No.用]:[vlookup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Row],[No.用]],SetNo[[No.用]:[vlookup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Row],[No.用]],SetNo[[No.用]:[vlookup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Row],[No.用]],SetNo[[No.用]:[vlookup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Row],[No.用]],SetNo[[No.用]:[vlookup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Row],[No.用]],SetNo[[No.用]:[vlookup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Row],[No.用]],SetNo[[No.用]:[vlookup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Row],[No.用]],SetNo[[No.用]:[vlookup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Row],[No.用]],SetNo[[No.用]:[vlookup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Row],[No.用]],SetNo[[No.用]:[vlookup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Row],[No.用]],SetNo[[No.用]:[vlookup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Row],[No.用]],SetNo[[No.用]:[vlookup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Row],[No.用]],SetNo[[No.用]:[vlookup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Row],[No.用]],SetNo[[No.用]:[vlookup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Row],[No.用]],SetNo[[No.用]:[vlookup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Row],[No.用]],SetNo[[No.用]:[vlookup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Row],[No.用]],SetNo[[No.用]:[vlookup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Row],[No.用]],SetNo[[No.用]:[vlookup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Row],[No.用]],SetNo[[No.用]:[vlookup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Row],[No.用]],SetNo[[No.用]:[vlookup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Row],[No.用]],SetNo[[No.用]:[vlookup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Row],[No.用]],SetNo[[No.用]:[vlookup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Row],[No.用]],SetNo[[No.用]:[vlookup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Row],[No.用]],SetNo[[No.用]:[vlookup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Row],[No.用]],SetNo[[No.用]:[vlookup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Row],[No.用]],SetNo[[No.用]:[vlookup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Row],[No.用]],SetNo[[No.用]:[vlookup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Row],[No.用]],SetNo[[No.用]:[vlookup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Row],[No.用]],SetNo[[No.用]:[vlookup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Row],[No.用]],SetNo[[No.用]:[vlookup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Row],[No.用]],SetNo[[No.用]:[vlookup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Row],[No.用]],SetNo[[No.用]:[vlookup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Row],[No.用]],SetNo[[No.用]:[vlookup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Row],[No.用]],SetNo[[No.用]:[vlookup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Row],[No.用]],SetNo[[No.用]:[vlookup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Row],[No.用]],SetNo[[No.用]:[vlookup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Row],[No.用]],SetNo[[No.用]:[vlookup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Row],[No.用]],SetNo[[No.用]:[vlookup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Row],[No.用]],SetNo[[No.用]:[vlookup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Row],[No.用]],SetNo[[No.用]:[vlookup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Row],[No.用]],SetNo[[No.用]:[vlookup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Row],[No.用]],SetNo[[No.用]:[vlookup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Row],[No.用]],SetNo[[No.用]:[vlookup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Row],[No.用]],SetNo[[No.用]:[vlookup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Row],[No.用]],SetNo[[No.用]:[vlookup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Row],[No.用]],SetNo[[No.用]:[vlookup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Row],[No.用]],SetNo[[No.用]:[vlookup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Row],[No.用]],SetNo[[No.用]:[vlookup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Row],[No.用]],SetNo[[No.用]:[vlookup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Row],[No.用]],SetNo[[No.用]:[vlookup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Row],[No.用]],SetNo[[No.用]:[vlookup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Row],[No.用]],SetNo[[No.用]:[vlookup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Row],[No.用]],SetNo[[No.用]:[vlookup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Row],[No.用]],SetNo[[No.用]:[vlookup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Row],[No.用]],SetNo[[No.用]:[vlookup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Row],[No.用]],SetNo[[No.用]:[vlookup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Row],[No.用]],SetNo[[No.用]:[vlookup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Row],[No.用]],SetNo[[No.用]:[vlookup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Row],[No.用]],SetNo[[No.用]:[vlookup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Row],[No.用]],SetNo[[No.用]:[vlookup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Row],[No.用]],SetNo[[No.用]:[vlookup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Row],[No.用]],SetNo[[No.用]:[vlookup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Row],[No.用]],SetNo[[No.用]:[vlookup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Row],[No.用]],SetNo[[No.用]:[vlookup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Row],[No.用]],SetNo[[No.用]:[vlookup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Row],[No.用]],SetNo[[No.用]:[vlookup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Row],[No.用]],SetNo[[No.用]:[vlookup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Row],[No.用]],SetNo[[No.用]:[vlookup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Row],[No.用]],SetNo[[No.用]:[vlookup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Row],[No.用]],SetNo[[No.用]:[vlookup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Row],[No.用]],SetNo[[No.用]:[vlookup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Row],[No.用]],SetNo[[No.用]:[vlookup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Row],[No.用]],SetNo[[No.用]:[vlookup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Row],[No.用]],SetNo[[No.用]:[vlookup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Row],[No.用]],SetNo[[No.用]:[vlookup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Row],[No.用]],SetNo[[No.用]:[vlookup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Row],[No.用]],SetNo[[No.用]:[vlookup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Row],[No.用]],SetNo[[No.用]:[vlookup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Row],[No.用]],SetNo[[No.用]:[vlookup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Row],[No.用]],SetNo[[No.用]:[vlookup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Row],[No.用]],SetNo[[No.用]:[vlookup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Row],[No.用]],SetNo[[No.用]:[vlookup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Row],[No.用]],SetNo[[No.用]:[vlookup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Row],[No.用]],SetNo[[No.用]:[vlookup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Row],[No.用]],SetNo[[No.用]:[vlookup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Row],[No.用]],SetNo[[No.用]:[vlookup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Row],[No.用]],SetNo[[No.用]:[vlookup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Row],[No.用]],SetNo[[No.用]:[vlookup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Row],[No.用]],SetNo[[No.用]:[vlookup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Row],[No.用]],SetNo[[No.用]:[vlookup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Row],[No.用]],SetNo[[No.用]:[vlookup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Row],[No.用]],SetNo[[No.用]:[vlookup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Row],[No.用]],SetNo[[No.用]:[vlookup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Row],[No.用]],SetNo[[No.用]:[vlookup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Row],[No.用]],SetNo[[No.用]:[vlookup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Row],[No.用]],SetNo[[No.用]:[vlookup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Row],[No.用]],SetNo[[No.用]:[vlookup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Row],[No.用]],SetNo[[No.用]:[vlookup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Row],[No.用]],SetNo[[No.用]:[vlookup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Row],[No.用]],SetNo[[No.用]:[vlookup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Row],[No.用]],SetNo[[No.用]:[vlookup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Row],[No.用]],SetNo[[No.用]:[vlookup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Row],[No.用]],SetNo[[No.用]:[vlookup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Row],[No.用]],SetNo[[No.用]:[vlookup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Row],[No.用]],SetNo[[No.用]:[vlookup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Row],[No.用]],SetNo[[No.用]:[vlookup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Row],[No.用]],SetNo[[No.用]:[vlookup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Row],[No.用]],SetNo[[No.用]:[vlookup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Row],[No.用]],SetNo[[No.用]:[vlookup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Row],[No.用]],SetNo[[No.用]:[vlookup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Row],[No.用]],SetNo[[No.用]:[vlookup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Row],[No.用]],SetNo[[No.用]:[vlookup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Row],[No.用]],SetNo[[No.用]:[vlookup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Row],[No.用]],SetNo[[No.用]:[vlookup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Row],[No.用]],SetNo[[No.用]:[vlookup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Row],[No.用]],SetNo[[No.用]:[vlookup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Row],[No.用]],SetNo[[No.用]:[vlookup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Row],[No.用]],SetNo[[No.用]:[vlookup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Row],[No.用]],SetNo[[No.用]:[vlookup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Row],[No.用]],SetNo[[No.用]:[vlookup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Row],[No.用]],SetNo[[No.用]:[vlookup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Row],[No.用]],SetNo[[No.用]:[vlookup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Row],[No.用]],SetNo[[No.用]:[vlookup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Row],[No.用]],SetNo[[No.用]:[vlookup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Row],[No.用]],SetNo[[No.用]:[vlookup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Row],[No.用]],SetNo[[No.用]:[vlookup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Row],[No.用]],SetNo[[No.用]:[vlookup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Row],[No.用]],SetNo[[No.用]:[vlookup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Row],[No.用]],SetNo[[No.用]:[vlookup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Row],[No.用]],SetNo[[No.用]:[vlookup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Row],[No.用]],SetNo[[No.用]:[vlookup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Row],[No.用]],SetNo[[No.用]:[vlookup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Row],[No.用]],SetNo[[No.用]:[vlookup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Row],[No.用]],SetNo[[No.用]:[vlookup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Row],[No.用]],SetNo[[No.用]:[vlookup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Row],[No.用]],SetNo[[No.用]:[vlookup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Row],[No.用]],SetNo[[No.用]:[vlookup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Row],[No.用]],SetNo[[No.用]:[vlookup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Row],[No.用]],SetNo[[No.用]:[vlookup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Row],[No.用]],SetNo[[No.用]:[vlookup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Row],[No.用]],SetNo[[No.用]:[vlookup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Row],[No.用]],SetNo[[No.用]:[vlookup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Row],[No.用]],SetNo[[No.用]:[vlookup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Row],[No.用]],SetNo[[No.用]:[vlookup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Row],[No.用]],SetNo[[No.用]:[vlookup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Row],[No.用]],SetNo[[No.用]:[vlookup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Row],[No.用]],SetNo[[No.用]:[vlookup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Row],[No.用]],SetNo[[No.用]:[vlookup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Row],[No.用]],SetNo[[No.用]:[vlookup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Row],[No.用]],SetNo[[No.用]:[vlookup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Row],[No.用]],SetNo[[No.用]:[vlookup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Row],[No.用]],SetNo[[No.用]:[vlookup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Row],[No.用]],SetNo[[No.用]:[vlookup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Row],[No.用]],SetNo[[No.用]:[vlookup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Row],[No.用]],SetNo[[No.用]:[vlookup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Row],[No.用]],SetNo[[No.用]:[vlookup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Row],[No.用]],SetNo[[No.用]:[vlookup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Row],[No.用]],SetNo[[No.用]:[vlookup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Row],[No.用]],SetNo[[No.用]:[vlookup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Row],[No.用]],SetNo[[No.用]:[vlookup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Row],[No.用]],SetNo[[No.用]:[vlookup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Row],[No.用]],SetNo[[No.用]:[vlookup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Row],[No.用]],SetNo[[No.用]:[vlookup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Row],[No.用]],SetNo[[No.用]:[vlookup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Row],[No.用]],SetNo[[No.用]:[vlookup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Row],[No.用]],SetNo[[No.用]:[vlookup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Row],[No.用]],SetNo[[No.用]:[vlookup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Row],[No.用]],SetNo[[No.用]:[vlookup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Row],[No.用]],SetNo[[No.用]:[vlookup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Row],[No.用]],SetNo[[No.用]:[vlookup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Row],[No.用]],SetNo[[No.用]:[vlookup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Row],[No.用]],SetNo[[No.用]:[vlookup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Row],[No.用]],SetNo[[No.用]:[vlookup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Row],[No.用]],SetNo[[No.用]:[vlookup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Row],[No.用]],SetNo[[No.用]:[vlookup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Row],[No.用]],SetNo[[No.用]:[vlookup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Row],[No.用]],SetNo[[No.用]:[vlookup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Row],[No.用]],SetNo[[No.用]:[vlookup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Row],[No.用]],SetNo[[No.用]:[vlookup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Row],[No.用]],SetNo[[No.用]:[vlookup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Row],[No.用]],SetNo[[No.用]:[vlookup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Row],[No.用]],SetNo[[No.用]:[vlookup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Row],[No.用]],SetNo[[No.用]:[vlookup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Row],[No.用]],SetNo[[No.用]:[vlookup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Row],[No.用]],SetNo[[No.用]:[vlookup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Row],[No.用]],SetNo[[No.用]:[vlookup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Row],[No.用]],SetNo[[No.用]:[vlookup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Row],[No.用]],SetNo[[No.用]:[vlookup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Row],[No.用]],SetNo[[No.用]:[vlookup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Row],[No.用]],SetNo[[No.用]:[vlookup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Row],[No.用]],SetNo[[No.用]:[vlookup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Row],[No.用]],SetNo[[No.用]:[vlookup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Row],[No.用]],SetNo[[No.用]:[vlookup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Row],[No.用]],SetNo[[No.用]:[vlookup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Row],[No.用]],SetNo[[No.用]:[vlookup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Row],[No.用]],SetNo[[No.用]:[vlookup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Row],[No.用]],SetNo[[No.用]:[vlookup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Row],[No.用]],SetNo[[No.用]:[vlookup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Row],[No.用]],SetNo[[No.用]:[vlookup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Row],[No.用]],SetNo[[No.用]:[vlookup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Row],[No.用]],SetNo[[No.用]:[vlookup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Row],[No.用]],SetNo[[No.用]:[vlookup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Row],[No.用]],SetNo[[No.用]:[vlookup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Row],[No.用]],SetNo[[No.用]:[vlookup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Row],[No.用]],SetNo[[No.用]:[vlookup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Row],[No.用]],SetNo[[No.用]:[vlookup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Row],[No.用]],SetNo[[No.用]:[vlookup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Row],[No.用]],SetNo[[No.用]:[vlookup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Row],[No.用]],SetNo[[No.用]:[vlookup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Row],[No.用]],SetNo[[No.用]:[vlookup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Row],[No.用]],SetNo[[No.用]:[vlookup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Row],[No.用]],SetNo[[No.用]:[vlookup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Row],[No.用]],SetNo[[No.用]:[vlookup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Row],[No.用]],SetNo[[No.用]:[vlookup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Row],[No.用]],SetNo[[No.用]:[vlookup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Row],[No.用]],SetNo[[No.用]:[vlookup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Row],[No.用]],SetNo[[No.用]:[vlookup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Row],[No.用]],SetNo[[No.用]:[vlookup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Row],[No.用]],SetNo[[No.用]:[vlookup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Row],[No.用]],SetNo[[No.用]:[vlookup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Row],[No.用]],SetNo[[No.用]:[vlookup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Row],[No.用]],SetNo[[No.用]:[vlookup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Row],[No.用]],SetNo[[No.用]:[vlookup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Row],[No.用]],SetNo[[No.用]:[vlookup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Row],[No.用]],SetNo[[No.用]:[vlookup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Row],[No.用]],SetNo[[No.用]:[vlookup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Row],[No.用]],SetNo[[No.用]:[vlookup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Row],[No.用]],SetNo[[No.用]:[vlookup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Row],[No.用]],SetNo[[No.用]:[vlookup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Row],[No.用]],SetNo[[No.用]:[vlookup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Row],[No.用]],SetNo[[No.用]:[vlookup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Row],[No.用]],SetNo[[No.用]:[vlookup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Row],[No.用]],SetNo[[No.用]:[vlookup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Row],[No.用]],SetNo[[No.用]:[vlookup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Row],[No.用]],SetNo[[No.用]:[vlookup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Row],[No.用]],SetNo[[No.用]:[vlookup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Row],[No.用]],SetNo[[No.用]:[vlookup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Row],[No.用]],SetNo[[No.用]:[vlookup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Row],[No.用]],SetNo[[No.用]:[vlookup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Row],[No.用]],SetNo[[No.用]:[vlookup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Row],[No.用]],SetNo[[No.用]:[vlookup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Row],[No.用]],SetNo[[No.用]:[vlookup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Row],[No.用]],SetNo[[No.用]:[vlookup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Row],[No.用]],SetNo[[No.用]:[vlookup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Row],[No.用]],SetNo[[No.用]:[vlookup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Row],[No.用]],SetNo[[No.用]:[vlookup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Row],[No.用]],SetNo[[No.用]:[vlookup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Row],[No.用]],SetNo[[No.用]:[vlookup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Row],[No.用]],SetNo[[No.用]:[vlookup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Row],[No.用]],SetNo[[No.用]:[vlookup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Row],[No.用]],SetNo[[No.用]:[vlookup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Row],[No.用]],SetNo[[No.用]:[vlookup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Row],[No.用]],SetNo[[No.用]:[vlookup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Row],[No.用]],SetNo[[No.用]:[vlookup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Row],[No.用]],SetNo[[No.用]:[vlookup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Row],[No.用]],SetNo[[No.用]:[vlookup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Row],[No.用]],SetNo[[No.用]:[vlookup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Row],[No.用]],SetNo[[No.用]:[vlookup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Row],[No.用]],SetNo[[No.用]:[vlookup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Row],[No.用]],SetNo[[No.用]:[vlookup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Row],[No.用]],SetNo[[No.用]:[vlookup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Row],[No.用]],SetNo[[No.用]:[vlookup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Row],[No.用]],SetNo[[No.用]:[vlookup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Row],[No.用]],SetNo[[No.用]:[vlookup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Row],[No.用]],SetNo[[No.用]:[vlookup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Row],[No.用]],SetNo[[No.用]:[vlookup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Row],[No.用]],SetNo[[No.用]:[vlookup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Row],[No.用]],SetNo[[No.用]:[vlookup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Row],[No.用]],SetNo[[No.用]:[vlookup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Row],[No.用]],SetNo[[No.用]:[vlookup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Row],[No.用]],SetNo[[No.用]:[vlookup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Row],[No.用]],SetNo[[No.用]:[vlookup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Row],[No.用]],SetNo[[No.用]:[vlookup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Row],[No.用]],SetNo[[No.用]:[vlookup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Row],[No.用]],SetNo[[No.用]:[vlookup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Row],[No.用]],SetNo[[No.用]:[vlookup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Row],[No.用]],SetNo[[No.用]:[vlookup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Row],[No.用]],SetNo[[No.用]:[vlookup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Row],[No.用]],SetNo[[No.用]:[vlookup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Row],[No.用]],SetNo[[No.用]:[vlookup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Row],[No.用]],SetNo[[No.用]:[vlookup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Row],[No.用]],SetNo[[No.用]:[vlookup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Row],[No.用]],SetNo[[No.用]:[vlookup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Row],[No.用]],SetNo[[No.用]:[vlookup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Row],[No.用]],SetNo[[No.用]:[vlookup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Row],[No.用]],SetNo[[No.用]:[vlookup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Row],[No.用]],SetNo[[No.用]:[vlookup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Row],[No.用]],SetNo[[No.用]:[vlookup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Row],[No.用]],SetNo[[No.用]:[vlookup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Row],[No.用]],SetNo[[No.用]:[vlookup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Row],[No.用]],SetNo[[No.用]:[vlookup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Row],[No.用]],SetNo[[No.用]:[vlookup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Row],[No.用]],SetNo[[No.用]:[vlookup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Row],[No.用]],SetNo[[No.用]:[vlookup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Row],[No.用]],SetNo[[No.用]:[vlookup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Row],[No.用]],SetNo[[No.用]:[vlookup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Row],[No.用]],SetNo[[No.用]:[vlookup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Row],[No.用]],SetNo[[No.用]:[vlookup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Row],[No.用]],SetNo[[No.用]:[vlookup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Row],[No.用]],SetNo[[No.用]:[vlookup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Row],[No.用]],SetNo[[No.用]:[vlookup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Row],[No.用]],SetNo[[No.用]:[vlookup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Row],[No.用]],SetNo[[No.用]:[vlookup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Row],[No.用]],SetNo[[No.用]:[vlookup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Row],[No.用]],SetNo[[No.用]:[vlookup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Row],[No.用]],SetNo[[No.用]:[vlookup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Row],[No.用]],SetNo[[No.用]:[vlookup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Row],[No.用]],SetNo[[No.用]:[vlookup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Row],[No.用]],SetNo[[No.用]:[vlookup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Row],[No.用]],SetNo[[No.用]:[vlookup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Row],[No.用]],SetNo[[No.用]:[vlookup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Row],[No.用]],SetNo[[No.用]:[vlookup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Row],[No.用]],SetNo[[No.用]:[vlookup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Row],[No.用]],SetNo[[No.用]:[vlookup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Row],[No.用]],SetNo[[No.用]:[vlookup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Row],[No.用]],SetNo[[No.用]:[vlookup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Row],[No.用]],SetNo[[No.用]:[vlookup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Row],[No.用]],SetNo[[No.用]:[vlookup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 t="e">
        <f>VLOOKUP(Block[[#This Row],[No.用]],SetNo[[No.用]:[vlookup 用]],2,FALSE)</f>
        <v>#N/A</v>
      </c>
      <c r="G374" t="s">
        <v>71</v>
      </c>
      <c r="H374">
        <v>1</v>
      </c>
      <c r="I374" t="s">
        <v>261</v>
      </c>
      <c r="T374" t="str">
        <f>Block[[#This Row],[服装]]&amp;Block[[#This Row],[名前]]&amp;Block[[#This Row],[レアリティ]]</f>
        <v>ICONIC</v>
      </c>
    </row>
    <row r="375" spans="1:20" x14ac:dyDescent="0.3">
      <c r="A375" t="e">
        <f>VLOOKUP(Block[[#This Row],[No.用]],SetNo[[No.用]:[vlookup 用]],2,FALSE)</f>
        <v>#N/A</v>
      </c>
      <c r="G375" t="s">
        <v>71</v>
      </c>
      <c r="H375">
        <v>1</v>
      </c>
      <c r="I375" t="s">
        <v>261</v>
      </c>
      <c r="T375" t="str">
        <f>Block[[#This Row],[服装]]&amp;Block[[#This Row],[名前]]&amp;Block[[#This Row],[レアリティ]]</f>
        <v>ICONIC</v>
      </c>
    </row>
    <row r="376" spans="1:20" x14ac:dyDescent="0.3">
      <c r="A376" t="e">
        <f>VLOOKUP(Block[[#This Row],[No.用]],SetNo[[No.用]:[vlookup 用]],2,FALSE)</f>
        <v>#N/A</v>
      </c>
      <c r="G376" t="s">
        <v>71</v>
      </c>
      <c r="H376">
        <v>1</v>
      </c>
      <c r="I376" t="s">
        <v>261</v>
      </c>
      <c r="T376" t="str">
        <f>Block[[#This Row],[服装]]&amp;Block[[#This Row],[名前]]&amp;Block[[#This Row],[レアリティ]]</f>
        <v>ICONIC</v>
      </c>
    </row>
    <row r="377" spans="1:20" x14ac:dyDescent="0.3">
      <c r="A377" t="e">
        <f>VLOOKUP(Block[[#This Row],[No.用]],SetNo[[No.用]:[vlookup 用]],2,FALSE)</f>
        <v>#N/A</v>
      </c>
      <c r="G377" t="s">
        <v>71</v>
      </c>
      <c r="H377">
        <v>1</v>
      </c>
      <c r="I377" t="s">
        <v>261</v>
      </c>
      <c r="T377" t="str">
        <f>Block[[#This Row],[服装]]&amp;Block[[#This Row],[名前]]&amp;Block[[#This Row],[レアリティ]]</f>
        <v>ICONIC</v>
      </c>
    </row>
    <row r="378" spans="1:20" x14ac:dyDescent="0.3">
      <c r="A378" t="e">
        <f>VLOOKUP(Block[[#This Row],[No.用]],SetNo[[No.用]:[vlookup 用]],2,FALSE)</f>
        <v>#N/A</v>
      </c>
      <c r="G378" t="s">
        <v>71</v>
      </c>
      <c r="H378">
        <v>1</v>
      </c>
      <c r="I378" t="s">
        <v>261</v>
      </c>
      <c r="T378" t="str">
        <f>Block[[#This Row],[服装]]&amp;Block[[#This Row],[名前]]&amp;Block[[#This Row],[レアリティ]]</f>
        <v>ICONIC</v>
      </c>
    </row>
    <row r="379" spans="1:20" x14ac:dyDescent="0.3">
      <c r="A379" t="e">
        <f>VLOOKUP(Block[[#This Row],[No.用]],SetNo[[No.用]:[vlookup 用]],2,FALSE)</f>
        <v>#N/A</v>
      </c>
      <c r="G379" t="s">
        <v>71</v>
      </c>
      <c r="H379">
        <v>1</v>
      </c>
      <c r="I379" t="s">
        <v>261</v>
      </c>
      <c r="T379" t="str">
        <f>Block[[#This Row],[服装]]&amp;Block[[#This Row],[名前]]&amp;Block[[#This Row],[レアリティ]]</f>
        <v>ICONIC</v>
      </c>
    </row>
    <row r="380" spans="1:20" x14ac:dyDescent="0.3">
      <c r="A380" t="e">
        <f>VLOOKUP(Block[[#This Row],[No.用]],SetNo[[No.用]:[vlookup 用]],2,FALSE)</f>
        <v>#N/A</v>
      </c>
      <c r="G380" t="s">
        <v>71</v>
      </c>
      <c r="H380">
        <v>1</v>
      </c>
      <c r="I380" t="s">
        <v>261</v>
      </c>
      <c r="T380" t="str">
        <f>Block[[#This Row],[服装]]&amp;Block[[#This Row],[名前]]&amp;Block[[#This Row],[レアリティ]]</f>
        <v>ICONIC</v>
      </c>
    </row>
    <row r="381" spans="1:20" x14ac:dyDescent="0.3">
      <c r="A381" t="e">
        <f>VLOOKUP(Block[[#This Row],[No.用]],SetNo[[No.用]:[vlookup 用]],2,FALSE)</f>
        <v>#N/A</v>
      </c>
      <c r="G381" t="s">
        <v>71</v>
      </c>
      <c r="H381">
        <v>1</v>
      </c>
      <c r="I381" t="s">
        <v>261</v>
      </c>
      <c r="T381" t="str">
        <f>Block[[#This Row],[服装]]&amp;Block[[#This Row],[名前]]&amp;Block[[#This Row],[レアリティ]]</f>
        <v>ICONIC</v>
      </c>
    </row>
    <row r="382" spans="1:20" x14ac:dyDescent="0.3">
      <c r="A382" t="e">
        <f>VLOOKUP(Block[[#This Row],[No.用]],SetNo[[No.用]:[vlookup 用]],2,FALSE)</f>
        <v>#N/A</v>
      </c>
      <c r="G382" t="s">
        <v>71</v>
      </c>
      <c r="H382">
        <v>1</v>
      </c>
      <c r="I382" t="s">
        <v>261</v>
      </c>
      <c r="T382" t="str">
        <f>Block[[#This Row],[服装]]&amp;Block[[#This Row],[名前]]&amp;Block[[#This Row],[レアリティ]]</f>
        <v>ICONIC</v>
      </c>
    </row>
    <row r="383" spans="1:20" x14ac:dyDescent="0.3">
      <c r="A383" t="e">
        <f>VLOOKUP(Block[[#This Row],[No.用]],SetNo[[No.用]:[vlookup 用]],2,FALSE)</f>
        <v>#N/A</v>
      </c>
      <c r="G383" t="s">
        <v>71</v>
      </c>
      <c r="H383">
        <v>1</v>
      </c>
      <c r="I383" t="s">
        <v>261</v>
      </c>
      <c r="T383" t="str">
        <f>Block[[#This Row],[服装]]&amp;Block[[#This Row],[名前]]&amp;Block[[#This Row],[レアリティ]]</f>
        <v>ICONIC</v>
      </c>
    </row>
    <row r="384" spans="1:20" x14ac:dyDescent="0.3">
      <c r="A384" t="e">
        <f>VLOOKUP(Block[[#This Row],[No.用]],SetNo[[No.用]:[vlookup 用]],2,FALSE)</f>
        <v>#N/A</v>
      </c>
      <c r="G384" t="s">
        <v>71</v>
      </c>
      <c r="H384">
        <v>1</v>
      </c>
      <c r="I384" t="s">
        <v>261</v>
      </c>
      <c r="T384" t="str">
        <f>Block[[#This Row],[服装]]&amp;Block[[#This Row],[名前]]&amp;Block[[#This Row],[レアリティ]]</f>
        <v>ICONIC</v>
      </c>
    </row>
    <row r="385" spans="1:20" x14ac:dyDescent="0.3">
      <c r="A385" t="e">
        <f>VLOOKUP(Block[[#This Row],[No.用]],SetNo[[No.用]:[vlookup 用]],2,FALSE)</f>
        <v>#N/A</v>
      </c>
      <c r="G385" t="s">
        <v>71</v>
      </c>
      <c r="H385">
        <v>1</v>
      </c>
      <c r="I385" t="s">
        <v>261</v>
      </c>
      <c r="T385" t="str">
        <f>Block[[#This Row],[服装]]&amp;Block[[#This Row],[名前]]&amp;Block[[#This Row],[レアリティ]]</f>
        <v>ICONIC</v>
      </c>
    </row>
    <row r="386" spans="1:20" x14ac:dyDescent="0.3">
      <c r="A386" t="e">
        <f>VLOOKUP(Block[[#This Row],[No.用]],SetNo[[No.用]:[vlookup 用]],2,FALSE)</f>
        <v>#N/A</v>
      </c>
      <c r="G386" t="s">
        <v>71</v>
      </c>
      <c r="H386">
        <v>1</v>
      </c>
      <c r="I386" t="s">
        <v>261</v>
      </c>
      <c r="T386" t="str">
        <f>Block[[#This Row],[服装]]&amp;Block[[#This Row],[名前]]&amp;Block[[#This Row],[レアリティ]]</f>
        <v>ICONIC</v>
      </c>
    </row>
    <row r="387" spans="1:20" x14ac:dyDescent="0.3">
      <c r="A387" t="e">
        <f>VLOOKUP(Block[[#This Row],[No.用]],SetNo[[No.用]:[vlookup 用]],2,FALSE)</f>
        <v>#N/A</v>
      </c>
      <c r="G387" t="s">
        <v>71</v>
      </c>
      <c r="H387">
        <v>1</v>
      </c>
      <c r="I387" t="s">
        <v>261</v>
      </c>
      <c r="T387" t="str">
        <f>Block[[#This Row],[服装]]&amp;Block[[#This Row],[名前]]&amp;Block[[#This Row],[レアリティ]]</f>
        <v>ICONIC</v>
      </c>
    </row>
    <row r="388" spans="1:20" x14ac:dyDescent="0.3">
      <c r="A388" t="e">
        <f>VLOOKUP(Block[[#This Row],[No.用]],SetNo[[No.用]:[vlookup 用]],2,FALSE)</f>
        <v>#N/A</v>
      </c>
      <c r="G388" t="s">
        <v>71</v>
      </c>
      <c r="H388">
        <v>1</v>
      </c>
      <c r="I388" t="s">
        <v>261</v>
      </c>
      <c r="T388" t="str">
        <f>Block[[#This Row],[服装]]&amp;Block[[#This Row],[名前]]&amp;Block[[#This Row],[レアリティ]]</f>
        <v>ICONIC</v>
      </c>
    </row>
    <row r="389" spans="1:20" x14ac:dyDescent="0.3">
      <c r="A389" t="e">
        <f>VLOOKUP(Block[[#This Row],[No.用]],SetNo[[No.用]:[vlookup 用]],2,FALSE)</f>
        <v>#N/A</v>
      </c>
      <c r="G389" t="s">
        <v>71</v>
      </c>
      <c r="H389">
        <v>1</v>
      </c>
      <c r="I389" t="s">
        <v>261</v>
      </c>
      <c r="T389" t="str">
        <f>Block[[#This Row],[服装]]&amp;Block[[#This Row],[名前]]&amp;Block[[#This Row],[レアリティ]]</f>
        <v>ICONIC</v>
      </c>
    </row>
    <row r="390" spans="1:20" x14ac:dyDescent="0.3">
      <c r="A390" t="e">
        <f>VLOOKUP(Block[[#This Row],[No.用]],SetNo[[No.用]:[vlookup 用]],2,FALSE)</f>
        <v>#N/A</v>
      </c>
      <c r="G390" t="s">
        <v>71</v>
      </c>
      <c r="H390">
        <v>1</v>
      </c>
      <c r="I390" t="s">
        <v>261</v>
      </c>
      <c r="T390" t="str">
        <f>Block[[#This Row],[服装]]&amp;Block[[#This Row],[名前]]&amp;Block[[#This Row],[レアリティ]]</f>
        <v>ICONIC</v>
      </c>
    </row>
    <row r="391" spans="1:20" x14ac:dyDescent="0.3">
      <c r="A391" t="e">
        <f>VLOOKUP(Block[[#This Row],[No.用]],SetNo[[No.用]:[vlookup 用]],2,FALSE)</f>
        <v>#N/A</v>
      </c>
      <c r="G391" t="s">
        <v>71</v>
      </c>
      <c r="H391">
        <v>1</v>
      </c>
      <c r="I391" t="s">
        <v>261</v>
      </c>
      <c r="T391" t="str">
        <f>Block[[#This Row],[服装]]&amp;Block[[#This Row],[名前]]&amp;Block[[#This Row],[レアリティ]]</f>
        <v>ICONIC</v>
      </c>
    </row>
    <row r="392" spans="1:20" x14ac:dyDescent="0.3">
      <c r="A392" t="e">
        <f>VLOOKUP(Block[[#This Row],[No.用]],SetNo[[No.用]:[vlookup 用]],2,FALSE)</f>
        <v>#N/A</v>
      </c>
      <c r="G392" t="s">
        <v>71</v>
      </c>
      <c r="H392">
        <v>1</v>
      </c>
      <c r="I392" t="s">
        <v>261</v>
      </c>
      <c r="T392" t="str">
        <f>Block[[#This Row],[服装]]&amp;Block[[#This Row],[名前]]&amp;Block[[#This Row],[レアリティ]]</f>
        <v>ICONIC</v>
      </c>
    </row>
    <row r="393" spans="1:20" x14ac:dyDescent="0.3">
      <c r="A393" t="e">
        <f>VLOOKUP(Block[[#This Row],[No.用]],SetNo[[No.用]:[vlookup 用]],2,FALSE)</f>
        <v>#N/A</v>
      </c>
      <c r="G393" t="s">
        <v>71</v>
      </c>
      <c r="H393">
        <v>1</v>
      </c>
      <c r="I393" t="s">
        <v>261</v>
      </c>
      <c r="T393" t="str">
        <f>Block[[#This Row],[服装]]&amp;Block[[#This Row],[名前]]&amp;Block[[#This Row],[レアリティ]]</f>
        <v>ICONIC</v>
      </c>
    </row>
    <row r="394" spans="1:20" x14ac:dyDescent="0.3">
      <c r="A394" t="e">
        <f>VLOOKUP(Block[[#This Row],[No.用]],SetNo[[No.用]:[vlookup 用]],2,FALSE)</f>
        <v>#N/A</v>
      </c>
      <c r="G394" t="s">
        <v>71</v>
      </c>
      <c r="H394">
        <v>1</v>
      </c>
      <c r="I394" t="s">
        <v>261</v>
      </c>
      <c r="T394" t="str">
        <f>Block[[#This Row],[服装]]&amp;Block[[#This Row],[名前]]&amp;Block[[#This Row],[レアリティ]]</f>
        <v>ICONIC</v>
      </c>
    </row>
    <row r="395" spans="1:20" x14ac:dyDescent="0.3">
      <c r="A395" t="e">
        <f>VLOOKUP(Block[[#This Row],[No.用]],SetNo[[No.用]:[vlookup 用]],2,FALSE)</f>
        <v>#N/A</v>
      </c>
      <c r="G395" t="s">
        <v>71</v>
      </c>
      <c r="H395">
        <v>1</v>
      </c>
      <c r="I395" t="s">
        <v>261</v>
      </c>
      <c r="T395" t="str">
        <f>Block[[#This Row],[服装]]&amp;Block[[#This Row],[名前]]&amp;Block[[#This Row],[レアリティ]]</f>
        <v>ICONIC</v>
      </c>
    </row>
    <row r="396" spans="1:20" x14ac:dyDescent="0.3">
      <c r="A396" t="e">
        <f>VLOOKUP(Block[[#This Row],[No.用]],SetNo[[No.用]:[vlookup 用]],2,FALSE)</f>
        <v>#N/A</v>
      </c>
      <c r="G396" t="s">
        <v>71</v>
      </c>
      <c r="H396">
        <v>1</v>
      </c>
      <c r="I396" t="s">
        <v>261</v>
      </c>
      <c r="T396" t="str">
        <f>Block[[#This Row],[服装]]&amp;Block[[#This Row],[名前]]&amp;Block[[#This Row],[レアリティ]]</f>
        <v>ICONIC</v>
      </c>
    </row>
    <row r="397" spans="1:20" x14ac:dyDescent="0.3">
      <c r="A397" t="e">
        <f>VLOOKUP(Block[[#This Row],[No.用]],SetNo[[No.用]:[vlookup 用]],2,FALSE)</f>
        <v>#N/A</v>
      </c>
      <c r="G397" t="s">
        <v>71</v>
      </c>
      <c r="H397">
        <v>1</v>
      </c>
      <c r="I397" t="s">
        <v>261</v>
      </c>
      <c r="T397" t="str">
        <f>Block[[#This Row],[服装]]&amp;Block[[#This Row],[名前]]&amp;Block[[#This Row],[レアリティ]]</f>
        <v>ICONIC</v>
      </c>
    </row>
    <row r="398" spans="1:20" x14ac:dyDescent="0.3">
      <c r="A398" t="e">
        <f>VLOOKUP(Block[[#This Row],[No.用]],SetNo[[No.用]:[vlookup 用]],2,FALSE)</f>
        <v>#N/A</v>
      </c>
      <c r="G398" t="s">
        <v>71</v>
      </c>
      <c r="H398">
        <v>1</v>
      </c>
      <c r="I398" t="s">
        <v>261</v>
      </c>
      <c r="T398" t="str">
        <f>Block[[#This Row],[服装]]&amp;Block[[#This Row],[名前]]&amp;Block[[#This Row],[レアリティ]]</f>
        <v>ICONIC</v>
      </c>
    </row>
    <row r="399" spans="1:20" x14ac:dyDescent="0.3">
      <c r="A399" t="e">
        <f>VLOOKUP(Block[[#This Row],[No.用]],SetNo[[No.用]:[vlookup 用]],2,FALSE)</f>
        <v>#N/A</v>
      </c>
      <c r="G399" t="s">
        <v>71</v>
      </c>
      <c r="H399">
        <v>1</v>
      </c>
      <c r="I399" t="s">
        <v>261</v>
      </c>
      <c r="T399" t="str">
        <f>Block[[#This Row],[服装]]&amp;Block[[#This Row],[名前]]&amp;Block[[#This Row],[レアリティ]]</f>
        <v>ICONIC</v>
      </c>
    </row>
    <row r="400" spans="1:20" x14ac:dyDescent="0.3">
      <c r="A400" t="e">
        <f>VLOOKUP(Block[[#This Row],[No.用]],SetNo[[No.用]:[vlookup 用]],2,FALSE)</f>
        <v>#N/A</v>
      </c>
      <c r="G400" t="s">
        <v>71</v>
      </c>
      <c r="H400">
        <v>1</v>
      </c>
      <c r="I400" t="s">
        <v>261</v>
      </c>
      <c r="T400" t="str">
        <f>Block[[#This Row],[服装]]&amp;Block[[#This Row],[名前]]&amp;Block[[#This Row],[レアリティ]]</f>
        <v>ICONIC</v>
      </c>
    </row>
    <row r="401" spans="1:20" x14ac:dyDescent="0.3">
      <c r="A401" t="e">
        <f>VLOOKUP(Block[[#This Row],[No.用]],SetNo[[No.用]:[vlookup 用]],2,FALSE)</f>
        <v>#N/A</v>
      </c>
      <c r="G401" t="s">
        <v>71</v>
      </c>
      <c r="H401">
        <v>1</v>
      </c>
      <c r="I401" t="s">
        <v>261</v>
      </c>
      <c r="T401" t="str">
        <f>Block[[#This Row],[服装]]&amp;Block[[#This Row],[名前]]&amp;Block[[#This Row],[レアリティ]]</f>
        <v>ICONIC</v>
      </c>
    </row>
    <row r="402" spans="1:20" x14ac:dyDescent="0.3">
      <c r="A402" t="e">
        <f>VLOOKUP(Block[[#This Row],[No.用]],SetNo[[No.用]:[vlookup 用]],2,FALSE)</f>
        <v>#N/A</v>
      </c>
      <c r="G402" t="s">
        <v>71</v>
      </c>
      <c r="H402">
        <v>1</v>
      </c>
      <c r="I402" t="s">
        <v>261</v>
      </c>
      <c r="T402" t="str">
        <f>Block[[#This Row],[服装]]&amp;Block[[#This Row],[名前]]&amp;Block[[#This Row],[レアリティ]]</f>
        <v>ICONIC</v>
      </c>
    </row>
    <row r="403" spans="1:20" x14ac:dyDescent="0.3">
      <c r="A403" t="e">
        <f>VLOOKUP(Block[[#This Row],[No.用]],SetNo[[No.用]:[vlookup 用]],2,FALSE)</f>
        <v>#N/A</v>
      </c>
      <c r="G403" t="s">
        <v>71</v>
      </c>
      <c r="H403">
        <v>1</v>
      </c>
      <c r="I403" t="s">
        <v>261</v>
      </c>
      <c r="T403" t="str">
        <f>Block[[#This Row],[服装]]&amp;Block[[#This Row],[名前]]&amp;Block[[#This Row],[レアリティ]]</f>
        <v>ICONIC</v>
      </c>
    </row>
    <row r="404" spans="1:20" x14ac:dyDescent="0.3">
      <c r="A404" t="e">
        <f>VLOOKUP(Block[[#This Row],[No.用]],SetNo[[No.用]:[vlookup 用]],2,FALSE)</f>
        <v>#N/A</v>
      </c>
      <c r="G404" t="s">
        <v>71</v>
      </c>
      <c r="H404">
        <v>1</v>
      </c>
      <c r="I404" t="s">
        <v>261</v>
      </c>
      <c r="T404" t="str">
        <f>Block[[#This Row],[服装]]&amp;Block[[#This Row],[名前]]&amp;Block[[#This Row],[レアリティ]]</f>
        <v>ICONIC</v>
      </c>
    </row>
    <row r="405" spans="1:20" x14ac:dyDescent="0.3">
      <c r="A405" t="e">
        <f>VLOOKUP(Block[[#This Row],[No.用]],SetNo[[No.用]:[vlookup 用]],2,FALSE)</f>
        <v>#N/A</v>
      </c>
      <c r="G405" t="s">
        <v>71</v>
      </c>
      <c r="H405">
        <v>1</v>
      </c>
      <c r="I405" t="s">
        <v>261</v>
      </c>
      <c r="T405" t="str">
        <f>Block[[#This Row],[服装]]&amp;Block[[#This Row],[名前]]&amp;Block[[#This Row],[レアリティ]]</f>
        <v>ICONIC</v>
      </c>
    </row>
    <row r="406" spans="1:20" x14ac:dyDescent="0.3">
      <c r="A406" t="e">
        <f>VLOOKUP(Block[[#This Row],[No.用]],SetNo[[No.用]:[vlookup 用]],2,FALSE)</f>
        <v>#N/A</v>
      </c>
      <c r="G406" t="s">
        <v>71</v>
      </c>
      <c r="H406">
        <v>1</v>
      </c>
      <c r="I406" t="s">
        <v>261</v>
      </c>
      <c r="T406" t="str">
        <f>Block[[#This Row],[服装]]&amp;Block[[#This Row],[名前]]&amp;Block[[#This Row],[レアリティ]]</f>
        <v>ICONIC</v>
      </c>
    </row>
    <row r="407" spans="1:20" x14ac:dyDescent="0.3">
      <c r="A407" t="e">
        <f>VLOOKUP(Block[[#This Row],[No.用]],SetNo[[No.用]:[vlookup 用]],2,FALSE)</f>
        <v>#N/A</v>
      </c>
      <c r="G407" t="s">
        <v>71</v>
      </c>
      <c r="H407">
        <v>1</v>
      </c>
      <c r="I407" t="s">
        <v>261</v>
      </c>
      <c r="T407" t="str">
        <f>Block[[#This Row],[服装]]&amp;Block[[#This Row],[名前]]&amp;Block[[#This Row],[レアリティ]]</f>
        <v>ICONIC</v>
      </c>
    </row>
    <row r="408" spans="1:20" x14ac:dyDescent="0.3">
      <c r="A408" t="e">
        <f>VLOOKUP(Block[[#This Row],[No.用]],SetNo[[No.用]:[vlookup 用]],2,FALSE)</f>
        <v>#N/A</v>
      </c>
      <c r="G408" t="s">
        <v>71</v>
      </c>
      <c r="H408">
        <v>1</v>
      </c>
      <c r="I408" t="s">
        <v>261</v>
      </c>
      <c r="T408" t="str">
        <f>Block[[#This Row],[服装]]&amp;Block[[#This Row],[名前]]&amp;Block[[#This Row],[レアリティ]]</f>
        <v>ICONIC</v>
      </c>
    </row>
    <row r="409" spans="1:20" x14ac:dyDescent="0.3">
      <c r="A409" t="e">
        <f>VLOOKUP(Block[[#This Row],[No.用]],SetNo[[No.用]:[vlookup 用]],2,FALSE)</f>
        <v>#N/A</v>
      </c>
      <c r="G409" t="s">
        <v>71</v>
      </c>
      <c r="H409">
        <v>1</v>
      </c>
      <c r="I409" t="s">
        <v>261</v>
      </c>
      <c r="T409" t="str">
        <f>Block[[#This Row],[服装]]&amp;Block[[#This Row],[名前]]&amp;Block[[#This Row],[レアリティ]]</f>
        <v>ICONIC</v>
      </c>
    </row>
    <row r="410" spans="1:20" x14ac:dyDescent="0.3">
      <c r="A410" t="e">
        <f>VLOOKUP(Block[[#This Row],[No.用]],SetNo[[No.用]:[vlookup 用]],2,FALSE)</f>
        <v>#N/A</v>
      </c>
      <c r="G410" t="s">
        <v>71</v>
      </c>
      <c r="H410">
        <v>1</v>
      </c>
      <c r="I410" t="s">
        <v>261</v>
      </c>
      <c r="T410" t="str">
        <f>Block[[#This Row],[服装]]&amp;Block[[#This Row],[名前]]&amp;Block[[#This Row],[レアリティ]]</f>
        <v>ICONIC</v>
      </c>
    </row>
    <row r="411" spans="1:20" x14ac:dyDescent="0.3">
      <c r="A411" t="e">
        <f>VLOOKUP(Block[[#This Row],[No.用]],SetNo[[No.用]:[vlookup 用]],2,FALSE)</f>
        <v>#N/A</v>
      </c>
      <c r="G411" t="s">
        <v>71</v>
      </c>
      <c r="H411">
        <v>1</v>
      </c>
      <c r="I411" t="s">
        <v>261</v>
      </c>
      <c r="T411" t="str">
        <f>Block[[#This Row],[服装]]&amp;Block[[#This Row],[名前]]&amp;Block[[#This Row],[レアリティ]]</f>
        <v>ICONIC</v>
      </c>
    </row>
    <row r="412" spans="1:20" x14ac:dyDescent="0.3">
      <c r="A412" t="e">
        <f>VLOOKUP(Block[[#This Row],[No.用]],SetNo[[No.用]:[vlookup 用]],2,FALSE)</f>
        <v>#N/A</v>
      </c>
      <c r="G412" t="s">
        <v>71</v>
      </c>
      <c r="H412">
        <v>1</v>
      </c>
      <c r="I412" t="s">
        <v>261</v>
      </c>
      <c r="T412" t="str">
        <f>Block[[#This Row],[服装]]&amp;Block[[#This Row],[名前]]&amp;Block[[#This Row],[レアリティ]]</f>
        <v>ICONIC</v>
      </c>
    </row>
    <row r="413" spans="1:20" x14ac:dyDescent="0.3">
      <c r="A413" t="e">
        <f>VLOOKUP(Block[[#This Row],[No.用]],SetNo[[No.用]:[vlookup 用]],2,FALSE)</f>
        <v>#N/A</v>
      </c>
      <c r="G413" t="s">
        <v>71</v>
      </c>
      <c r="H413">
        <v>1</v>
      </c>
      <c r="I413" t="s">
        <v>261</v>
      </c>
      <c r="T413" t="str">
        <f>Block[[#This Row],[服装]]&amp;Block[[#This Row],[名前]]&amp;Block[[#This Row],[レアリティ]]</f>
        <v>ICONIC</v>
      </c>
    </row>
    <row r="414" spans="1:20" x14ac:dyDescent="0.3">
      <c r="A414" t="e">
        <f>VLOOKUP(Block[[#This Row],[No.用]],SetNo[[No.用]:[vlookup 用]],2,FALSE)</f>
        <v>#N/A</v>
      </c>
      <c r="G414" t="s">
        <v>71</v>
      </c>
      <c r="H414">
        <v>1</v>
      </c>
      <c r="I414" t="s">
        <v>261</v>
      </c>
      <c r="T414" t="str">
        <f>Block[[#This Row],[服装]]&amp;Block[[#This Row],[名前]]&amp;Block[[#This Row],[レアリティ]]</f>
        <v>ICONIC</v>
      </c>
    </row>
    <row r="415" spans="1:20" x14ac:dyDescent="0.3">
      <c r="A415" t="e">
        <f>VLOOKUP(Block[[#This Row],[No.用]],SetNo[[No.用]:[vlookup 用]],2,FALSE)</f>
        <v>#N/A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ICONIC</v>
      </c>
    </row>
    <row r="416" spans="1:20" x14ac:dyDescent="0.3">
      <c r="A416" t="e">
        <f>VLOOKUP(Block[[#This Row],[No.用]],SetNo[[No.用]:[vlookup 用]],2,FALSE)</f>
        <v>#N/A</v>
      </c>
      <c r="G416" t="s">
        <v>71</v>
      </c>
      <c r="H416">
        <v>1</v>
      </c>
      <c r="I416" t="s">
        <v>261</v>
      </c>
      <c r="T416" t="str">
        <f>Block[[#This Row],[服装]]&amp;Block[[#This Row],[名前]]&amp;Block[[#This Row],[レアリティ]]</f>
        <v>ICONIC</v>
      </c>
    </row>
    <row r="417" spans="1:20" x14ac:dyDescent="0.3">
      <c r="A417" t="e">
        <f>VLOOKUP(Block[[#This Row],[No.用]],SetNo[[No.用]:[vlookup 用]],2,FALSE)</f>
        <v>#N/A</v>
      </c>
      <c r="G417" t="s">
        <v>71</v>
      </c>
      <c r="H417">
        <v>1</v>
      </c>
      <c r="I417" t="s">
        <v>261</v>
      </c>
      <c r="T417" t="str">
        <f>Block[[#This Row],[服装]]&amp;Block[[#This Row],[名前]]&amp;Block[[#This Row],[レアリティ]]</f>
        <v>ICONIC</v>
      </c>
    </row>
    <row r="418" spans="1:20" x14ac:dyDescent="0.3">
      <c r="A418" t="e">
        <f>VLOOKUP(Block[[#This Row],[No.用]],SetNo[[No.用]:[vlookup 用]],2,FALSE)</f>
        <v>#N/A</v>
      </c>
      <c r="G418" t="s">
        <v>71</v>
      </c>
      <c r="H418">
        <v>1</v>
      </c>
      <c r="I418" t="s">
        <v>261</v>
      </c>
      <c r="T418" t="str">
        <f>Block[[#This Row],[服装]]&amp;Block[[#This Row],[名前]]&amp;Block[[#This Row],[レアリティ]]</f>
        <v>ICONIC</v>
      </c>
    </row>
    <row r="419" spans="1:20" x14ac:dyDescent="0.3">
      <c r="A419" t="e">
        <f>VLOOKUP(Block[[#This Row],[No.用]],SetNo[[No.用]:[vlookup 用]],2,FALSE)</f>
        <v>#N/A</v>
      </c>
      <c r="G419" t="s">
        <v>71</v>
      </c>
      <c r="H419">
        <v>1</v>
      </c>
      <c r="I419" t="s">
        <v>261</v>
      </c>
      <c r="T419" t="str">
        <f>Block[[#This Row],[服装]]&amp;Block[[#This Row],[名前]]&amp;Block[[#This Row],[レアリティ]]</f>
        <v>ICONIC</v>
      </c>
    </row>
    <row r="420" spans="1:20" x14ac:dyDescent="0.3">
      <c r="A420" t="e">
        <f>VLOOKUP(Block[[#This Row],[No.用]],SetNo[[No.用]:[vlookup 用]],2,FALSE)</f>
        <v>#N/A</v>
      </c>
      <c r="G420" t="s">
        <v>71</v>
      </c>
      <c r="H420">
        <v>1</v>
      </c>
      <c r="I420" t="s">
        <v>261</v>
      </c>
      <c r="T420" t="str">
        <f>Block[[#This Row],[服装]]&amp;Block[[#This Row],[名前]]&amp;Block[[#This Row],[レアリティ]]</f>
        <v>ICONIC</v>
      </c>
    </row>
    <row r="421" spans="1:20" x14ac:dyDescent="0.3">
      <c r="A421" t="e">
        <f>VLOOKUP(Block[[#This Row],[No.用]],SetNo[[No.用]:[vlookup 用]],2,FALSE)</f>
        <v>#N/A</v>
      </c>
      <c r="G421" t="s">
        <v>71</v>
      </c>
      <c r="H421">
        <v>1</v>
      </c>
      <c r="I421" t="s">
        <v>261</v>
      </c>
      <c r="T421" t="str">
        <f>Block[[#This Row],[服装]]&amp;Block[[#This Row],[名前]]&amp;Block[[#This Row],[レアリティ]]</f>
        <v>ICONIC</v>
      </c>
    </row>
    <row r="422" spans="1:20" x14ac:dyDescent="0.3">
      <c r="A422" t="e">
        <f>VLOOKUP(Block[[#This Row],[No.用]],SetNo[[No.用]:[vlookup 用]],2,FALSE)</f>
        <v>#N/A</v>
      </c>
      <c r="G422" t="s">
        <v>71</v>
      </c>
      <c r="H422">
        <v>1</v>
      </c>
      <c r="I422" t="s">
        <v>261</v>
      </c>
      <c r="T422" t="str">
        <f>Block[[#This Row],[服装]]&amp;Block[[#This Row],[名前]]&amp;Block[[#This Row],[レアリティ]]</f>
        <v>ICONIC</v>
      </c>
    </row>
    <row r="423" spans="1:20" x14ac:dyDescent="0.3">
      <c r="A423" t="e">
        <f>VLOOKUP(Block[[#This Row],[No.用]],SetNo[[No.用]:[vlookup 用]],2,FALSE)</f>
        <v>#N/A</v>
      </c>
      <c r="G423" t="s">
        <v>71</v>
      </c>
      <c r="H423">
        <v>1</v>
      </c>
      <c r="I423" t="s">
        <v>261</v>
      </c>
      <c r="T423" t="str">
        <f>Block[[#This Row],[服装]]&amp;Block[[#This Row],[名前]]&amp;Block[[#This Row],[レアリティ]]</f>
        <v>ICONIC</v>
      </c>
    </row>
    <row r="424" spans="1:20" x14ac:dyDescent="0.3">
      <c r="A424" t="e">
        <f>VLOOKUP(Block[[#This Row],[No.用]],SetNo[[No.用]:[vlookup 用]],2,FALSE)</f>
        <v>#N/A</v>
      </c>
      <c r="G424" t="s">
        <v>71</v>
      </c>
      <c r="H424">
        <v>1</v>
      </c>
      <c r="I424" t="s">
        <v>261</v>
      </c>
      <c r="T424" t="str">
        <f>Block[[#This Row],[服装]]&amp;Block[[#This Row],[名前]]&amp;Block[[#This Row],[レアリティ]]</f>
        <v>ICONIC</v>
      </c>
    </row>
    <row r="425" spans="1:20" x14ac:dyDescent="0.3">
      <c r="A425" t="e">
        <f>VLOOKUP(Block[[#This Row],[No.用]],SetNo[[No.用]:[vlookup 用]],2,FALSE)</f>
        <v>#N/A</v>
      </c>
      <c r="G425" t="s">
        <v>71</v>
      </c>
      <c r="H425">
        <v>1</v>
      </c>
      <c r="I425" t="s">
        <v>261</v>
      </c>
      <c r="T425" t="str">
        <f>Block[[#This Row],[服装]]&amp;Block[[#This Row],[名前]]&amp;Block[[#This Row],[レアリティ]]</f>
        <v>ICONIC</v>
      </c>
    </row>
    <row r="426" spans="1:20" x14ac:dyDescent="0.3">
      <c r="A426" t="e">
        <f>VLOOKUP(Block[[#This Row],[No.用]],SetNo[[No.用]:[vlookup 用]],2,FALSE)</f>
        <v>#N/A</v>
      </c>
      <c r="G426" t="s">
        <v>71</v>
      </c>
      <c r="H426">
        <v>1</v>
      </c>
      <c r="I426" t="s">
        <v>261</v>
      </c>
      <c r="T426" t="str">
        <f>Block[[#This Row],[服装]]&amp;Block[[#This Row],[名前]]&amp;Block[[#This Row],[レアリティ]]</f>
        <v>ICONIC</v>
      </c>
    </row>
    <row r="427" spans="1:20" x14ac:dyDescent="0.3">
      <c r="A427" t="e">
        <f>VLOOKUP(Block[[#This Row],[No.用]],SetNo[[No.用]:[vlookup 用]],2,FALSE)</f>
        <v>#N/A</v>
      </c>
      <c r="G427" t="s">
        <v>71</v>
      </c>
      <c r="H427">
        <v>1</v>
      </c>
      <c r="I427" t="s">
        <v>261</v>
      </c>
      <c r="T427" t="str">
        <f>Block[[#This Row],[服装]]&amp;Block[[#This Row],[名前]]&amp;Block[[#This Row],[レアリティ]]</f>
        <v>ICONIC</v>
      </c>
    </row>
    <row r="428" spans="1:20" x14ac:dyDescent="0.3">
      <c r="A428" t="e">
        <f>VLOOKUP(Block[[#This Row],[No.用]],SetNo[[No.用]:[vlookup 用]],2,FALSE)</f>
        <v>#N/A</v>
      </c>
      <c r="G428" t="s">
        <v>71</v>
      </c>
      <c r="H428">
        <v>1</v>
      </c>
      <c r="I428" t="s">
        <v>261</v>
      </c>
      <c r="T428" t="str">
        <f>Block[[#This Row],[服装]]&amp;Block[[#This Row],[名前]]&amp;Block[[#This Row],[レアリティ]]</f>
        <v>ICONIC</v>
      </c>
    </row>
    <row r="429" spans="1:20" x14ac:dyDescent="0.3">
      <c r="A429" t="e">
        <f>VLOOKUP(Block[[#This Row],[No.用]],SetNo[[No.用]:[vlookup 用]],2,FALSE)</f>
        <v>#N/A</v>
      </c>
      <c r="G429" t="s">
        <v>71</v>
      </c>
      <c r="H429">
        <v>1</v>
      </c>
      <c r="I429" t="s">
        <v>261</v>
      </c>
      <c r="T429" t="str">
        <f>Block[[#This Row],[服装]]&amp;Block[[#This Row],[名前]]&amp;Block[[#This Row],[レアリティ]]</f>
        <v>ICONIC</v>
      </c>
    </row>
    <row r="430" spans="1:20" x14ac:dyDescent="0.3">
      <c r="A430" t="e">
        <f>VLOOKUP(Block[[#This Row],[No.用]],SetNo[[No.用]:[vlookup 用]],2,FALSE)</f>
        <v>#N/A</v>
      </c>
      <c r="G430" t="s">
        <v>71</v>
      </c>
      <c r="H430">
        <v>1</v>
      </c>
      <c r="I430" t="s">
        <v>261</v>
      </c>
      <c r="T430" t="str">
        <f>Block[[#This Row],[服装]]&amp;Block[[#This Row],[名前]]&amp;Block[[#This Row],[レアリティ]]</f>
        <v>ICONIC</v>
      </c>
    </row>
    <row r="431" spans="1:20" x14ac:dyDescent="0.3">
      <c r="A431" t="e">
        <f>VLOOKUP(Block[[#This Row],[No.用]],SetNo[[No.用]:[vlookup 用]],2,FALSE)</f>
        <v>#N/A</v>
      </c>
      <c r="G431" t="s">
        <v>71</v>
      </c>
      <c r="H431">
        <v>1</v>
      </c>
      <c r="I431" t="s">
        <v>261</v>
      </c>
      <c r="T431" t="str">
        <f>Block[[#This Row],[服装]]&amp;Block[[#This Row],[名前]]&amp;Block[[#This Row],[レアリティ]]</f>
        <v>ICONIC</v>
      </c>
    </row>
    <row r="432" spans="1:20" x14ac:dyDescent="0.3">
      <c r="A432" t="e">
        <f>VLOOKUP(Block[[#This Row],[No.用]],SetNo[[No.用]:[vlookup 用]],2,FALSE)</f>
        <v>#N/A</v>
      </c>
      <c r="G432" t="s">
        <v>71</v>
      </c>
      <c r="H432">
        <v>1</v>
      </c>
      <c r="I432" t="s">
        <v>261</v>
      </c>
      <c r="T432" t="str">
        <f>Block[[#This Row],[服装]]&amp;Block[[#This Row],[名前]]&amp;Block[[#This Row],[レアリティ]]</f>
        <v>ICONIC</v>
      </c>
    </row>
    <row r="433" spans="1:20" x14ac:dyDescent="0.3">
      <c r="A433" t="e">
        <f>VLOOKUP(Block[[#This Row],[No.用]],SetNo[[No.用]:[vlookup 用]],2,FALSE)</f>
        <v>#N/A</v>
      </c>
      <c r="G433" t="s">
        <v>71</v>
      </c>
      <c r="H433">
        <v>1</v>
      </c>
      <c r="I433" t="s">
        <v>261</v>
      </c>
      <c r="T433" t="str">
        <f>Block[[#This Row],[服装]]&amp;Block[[#This Row],[名前]]&amp;Block[[#This Row],[レアリティ]]</f>
        <v>ICONIC</v>
      </c>
    </row>
    <row r="434" spans="1:20" x14ac:dyDescent="0.3">
      <c r="A434" t="e">
        <f>VLOOKUP(Block[[#This Row],[No.用]],SetNo[[No.用]:[vlookup 用]],2,FALSE)</f>
        <v>#N/A</v>
      </c>
      <c r="G434" t="s">
        <v>71</v>
      </c>
      <c r="H434">
        <v>1</v>
      </c>
      <c r="I434" t="s">
        <v>261</v>
      </c>
      <c r="T434" t="str">
        <f>Block[[#This Row],[服装]]&amp;Block[[#This Row],[名前]]&amp;Block[[#This Row],[レアリティ]]</f>
        <v>ICONIC</v>
      </c>
    </row>
    <row r="435" spans="1:20" x14ac:dyDescent="0.3">
      <c r="A435" t="e">
        <f>VLOOKUP(Block[[#This Row],[No.用]],SetNo[[No.用]:[vlookup 用]],2,FALSE)</f>
        <v>#N/A</v>
      </c>
      <c r="G435" t="s">
        <v>71</v>
      </c>
      <c r="H435">
        <v>1</v>
      </c>
      <c r="I435" t="s">
        <v>261</v>
      </c>
      <c r="T435" t="str">
        <f>Block[[#This Row],[服装]]&amp;Block[[#This Row],[名前]]&amp;Block[[#This Row],[レアリティ]]</f>
        <v>ICONIC</v>
      </c>
    </row>
    <row r="436" spans="1:20" x14ac:dyDescent="0.3">
      <c r="A436" t="e">
        <f>VLOOKUP(Block[[#This Row],[No.用]],SetNo[[No.用]:[vlookup 用]],2,FALSE)</f>
        <v>#N/A</v>
      </c>
      <c r="G436" t="s">
        <v>71</v>
      </c>
      <c r="H436">
        <v>1</v>
      </c>
      <c r="I436" t="s">
        <v>261</v>
      </c>
      <c r="T436" t="str">
        <f>Block[[#This Row],[服装]]&amp;Block[[#This Row],[名前]]&amp;Block[[#This Row],[レアリティ]]</f>
        <v>ICONIC</v>
      </c>
    </row>
    <row r="437" spans="1:20" x14ac:dyDescent="0.3">
      <c r="A437">
        <f>VLOOKUP(Block[[#This Row],[No.用]],SetNo[[No.用]:[vlookup 用]],2,FALSE)</f>
        <v>106</v>
      </c>
      <c r="B437" t="s">
        <v>408</v>
      </c>
      <c r="C437" t="s">
        <v>409</v>
      </c>
      <c r="D437" t="s">
        <v>24</v>
      </c>
      <c r="E437" t="s">
        <v>31</v>
      </c>
      <c r="F437" t="s">
        <v>159</v>
      </c>
      <c r="G437" t="s">
        <v>71</v>
      </c>
      <c r="H437">
        <v>1</v>
      </c>
      <c r="I437" t="s">
        <v>15</v>
      </c>
      <c r="J437" t="s">
        <v>421</v>
      </c>
      <c r="K437" t="s">
        <v>277</v>
      </c>
      <c r="L437">
        <v>28</v>
      </c>
      <c r="T437" t="str">
        <f>Block[[#This Row],[服装]]&amp;Block[[#This Row],[名前]]&amp;Block[[#This Row],[レアリティ]]</f>
        <v>探偵白布賢二郎ICONIC</v>
      </c>
    </row>
    <row r="438" spans="1:20" x14ac:dyDescent="0.3">
      <c r="A438">
        <f>VLOOKUP(Block[[#This Row],[No.用]],SetNo[[No.用]:[vlookup 用]],2,FALSE)</f>
        <v>106</v>
      </c>
      <c r="B438" t="s">
        <v>408</v>
      </c>
      <c r="C438" t="s">
        <v>409</v>
      </c>
      <c r="D438" t="s">
        <v>24</v>
      </c>
      <c r="E438" t="s">
        <v>31</v>
      </c>
      <c r="F438" t="s">
        <v>159</v>
      </c>
      <c r="G438" t="s">
        <v>71</v>
      </c>
      <c r="H438">
        <v>1</v>
      </c>
      <c r="I438" t="s">
        <v>15</v>
      </c>
      <c r="J438" t="s">
        <v>422</v>
      </c>
      <c r="K438" t="s">
        <v>277</v>
      </c>
      <c r="L438">
        <v>28</v>
      </c>
      <c r="T438" t="str">
        <f>Block[[#This Row],[服装]]&amp;Block[[#This Row],[名前]]&amp;Block[[#This Row],[レアリティ]]</f>
        <v>探偵白布賢二郎ICONIC</v>
      </c>
    </row>
    <row r="439" spans="1:20" x14ac:dyDescent="0.3">
      <c r="A439">
        <f>VLOOKUP(Block[[#This Row],[No.用]],SetNo[[No.用]:[vlookup 用]],2,FALSE)</f>
        <v>106</v>
      </c>
      <c r="B439" t="s">
        <v>408</v>
      </c>
      <c r="C439" t="s">
        <v>409</v>
      </c>
      <c r="D439" t="s">
        <v>24</v>
      </c>
      <c r="E439" t="s">
        <v>31</v>
      </c>
      <c r="F439" t="s">
        <v>159</v>
      </c>
      <c r="G439" t="s">
        <v>71</v>
      </c>
      <c r="H439">
        <v>1</v>
      </c>
      <c r="I439" t="s">
        <v>15</v>
      </c>
      <c r="J439" s="3" t="s">
        <v>262</v>
      </c>
      <c r="K439" t="s">
        <v>415</v>
      </c>
      <c r="L439">
        <v>27</v>
      </c>
      <c r="T439" t="str">
        <f>Block[[#This Row],[服装]]&amp;Block[[#This Row],[名前]]&amp;Block[[#This Row],[レアリティ]]</f>
        <v>探偵白布賢二郎ICONIC</v>
      </c>
    </row>
    <row r="440" spans="1:20" x14ac:dyDescent="0.3">
      <c r="A440">
        <f>VLOOKUP(Block[[#This Row],[No.用]],SetNo[[No.用]:[vlookup 用]],2,FALSE)</f>
        <v>122</v>
      </c>
      <c r="B440" s="3" t="s">
        <v>402</v>
      </c>
      <c r="C440" t="s">
        <v>123</v>
      </c>
      <c r="D440" s="3" t="s">
        <v>77</v>
      </c>
      <c r="E440" t="s">
        <v>78</v>
      </c>
      <c r="F440" t="s">
        <v>128</v>
      </c>
      <c r="G440" t="s">
        <v>71</v>
      </c>
      <c r="H440">
        <v>1</v>
      </c>
      <c r="I440" t="s">
        <v>15</v>
      </c>
      <c r="J440" s="3" t="s">
        <v>185</v>
      </c>
      <c r="K440" s="3" t="s">
        <v>173</v>
      </c>
      <c r="L440">
        <v>27</v>
      </c>
      <c r="T440" t="str">
        <f>Block[[#This Row],[服装]]&amp;Block[[#This Row],[名前]]&amp;Block[[#This Row],[レアリティ]]</f>
        <v>探偵木葉秋紀ICONIC</v>
      </c>
    </row>
    <row r="441" spans="1:20" x14ac:dyDescent="0.3">
      <c r="A441">
        <f>VLOOKUP(Block[[#This Row],[No.用]],SetNo[[No.用]:[vlookup 用]],2,FALSE)</f>
        <v>122</v>
      </c>
      <c r="B441" s="3" t="s">
        <v>402</v>
      </c>
      <c r="C441" t="s">
        <v>123</v>
      </c>
      <c r="D441" s="3" t="s">
        <v>77</v>
      </c>
      <c r="E441" t="s">
        <v>78</v>
      </c>
      <c r="F441" t="s">
        <v>128</v>
      </c>
      <c r="G441" t="s">
        <v>71</v>
      </c>
      <c r="H441">
        <v>1</v>
      </c>
      <c r="I441" t="s">
        <v>15</v>
      </c>
      <c r="J441" s="3" t="s">
        <v>186</v>
      </c>
      <c r="K441" s="3" t="s">
        <v>173</v>
      </c>
      <c r="L441">
        <v>27</v>
      </c>
      <c r="T441" t="str">
        <f>Block[[#This Row],[服装]]&amp;Block[[#This Row],[名前]]&amp;Block[[#This Row],[レアリティ]]</f>
        <v>探偵木葉秋紀ICONIC</v>
      </c>
    </row>
    <row r="442" spans="1:20" x14ac:dyDescent="0.3">
      <c r="A442">
        <f>VLOOKUP(Block[[#This Row],[No.用]],SetNo[[No.用]:[vlookup 用]],2,FALSE)</f>
        <v>122</v>
      </c>
      <c r="B442" s="3" t="s">
        <v>402</v>
      </c>
      <c r="C442" t="s">
        <v>123</v>
      </c>
      <c r="D442" s="3" t="s">
        <v>77</v>
      </c>
      <c r="E442" t="s">
        <v>78</v>
      </c>
      <c r="F442" t="s">
        <v>128</v>
      </c>
      <c r="G442" t="s">
        <v>71</v>
      </c>
      <c r="H442">
        <v>1</v>
      </c>
      <c r="I442" t="s">
        <v>15</v>
      </c>
      <c r="J442" s="3" t="s">
        <v>188</v>
      </c>
      <c r="K442" s="3" t="s">
        <v>173</v>
      </c>
      <c r="L442">
        <v>27</v>
      </c>
      <c r="T442" t="str">
        <f>Block[[#This Row],[服装]]&amp;Block[[#This Row],[名前]]&amp;Block[[#This Row],[レアリティ]]</f>
        <v>探偵木葉秋紀ICONIC</v>
      </c>
    </row>
    <row r="443" spans="1:20" x14ac:dyDescent="0.3">
      <c r="A443">
        <f>VLOOKUP(Block[[#This Row],[No.用]],SetNo[[No.用]:[vlookup 用]],2,FALSE)</f>
        <v>122</v>
      </c>
      <c r="B443" s="3" t="s">
        <v>402</v>
      </c>
      <c r="C443" t="s">
        <v>123</v>
      </c>
      <c r="D443" s="3" t="s">
        <v>77</v>
      </c>
      <c r="E443" t="s">
        <v>78</v>
      </c>
      <c r="F443" t="s">
        <v>128</v>
      </c>
      <c r="G443" t="s">
        <v>71</v>
      </c>
      <c r="H443">
        <v>1</v>
      </c>
      <c r="I443" t="s">
        <v>15</v>
      </c>
      <c r="J443" s="3" t="s">
        <v>262</v>
      </c>
      <c r="K443" s="3" t="s">
        <v>173</v>
      </c>
      <c r="L443">
        <v>27</v>
      </c>
      <c r="T443" t="str">
        <f>Block[[#This Row],[服装]]&amp;Block[[#This Row],[名前]]&amp;Block[[#This Row],[レアリティ]]</f>
        <v>探偵木葉秋紀ICONIC</v>
      </c>
    </row>
    <row r="444" spans="1:20" x14ac:dyDescent="0.3">
      <c r="A444" t="str">
        <f>VLOOKUP(Block[[#This Row],[No.用]],SetNo[[No.用]:[vlookup 用]],2,FALSE)</f>
        <v/>
      </c>
      <c r="H444">
        <v>1</v>
      </c>
      <c r="I444" t="s">
        <v>15</v>
      </c>
      <c r="T444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64"/>
  <sheetViews>
    <sheetView tabSelected="1" workbookViewId="0">
      <selection activeCell="A2" sqref="A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s="3" t="s">
        <v>282</v>
      </c>
    </row>
    <row r="2" spans="1:20" x14ac:dyDescent="0.3">
      <c r="A2">
        <f>VLOOKUP(Special[[#This Row],[No.用]],SetNo[[No.用]:[vlookup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Row],[No.用]],SetNo[[No.用]:[vlookup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Row],[No.用]],SetNo[[No.用]:[vlookup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Row],[No.用]],SetNo[[No.用]:[vlookup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Row],[No.用]],SetNo[[No.用]:[vlookup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Row],[No.用]],SetNo[[No.用]:[vlookup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Row],[No.用]],SetNo[[No.用]:[vlookup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Row],[No.用]],SetNo[[No.用]:[vlookup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Row],[No.用]],SetNo[[No.用]:[vlookup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Row],[No.用]],SetNo[[No.用]:[vlookup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Row],[No.用]],SetNo[[No.用]:[vlookup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Row],[No.用]],SetNo[[No.用]:[vlookup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Row],[No.用]],SetNo[[No.用]:[vlookup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Row],[No.用]],SetNo[[No.用]:[vlookup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Row],[No.用]],SetNo[[No.用]:[vlookup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Row],[No.用]],SetNo[[No.用]:[vlookup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Row],[No.用]],SetNo[[No.用]:[vlookup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Row],[No.用]],SetNo[[No.用]:[vlookup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Row],[No.用]],SetNo[[No.用]:[vlookup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Row],[No.用]],SetNo[[No.用]:[vlookup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Row],[No.用]],SetNo[[No.用]:[vlookup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Row],[No.用]],SetNo[[No.用]:[vlookup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Row],[No.用]],SetNo[[No.用]:[vlookup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Row],[No.用]],SetNo[[No.用]:[vlookup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Row],[No.用]],SetNo[[No.用]:[vlookup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Row],[No.用]],SetNo[[No.用]:[vlookup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Row],[No.用]],SetNo[[No.用]:[vlookup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Row],[No.用]],SetNo[[No.用]:[vlookup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Row],[No.用]],SetNo[[No.用]:[vlookup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Row],[No.用]],SetNo[[No.用]:[vlookup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Row],[No.用]],SetNo[[No.用]:[vlookup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Row],[No.用]],SetNo[[No.用]:[vlookup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Row],[No.用]],SetNo[[No.用]:[vlookup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Row],[No.用]],SetNo[[No.用]:[vlookup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Row],[No.用]],SetNo[[No.用]:[vlookup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Row],[No.用]],SetNo[[No.用]:[vlookup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Row],[No.用]],SetNo[[No.用]:[vlookup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Row],[No.用]],SetNo[[No.用]:[vlookup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Row],[No.用]],SetNo[[No.用]:[vlookup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Row],[No.用]],SetNo[[No.用]:[vlookup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Row],[No.用]],SetNo[[No.用]:[vlookup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Row],[No.用]],SetNo[[No.用]:[vlookup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Row],[No.用]],SetNo[[No.用]:[vlookup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Row],[No.用]],SetNo[[No.用]:[vlookup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Row],[No.用]],SetNo[[No.用]:[vlookup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Row],[No.用]],SetNo[[No.用]:[vlookup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Row],[No.用]],SetNo[[No.用]:[vlookup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Row],[No.用]],SetNo[[No.用]:[vlookup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Row],[No.用]],SetNo[[No.用]:[vlookup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Row],[No.用]],SetNo[[No.用]:[vlookup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Row],[No.用]],SetNo[[No.用]:[vlookup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Row],[No.用]],SetNo[[No.用]:[vlookup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Row],[No.用]],SetNo[[No.用]:[vlookup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Row],[No.用]],SetNo[[No.用]:[vlookup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Row],[No.用]],SetNo[[No.用]:[vlookup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Row],[No.用]],SetNo[[No.用]:[vlookup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Row],[No.用]],SetNo[[No.用]:[vlookup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Row],[No.用]],SetNo[[No.用]:[vlookup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Row],[No.用]],SetNo[[No.用]:[vlookup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Row],[No.用]],SetNo[[No.用]:[vlookup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Row],[No.用]],SetNo[[No.用]:[vlookup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Row],[No.用]],SetNo[[No.用]:[vlookup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Row],[No.用]],SetNo[[No.用]:[vlookup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Row],[No.用]],SetNo[[No.用]:[vlookup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Row],[No.用]],SetNo[[No.用]:[vlookup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Row],[No.用]],SetNo[[No.用]:[vlookup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Row],[No.用]],SetNo[[No.用]:[vlookup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Row],[No.用]],SetNo[[No.用]:[vlookup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Row],[No.用]],SetNo[[No.用]:[vlookup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Row],[No.用]],SetNo[[No.用]:[vlookup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Row],[No.用]],SetNo[[No.用]:[vlookup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Row],[No.用]],SetNo[[No.用]:[vlookup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Row],[No.用]],SetNo[[No.用]:[vlookup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Row],[No.用]],SetNo[[No.用]:[vlookup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Row],[No.用]],SetNo[[No.用]:[vlookup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Row],[No.用]],SetNo[[No.用]:[vlookup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Row],[No.用]],SetNo[[No.用]:[vlookup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Row],[No.用]],SetNo[[No.用]:[vlookup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Row],[No.用]],SetNo[[No.用]:[vlookup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Row],[No.用]],SetNo[[No.用]:[vlookup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Row],[No.用]],SetNo[[No.用]:[vlookup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Row],[No.用]],SetNo[[No.用]:[vlookup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Row],[No.用]],SetNo[[No.用]:[vlookup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Row],[No.用]],SetNo[[No.用]:[vlookup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Row],[No.用]],SetNo[[No.用]:[vlookup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Row],[No.用]],SetNo[[No.用]:[vlookup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Row],[No.用]],SetNo[[No.用]:[vlookup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Row],[No.用]],SetNo[[No.用]:[vlookup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Row],[No.用]],SetNo[[No.用]:[vlookup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Row],[No.用]],SetNo[[No.用]:[vlookup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Row],[No.用]],SetNo[[No.用]:[vlookup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Row],[No.用]],SetNo[[No.用]:[vlookup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Row],[No.用]],SetNo[[No.用]:[vlookup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Row],[No.用]],SetNo[[No.用]:[vlookup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Row],[No.用]],SetNo[[No.用]:[vlookup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Row],[No.用]],SetNo[[No.用]:[vlookup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Row],[No.用]],SetNo[[No.用]:[vlookup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Row],[No.用]],SetNo[[No.用]:[vlookup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Row],[No.用]],SetNo[[No.用]:[vlookup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Row],[No.用]],SetNo[[No.用]:[vlookup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Row],[No.用]],SetNo[[No.用]:[vlookup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Row],[No.用]],SetNo[[No.用]:[vlookup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Row],[No.用]],SetNo[[No.用]:[vlookup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Row],[No.用]],SetNo[[No.用]:[vlookup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Row],[No.用]],SetNo[[No.用]:[vlookup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Row],[No.用]],SetNo[[No.用]:[vlookup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Row],[No.用]],SetNo[[No.用]:[vlookup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Row],[No.用]],SetNo[[No.用]:[vlookup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Row],[No.用]],SetNo[[No.用]:[vlookup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Row],[No.用]],SetNo[[No.用]:[vlookup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Row],[No.用]],SetNo[[No.用]:[vlookup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Row],[No.用]],SetNo[[No.用]:[vlookup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Row],[No.用]],SetNo[[No.用]:[vlookup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Row],[No.用]],SetNo[[No.用]:[vlookup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Row],[No.用]],SetNo[[No.用]:[vlookup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Row],[No.用]],SetNo[[No.用]:[vlookup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Row],[No.用]],SetNo[[No.用]:[vlookup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Row],[No.用]],SetNo[[No.用]:[vlookup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Row],[No.用]],SetNo[[No.用]:[vlookup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Row],[No.用]],SetNo[[No.用]:[vlookup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Row],[No.用]],SetNo[[No.用]:[vlookup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Row],[No.用]],SetNo[[No.用]:[vlookup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Row],[No.用]],SetNo[[No.用]:[vlookup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Row],[No.用]],SetNo[[No.用]:[vlookup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Row],[No.用]],SetNo[[No.用]:[vlookup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Row],[No.用]],SetNo[[No.用]:[vlookup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Row],[No.用]],SetNo[[No.用]:[vlookup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Row],[No.用]],SetNo[[No.用]:[vlookup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Row],[No.用]],SetNo[[No.用]:[vlookup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Row],[No.用]],SetNo[[No.用]:[vlookup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Row],[No.用]],SetNo[[No.用]:[vlookup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Row],[No.用]],SetNo[[No.用]:[vlookup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Row],[No.用]],SetNo[[No.用]:[vlookup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Row],[No.用]],SetNo[[No.用]:[vlookup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Row],[No.用]],SetNo[[No.用]:[vlookup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Row],[No.用]],SetNo[[No.用]:[vlookup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Row],[No.用]],SetNo[[No.用]:[vlookup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Row],[No.用]],SetNo[[No.用]:[vlookup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Row],[No.用]],SetNo[[No.用]:[vlookup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Row],[No.用]],SetNo[[No.用]:[vlookup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Row],[No.用]],SetNo[[No.用]:[vlookup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Row],[No.用]],SetNo[[No.用]:[vlookup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Row],[No.用]],SetNo[[No.用]:[vlookup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Row],[No.用]],SetNo[[No.用]:[vlookup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Row],[No.用]],SetNo[[No.用]:[vlookup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Row],[No.用]],SetNo[[No.用]:[vlookup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Row],[No.用]],SetNo[[No.用]:[vlookup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Row],[No.用]],SetNo[[No.用]:[vlookup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Row],[No.用]],SetNo[[No.用]:[vlookup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Row],[No.用]],SetNo[[No.用]:[vlookup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 t="e">
        <f>VLOOKUP(Special[[#This Row],[No.用]],SetNo[[No.用]:[vlookup 用]],2,FALSE)</f>
        <v>#N/A</v>
      </c>
      <c r="G152" t="s">
        <v>71</v>
      </c>
      <c r="H152">
        <v>1</v>
      </c>
      <c r="I152" t="s">
        <v>275</v>
      </c>
      <c r="T152" t="str">
        <f>Special[[#This Row],[服装]]&amp;Special[[#This Row],[名前]]&amp;Special[[#This Row],[レアリティ]]</f>
        <v>ICONIC</v>
      </c>
    </row>
    <row r="153" spans="1:20" x14ac:dyDescent="0.3">
      <c r="A153" t="e">
        <f>VLOOKUP(Special[[#This Row],[No.用]],SetNo[[No.用]:[vlookup 用]],2,FALSE)</f>
        <v>#N/A</v>
      </c>
      <c r="G153" t="s">
        <v>71</v>
      </c>
      <c r="H153">
        <v>1</v>
      </c>
      <c r="I153" t="s">
        <v>275</v>
      </c>
      <c r="T153" t="str">
        <f>Special[[#This Row],[服装]]&amp;Special[[#This Row],[名前]]&amp;Special[[#This Row],[レアリティ]]</f>
        <v>ICONIC</v>
      </c>
    </row>
    <row r="154" spans="1:20" x14ac:dyDescent="0.3">
      <c r="A154" t="e">
        <f>VLOOKUP(Special[[#This Row],[No.用]],SetNo[[No.用]:[vlookup 用]],2,FALSE)</f>
        <v>#N/A</v>
      </c>
      <c r="G154" t="s">
        <v>71</v>
      </c>
      <c r="H154">
        <v>1</v>
      </c>
      <c r="I154" t="s">
        <v>275</v>
      </c>
      <c r="T154" t="str">
        <f>Special[[#This Row],[服装]]&amp;Special[[#This Row],[名前]]&amp;Special[[#This Row],[レアリティ]]</f>
        <v>ICONIC</v>
      </c>
    </row>
    <row r="155" spans="1:20" x14ac:dyDescent="0.3">
      <c r="A155" t="e">
        <f>VLOOKUP(Special[[#This Row],[No.用]],SetNo[[No.用]:[vlookup 用]],2,FALSE)</f>
        <v>#N/A</v>
      </c>
      <c r="G155" t="s">
        <v>71</v>
      </c>
      <c r="H155">
        <v>1</v>
      </c>
      <c r="I155" t="s">
        <v>275</v>
      </c>
      <c r="T155" t="str">
        <f>Special[[#This Row],[服装]]&amp;Special[[#This Row],[名前]]&amp;Special[[#This Row],[レアリティ]]</f>
        <v>ICONIC</v>
      </c>
    </row>
    <row r="156" spans="1:20" x14ac:dyDescent="0.3">
      <c r="A156" t="e">
        <f>VLOOKUP(Special[[#This Row],[No.用]],SetNo[[No.用]:[vlookup 用]],2,FALSE)</f>
        <v>#N/A</v>
      </c>
      <c r="G156" t="s">
        <v>71</v>
      </c>
      <c r="H156">
        <v>1</v>
      </c>
      <c r="I156" t="s">
        <v>275</v>
      </c>
      <c r="T156" t="str">
        <f>Special[[#This Row],[服装]]&amp;Special[[#This Row],[名前]]&amp;Special[[#This Row],[レアリティ]]</f>
        <v>ICONIC</v>
      </c>
    </row>
    <row r="157" spans="1:20" x14ac:dyDescent="0.3">
      <c r="A157" t="e">
        <f>VLOOKUP(Special[[#This Row],[No.用]],SetNo[[No.用]:[vlookup 用]],2,FALSE)</f>
        <v>#N/A</v>
      </c>
      <c r="G157" t="s">
        <v>71</v>
      </c>
      <c r="H157">
        <v>1</v>
      </c>
      <c r="I157" t="s">
        <v>275</v>
      </c>
      <c r="T157" t="str">
        <f>Special[[#This Row],[服装]]&amp;Special[[#This Row],[名前]]&amp;Special[[#This Row],[レアリティ]]</f>
        <v>ICONIC</v>
      </c>
    </row>
    <row r="158" spans="1:20" x14ac:dyDescent="0.3">
      <c r="A158" t="e">
        <f>VLOOKUP(Special[[#This Row],[No.用]],SetNo[[No.用]:[vlookup 用]],2,FALSE)</f>
        <v>#N/A</v>
      </c>
      <c r="G158" t="s">
        <v>71</v>
      </c>
      <c r="H158">
        <v>1</v>
      </c>
      <c r="I158" t="s">
        <v>275</v>
      </c>
      <c r="T158" t="str">
        <f>Special[[#This Row],[服装]]&amp;Special[[#This Row],[名前]]&amp;Special[[#This Row],[レアリティ]]</f>
        <v>ICONIC</v>
      </c>
    </row>
    <row r="159" spans="1:20" x14ac:dyDescent="0.3">
      <c r="A159" t="e">
        <f>VLOOKUP(Special[[#This Row],[No.用]],SetNo[[No.用]:[vlookup 用]],2,FALSE)</f>
        <v>#N/A</v>
      </c>
      <c r="G159" t="s">
        <v>71</v>
      </c>
      <c r="H159">
        <v>1</v>
      </c>
      <c r="I159" t="s">
        <v>275</v>
      </c>
      <c r="T159" t="str">
        <f>Special[[#This Row],[服装]]&amp;Special[[#This Row],[名前]]&amp;Special[[#This Row],[レアリティ]]</f>
        <v>ICONIC</v>
      </c>
    </row>
    <row r="160" spans="1:20" x14ac:dyDescent="0.3">
      <c r="A160" t="e">
        <f>VLOOKUP(Special[[#This Row],[No.用]],SetNo[[No.用]:[vlookup 用]],2,FALSE)</f>
        <v>#N/A</v>
      </c>
      <c r="G160" t="s">
        <v>71</v>
      </c>
      <c r="H160">
        <v>1</v>
      </c>
      <c r="I160" t="s">
        <v>275</v>
      </c>
      <c r="T160" t="str">
        <f>Special[[#This Row],[服装]]&amp;Special[[#This Row],[名前]]&amp;Special[[#This Row],[レアリティ]]</f>
        <v>ICONIC</v>
      </c>
    </row>
    <row r="161" spans="1:20" x14ac:dyDescent="0.3">
      <c r="A161" t="e">
        <f>VLOOKUP(Special[[#This Row],[No.用]],SetNo[[No.用]:[vlookup 用]],2,FALSE)</f>
        <v>#N/A</v>
      </c>
      <c r="G161" t="s">
        <v>71</v>
      </c>
      <c r="H161">
        <v>1</v>
      </c>
      <c r="I161" t="s">
        <v>275</v>
      </c>
      <c r="T161" t="str">
        <f>Special[[#This Row],[服装]]&amp;Special[[#This Row],[名前]]&amp;Special[[#This Row],[レアリティ]]</f>
        <v>ICONIC</v>
      </c>
    </row>
    <row r="162" spans="1:20" x14ac:dyDescent="0.3">
      <c r="A162">
        <f>VLOOKUP(Special[[#This Row],[No.用]],SetNo[[No.用]:[vlookup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423</v>
      </c>
      <c r="J162" t="s">
        <v>424</v>
      </c>
      <c r="K162" t="s">
        <v>290</v>
      </c>
      <c r="L162">
        <v>14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Row],[No.用]],SetNo[[No.用]:[vlookup 用]],2,FALSE)</f>
        <v>106</v>
      </c>
      <c r="B163" t="s">
        <v>408</v>
      </c>
      <c r="C163" t="s">
        <v>409</v>
      </c>
      <c r="D163" t="s">
        <v>24</v>
      </c>
      <c r="E163" t="s">
        <v>31</v>
      </c>
      <c r="F163" t="s">
        <v>159</v>
      </c>
      <c r="G163" t="s">
        <v>71</v>
      </c>
      <c r="H163">
        <v>1</v>
      </c>
      <c r="I163" t="s">
        <v>423</v>
      </c>
      <c r="J163" t="s">
        <v>425</v>
      </c>
      <c r="K163" t="s">
        <v>419</v>
      </c>
      <c r="L163">
        <v>49</v>
      </c>
      <c r="N163">
        <v>59</v>
      </c>
      <c r="T163" t="str">
        <f>Special[[#This Row],[服装]]&amp;Special[[#This Row],[名前]]&amp;Special[[#This Row],[レアリティ]]</f>
        <v>探偵白布賢二郎ICONIC</v>
      </c>
    </row>
    <row r="164" spans="1:20" x14ac:dyDescent="0.3">
      <c r="A164">
        <f>VLOOKUP(Special[[#This Row],[No.用]],SetNo[[No.用]:[vlookup 用]],2,FALSE)</f>
        <v>122</v>
      </c>
      <c r="B164" s="3" t="s">
        <v>402</v>
      </c>
      <c r="C164" t="s">
        <v>123</v>
      </c>
      <c r="D164" s="3" t="s">
        <v>77</v>
      </c>
      <c r="E164" t="s">
        <v>78</v>
      </c>
      <c r="F164" t="s">
        <v>128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13</v>
      </c>
      <c r="T164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B13" zoomScaleNormal="100" workbookViewId="0">
      <selection activeCell="AQ33" sqref="AQ33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2023-10-10T10:55:27Z</dcterms:created>
  <dcterms:modified xsi:type="dcterms:W3CDTF">2023-10-10T11:36:59Z</dcterms:modified>
</cp:coreProperties>
</file>